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ONTABILIDAD\2017\Agosto\540818\"/>
    </mc:Choice>
  </mc:AlternateContent>
  <bookViews>
    <workbookView xWindow="0" yWindow="0" windowWidth="20490" windowHeight="8610" xr2:uid="{00000000-000D-0000-FFFF-FFFF00000000}"/>
  </bookViews>
  <sheets>
    <sheet name="SGP a JULIO 2017" sheetId="1" r:id="rId1"/>
  </sheets>
  <externalReferences>
    <externalReference r:id="rId2"/>
    <externalReference r:id="rId3"/>
    <externalReference r:id="rId4"/>
  </externalReferences>
  <definedNames>
    <definedName name="_DIS2008" localSheetId="0">#REF!</definedName>
    <definedName name="_DIS2008">#REF!</definedName>
    <definedName name="_xlnm._FilterDatabase" localSheetId="0" hidden="1">'SGP a JULIO 2017'!$A$2:$EF$1136</definedName>
    <definedName name="_xlnm.Print_Area" localSheetId="0">'SGP a JULIO 2017'!$A$1:$DY$2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a JULIO 2017'!#REF!</definedName>
    <definedName name="DEPTOSAPORTES12008" localSheetId="0">'SGP a JULIO 2017'!#REF!</definedName>
    <definedName name="DEPTOSAPORTES22008" localSheetId="0">'SGP a JULIO 2017'!#REF!</definedName>
    <definedName name="DEPTOSDEUDA2008" localSheetId="0">'SGP a JULIO 2017'!#REF!</definedName>
    <definedName name="DEPTOSPENSION2008" localSheetId="0">'SGP a JULIO 2017'!#REF!</definedName>
    <definedName name="DEPTOSSERVICIOS2008" localSheetId="0">'SGP a JULIO 2017'!#REF!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nit" localSheetId="0">'SGP a JULIO 2017'!#REF!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71027"/>
</workbook>
</file>

<file path=xl/calcChain.xml><?xml version="1.0" encoding="utf-8"?>
<calcChain xmlns="http://schemas.openxmlformats.org/spreadsheetml/2006/main">
  <c r="DV4" i="1" l="1"/>
  <c r="DV5" i="1"/>
  <c r="DV6" i="1"/>
  <c r="DV7" i="1"/>
  <c r="DV8" i="1"/>
  <c r="DV9" i="1"/>
  <c r="DV10" i="1"/>
  <c r="DV11" i="1"/>
  <c r="DV12" i="1"/>
  <c r="DV13" i="1"/>
  <c r="DV14" i="1"/>
  <c r="DV15" i="1"/>
  <c r="DV16" i="1"/>
  <c r="DV17" i="1"/>
  <c r="DV18" i="1"/>
  <c r="DV19" i="1"/>
  <c r="DV20" i="1"/>
  <c r="DV21" i="1"/>
  <c r="DV22" i="1"/>
  <c r="DV23" i="1"/>
  <c r="DV25" i="1"/>
  <c r="DV26" i="1"/>
  <c r="DV27" i="1"/>
  <c r="DV28" i="1"/>
  <c r="DV29" i="1"/>
  <c r="DV30" i="1"/>
  <c r="DV31" i="1"/>
  <c r="DV32" i="1"/>
  <c r="DV33" i="1"/>
  <c r="DV34" i="1"/>
  <c r="DV35" i="1"/>
  <c r="DV36" i="1"/>
  <c r="DV37" i="1"/>
  <c r="DV38" i="1"/>
  <c r="DV39" i="1"/>
  <c r="DV40" i="1"/>
  <c r="DV41" i="1"/>
  <c r="DV42" i="1"/>
  <c r="DV43" i="1"/>
  <c r="DV44" i="1"/>
  <c r="DV45" i="1"/>
  <c r="DV46" i="1"/>
  <c r="DV47" i="1"/>
  <c r="DV48" i="1"/>
  <c r="DV49" i="1"/>
  <c r="DV50" i="1"/>
  <c r="DV51" i="1"/>
  <c r="DV52" i="1"/>
  <c r="DV53" i="1"/>
  <c r="DV54" i="1"/>
  <c r="DV55" i="1"/>
  <c r="DV56" i="1"/>
  <c r="DV57" i="1"/>
  <c r="DV58" i="1"/>
  <c r="DV59" i="1"/>
  <c r="DV60" i="1"/>
  <c r="DV61" i="1"/>
  <c r="DV62" i="1"/>
  <c r="DV63" i="1"/>
  <c r="DV64" i="1"/>
  <c r="DV65" i="1"/>
  <c r="DV66" i="1"/>
  <c r="DV67" i="1"/>
  <c r="DV68" i="1"/>
  <c r="DV69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120" i="1"/>
  <c r="DV121" i="1"/>
  <c r="DV122" i="1"/>
  <c r="DV123" i="1"/>
  <c r="DV124" i="1"/>
  <c r="DV125" i="1"/>
  <c r="DV126" i="1"/>
  <c r="DV127" i="1"/>
  <c r="DV128" i="1"/>
  <c r="DV129" i="1"/>
  <c r="DV130" i="1"/>
  <c r="DV131" i="1"/>
  <c r="DV132" i="1"/>
  <c r="DV133" i="1"/>
  <c r="DV134" i="1"/>
  <c r="DV135" i="1"/>
  <c r="DV136" i="1"/>
  <c r="DV137" i="1"/>
  <c r="DV138" i="1"/>
  <c r="DV139" i="1"/>
  <c r="DV140" i="1"/>
  <c r="DV141" i="1"/>
  <c r="DV142" i="1"/>
  <c r="DV143" i="1"/>
  <c r="DV144" i="1"/>
  <c r="DV145" i="1"/>
  <c r="DV146" i="1"/>
  <c r="DV147" i="1"/>
  <c r="DV148" i="1"/>
  <c r="DV149" i="1"/>
  <c r="DV150" i="1"/>
  <c r="DV151" i="1"/>
  <c r="DV152" i="1"/>
  <c r="DV153" i="1"/>
  <c r="DV154" i="1"/>
  <c r="DV156" i="1"/>
  <c r="DV157" i="1"/>
  <c r="DV158" i="1"/>
  <c r="DV159" i="1"/>
  <c r="DV160" i="1"/>
  <c r="DV161" i="1"/>
  <c r="DV162" i="1"/>
  <c r="DV163" i="1"/>
  <c r="DV164" i="1"/>
  <c r="DV165" i="1"/>
  <c r="DV166" i="1"/>
  <c r="DV167" i="1"/>
  <c r="DV168" i="1"/>
  <c r="DV169" i="1"/>
  <c r="DV170" i="1"/>
  <c r="DV171" i="1"/>
  <c r="DV172" i="1"/>
  <c r="DV173" i="1"/>
  <c r="DV174" i="1"/>
  <c r="DV175" i="1"/>
  <c r="DV176" i="1"/>
  <c r="DV177" i="1"/>
  <c r="DV178" i="1"/>
  <c r="DV179" i="1"/>
  <c r="DV180" i="1"/>
  <c r="DV181" i="1"/>
  <c r="DV182" i="1"/>
  <c r="DV183" i="1"/>
  <c r="DV184" i="1"/>
  <c r="DV185" i="1"/>
  <c r="DV186" i="1"/>
  <c r="DV187" i="1"/>
  <c r="DV188" i="1"/>
  <c r="DV189" i="1"/>
  <c r="DV190" i="1"/>
  <c r="DV191" i="1"/>
  <c r="DV192" i="1"/>
  <c r="DV193" i="1"/>
  <c r="DV194" i="1"/>
  <c r="DV195" i="1"/>
  <c r="DV196" i="1"/>
  <c r="DV197" i="1"/>
  <c r="DV198" i="1"/>
  <c r="DV199" i="1"/>
  <c r="DV200" i="1"/>
  <c r="DV201" i="1"/>
  <c r="DV202" i="1"/>
  <c r="DV203" i="1"/>
  <c r="DV204" i="1"/>
  <c r="DV205" i="1"/>
  <c r="DV206" i="1"/>
  <c r="DV207" i="1"/>
  <c r="DV208" i="1"/>
  <c r="DV209" i="1"/>
  <c r="DV210" i="1"/>
  <c r="DV211" i="1"/>
  <c r="DV212" i="1"/>
  <c r="DV213" i="1"/>
  <c r="DV214" i="1"/>
  <c r="DV215" i="1"/>
  <c r="DV216" i="1"/>
  <c r="DV217" i="1"/>
  <c r="DV218" i="1"/>
  <c r="DV219" i="1"/>
  <c r="DV220" i="1"/>
  <c r="DV221" i="1"/>
  <c r="DV222" i="1"/>
  <c r="DV223" i="1"/>
  <c r="DV224" i="1"/>
  <c r="DV225" i="1"/>
  <c r="DV226" i="1"/>
  <c r="DV227" i="1"/>
  <c r="DV228" i="1"/>
  <c r="DV229" i="1"/>
  <c r="DV230" i="1"/>
  <c r="DV231" i="1"/>
  <c r="DV232" i="1"/>
  <c r="DV233" i="1"/>
  <c r="DV234" i="1"/>
  <c r="DV235" i="1"/>
  <c r="DV236" i="1"/>
  <c r="DV237" i="1"/>
  <c r="DV238" i="1"/>
  <c r="DV239" i="1"/>
  <c r="DV240" i="1"/>
  <c r="DV241" i="1"/>
  <c r="DV242" i="1"/>
  <c r="DV243" i="1"/>
  <c r="DV244" i="1"/>
  <c r="DV245" i="1"/>
  <c r="DV246" i="1"/>
  <c r="DV247" i="1"/>
  <c r="DV248" i="1"/>
  <c r="DV249" i="1"/>
  <c r="DV250" i="1"/>
  <c r="DV251" i="1"/>
  <c r="DV252" i="1"/>
  <c r="DV253" i="1"/>
  <c r="DV254" i="1"/>
  <c r="DV255" i="1"/>
  <c r="DV256" i="1"/>
  <c r="DV257" i="1"/>
  <c r="DV258" i="1"/>
  <c r="DV259" i="1"/>
  <c r="DV260" i="1"/>
  <c r="DV261" i="1"/>
  <c r="DV262" i="1"/>
  <c r="DV263" i="1"/>
  <c r="DV264" i="1"/>
  <c r="DV265" i="1"/>
  <c r="DV266" i="1"/>
  <c r="DV267" i="1"/>
  <c r="DV268" i="1"/>
  <c r="DV269" i="1"/>
  <c r="DV270" i="1"/>
  <c r="DV271" i="1"/>
  <c r="DV272" i="1"/>
  <c r="DV273" i="1"/>
  <c r="DV274" i="1"/>
  <c r="DV275" i="1"/>
  <c r="DV276" i="1"/>
  <c r="DV277" i="1"/>
  <c r="DV278" i="1"/>
  <c r="DV279" i="1"/>
  <c r="DV280" i="1"/>
  <c r="DV281" i="1"/>
  <c r="DV282" i="1"/>
  <c r="DV283" i="1"/>
  <c r="DV284" i="1"/>
  <c r="DV285" i="1"/>
  <c r="DV286" i="1"/>
  <c r="DV287" i="1"/>
  <c r="DV288" i="1"/>
  <c r="DV289" i="1"/>
  <c r="DV290" i="1"/>
  <c r="DV291" i="1"/>
  <c r="DV292" i="1"/>
  <c r="DV293" i="1"/>
  <c r="DV294" i="1"/>
  <c r="DV295" i="1"/>
  <c r="DV296" i="1"/>
  <c r="DV297" i="1"/>
  <c r="DV298" i="1"/>
  <c r="DV299" i="1"/>
  <c r="DV300" i="1"/>
  <c r="DV301" i="1"/>
  <c r="DV302" i="1"/>
  <c r="DV303" i="1"/>
  <c r="DV304" i="1"/>
  <c r="DV305" i="1"/>
  <c r="DV306" i="1"/>
  <c r="DV307" i="1"/>
  <c r="DV308" i="1"/>
  <c r="DV309" i="1"/>
  <c r="DV310" i="1"/>
  <c r="DV311" i="1"/>
  <c r="DV312" i="1"/>
  <c r="DV313" i="1"/>
  <c r="DV314" i="1"/>
  <c r="DV315" i="1"/>
  <c r="DV316" i="1"/>
  <c r="DV317" i="1"/>
  <c r="DV318" i="1"/>
  <c r="DV319" i="1"/>
  <c r="DV320" i="1"/>
  <c r="DV321" i="1"/>
  <c r="DV322" i="1"/>
  <c r="DV323" i="1"/>
  <c r="DV324" i="1"/>
  <c r="DV325" i="1"/>
  <c r="DV326" i="1"/>
  <c r="DV327" i="1"/>
  <c r="DV328" i="1"/>
  <c r="DV329" i="1"/>
  <c r="DV330" i="1"/>
  <c r="DV331" i="1"/>
  <c r="DV332" i="1"/>
  <c r="DV333" i="1"/>
  <c r="DV334" i="1"/>
  <c r="DV335" i="1"/>
  <c r="DV336" i="1"/>
  <c r="DV337" i="1"/>
  <c r="DV338" i="1"/>
  <c r="DV339" i="1"/>
  <c r="DV340" i="1"/>
  <c r="DV341" i="1"/>
  <c r="DV342" i="1"/>
  <c r="DV343" i="1"/>
  <c r="DV344" i="1"/>
  <c r="DV345" i="1"/>
  <c r="DV346" i="1"/>
  <c r="DV347" i="1"/>
  <c r="DV348" i="1"/>
  <c r="DV349" i="1"/>
  <c r="DV350" i="1"/>
  <c r="DV351" i="1"/>
  <c r="DV352" i="1"/>
  <c r="DV353" i="1"/>
  <c r="DV354" i="1"/>
  <c r="DV355" i="1"/>
  <c r="DV356" i="1"/>
  <c r="DV357" i="1"/>
  <c r="DV358" i="1"/>
  <c r="DV359" i="1"/>
  <c r="DV360" i="1"/>
  <c r="DV361" i="1"/>
  <c r="DV362" i="1"/>
  <c r="DV363" i="1"/>
  <c r="DV364" i="1"/>
  <c r="DV365" i="1"/>
  <c r="DV366" i="1"/>
  <c r="DV367" i="1"/>
  <c r="DV368" i="1"/>
  <c r="DV369" i="1"/>
  <c r="DV370" i="1"/>
  <c r="DV371" i="1"/>
  <c r="DV372" i="1"/>
  <c r="DV373" i="1"/>
  <c r="DV374" i="1"/>
  <c r="DV375" i="1"/>
  <c r="DV376" i="1"/>
  <c r="DV377" i="1"/>
  <c r="DV378" i="1"/>
  <c r="DV379" i="1"/>
  <c r="DV380" i="1"/>
  <c r="DV381" i="1"/>
  <c r="DV382" i="1"/>
  <c r="DV383" i="1"/>
  <c r="DV384" i="1"/>
  <c r="DV385" i="1"/>
  <c r="DV386" i="1"/>
  <c r="DV387" i="1"/>
  <c r="DV388" i="1"/>
  <c r="DV389" i="1"/>
  <c r="DV390" i="1"/>
  <c r="DV391" i="1"/>
  <c r="DV392" i="1"/>
  <c r="DV393" i="1"/>
  <c r="DV394" i="1"/>
  <c r="DV395" i="1"/>
  <c r="DV396" i="1"/>
  <c r="DV397" i="1"/>
  <c r="DV398" i="1"/>
  <c r="DV399" i="1"/>
  <c r="DV400" i="1"/>
  <c r="DV401" i="1"/>
  <c r="DV402" i="1"/>
  <c r="DV403" i="1"/>
  <c r="DV404" i="1"/>
  <c r="DV405" i="1"/>
  <c r="DV406" i="1"/>
  <c r="DV407" i="1"/>
  <c r="DV408" i="1"/>
  <c r="DV409" i="1"/>
  <c r="DV410" i="1"/>
  <c r="DV411" i="1"/>
  <c r="DV412" i="1"/>
  <c r="DV413" i="1"/>
  <c r="DV414" i="1"/>
  <c r="DV415" i="1"/>
  <c r="DV416" i="1"/>
  <c r="DV417" i="1"/>
  <c r="DV418" i="1"/>
  <c r="DV419" i="1"/>
  <c r="DV420" i="1"/>
  <c r="DV421" i="1"/>
  <c r="DV422" i="1"/>
  <c r="DV423" i="1"/>
  <c r="DV424" i="1"/>
  <c r="DV425" i="1"/>
  <c r="DV426" i="1"/>
  <c r="DV427" i="1"/>
  <c r="DV428" i="1"/>
  <c r="DV429" i="1"/>
  <c r="DV430" i="1"/>
  <c r="DV431" i="1"/>
  <c r="DV432" i="1"/>
  <c r="DV433" i="1"/>
  <c r="DV434" i="1"/>
  <c r="DV435" i="1"/>
  <c r="DV436" i="1"/>
  <c r="DV437" i="1"/>
  <c r="DV438" i="1"/>
  <c r="DV439" i="1"/>
  <c r="DV440" i="1"/>
  <c r="DV441" i="1"/>
  <c r="DV442" i="1"/>
  <c r="DV443" i="1"/>
  <c r="DV444" i="1"/>
  <c r="DV445" i="1"/>
  <c r="DV446" i="1"/>
  <c r="DV447" i="1"/>
  <c r="DV448" i="1"/>
  <c r="DV449" i="1"/>
  <c r="DV450" i="1"/>
  <c r="DV451" i="1"/>
  <c r="DV452" i="1"/>
  <c r="DV453" i="1"/>
  <c r="DV454" i="1"/>
  <c r="DV455" i="1"/>
  <c r="DV456" i="1"/>
  <c r="DV457" i="1"/>
  <c r="DV458" i="1"/>
  <c r="DV459" i="1"/>
  <c r="DV460" i="1"/>
  <c r="DV461" i="1"/>
  <c r="DV462" i="1"/>
  <c r="DV463" i="1"/>
  <c r="DV464" i="1"/>
  <c r="DV465" i="1"/>
  <c r="DV466" i="1"/>
  <c r="DV467" i="1"/>
  <c r="DV468" i="1"/>
  <c r="DV469" i="1"/>
  <c r="DV470" i="1"/>
  <c r="DV471" i="1"/>
  <c r="DV472" i="1"/>
  <c r="DV473" i="1"/>
  <c r="DV474" i="1"/>
  <c r="DV475" i="1"/>
  <c r="DV476" i="1"/>
  <c r="DV477" i="1"/>
  <c r="DV478" i="1"/>
  <c r="DV479" i="1"/>
  <c r="DV480" i="1"/>
  <c r="DV481" i="1"/>
  <c r="DV482" i="1"/>
  <c r="DV483" i="1"/>
  <c r="DV484" i="1"/>
  <c r="DV485" i="1"/>
  <c r="DV486" i="1"/>
  <c r="DV487" i="1"/>
  <c r="DV488" i="1"/>
  <c r="DV489" i="1"/>
  <c r="DV490" i="1"/>
  <c r="DV491" i="1"/>
  <c r="DV492" i="1"/>
  <c r="DV493" i="1"/>
  <c r="DV494" i="1"/>
  <c r="DV495" i="1"/>
  <c r="DV496" i="1"/>
  <c r="DV497" i="1"/>
  <c r="DV498" i="1"/>
  <c r="DV499" i="1"/>
  <c r="DV500" i="1"/>
  <c r="DV501" i="1"/>
  <c r="DV502" i="1"/>
  <c r="DV503" i="1"/>
  <c r="DV504" i="1"/>
  <c r="DV505" i="1"/>
  <c r="DV506" i="1"/>
  <c r="DV507" i="1"/>
  <c r="DV508" i="1"/>
  <c r="DV509" i="1"/>
  <c r="DV510" i="1"/>
  <c r="DV511" i="1"/>
  <c r="DV512" i="1"/>
  <c r="DV513" i="1"/>
  <c r="DV514" i="1"/>
  <c r="DV515" i="1"/>
  <c r="DV516" i="1"/>
  <c r="DV517" i="1"/>
  <c r="DV518" i="1"/>
  <c r="DV519" i="1"/>
  <c r="DV520" i="1"/>
  <c r="DV521" i="1"/>
  <c r="DV522" i="1"/>
  <c r="DV523" i="1"/>
  <c r="DV524" i="1"/>
  <c r="DV525" i="1"/>
  <c r="DV526" i="1"/>
  <c r="DV527" i="1"/>
  <c r="DV528" i="1"/>
  <c r="DV529" i="1"/>
  <c r="DV530" i="1"/>
  <c r="DV531" i="1"/>
  <c r="DV532" i="1"/>
  <c r="DV533" i="1"/>
  <c r="DV534" i="1"/>
  <c r="DV535" i="1"/>
  <c r="DV536" i="1"/>
  <c r="DV537" i="1"/>
  <c r="DV538" i="1"/>
  <c r="DV539" i="1"/>
  <c r="DV540" i="1"/>
  <c r="DV541" i="1"/>
  <c r="DV542" i="1"/>
  <c r="DV543" i="1"/>
  <c r="DV544" i="1"/>
  <c r="DV545" i="1"/>
  <c r="DV546" i="1"/>
  <c r="DV547" i="1"/>
  <c r="DV548" i="1"/>
  <c r="DV549" i="1"/>
  <c r="DV550" i="1"/>
  <c r="DV551" i="1"/>
  <c r="DV552" i="1"/>
  <c r="DV553" i="1"/>
  <c r="DV555" i="1"/>
  <c r="DV556" i="1"/>
  <c r="DV557" i="1"/>
  <c r="DV558" i="1"/>
  <c r="DV559" i="1"/>
  <c r="DV560" i="1"/>
  <c r="DV561" i="1"/>
  <c r="DV562" i="1"/>
  <c r="DV563" i="1"/>
  <c r="DV564" i="1"/>
  <c r="DV565" i="1"/>
  <c r="DV566" i="1"/>
  <c r="DV567" i="1"/>
  <c r="DV568" i="1"/>
  <c r="DV569" i="1"/>
  <c r="DV570" i="1"/>
  <c r="DV571" i="1"/>
  <c r="DV572" i="1"/>
  <c r="DV573" i="1"/>
  <c r="DV574" i="1"/>
  <c r="DV575" i="1"/>
  <c r="DV576" i="1"/>
  <c r="DV577" i="1"/>
  <c r="DV578" i="1"/>
  <c r="DV579" i="1"/>
  <c r="DV580" i="1"/>
  <c r="DV581" i="1"/>
  <c r="DV582" i="1"/>
  <c r="DV583" i="1"/>
  <c r="DV584" i="1"/>
  <c r="DV585" i="1"/>
  <c r="DV586" i="1"/>
  <c r="DV587" i="1"/>
  <c r="DV588" i="1"/>
  <c r="DV589" i="1"/>
  <c r="DV590" i="1"/>
  <c r="DV591" i="1"/>
  <c r="DV592" i="1"/>
  <c r="DV593" i="1"/>
  <c r="DV594" i="1"/>
  <c r="DV595" i="1"/>
  <c r="DV596" i="1"/>
  <c r="DV597" i="1"/>
  <c r="DV598" i="1"/>
  <c r="DV599" i="1"/>
  <c r="DV600" i="1"/>
  <c r="DV601" i="1"/>
  <c r="DV602" i="1"/>
  <c r="DV603" i="1"/>
  <c r="DV604" i="1"/>
  <c r="DV605" i="1"/>
  <c r="DV606" i="1"/>
  <c r="DV607" i="1"/>
  <c r="DV608" i="1"/>
  <c r="DV609" i="1"/>
  <c r="DV611" i="1"/>
  <c r="DV612" i="1"/>
  <c r="DV613" i="1"/>
  <c r="DV614" i="1"/>
  <c r="DV615" i="1"/>
  <c r="DV616" i="1"/>
  <c r="DV617" i="1"/>
  <c r="DV618" i="1"/>
  <c r="DV619" i="1"/>
  <c r="DV620" i="1"/>
  <c r="DV621" i="1"/>
  <c r="DV622" i="1"/>
  <c r="DV623" i="1"/>
  <c r="DV624" i="1"/>
  <c r="DV625" i="1"/>
  <c r="DV626" i="1"/>
  <c r="DV627" i="1"/>
  <c r="DV628" i="1"/>
  <c r="DV629" i="1"/>
  <c r="DV630" i="1"/>
  <c r="DV631" i="1"/>
  <c r="DV632" i="1"/>
  <c r="DV633" i="1"/>
  <c r="DV634" i="1"/>
  <c r="DV636" i="1"/>
  <c r="DV637" i="1"/>
  <c r="DV639" i="1"/>
  <c r="DV640" i="1"/>
  <c r="DV642" i="1"/>
  <c r="DV643" i="1"/>
  <c r="DV644" i="1"/>
  <c r="DV645" i="1"/>
  <c r="DV646" i="1"/>
  <c r="DV647" i="1"/>
  <c r="DV648" i="1"/>
  <c r="DV649" i="1"/>
  <c r="DV650" i="1"/>
  <c r="DV651" i="1"/>
  <c r="DV652" i="1"/>
  <c r="DV653" i="1"/>
  <c r="DV654" i="1"/>
  <c r="DV655" i="1"/>
  <c r="DV656" i="1"/>
  <c r="DV657" i="1"/>
  <c r="DV658" i="1"/>
  <c r="DV659" i="1"/>
  <c r="DV660" i="1"/>
  <c r="DV661" i="1"/>
  <c r="DV662" i="1"/>
  <c r="DV663" i="1"/>
  <c r="DV664" i="1"/>
  <c r="DV665" i="1"/>
  <c r="DV666" i="1"/>
  <c r="DV667" i="1"/>
  <c r="DV668" i="1"/>
  <c r="DV669" i="1"/>
  <c r="DV670" i="1"/>
  <c r="DV671" i="1"/>
  <c r="DV673" i="1"/>
  <c r="DV674" i="1"/>
  <c r="DV675" i="1"/>
  <c r="DV676" i="1"/>
  <c r="DV677" i="1"/>
  <c r="DV678" i="1"/>
  <c r="DV679" i="1"/>
  <c r="DV680" i="1"/>
  <c r="DV681" i="1"/>
  <c r="DV682" i="1"/>
  <c r="DV683" i="1"/>
  <c r="DV684" i="1"/>
  <c r="DV685" i="1"/>
  <c r="DV686" i="1"/>
  <c r="DV687" i="1"/>
  <c r="DV688" i="1"/>
  <c r="DV689" i="1"/>
  <c r="DV690" i="1"/>
  <c r="DV691" i="1"/>
  <c r="DV692" i="1"/>
  <c r="DV693" i="1"/>
  <c r="DV694" i="1"/>
  <c r="DV695" i="1"/>
  <c r="DV696" i="1"/>
  <c r="DV697" i="1"/>
  <c r="DV698" i="1"/>
  <c r="DV699" i="1"/>
  <c r="DV700" i="1"/>
  <c r="DV701" i="1"/>
  <c r="DV702" i="1"/>
  <c r="DV703" i="1"/>
  <c r="DV704" i="1"/>
  <c r="DV705" i="1"/>
  <c r="DV706" i="1"/>
  <c r="DV707" i="1"/>
  <c r="DV708" i="1"/>
  <c r="DV709" i="1"/>
  <c r="DV710" i="1"/>
  <c r="DV711" i="1"/>
  <c r="DV712" i="1"/>
  <c r="DV713" i="1"/>
  <c r="DV715" i="1"/>
  <c r="DV716" i="1"/>
  <c r="DV717" i="1"/>
  <c r="DV718" i="1"/>
  <c r="DV719" i="1"/>
  <c r="DV720" i="1"/>
  <c r="DV721" i="1"/>
  <c r="DV722" i="1"/>
  <c r="DV723" i="1"/>
  <c r="DV724" i="1"/>
  <c r="DV725" i="1"/>
  <c r="DV726" i="1"/>
  <c r="DV727" i="1"/>
  <c r="DV728" i="1"/>
  <c r="DV729" i="1"/>
  <c r="DV731" i="1"/>
  <c r="DV732" i="1"/>
  <c r="DV733" i="1"/>
  <c r="DV734" i="1"/>
  <c r="DV735" i="1"/>
  <c r="DV736" i="1"/>
  <c r="DV737" i="1"/>
  <c r="DV738" i="1"/>
  <c r="DV739" i="1"/>
  <c r="DV740" i="1"/>
  <c r="DV741" i="1"/>
  <c r="DV742" i="1"/>
  <c r="DV743" i="1"/>
  <c r="DV744" i="1"/>
  <c r="DV745" i="1"/>
  <c r="DV746" i="1"/>
  <c r="DV747" i="1"/>
  <c r="DV748" i="1"/>
  <c r="DV749" i="1"/>
  <c r="DV750" i="1"/>
  <c r="DV751" i="1"/>
  <c r="DV752" i="1"/>
  <c r="DV753" i="1"/>
  <c r="DV754" i="1"/>
  <c r="DV755" i="1"/>
  <c r="DV756" i="1"/>
  <c r="DV757" i="1"/>
  <c r="DV758" i="1"/>
  <c r="DV759" i="1"/>
  <c r="DV760" i="1"/>
  <c r="DV761" i="1"/>
  <c r="DV762" i="1"/>
  <c r="DV763" i="1"/>
  <c r="DV764" i="1"/>
  <c r="DV765" i="1"/>
  <c r="DV766" i="1"/>
  <c r="DV767" i="1"/>
  <c r="DV768" i="1"/>
  <c r="DV769" i="1"/>
  <c r="DV770" i="1"/>
  <c r="DV771" i="1"/>
  <c r="DV772" i="1"/>
  <c r="DV773" i="1"/>
  <c r="DV774" i="1"/>
  <c r="DV775" i="1"/>
  <c r="DV776" i="1"/>
  <c r="DV777" i="1"/>
  <c r="DV778" i="1"/>
  <c r="DV779" i="1"/>
  <c r="DV780" i="1"/>
  <c r="DV781" i="1"/>
  <c r="DV782" i="1"/>
  <c r="DV783" i="1"/>
  <c r="DV784" i="1"/>
  <c r="DV785" i="1"/>
  <c r="DV786" i="1"/>
  <c r="DV787" i="1"/>
  <c r="DV788" i="1"/>
  <c r="DV789" i="1"/>
  <c r="DV790" i="1"/>
  <c r="DV791" i="1"/>
  <c r="DV792" i="1"/>
  <c r="DV793" i="1"/>
  <c r="DV794" i="1"/>
  <c r="DV795" i="1"/>
  <c r="DV796" i="1"/>
  <c r="DV797" i="1"/>
  <c r="DV798" i="1"/>
  <c r="DV799" i="1"/>
  <c r="DV800" i="1"/>
  <c r="DV801" i="1"/>
  <c r="DV802" i="1"/>
  <c r="DV803" i="1"/>
  <c r="DV804" i="1"/>
  <c r="DV805" i="1"/>
  <c r="DV806" i="1"/>
  <c r="DV807" i="1"/>
  <c r="DV808" i="1"/>
  <c r="DV809" i="1"/>
  <c r="DV810" i="1"/>
  <c r="DV811" i="1"/>
  <c r="DV812" i="1"/>
  <c r="DV813" i="1"/>
  <c r="DV814" i="1"/>
  <c r="DV815" i="1"/>
  <c r="DV816" i="1"/>
  <c r="DV817" i="1"/>
  <c r="DV818" i="1"/>
  <c r="DV819" i="1"/>
  <c r="DV820" i="1"/>
  <c r="DV821" i="1"/>
  <c r="DV822" i="1"/>
  <c r="DV823" i="1"/>
  <c r="DV824" i="1"/>
  <c r="DV825" i="1"/>
  <c r="DV826" i="1"/>
  <c r="DV827" i="1"/>
  <c r="DV828" i="1"/>
  <c r="DV829" i="1"/>
  <c r="DV830" i="1"/>
  <c r="DV831" i="1"/>
  <c r="DV832" i="1"/>
  <c r="DV833" i="1"/>
  <c r="DV834" i="1"/>
  <c r="DV835" i="1"/>
  <c r="DV836" i="1"/>
  <c r="DV837" i="1"/>
  <c r="DV838" i="1"/>
  <c r="DV839" i="1"/>
  <c r="DV840" i="1"/>
  <c r="DV841" i="1"/>
  <c r="DV842" i="1"/>
  <c r="DV843" i="1"/>
  <c r="DV844" i="1"/>
  <c r="DV845" i="1"/>
  <c r="DV846" i="1"/>
  <c r="DV847" i="1"/>
  <c r="DV848" i="1"/>
  <c r="DV849" i="1"/>
  <c r="DV850" i="1"/>
  <c r="DV851" i="1"/>
  <c r="DV852" i="1"/>
  <c r="DV853" i="1"/>
  <c r="DV854" i="1"/>
  <c r="DV855" i="1"/>
  <c r="DV856" i="1"/>
  <c r="DV857" i="1"/>
  <c r="DV858" i="1"/>
  <c r="DV859" i="1"/>
  <c r="DV860" i="1"/>
  <c r="DV861" i="1"/>
  <c r="DV862" i="1"/>
  <c r="DV863" i="1"/>
  <c r="DV864" i="1"/>
  <c r="DV865" i="1"/>
  <c r="DV866" i="1"/>
  <c r="DV867" i="1"/>
  <c r="DV868" i="1"/>
  <c r="DV869" i="1"/>
  <c r="DV870" i="1"/>
  <c r="DV871" i="1"/>
  <c r="DV872" i="1"/>
  <c r="DV873" i="1"/>
  <c r="DV874" i="1"/>
  <c r="DV875" i="1"/>
  <c r="DV876" i="1"/>
  <c r="DV877" i="1"/>
  <c r="DV878" i="1"/>
  <c r="DV879" i="1"/>
  <c r="DV880" i="1"/>
  <c r="DV881" i="1"/>
  <c r="DV882" i="1"/>
  <c r="DV883" i="1"/>
  <c r="DV884" i="1"/>
  <c r="DV885" i="1"/>
  <c r="DV886" i="1"/>
  <c r="DV887" i="1"/>
  <c r="DV888" i="1"/>
  <c r="DV889" i="1"/>
  <c r="DV890" i="1"/>
  <c r="DV891" i="1"/>
  <c r="DV892" i="1"/>
  <c r="DV893" i="1"/>
  <c r="DV894" i="1"/>
  <c r="DV895" i="1"/>
  <c r="DV896" i="1"/>
  <c r="DV897" i="1"/>
  <c r="DV898" i="1"/>
  <c r="DV899" i="1"/>
  <c r="DV900" i="1"/>
  <c r="DV901" i="1"/>
  <c r="DV902" i="1"/>
  <c r="DV903" i="1"/>
  <c r="DV904" i="1"/>
  <c r="DV905" i="1"/>
  <c r="DV907" i="1"/>
  <c r="DV908" i="1"/>
  <c r="DV909" i="1"/>
  <c r="DV910" i="1"/>
  <c r="DV911" i="1"/>
  <c r="DV912" i="1"/>
  <c r="DV913" i="1"/>
  <c r="DV914" i="1"/>
  <c r="DV915" i="1"/>
  <c r="DV916" i="1"/>
  <c r="DV917" i="1"/>
  <c r="DV918" i="1"/>
  <c r="DV919" i="1"/>
  <c r="DV920" i="1"/>
  <c r="DV921" i="1"/>
  <c r="DV922" i="1"/>
  <c r="DV923" i="1"/>
  <c r="DV924" i="1"/>
  <c r="DV925" i="1"/>
  <c r="DV926" i="1"/>
  <c r="DV927" i="1"/>
  <c r="DV928" i="1"/>
  <c r="DV929" i="1"/>
  <c r="DV930" i="1"/>
  <c r="DV931" i="1"/>
  <c r="DV932" i="1"/>
  <c r="DV933" i="1"/>
  <c r="DV934" i="1"/>
  <c r="DV935" i="1"/>
  <c r="DV936" i="1"/>
  <c r="DV937" i="1"/>
  <c r="DV938" i="1"/>
  <c r="DV939" i="1"/>
  <c r="DV940" i="1"/>
  <c r="DV941" i="1"/>
  <c r="DV942" i="1"/>
  <c r="DV943" i="1"/>
  <c r="DV944" i="1"/>
  <c r="DV945" i="1"/>
  <c r="DV946" i="1"/>
  <c r="DV947" i="1"/>
  <c r="DV948" i="1"/>
  <c r="DV949" i="1"/>
  <c r="DV950" i="1"/>
  <c r="DV951" i="1"/>
  <c r="DV952" i="1"/>
  <c r="DV953" i="1"/>
  <c r="DV954" i="1"/>
  <c r="DV955" i="1"/>
  <c r="DV956" i="1"/>
  <c r="DV957" i="1"/>
  <c r="DV958" i="1"/>
  <c r="DV959" i="1"/>
  <c r="DV960" i="1"/>
  <c r="DV961" i="1"/>
  <c r="DV962" i="1"/>
  <c r="DV963" i="1"/>
  <c r="DV964" i="1"/>
  <c r="DV965" i="1"/>
  <c r="DV966" i="1"/>
  <c r="DV967" i="1"/>
  <c r="DV968" i="1"/>
  <c r="DV969" i="1"/>
  <c r="DV971" i="1"/>
  <c r="DV972" i="1"/>
  <c r="DV973" i="1"/>
  <c r="DV974" i="1"/>
  <c r="DV975" i="1"/>
  <c r="DV976" i="1"/>
  <c r="DV977" i="1"/>
  <c r="DV978" i="1"/>
  <c r="DV980" i="1"/>
  <c r="DV981" i="1"/>
  <c r="DV982" i="1"/>
  <c r="DV983" i="1"/>
  <c r="DV984" i="1"/>
  <c r="DV985" i="1"/>
  <c r="DV986" i="1"/>
  <c r="DV987" i="1"/>
  <c r="DV989" i="1"/>
  <c r="DV990" i="1"/>
  <c r="DV991" i="1"/>
  <c r="DV992" i="1"/>
  <c r="DV993" i="1"/>
  <c r="DV994" i="1"/>
  <c r="DV995" i="1"/>
  <c r="DV996" i="1"/>
  <c r="DV997" i="1"/>
  <c r="DV998" i="1"/>
  <c r="DV999" i="1"/>
  <c r="DV1000" i="1"/>
  <c r="DV1001" i="1"/>
  <c r="DV1002" i="1"/>
  <c r="DV1003" i="1"/>
  <c r="DV1004" i="1"/>
  <c r="DV1005" i="1"/>
  <c r="DV1006" i="1"/>
  <c r="DV1007" i="1"/>
  <c r="DV1008" i="1"/>
  <c r="DV1009" i="1"/>
  <c r="DV1010" i="1"/>
  <c r="DV1011" i="1"/>
  <c r="DV1012" i="1"/>
  <c r="DV1013" i="1"/>
  <c r="DV1014" i="1"/>
  <c r="DV1015" i="1"/>
  <c r="DV1016" i="1"/>
  <c r="DV1017" i="1"/>
  <c r="DV1018" i="1"/>
  <c r="DV1019" i="1"/>
  <c r="DV1020" i="1"/>
  <c r="DV1021" i="1"/>
  <c r="DV1022" i="1"/>
  <c r="DV1023" i="1"/>
  <c r="DV1024" i="1"/>
  <c r="DV1025" i="1"/>
  <c r="DV1026" i="1"/>
  <c r="DV1027" i="1"/>
  <c r="DV1028" i="1"/>
  <c r="DV1029" i="1"/>
  <c r="DV1030" i="1"/>
  <c r="DV1031" i="1"/>
  <c r="DV1032" i="1"/>
  <c r="DV1033" i="1"/>
  <c r="DV1034" i="1"/>
  <c r="DV1035" i="1"/>
  <c r="DV1036" i="1"/>
  <c r="DV1037" i="1"/>
  <c r="DV1038" i="1"/>
  <c r="DV1039" i="1"/>
  <c r="DV1040" i="1"/>
  <c r="DV1042" i="1"/>
  <c r="DV1043" i="1"/>
  <c r="DV1044" i="1"/>
  <c r="DV1045" i="1"/>
  <c r="DV1046" i="1"/>
  <c r="DV1047" i="1"/>
  <c r="DV1048" i="1"/>
  <c r="DV1049" i="1"/>
  <c r="DV1050" i="1"/>
  <c r="DV1051" i="1"/>
  <c r="DV1052" i="1"/>
  <c r="DV1053" i="1"/>
  <c r="DV1054" i="1"/>
  <c r="DV1055" i="1"/>
  <c r="DV1056" i="1"/>
  <c r="DV1057" i="1"/>
  <c r="DV1058" i="1"/>
  <c r="DV1059" i="1"/>
  <c r="DV1060" i="1"/>
  <c r="DV1061" i="1"/>
  <c r="DV1062" i="1"/>
  <c r="DV1063" i="1"/>
  <c r="DV1064" i="1"/>
  <c r="DV1065" i="1"/>
  <c r="DV1066" i="1"/>
  <c r="DV1067" i="1"/>
  <c r="DV1068" i="1"/>
  <c r="DV1069" i="1"/>
  <c r="DV1070" i="1"/>
  <c r="DV1071" i="1"/>
  <c r="DV1072" i="1"/>
  <c r="DV1073" i="1"/>
  <c r="DV1074" i="1"/>
  <c r="DV1075" i="1"/>
  <c r="DV1076" i="1"/>
  <c r="DV1077" i="1"/>
  <c r="DV1078" i="1"/>
  <c r="DV1079" i="1"/>
  <c r="DV1080" i="1"/>
  <c r="DV1081" i="1"/>
  <c r="DV1082" i="1"/>
  <c r="DV1083" i="1"/>
  <c r="DV1084" i="1"/>
  <c r="DV1085" i="1"/>
  <c r="DV1086" i="1"/>
  <c r="DV1087" i="1"/>
  <c r="DV1088" i="1"/>
  <c r="DV1089" i="1"/>
  <c r="DV1090" i="1"/>
  <c r="DV1091" i="1"/>
  <c r="DV1092" i="1"/>
  <c r="DV1093" i="1"/>
  <c r="DV1094" i="1"/>
  <c r="DV1095" i="1"/>
  <c r="DV1096" i="1"/>
  <c r="DV1097" i="1"/>
  <c r="DV1098" i="1"/>
  <c r="DV1099" i="1"/>
  <c r="DV1100" i="1"/>
  <c r="DV1102" i="1"/>
  <c r="DV1103" i="1"/>
  <c r="DV1104" i="1"/>
  <c r="DV1105" i="1"/>
  <c r="DV1106" i="1"/>
  <c r="DV1107" i="1"/>
  <c r="DV1108" i="1"/>
  <c r="DV1109" i="1"/>
  <c r="DV1110" i="1"/>
  <c r="DV1111" i="1"/>
  <c r="DV1112" i="1"/>
  <c r="DV1113" i="1"/>
  <c r="DV1114" i="1"/>
  <c r="DV1115" i="1"/>
  <c r="DV1116" i="1"/>
  <c r="DV1117" i="1"/>
  <c r="DV1118" i="1"/>
  <c r="DV1119" i="1"/>
  <c r="DV1120" i="1"/>
  <c r="DV1121" i="1"/>
  <c r="DV1122" i="1"/>
  <c r="DV1123" i="1"/>
  <c r="DV1124" i="1"/>
  <c r="DV1125" i="1"/>
  <c r="DV1126" i="1"/>
  <c r="DV1127" i="1"/>
  <c r="DV1128" i="1"/>
  <c r="DV1129" i="1"/>
  <c r="DV1130" i="1"/>
  <c r="DV1131" i="1"/>
  <c r="DV1132" i="1"/>
  <c r="DV1133" i="1"/>
  <c r="DV1134" i="1"/>
  <c r="DV1135" i="1"/>
  <c r="DV3" i="1"/>
  <c r="DW771" i="1"/>
  <c r="DW512" i="1"/>
  <c r="BX1136" i="1" l="1"/>
  <c r="BY1136" i="1"/>
  <c r="BZ1136" i="1"/>
  <c r="CA1136" i="1"/>
  <c r="CB1136" i="1"/>
  <c r="CC1136" i="1"/>
  <c r="CD1136" i="1"/>
  <c r="CE1136" i="1"/>
  <c r="CH1136" i="1"/>
  <c r="CI1136" i="1"/>
  <c r="CJ1136" i="1"/>
  <c r="CK1136" i="1"/>
  <c r="CL1136" i="1"/>
  <c r="CM1136" i="1"/>
  <c r="CN1136" i="1"/>
  <c r="CO1136" i="1"/>
  <c r="CQ1136" i="1"/>
  <c r="CR1136" i="1"/>
  <c r="CS1136" i="1"/>
  <c r="CT1136" i="1"/>
  <c r="CU1136" i="1"/>
  <c r="CV1136" i="1"/>
  <c r="CW1136" i="1"/>
  <c r="CX1136" i="1"/>
  <c r="CZ1136" i="1"/>
  <c r="DA1136" i="1"/>
  <c r="DB1136" i="1"/>
  <c r="DC1136" i="1"/>
  <c r="DD1136" i="1"/>
  <c r="DE1136" i="1"/>
  <c r="DF1136" i="1"/>
  <c r="DG1136" i="1"/>
  <c r="DH1136" i="1"/>
  <c r="DJ1136" i="1"/>
  <c r="DK1136" i="1"/>
  <c r="DL1136" i="1"/>
  <c r="DM1136" i="1"/>
  <c r="DN1136" i="1"/>
  <c r="DO1136" i="1"/>
  <c r="DP1136" i="1"/>
  <c r="DQ1136" i="1"/>
  <c r="DR1136" i="1"/>
  <c r="DS1136" i="1"/>
  <c r="DT1136" i="1"/>
  <c r="DW4" i="1"/>
  <c r="DW5" i="1"/>
  <c r="DW6" i="1"/>
  <c r="DW7" i="1"/>
  <c r="DW8" i="1"/>
  <c r="DW9" i="1"/>
  <c r="DW10" i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8" i="1"/>
  <c r="DW69" i="1"/>
  <c r="DW70" i="1"/>
  <c r="DW71" i="1"/>
  <c r="DW72" i="1"/>
  <c r="DW73" i="1"/>
  <c r="DW74" i="1"/>
  <c r="DW75" i="1"/>
  <c r="DW76" i="1"/>
  <c r="DW78" i="1"/>
  <c r="DW79" i="1"/>
  <c r="DW80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100" i="1"/>
  <c r="DW101" i="1"/>
  <c r="DW102" i="1"/>
  <c r="DW103" i="1"/>
  <c r="DW104" i="1"/>
  <c r="DW105" i="1"/>
  <c r="DW106" i="1"/>
  <c r="DW107" i="1"/>
  <c r="DW108" i="1"/>
  <c r="DW109" i="1"/>
  <c r="DW111" i="1"/>
  <c r="DW112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5" i="1"/>
  <c r="DW126" i="1"/>
  <c r="DW127" i="1"/>
  <c r="DW128" i="1"/>
  <c r="DW129" i="1"/>
  <c r="DW130" i="1"/>
  <c r="DW131" i="1"/>
  <c r="DW133" i="1"/>
  <c r="DW134" i="1"/>
  <c r="DW135" i="1"/>
  <c r="DW136" i="1"/>
  <c r="DW137" i="1"/>
  <c r="DW138" i="1"/>
  <c r="DW139" i="1"/>
  <c r="DW140" i="1"/>
  <c r="DW141" i="1"/>
  <c r="DW142" i="1"/>
  <c r="DW143" i="1"/>
  <c r="DW144" i="1"/>
  <c r="DW145" i="1"/>
  <c r="DW146" i="1"/>
  <c r="DW147" i="1"/>
  <c r="DW148" i="1"/>
  <c r="DW150" i="1"/>
  <c r="DW151" i="1"/>
  <c r="DW152" i="1"/>
  <c r="DW153" i="1"/>
  <c r="DW154" i="1"/>
  <c r="DW155" i="1"/>
  <c r="DW156" i="1"/>
  <c r="DW157" i="1"/>
  <c r="DW158" i="1"/>
  <c r="DW159" i="1"/>
  <c r="DW160" i="1"/>
  <c r="DW161" i="1"/>
  <c r="DW162" i="1"/>
  <c r="DW163" i="1"/>
  <c r="DW164" i="1"/>
  <c r="DW165" i="1"/>
  <c r="DW166" i="1"/>
  <c r="DW167" i="1"/>
  <c r="DW168" i="1"/>
  <c r="DW169" i="1"/>
  <c r="DW170" i="1"/>
  <c r="DW171" i="1"/>
  <c r="DW172" i="1"/>
  <c r="DW173" i="1"/>
  <c r="DW174" i="1"/>
  <c r="DW175" i="1"/>
  <c r="DW176" i="1"/>
  <c r="DW177" i="1"/>
  <c r="DW178" i="1"/>
  <c r="DW179" i="1"/>
  <c r="DW180" i="1"/>
  <c r="DW181" i="1"/>
  <c r="DW182" i="1"/>
  <c r="DW183" i="1"/>
  <c r="DW184" i="1"/>
  <c r="DW185" i="1"/>
  <c r="DW186" i="1"/>
  <c r="DW187" i="1"/>
  <c r="DW188" i="1"/>
  <c r="DW189" i="1"/>
  <c r="DW190" i="1"/>
  <c r="DW191" i="1"/>
  <c r="DW192" i="1"/>
  <c r="DW193" i="1"/>
  <c r="DW194" i="1"/>
  <c r="DW195" i="1"/>
  <c r="DW196" i="1"/>
  <c r="DW197" i="1"/>
  <c r="DW198" i="1"/>
  <c r="DW199" i="1"/>
  <c r="DW200" i="1"/>
  <c r="DW201" i="1"/>
  <c r="DW202" i="1"/>
  <c r="DW203" i="1"/>
  <c r="DW204" i="1"/>
  <c r="DW205" i="1"/>
  <c r="DW207" i="1"/>
  <c r="DW208" i="1"/>
  <c r="DW209" i="1"/>
  <c r="DW210" i="1"/>
  <c r="DW211" i="1"/>
  <c r="DW212" i="1"/>
  <c r="DW213" i="1"/>
  <c r="DW214" i="1"/>
  <c r="DW215" i="1"/>
  <c r="DW216" i="1"/>
  <c r="DW217" i="1"/>
  <c r="DW218" i="1"/>
  <c r="DW219" i="1"/>
  <c r="DW220" i="1"/>
  <c r="DW221" i="1"/>
  <c r="DW223" i="1"/>
  <c r="DW224" i="1"/>
  <c r="DW225" i="1"/>
  <c r="DW226" i="1"/>
  <c r="DW227" i="1"/>
  <c r="DW228" i="1"/>
  <c r="DW229" i="1"/>
  <c r="DW230" i="1"/>
  <c r="DW231" i="1"/>
  <c r="DW233" i="1"/>
  <c r="DW234" i="1"/>
  <c r="DW235" i="1"/>
  <c r="DW236" i="1"/>
  <c r="DW237" i="1"/>
  <c r="DW238" i="1"/>
  <c r="DW239" i="1"/>
  <c r="DW240" i="1"/>
  <c r="DW241" i="1"/>
  <c r="DW242" i="1"/>
  <c r="DW243" i="1"/>
  <c r="DW244" i="1"/>
  <c r="DW245" i="1"/>
  <c r="DW246" i="1"/>
  <c r="DW247" i="1"/>
  <c r="DW248" i="1"/>
  <c r="DW249" i="1"/>
  <c r="DW250" i="1"/>
  <c r="DW251" i="1"/>
  <c r="DW252" i="1"/>
  <c r="DW253" i="1"/>
  <c r="DW254" i="1"/>
  <c r="DW255" i="1"/>
  <c r="DW256" i="1"/>
  <c r="DW257" i="1"/>
  <c r="DW258" i="1"/>
  <c r="DW259" i="1"/>
  <c r="DW260" i="1"/>
  <c r="DW261" i="1"/>
  <c r="DW262" i="1"/>
  <c r="DW263" i="1"/>
  <c r="DW264" i="1"/>
  <c r="DW265" i="1"/>
  <c r="DW266" i="1"/>
  <c r="DW267" i="1"/>
  <c r="DW268" i="1"/>
  <c r="DW269" i="1"/>
  <c r="DW270" i="1"/>
  <c r="DW271" i="1"/>
  <c r="DW272" i="1"/>
  <c r="DW273" i="1"/>
  <c r="DW274" i="1"/>
  <c r="DW275" i="1"/>
  <c r="DW276" i="1"/>
  <c r="DW277" i="1"/>
  <c r="DW278" i="1"/>
  <c r="DW279" i="1"/>
  <c r="DW280" i="1"/>
  <c r="DW281" i="1"/>
  <c r="DW282" i="1"/>
  <c r="DW283" i="1"/>
  <c r="DW284" i="1"/>
  <c r="DW285" i="1"/>
  <c r="DW286" i="1"/>
  <c r="DW287" i="1"/>
  <c r="DW288" i="1"/>
  <c r="DW289" i="1"/>
  <c r="DW290" i="1"/>
  <c r="DW291" i="1"/>
  <c r="DW292" i="1"/>
  <c r="DW293" i="1"/>
  <c r="DW294" i="1"/>
  <c r="DW295" i="1"/>
  <c r="DW296" i="1"/>
  <c r="DW297" i="1"/>
  <c r="DW298" i="1"/>
  <c r="DW299" i="1"/>
  <c r="DW300" i="1"/>
  <c r="DW301" i="1"/>
  <c r="DW302" i="1"/>
  <c r="DW303" i="1"/>
  <c r="DW304" i="1"/>
  <c r="DW305" i="1"/>
  <c r="DW306" i="1"/>
  <c r="DW307" i="1"/>
  <c r="DW308" i="1"/>
  <c r="DW309" i="1"/>
  <c r="DW310" i="1"/>
  <c r="DW311" i="1"/>
  <c r="DW312" i="1"/>
  <c r="DW313" i="1"/>
  <c r="DW314" i="1"/>
  <c r="DW315" i="1"/>
  <c r="DW316" i="1"/>
  <c r="DW317" i="1"/>
  <c r="DW318" i="1"/>
  <c r="DW319" i="1"/>
  <c r="DW320" i="1"/>
  <c r="DW321" i="1"/>
  <c r="DW322" i="1"/>
  <c r="DW323" i="1"/>
  <c r="DW325" i="1"/>
  <c r="DW326" i="1"/>
  <c r="DW327" i="1"/>
  <c r="DW328" i="1"/>
  <c r="DW329" i="1"/>
  <c r="DW330" i="1"/>
  <c r="DW331" i="1"/>
  <c r="DW332" i="1"/>
  <c r="DW333" i="1"/>
  <c r="DW334" i="1"/>
  <c r="DW335" i="1"/>
  <c r="DW336" i="1"/>
  <c r="DW337" i="1"/>
  <c r="DW338" i="1"/>
  <c r="DW339" i="1"/>
  <c r="DW340" i="1"/>
  <c r="DW341" i="1"/>
  <c r="DW342" i="1"/>
  <c r="DW343" i="1"/>
  <c r="DW344" i="1"/>
  <c r="DW345" i="1"/>
  <c r="DW346" i="1"/>
  <c r="DW347" i="1"/>
  <c r="DW348" i="1"/>
  <c r="DW349" i="1"/>
  <c r="DW350" i="1"/>
  <c r="DW351" i="1"/>
  <c r="DW352" i="1"/>
  <c r="DW353" i="1"/>
  <c r="DW354" i="1"/>
  <c r="DW355" i="1"/>
  <c r="DW356" i="1"/>
  <c r="DW357" i="1"/>
  <c r="DW359" i="1"/>
  <c r="DW360" i="1"/>
  <c r="DW361" i="1"/>
  <c r="DW362" i="1"/>
  <c r="DW363" i="1"/>
  <c r="DW364" i="1"/>
  <c r="DW365" i="1"/>
  <c r="DW367" i="1"/>
  <c r="DW368" i="1"/>
  <c r="DW369" i="1"/>
  <c r="DW370" i="1"/>
  <c r="DW371" i="1"/>
  <c r="DW372" i="1"/>
  <c r="DW373" i="1"/>
  <c r="DW375" i="1"/>
  <c r="DW376" i="1"/>
  <c r="DW377" i="1"/>
  <c r="DW378" i="1"/>
  <c r="DW379" i="1"/>
  <c r="DW380" i="1"/>
  <c r="DW381" i="1"/>
  <c r="DW382" i="1"/>
  <c r="DW383" i="1"/>
  <c r="DW384" i="1"/>
  <c r="DW385" i="1"/>
  <c r="DW386" i="1"/>
  <c r="DW387" i="1"/>
  <c r="DW388" i="1"/>
  <c r="DW389" i="1"/>
  <c r="DW390" i="1"/>
  <c r="DW391" i="1"/>
  <c r="DW392" i="1"/>
  <c r="DW393" i="1"/>
  <c r="DW394" i="1"/>
  <c r="DW395" i="1"/>
  <c r="DW396" i="1"/>
  <c r="DW397" i="1"/>
  <c r="DW399" i="1"/>
  <c r="DW400" i="1"/>
  <c r="DW401" i="1"/>
  <c r="DW402" i="1"/>
  <c r="DW403" i="1"/>
  <c r="DW404" i="1"/>
  <c r="DW405" i="1"/>
  <c r="DW406" i="1"/>
  <c r="DW407" i="1"/>
  <c r="DW408" i="1"/>
  <c r="DW410" i="1"/>
  <c r="DW411" i="1"/>
  <c r="DW412" i="1"/>
  <c r="DW413" i="1"/>
  <c r="DW414" i="1"/>
  <c r="DW415" i="1"/>
  <c r="DW416" i="1"/>
  <c r="DW417" i="1"/>
  <c r="DW418" i="1"/>
  <c r="DW419" i="1"/>
  <c r="DW420" i="1"/>
  <c r="DW421" i="1"/>
  <c r="DW422" i="1"/>
  <c r="DW423" i="1"/>
  <c r="DW424" i="1"/>
  <c r="DW425" i="1"/>
  <c r="DW426" i="1"/>
  <c r="DW427" i="1"/>
  <c r="DW428" i="1"/>
  <c r="DW429" i="1"/>
  <c r="DW430" i="1"/>
  <c r="DW431" i="1"/>
  <c r="DW433" i="1"/>
  <c r="DW434" i="1"/>
  <c r="DW436" i="1"/>
  <c r="DW437" i="1"/>
  <c r="DW438" i="1"/>
  <c r="DW439" i="1"/>
  <c r="DW440" i="1"/>
  <c r="DW441" i="1"/>
  <c r="DW442" i="1"/>
  <c r="DW443" i="1"/>
  <c r="DW444" i="1"/>
  <c r="DW445" i="1"/>
  <c r="DW446" i="1"/>
  <c r="DW447" i="1"/>
  <c r="DW448" i="1"/>
  <c r="DW449" i="1"/>
  <c r="DW450" i="1"/>
  <c r="DW451" i="1"/>
  <c r="DW452" i="1"/>
  <c r="DW453" i="1"/>
  <c r="DW454" i="1"/>
  <c r="DW455" i="1"/>
  <c r="DW456" i="1"/>
  <c r="DW457" i="1"/>
  <c r="DW458" i="1"/>
  <c r="DW459" i="1"/>
  <c r="DW460" i="1"/>
  <c r="DW461" i="1"/>
  <c r="DW462" i="1"/>
  <c r="DW463" i="1"/>
  <c r="DW465" i="1"/>
  <c r="DW466" i="1"/>
  <c r="DW467" i="1"/>
  <c r="DW469" i="1"/>
  <c r="DW471" i="1"/>
  <c r="DW472" i="1"/>
  <c r="DW473" i="1"/>
  <c r="DW474" i="1"/>
  <c r="DW475" i="1"/>
  <c r="DW476" i="1"/>
  <c r="DW477" i="1"/>
  <c r="DW478" i="1"/>
  <c r="DW480" i="1"/>
  <c r="DW481" i="1"/>
  <c r="DW482" i="1"/>
  <c r="DW483" i="1"/>
  <c r="DW484" i="1"/>
  <c r="DW485" i="1"/>
  <c r="DW487" i="1"/>
  <c r="DW488" i="1"/>
  <c r="DW489" i="1"/>
  <c r="DW490" i="1"/>
  <c r="DW491" i="1"/>
  <c r="DW492" i="1"/>
  <c r="DW493" i="1"/>
  <c r="DW494" i="1"/>
  <c r="DW495" i="1"/>
  <c r="DW496" i="1"/>
  <c r="DW497" i="1"/>
  <c r="DW498" i="1"/>
  <c r="DW499" i="1"/>
  <c r="DW500" i="1"/>
  <c r="DW501" i="1"/>
  <c r="DW502" i="1"/>
  <c r="DW503" i="1"/>
  <c r="DW504" i="1"/>
  <c r="DW505" i="1"/>
  <c r="DW506" i="1"/>
  <c r="DW507" i="1"/>
  <c r="DW508" i="1"/>
  <c r="DW509" i="1"/>
  <c r="DW510" i="1"/>
  <c r="DW511" i="1"/>
  <c r="DW513" i="1"/>
  <c r="DW514" i="1"/>
  <c r="DW515" i="1"/>
  <c r="DW516" i="1"/>
  <c r="DW517" i="1"/>
  <c r="DW518" i="1"/>
  <c r="DW520" i="1"/>
  <c r="DW521" i="1"/>
  <c r="DW522" i="1"/>
  <c r="DW523" i="1"/>
  <c r="DW524" i="1"/>
  <c r="DW525" i="1"/>
  <c r="DW526" i="1"/>
  <c r="DW527" i="1"/>
  <c r="DW528" i="1"/>
  <c r="DW529" i="1"/>
  <c r="DW530" i="1"/>
  <c r="DW531" i="1"/>
  <c r="DW532" i="1"/>
  <c r="DW533" i="1"/>
  <c r="DW534" i="1"/>
  <c r="DW535" i="1"/>
  <c r="DW536" i="1"/>
  <c r="DW537" i="1"/>
  <c r="DW538" i="1"/>
  <c r="DW539" i="1"/>
  <c r="DW540" i="1"/>
  <c r="DW541" i="1"/>
  <c r="DW542" i="1"/>
  <c r="DW543" i="1"/>
  <c r="DW544" i="1"/>
  <c r="DW545" i="1"/>
  <c r="DW546" i="1"/>
  <c r="DW547" i="1"/>
  <c r="DW548" i="1"/>
  <c r="DW549" i="1"/>
  <c r="DW550" i="1"/>
  <c r="DW551" i="1"/>
  <c r="DW552" i="1"/>
  <c r="DW553" i="1"/>
  <c r="DW554" i="1"/>
  <c r="DW555" i="1"/>
  <c r="DW556" i="1"/>
  <c r="DW557" i="1"/>
  <c r="DW558" i="1"/>
  <c r="DW559" i="1"/>
  <c r="DW560" i="1"/>
  <c r="DW561" i="1"/>
  <c r="DW562" i="1"/>
  <c r="DW563" i="1"/>
  <c r="DW564" i="1"/>
  <c r="DW565" i="1"/>
  <c r="DW566" i="1"/>
  <c r="DW567" i="1"/>
  <c r="DW568" i="1"/>
  <c r="DW569" i="1"/>
  <c r="DW570" i="1"/>
  <c r="DW571" i="1"/>
  <c r="DW572" i="1"/>
  <c r="DW574" i="1"/>
  <c r="DW575" i="1"/>
  <c r="DW576" i="1"/>
  <c r="DW577" i="1"/>
  <c r="DW578" i="1"/>
  <c r="DW579" i="1"/>
  <c r="DW580" i="1"/>
  <c r="DW581" i="1"/>
  <c r="DW582" i="1"/>
  <c r="DW583" i="1"/>
  <c r="DW584" i="1"/>
  <c r="DW585" i="1"/>
  <c r="DW586" i="1"/>
  <c r="DW588" i="1"/>
  <c r="DW589" i="1"/>
  <c r="DW590" i="1"/>
  <c r="DW591" i="1"/>
  <c r="DW592" i="1"/>
  <c r="DW593" i="1"/>
  <c r="DW594" i="1"/>
  <c r="DW595" i="1"/>
  <c r="DW596" i="1"/>
  <c r="DW597" i="1"/>
  <c r="DW598" i="1"/>
  <c r="DW599" i="1"/>
  <c r="DW600" i="1"/>
  <c r="DW602" i="1"/>
  <c r="DW603" i="1"/>
  <c r="DW604" i="1"/>
  <c r="DW605" i="1"/>
  <c r="DW606" i="1"/>
  <c r="DW607" i="1"/>
  <c r="DW608" i="1"/>
  <c r="DW609" i="1"/>
  <c r="DW610" i="1"/>
  <c r="DW612" i="1"/>
  <c r="DW613" i="1"/>
  <c r="DW614" i="1"/>
  <c r="DW615" i="1"/>
  <c r="DW616" i="1"/>
  <c r="DW617" i="1"/>
  <c r="DW618" i="1"/>
  <c r="DW619" i="1"/>
  <c r="DW620" i="1"/>
  <c r="DW621" i="1"/>
  <c r="DW622" i="1"/>
  <c r="DW624" i="1"/>
  <c r="DW625" i="1"/>
  <c r="DW626" i="1"/>
  <c r="DW627" i="1"/>
  <c r="DW628" i="1"/>
  <c r="DW629" i="1"/>
  <c r="DW630" i="1"/>
  <c r="DW631" i="1"/>
  <c r="DW632" i="1"/>
  <c r="DW633" i="1"/>
  <c r="DW634" i="1"/>
  <c r="DW635" i="1"/>
  <c r="DW636" i="1"/>
  <c r="DW637" i="1"/>
  <c r="DW638" i="1"/>
  <c r="DW639" i="1"/>
  <c r="DW640" i="1"/>
  <c r="DW641" i="1"/>
  <c r="DW642" i="1"/>
  <c r="DW643" i="1"/>
  <c r="DW644" i="1"/>
  <c r="DW645" i="1"/>
  <c r="DW646" i="1"/>
  <c r="DW647" i="1"/>
  <c r="DW648" i="1"/>
  <c r="DW649" i="1"/>
  <c r="DW650" i="1"/>
  <c r="DW651" i="1"/>
  <c r="DW652" i="1"/>
  <c r="DW653" i="1"/>
  <c r="DW654" i="1"/>
  <c r="DW655" i="1"/>
  <c r="DW656" i="1"/>
  <c r="DW657" i="1"/>
  <c r="DW658" i="1"/>
  <c r="DW659" i="1"/>
  <c r="DW660" i="1"/>
  <c r="DW661" i="1"/>
  <c r="DW662" i="1"/>
  <c r="DW663" i="1"/>
  <c r="DW664" i="1"/>
  <c r="DW665" i="1"/>
  <c r="DW666" i="1"/>
  <c r="DW667" i="1"/>
  <c r="DW668" i="1"/>
  <c r="DW669" i="1"/>
  <c r="DW670" i="1"/>
  <c r="DW671" i="1"/>
  <c r="DW672" i="1"/>
  <c r="DW673" i="1"/>
  <c r="DW674" i="1"/>
  <c r="DW675" i="1"/>
  <c r="DW676" i="1"/>
  <c r="DW677" i="1"/>
  <c r="DW678" i="1"/>
  <c r="DW679" i="1"/>
  <c r="DW680" i="1"/>
  <c r="DW681" i="1"/>
  <c r="DW682" i="1"/>
  <c r="DW683" i="1"/>
  <c r="DW684" i="1"/>
  <c r="DW685" i="1"/>
  <c r="DW686" i="1"/>
  <c r="DW687" i="1"/>
  <c r="DW688" i="1"/>
  <c r="DW689" i="1"/>
  <c r="DW690" i="1"/>
  <c r="DW691" i="1"/>
  <c r="DW692" i="1"/>
  <c r="DW693" i="1"/>
  <c r="DW694" i="1"/>
  <c r="DW695" i="1"/>
  <c r="DW696" i="1"/>
  <c r="DW697" i="1"/>
  <c r="DW698" i="1"/>
  <c r="DW699" i="1"/>
  <c r="DW701" i="1"/>
  <c r="DW702" i="1"/>
  <c r="DW704" i="1"/>
  <c r="DW705" i="1"/>
  <c r="DW706" i="1"/>
  <c r="DW707" i="1"/>
  <c r="DW708" i="1"/>
  <c r="DW709" i="1"/>
  <c r="DW710" i="1"/>
  <c r="DW711" i="1"/>
  <c r="DW712" i="1"/>
  <c r="DW713" i="1"/>
  <c r="DW714" i="1"/>
  <c r="DW715" i="1"/>
  <c r="DW716" i="1"/>
  <c r="DW718" i="1"/>
  <c r="DW719" i="1"/>
  <c r="DW720" i="1"/>
  <c r="DW721" i="1"/>
  <c r="DW722" i="1"/>
  <c r="DW723" i="1"/>
  <c r="DW725" i="1"/>
  <c r="DW726" i="1"/>
  <c r="DW727" i="1"/>
  <c r="DW728" i="1"/>
  <c r="DW729" i="1"/>
  <c r="DW730" i="1"/>
  <c r="DW731" i="1"/>
  <c r="DW732" i="1"/>
  <c r="DW734" i="1"/>
  <c r="DW735" i="1"/>
  <c r="DW736" i="1"/>
  <c r="DW737" i="1"/>
  <c r="DW738" i="1"/>
  <c r="DW739" i="1"/>
  <c r="DW740" i="1"/>
  <c r="DW741" i="1"/>
  <c r="DW742" i="1"/>
  <c r="DW743" i="1"/>
  <c r="DW744" i="1"/>
  <c r="DW745" i="1"/>
  <c r="DW747" i="1"/>
  <c r="DW748" i="1"/>
  <c r="DW749" i="1"/>
  <c r="DW751" i="1"/>
  <c r="DW752" i="1"/>
  <c r="DW753" i="1"/>
  <c r="DW754" i="1"/>
  <c r="DW755" i="1"/>
  <c r="DW756" i="1"/>
  <c r="DW757" i="1"/>
  <c r="DW758" i="1"/>
  <c r="DW759" i="1"/>
  <c r="DW760" i="1"/>
  <c r="DW761" i="1"/>
  <c r="DW762" i="1"/>
  <c r="DW763" i="1"/>
  <c r="DW764" i="1"/>
  <c r="DW765" i="1"/>
  <c r="DW766" i="1"/>
  <c r="DW767" i="1"/>
  <c r="DW768" i="1"/>
  <c r="DW769" i="1"/>
  <c r="DW770" i="1"/>
  <c r="DW772" i="1"/>
  <c r="DW773" i="1"/>
  <c r="DW774" i="1"/>
  <c r="DW775" i="1"/>
  <c r="DW776" i="1"/>
  <c r="DW777" i="1"/>
  <c r="DW778" i="1"/>
  <c r="DW779" i="1"/>
  <c r="DW780" i="1"/>
  <c r="DW781" i="1"/>
  <c r="DW782" i="1"/>
  <c r="DW784" i="1"/>
  <c r="DW785" i="1"/>
  <c r="DW787" i="1"/>
  <c r="DW788" i="1"/>
  <c r="DW789" i="1"/>
  <c r="DW790" i="1"/>
  <c r="DW791" i="1"/>
  <c r="DW792" i="1"/>
  <c r="DW793" i="1"/>
  <c r="DW794" i="1"/>
  <c r="DW795" i="1"/>
  <c r="DW797" i="1"/>
  <c r="DW798" i="1"/>
  <c r="DW799" i="1"/>
  <c r="DW800" i="1"/>
  <c r="DW801" i="1"/>
  <c r="DW802" i="1"/>
  <c r="DW803" i="1"/>
  <c r="DW804" i="1"/>
  <c r="DW805" i="1"/>
  <c r="DW806" i="1"/>
  <c r="DW807" i="1"/>
  <c r="DW808" i="1"/>
  <c r="DW809" i="1"/>
  <c r="DW810" i="1"/>
  <c r="DW811" i="1"/>
  <c r="DW812" i="1"/>
  <c r="DW814" i="1"/>
  <c r="DW815" i="1"/>
  <c r="DW816" i="1"/>
  <c r="DW817" i="1"/>
  <c r="DW818" i="1"/>
  <c r="DW819" i="1"/>
  <c r="DW820" i="1"/>
  <c r="DW821" i="1"/>
  <c r="DW822" i="1"/>
  <c r="DW823" i="1"/>
  <c r="DW824" i="1"/>
  <c r="DW825" i="1"/>
  <c r="DW826" i="1"/>
  <c r="DW827" i="1"/>
  <c r="DW828" i="1"/>
  <c r="DW829" i="1"/>
  <c r="DW830" i="1"/>
  <c r="DW831" i="1"/>
  <c r="DW832" i="1"/>
  <c r="DW833" i="1"/>
  <c r="DW834" i="1"/>
  <c r="DW836" i="1"/>
  <c r="DW837" i="1"/>
  <c r="DW838" i="1"/>
  <c r="DW839" i="1"/>
  <c r="DW840" i="1"/>
  <c r="DW841" i="1"/>
  <c r="DW842" i="1"/>
  <c r="DW843" i="1"/>
  <c r="DW845" i="1"/>
  <c r="DW846" i="1"/>
  <c r="DW847" i="1"/>
  <c r="DW849" i="1"/>
  <c r="DW850" i="1"/>
  <c r="DW851" i="1"/>
  <c r="DW852" i="1"/>
  <c r="DW853" i="1"/>
  <c r="DW854" i="1"/>
  <c r="DW855" i="1"/>
  <c r="DW856" i="1"/>
  <c r="DW857" i="1"/>
  <c r="DW858" i="1"/>
  <c r="DW859" i="1"/>
  <c r="DW860" i="1"/>
  <c r="DW861" i="1"/>
  <c r="DW862" i="1"/>
  <c r="DW863" i="1"/>
  <c r="DW864" i="1"/>
  <c r="DW865" i="1"/>
  <c r="DW867" i="1"/>
  <c r="DW868" i="1"/>
  <c r="DW869" i="1"/>
  <c r="DW870" i="1"/>
  <c r="DW871" i="1"/>
  <c r="DW872" i="1"/>
  <c r="DW873" i="1"/>
  <c r="DW874" i="1"/>
  <c r="DW876" i="1"/>
  <c r="DW877" i="1"/>
  <c r="DW878" i="1"/>
  <c r="DW879" i="1"/>
  <c r="DW880" i="1"/>
  <c r="DW881" i="1"/>
  <c r="DW882" i="1"/>
  <c r="DW883" i="1"/>
  <c r="DW884" i="1"/>
  <c r="DW885" i="1"/>
  <c r="DW886" i="1"/>
  <c r="DW887" i="1"/>
  <c r="DW888" i="1"/>
  <c r="DW889" i="1"/>
  <c r="DW890" i="1"/>
  <c r="DW891" i="1"/>
  <c r="DW892" i="1"/>
  <c r="DW893" i="1"/>
  <c r="DW894" i="1"/>
  <c r="DW895" i="1"/>
  <c r="DW896" i="1"/>
  <c r="DW897" i="1"/>
  <c r="DW899" i="1"/>
  <c r="DW900" i="1"/>
  <c r="DW901" i="1"/>
  <c r="DW902" i="1"/>
  <c r="DW903" i="1"/>
  <c r="DW904" i="1"/>
  <c r="DW905" i="1"/>
  <c r="DW906" i="1"/>
  <c r="DW907" i="1"/>
  <c r="DW908" i="1"/>
  <c r="DW910" i="1"/>
  <c r="DW911" i="1"/>
  <c r="DW912" i="1"/>
  <c r="DW913" i="1"/>
  <c r="DW914" i="1"/>
  <c r="DW915" i="1"/>
  <c r="DW916" i="1"/>
  <c r="DW917" i="1"/>
  <c r="DW918" i="1"/>
  <c r="DW919" i="1"/>
  <c r="DW920" i="1"/>
  <c r="DW921" i="1"/>
  <c r="DW922" i="1"/>
  <c r="DW923" i="1"/>
  <c r="DW925" i="1"/>
  <c r="DW926" i="1"/>
  <c r="DW927" i="1"/>
  <c r="DW928" i="1"/>
  <c r="DW929" i="1"/>
  <c r="DW930" i="1"/>
  <c r="DW931" i="1"/>
  <c r="DW932" i="1"/>
  <c r="DW933" i="1"/>
  <c r="DW934" i="1"/>
  <c r="DW935" i="1"/>
  <c r="DW936" i="1"/>
  <c r="DW937" i="1"/>
  <c r="DW938" i="1"/>
  <c r="DW939" i="1"/>
  <c r="DW940" i="1"/>
  <c r="DW942" i="1"/>
  <c r="DW943" i="1"/>
  <c r="DW944" i="1"/>
  <c r="DW945" i="1"/>
  <c r="DW946" i="1"/>
  <c r="DW947" i="1"/>
  <c r="DW948" i="1"/>
  <c r="DW949" i="1"/>
  <c r="DW950" i="1"/>
  <c r="DW951" i="1"/>
  <c r="DW952" i="1"/>
  <c r="DW953" i="1"/>
  <c r="DW954" i="1"/>
  <c r="DW955" i="1"/>
  <c r="DW956" i="1"/>
  <c r="DW957" i="1"/>
  <c r="DW958" i="1"/>
  <c r="DW959" i="1"/>
  <c r="DW960" i="1"/>
  <c r="DW961" i="1"/>
  <c r="DW962" i="1"/>
  <c r="DW963" i="1"/>
  <c r="DW964" i="1"/>
  <c r="DW966" i="1"/>
  <c r="DW967" i="1"/>
  <c r="DW968" i="1"/>
  <c r="DW969" i="1"/>
  <c r="DW970" i="1"/>
  <c r="DW971" i="1"/>
  <c r="DW972" i="1"/>
  <c r="DW973" i="1"/>
  <c r="DW974" i="1"/>
  <c r="DW975" i="1"/>
  <c r="DW976" i="1"/>
  <c r="DW977" i="1"/>
  <c r="DW979" i="1"/>
  <c r="DW980" i="1"/>
  <c r="DW981" i="1"/>
  <c r="DW983" i="1"/>
  <c r="DW984" i="1"/>
  <c r="DW985" i="1"/>
  <c r="DW986" i="1"/>
  <c r="DW987" i="1"/>
  <c r="DW988" i="1"/>
  <c r="DW989" i="1"/>
  <c r="DW990" i="1"/>
  <c r="DW991" i="1"/>
  <c r="DW992" i="1"/>
  <c r="DW993" i="1"/>
  <c r="DW994" i="1"/>
  <c r="DW995" i="1"/>
  <c r="DW996" i="1"/>
  <c r="DW997" i="1"/>
  <c r="DW998" i="1"/>
  <c r="DW999" i="1"/>
  <c r="DW1000" i="1"/>
  <c r="DW1001" i="1"/>
  <c r="DW1002" i="1"/>
  <c r="DW1003" i="1"/>
  <c r="DW1004" i="1"/>
  <c r="DW1005" i="1"/>
  <c r="DW1006" i="1"/>
  <c r="DW1007" i="1"/>
  <c r="DW1008" i="1"/>
  <c r="DW1009" i="1"/>
  <c r="DW1010" i="1"/>
  <c r="DW1011" i="1"/>
  <c r="DW1012" i="1"/>
  <c r="DW1013" i="1"/>
  <c r="DW1014" i="1"/>
  <c r="DW1015" i="1"/>
  <c r="DW1016" i="1"/>
  <c r="DW1017" i="1"/>
  <c r="DW1018" i="1"/>
  <c r="DW1019" i="1"/>
  <c r="DW1020" i="1"/>
  <c r="DW1021" i="1"/>
  <c r="DW1022" i="1"/>
  <c r="DW1024" i="1"/>
  <c r="DW1025" i="1"/>
  <c r="DW1027" i="1"/>
  <c r="DW1028" i="1"/>
  <c r="DW1029" i="1"/>
  <c r="DW1030" i="1"/>
  <c r="DW1031" i="1"/>
  <c r="DW1032" i="1"/>
  <c r="DW1033" i="1"/>
  <c r="DW1034" i="1"/>
  <c r="DW1035" i="1"/>
  <c r="DW1036" i="1"/>
  <c r="DW1037" i="1"/>
  <c r="DW1038" i="1"/>
  <c r="DW1039" i="1"/>
  <c r="DW1040" i="1"/>
  <c r="DW1041" i="1"/>
  <c r="DW1042" i="1"/>
  <c r="DW1043" i="1"/>
  <c r="DW1044" i="1"/>
  <c r="DW1045" i="1"/>
  <c r="DW1046" i="1"/>
  <c r="DW1047" i="1"/>
  <c r="DW1050" i="1"/>
  <c r="DW1053" i="1"/>
  <c r="DW1054" i="1"/>
  <c r="DW1056" i="1"/>
  <c r="DW1057" i="1"/>
  <c r="DW1058" i="1"/>
  <c r="DW1059" i="1"/>
  <c r="DW1060" i="1"/>
  <c r="DW1061" i="1"/>
  <c r="DW1062" i="1"/>
  <c r="DW1063" i="1"/>
  <c r="DW1064" i="1"/>
  <c r="DW1065" i="1"/>
  <c r="DW1066" i="1"/>
  <c r="DW1067" i="1"/>
  <c r="DW1069" i="1"/>
  <c r="DW1070" i="1"/>
  <c r="DW1071" i="1"/>
  <c r="DW1072" i="1"/>
  <c r="DW1073" i="1"/>
  <c r="DW1074" i="1"/>
  <c r="DW1075" i="1"/>
  <c r="DW1076" i="1"/>
  <c r="DW1077" i="1"/>
  <c r="DW1078" i="1"/>
  <c r="DW1079" i="1"/>
  <c r="DW1080" i="1"/>
  <c r="DW1082" i="1"/>
  <c r="DW1083" i="1"/>
  <c r="DW1084" i="1"/>
  <c r="DW1085" i="1"/>
  <c r="DW1086" i="1"/>
  <c r="DW1087" i="1"/>
  <c r="DW1088" i="1"/>
  <c r="DW1089" i="1"/>
  <c r="DW1090" i="1"/>
  <c r="DW1091" i="1"/>
  <c r="DW1092" i="1"/>
  <c r="DW1093" i="1"/>
  <c r="DW1094" i="1"/>
  <c r="DW1095" i="1"/>
  <c r="DW1096" i="1"/>
  <c r="DW1097" i="1"/>
  <c r="DW1098" i="1"/>
  <c r="DW1099" i="1"/>
  <c r="DW1100" i="1"/>
  <c r="DW1101" i="1"/>
  <c r="DW1102" i="1"/>
  <c r="DW1103" i="1"/>
  <c r="DW1104" i="1"/>
  <c r="DW1105" i="1"/>
  <c r="DW1106" i="1"/>
  <c r="DW1107" i="1"/>
  <c r="DW1108" i="1"/>
  <c r="DW1109" i="1"/>
  <c r="DW1110" i="1"/>
  <c r="DW1111" i="1"/>
  <c r="DW1112" i="1"/>
  <c r="DW1113" i="1"/>
  <c r="DW1114" i="1"/>
  <c r="DW1115" i="1"/>
  <c r="DW1116" i="1"/>
  <c r="DW1117" i="1"/>
  <c r="DW1118" i="1"/>
  <c r="DW1119" i="1"/>
  <c r="DW1120" i="1"/>
  <c r="DW1121" i="1"/>
  <c r="DW1122" i="1"/>
  <c r="DW1123" i="1"/>
  <c r="DW1125" i="1"/>
  <c r="DW1127" i="1"/>
  <c r="DW1128" i="1"/>
  <c r="DW1129" i="1"/>
  <c r="DW1130" i="1"/>
  <c r="DW1131" i="1"/>
  <c r="DW1132" i="1"/>
  <c r="DW1133" i="1"/>
  <c r="DW1134" i="1"/>
  <c r="DW1135" i="1"/>
  <c r="DW3" i="1"/>
  <c r="DX3" i="1" s="1"/>
  <c r="BM1136" i="1" l="1"/>
  <c r="BN1136" i="1"/>
  <c r="BP1136" i="1"/>
  <c r="BQ1136" i="1"/>
  <c r="BR1136" i="1"/>
  <c r="BS1136" i="1"/>
  <c r="BT1136" i="1"/>
  <c r="BU1136" i="1"/>
  <c r="DX4" i="1"/>
  <c r="DX5" i="1"/>
  <c r="DX6" i="1"/>
  <c r="DX7" i="1"/>
  <c r="DX8" i="1"/>
  <c r="DX9" i="1"/>
  <c r="DX10" i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8" i="1"/>
  <c r="DX69" i="1"/>
  <c r="DX70" i="1"/>
  <c r="DX71" i="1"/>
  <c r="DX72" i="1"/>
  <c r="DX73" i="1"/>
  <c r="DX74" i="1"/>
  <c r="DX75" i="1"/>
  <c r="DX76" i="1"/>
  <c r="DX78" i="1"/>
  <c r="DX79" i="1"/>
  <c r="DX80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100" i="1"/>
  <c r="DX101" i="1"/>
  <c r="DX102" i="1"/>
  <c r="DX103" i="1"/>
  <c r="DX104" i="1"/>
  <c r="DX105" i="1"/>
  <c r="DX106" i="1"/>
  <c r="DX107" i="1"/>
  <c r="DX108" i="1"/>
  <c r="DX109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X205" i="1"/>
  <c r="DX207" i="1"/>
  <c r="DX208" i="1"/>
  <c r="DX209" i="1"/>
  <c r="DX210" i="1"/>
  <c r="DX211" i="1"/>
  <c r="DX212" i="1"/>
  <c r="DX213" i="1"/>
  <c r="DX214" i="1"/>
  <c r="DX215" i="1"/>
  <c r="DX216" i="1"/>
  <c r="DX217" i="1"/>
  <c r="DX218" i="1"/>
  <c r="DX219" i="1"/>
  <c r="DX220" i="1"/>
  <c r="DX221" i="1"/>
  <c r="DX223" i="1"/>
  <c r="DX224" i="1"/>
  <c r="DX225" i="1"/>
  <c r="DX226" i="1"/>
  <c r="DX227" i="1"/>
  <c r="DX228" i="1"/>
  <c r="DX229" i="1"/>
  <c r="DX230" i="1"/>
  <c r="DX231" i="1"/>
  <c r="DX233" i="1"/>
  <c r="DX234" i="1"/>
  <c r="DX235" i="1"/>
  <c r="DX236" i="1"/>
  <c r="DX237" i="1"/>
  <c r="DX238" i="1"/>
  <c r="DX239" i="1"/>
  <c r="DX240" i="1"/>
  <c r="DX241" i="1"/>
  <c r="DX242" i="1"/>
  <c r="DX243" i="1"/>
  <c r="DX244" i="1"/>
  <c r="DX245" i="1"/>
  <c r="DX246" i="1"/>
  <c r="DX247" i="1"/>
  <c r="DX248" i="1"/>
  <c r="DX249" i="1"/>
  <c r="DX250" i="1"/>
  <c r="DX251" i="1"/>
  <c r="DX252" i="1"/>
  <c r="DX253" i="1"/>
  <c r="DX254" i="1"/>
  <c r="DX255" i="1"/>
  <c r="DX256" i="1"/>
  <c r="DX257" i="1"/>
  <c r="DX258" i="1"/>
  <c r="DX259" i="1"/>
  <c r="DX260" i="1"/>
  <c r="DX261" i="1"/>
  <c r="DX262" i="1"/>
  <c r="DX263" i="1"/>
  <c r="DX264" i="1"/>
  <c r="DX265" i="1"/>
  <c r="DX266" i="1"/>
  <c r="DX267" i="1"/>
  <c r="DX268" i="1"/>
  <c r="DX269" i="1"/>
  <c r="DX270" i="1"/>
  <c r="DX271" i="1"/>
  <c r="DX272" i="1"/>
  <c r="DX273" i="1"/>
  <c r="DX274" i="1"/>
  <c r="DX275" i="1"/>
  <c r="DX276" i="1"/>
  <c r="DX277" i="1"/>
  <c r="DX278" i="1"/>
  <c r="DX279" i="1"/>
  <c r="DX280" i="1"/>
  <c r="DX281" i="1"/>
  <c r="DX282" i="1"/>
  <c r="DX283" i="1"/>
  <c r="DX284" i="1"/>
  <c r="DX285" i="1"/>
  <c r="DX286" i="1"/>
  <c r="DX287" i="1"/>
  <c r="DX288" i="1"/>
  <c r="DX289" i="1"/>
  <c r="DX290" i="1"/>
  <c r="DX291" i="1"/>
  <c r="DX292" i="1"/>
  <c r="DX293" i="1"/>
  <c r="DX294" i="1"/>
  <c r="DX295" i="1"/>
  <c r="DX296" i="1"/>
  <c r="DX297" i="1"/>
  <c r="DX298" i="1"/>
  <c r="DX299" i="1"/>
  <c r="DX300" i="1"/>
  <c r="DX301" i="1"/>
  <c r="DX302" i="1"/>
  <c r="DX303" i="1"/>
  <c r="DX304" i="1"/>
  <c r="DX305" i="1"/>
  <c r="DX306" i="1"/>
  <c r="DX307" i="1"/>
  <c r="DX308" i="1"/>
  <c r="DX309" i="1"/>
  <c r="DX310" i="1"/>
  <c r="DX311" i="1"/>
  <c r="DX312" i="1"/>
  <c r="DX313" i="1"/>
  <c r="DX314" i="1"/>
  <c r="DX315" i="1"/>
  <c r="DX316" i="1"/>
  <c r="DX317" i="1"/>
  <c r="DX318" i="1"/>
  <c r="DX319" i="1"/>
  <c r="DX320" i="1"/>
  <c r="DX321" i="1"/>
  <c r="DX322" i="1"/>
  <c r="DX323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354" i="1"/>
  <c r="DX355" i="1"/>
  <c r="DX356" i="1"/>
  <c r="DX357" i="1"/>
  <c r="DX359" i="1"/>
  <c r="DX360" i="1"/>
  <c r="DX361" i="1"/>
  <c r="DX362" i="1"/>
  <c r="DX363" i="1"/>
  <c r="DX364" i="1"/>
  <c r="DX365" i="1"/>
  <c r="DX367" i="1"/>
  <c r="DX368" i="1"/>
  <c r="DX369" i="1"/>
  <c r="DX370" i="1"/>
  <c r="DX371" i="1"/>
  <c r="DX372" i="1"/>
  <c r="DX373" i="1"/>
  <c r="DX375" i="1"/>
  <c r="DX376" i="1"/>
  <c r="DX377" i="1"/>
  <c r="DX378" i="1"/>
  <c r="DX379" i="1"/>
  <c r="DX380" i="1"/>
  <c r="DX381" i="1"/>
  <c r="DX382" i="1"/>
  <c r="DX383" i="1"/>
  <c r="DX384" i="1"/>
  <c r="DX385" i="1"/>
  <c r="DX386" i="1"/>
  <c r="DX387" i="1"/>
  <c r="DX388" i="1"/>
  <c r="DX389" i="1"/>
  <c r="DX390" i="1"/>
  <c r="DX391" i="1"/>
  <c r="DX392" i="1"/>
  <c r="DX393" i="1"/>
  <c r="DX394" i="1"/>
  <c r="DX395" i="1"/>
  <c r="DX396" i="1"/>
  <c r="DX397" i="1"/>
  <c r="DX399" i="1"/>
  <c r="DX400" i="1"/>
  <c r="DX401" i="1"/>
  <c r="DX402" i="1"/>
  <c r="DX403" i="1"/>
  <c r="DX404" i="1"/>
  <c r="DX405" i="1"/>
  <c r="DX406" i="1"/>
  <c r="DX407" i="1"/>
  <c r="DX408" i="1"/>
  <c r="DX410" i="1"/>
  <c r="DX411" i="1"/>
  <c r="DX412" i="1"/>
  <c r="DX413" i="1"/>
  <c r="DX414" i="1"/>
  <c r="DX415" i="1"/>
  <c r="DX416" i="1"/>
  <c r="DX417" i="1"/>
  <c r="DX418" i="1"/>
  <c r="DX419" i="1"/>
  <c r="DX420" i="1"/>
  <c r="DX421" i="1"/>
  <c r="DX422" i="1"/>
  <c r="DX423" i="1"/>
  <c r="DX424" i="1"/>
  <c r="DX425" i="1"/>
  <c r="DX426" i="1"/>
  <c r="DX427" i="1"/>
  <c r="DX428" i="1"/>
  <c r="DX429" i="1"/>
  <c r="DX430" i="1"/>
  <c r="DX431" i="1"/>
  <c r="DX433" i="1"/>
  <c r="DX434" i="1"/>
  <c r="DX436" i="1"/>
  <c r="DX437" i="1"/>
  <c r="DX438" i="1"/>
  <c r="DX439" i="1"/>
  <c r="DX440" i="1"/>
  <c r="DX441" i="1"/>
  <c r="DX442" i="1"/>
  <c r="DX443" i="1"/>
  <c r="DX444" i="1"/>
  <c r="DX445" i="1"/>
  <c r="DX446" i="1"/>
  <c r="DX447" i="1"/>
  <c r="DX448" i="1"/>
  <c r="DX449" i="1"/>
  <c r="DX450" i="1"/>
  <c r="DX451" i="1"/>
  <c r="DX452" i="1"/>
  <c r="DX453" i="1"/>
  <c r="DX454" i="1"/>
  <c r="DX455" i="1"/>
  <c r="DX456" i="1"/>
  <c r="DX457" i="1"/>
  <c r="DX458" i="1"/>
  <c r="DX459" i="1"/>
  <c r="DX460" i="1"/>
  <c r="DX461" i="1"/>
  <c r="DX462" i="1"/>
  <c r="DX463" i="1"/>
  <c r="DX465" i="1"/>
  <c r="DX466" i="1"/>
  <c r="DX467" i="1"/>
  <c r="DX469" i="1"/>
  <c r="DX471" i="1"/>
  <c r="DX472" i="1"/>
  <c r="DX473" i="1"/>
  <c r="DX474" i="1"/>
  <c r="DX475" i="1"/>
  <c r="DX476" i="1"/>
  <c r="DX477" i="1"/>
  <c r="DX478" i="1"/>
  <c r="DX480" i="1"/>
  <c r="DX481" i="1"/>
  <c r="DX482" i="1"/>
  <c r="DX483" i="1"/>
  <c r="DX484" i="1"/>
  <c r="DX485" i="1"/>
  <c r="DX487" i="1"/>
  <c r="DX488" i="1"/>
  <c r="DX489" i="1"/>
  <c r="DX490" i="1"/>
  <c r="DX491" i="1"/>
  <c r="DX492" i="1"/>
  <c r="DX493" i="1"/>
  <c r="DX494" i="1"/>
  <c r="DX495" i="1"/>
  <c r="DX496" i="1"/>
  <c r="DX497" i="1"/>
  <c r="DX498" i="1"/>
  <c r="DX499" i="1"/>
  <c r="DX500" i="1"/>
  <c r="DX501" i="1"/>
  <c r="DX502" i="1"/>
  <c r="DX503" i="1"/>
  <c r="DX504" i="1"/>
  <c r="DX505" i="1"/>
  <c r="DX506" i="1"/>
  <c r="DX507" i="1"/>
  <c r="DX508" i="1"/>
  <c r="DX509" i="1"/>
  <c r="DX510" i="1"/>
  <c r="DX511" i="1"/>
  <c r="DX512" i="1"/>
  <c r="DX513" i="1"/>
  <c r="DX514" i="1"/>
  <c r="DX515" i="1"/>
  <c r="DX516" i="1"/>
  <c r="DX517" i="1"/>
  <c r="DX518" i="1"/>
  <c r="DX520" i="1"/>
  <c r="DX521" i="1"/>
  <c r="DX522" i="1"/>
  <c r="DX523" i="1"/>
  <c r="DX524" i="1"/>
  <c r="DX525" i="1"/>
  <c r="DX526" i="1"/>
  <c r="DX527" i="1"/>
  <c r="DX528" i="1"/>
  <c r="DX529" i="1"/>
  <c r="DX530" i="1"/>
  <c r="DX531" i="1"/>
  <c r="DX532" i="1"/>
  <c r="DX533" i="1"/>
  <c r="DX534" i="1"/>
  <c r="DX535" i="1"/>
  <c r="DX536" i="1"/>
  <c r="DX537" i="1"/>
  <c r="DX538" i="1"/>
  <c r="DX539" i="1"/>
  <c r="DX540" i="1"/>
  <c r="DX541" i="1"/>
  <c r="DX542" i="1"/>
  <c r="DX543" i="1"/>
  <c r="DX544" i="1"/>
  <c r="DX545" i="1"/>
  <c r="DX546" i="1"/>
  <c r="DX547" i="1"/>
  <c r="DX548" i="1"/>
  <c r="DX549" i="1"/>
  <c r="DX550" i="1"/>
  <c r="DX551" i="1"/>
  <c r="DX552" i="1"/>
  <c r="DX553" i="1"/>
  <c r="DX554" i="1"/>
  <c r="DX555" i="1"/>
  <c r="DX556" i="1"/>
  <c r="DX557" i="1"/>
  <c r="DX558" i="1"/>
  <c r="DX559" i="1"/>
  <c r="DX560" i="1"/>
  <c r="DX561" i="1"/>
  <c r="DX562" i="1"/>
  <c r="DX563" i="1"/>
  <c r="DX564" i="1"/>
  <c r="DX565" i="1"/>
  <c r="DX566" i="1"/>
  <c r="DX567" i="1"/>
  <c r="DX568" i="1"/>
  <c r="DX569" i="1"/>
  <c r="DX570" i="1"/>
  <c r="DX571" i="1"/>
  <c r="DX572" i="1"/>
  <c r="DX574" i="1"/>
  <c r="DX575" i="1"/>
  <c r="DX576" i="1"/>
  <c r="DX577" i="1"/>
  <c r="DX578" i="1"/>
  <c r="DX579" i="1"/>
  <c r="DX580" i="1"/>
  <c r="DX581" i="1"/>
  <c r="DX582" i="1"/>
  <c r="DX583" i="1"/>
  <c r="DX584" i="1"/>
  <c r="DX585" i="1"/>
  <c r="DX586" i="1"/>
  <c r="DX588" i="1"/>
  <c r="DX589" i="1"/>
  <c r="DX590" i="1"/>
  <c r="DX591" i="1"/>
  <c r="DX592" i="1"/>
  <c r="DX593" i="1"/>
  <c r="DX594" i="1"/>
  <c r="DX595" i="1"/>
  <c r="DX596" i="1"/>
  <c r="DX597" i="1"/>
  <c r="DX598" i="1"/>
  <c r="DX599" i="1"/>
  <c r="DX600" i="1"/>
  <c r="DX602" i="1"/>
  <c r="DX603" i="1"/>
  <c r="DX604" i="1"/>
  <c r="DX605" i="1"/>
  <c r="DX606" i="1"/>
  <c r="DX607" i="1"/>
  <c r="DX608" i="1"/>
  <c r="DX609" i="1"/>
  <c r="DX610" i="1"/>
  <c r="DX612" i="1"/>
  <c r="DX613" i="1"/>
  <c r="DX614" i="1"/>
  <c r="DX615" i="1"/>
  <c r="DX616" i="1"/>
  <c r="DX617" i="1"/>
  <c r="DX618" i="1"/>
  <c r="DX619" i="1"/>
  <c r="DX620" i="1"/>
  <c r="DX621" i="1"/>
  <c r="DX622" i="1"/>
  <c r="DX624" i="1"/>
  <c r="DX625" i="1"/>
  <c r="DX626" i="1"/>
  <c r="DX627" i="1"/>
  <c r="DX628" i="1"/>
  <c r="DX629" i="1"/>
  <c r="DX630" i="1"/>
  <c r="DX631" i="1"/>
  <c r="DX632" i="1"/>
  <c r="DX633" i="1"/>
  <c r="DX634" i="1"/>
  <c r="DX635" i="1"/>
  <c r="DX636" i="1"/>
  <c r="DX637" i="1"/>
  <c r="DX638" i="1"/>
  <c r="DX639" i="1"/>
  <c r="DX640" i="1"/>
  <c r="DX641" i="1"/>
  <c r="DX642" i="1"/>
  <c r="DX643" i="1"/>
  <c r="DX644" i="1"/>
  <c r="DX645" i="1"/>
  <c r="DX646" i="1"/>
  <c r="DX647" i="1"/>
  <c r="DX648" i="1"/>
  <c r="DX649" i="1"/>
  <c r="DX650" i="1"/>
  <c r="DX651" i="1"/>
  <c r="DX652" i="1"/>
  <c r="DX653" i="1"/>
  <c r="DX654" i="1"/>
  <c r="DX655" i="1"/>
  <c r="DX656" i="1"/>
  <c r="DX657" i="1"/>
  <c r="DX658" i="1"/>
  <c r="DX659" i="1"/>
  <c r="DX660" i="1"/>
  <c r="DX661" i="1"/>
  <c r="DX662" i="1"/>
  <c r="DX663" i="1"/>
  <c r="DX664" i="1"/>
  <c r="DX665" i="1"/>
  <c r="DX666" i="1"/>
  <c r="DX667" i="1"/>
  <c r="DX668" i="1"/>
  <c r="DX669" i="1"/>
  <c r="DX670" i="1"/>
  <c r="DX671" i="1"/>
  <c r="DX672" i="1"/>
  <c r="DX673" i="1"/>
  <c r="DX674" i="1"/>
  <c r="DX675" i="1"/>
  <c r="DX676" i="1"/>
  <c r="DX677" i="1"/>
  <c r="DX678" i="1"/>
  <c r="DX679" i="1"/>
  <c r="DX680" i="1"/>
  <c r="DX681" i="1"/>
  <c r="DX682" i="1"/>
  <c r="DX683" i="1"/>
  <c r="DX684" i="1"/>
  <c r="DX685" i="1"/>
  <c r="DX686" i="1"/>
  <c r="DX687" i="1"/>
  <c r="DX688" i="1"/>
  <c r="DX689" i="1"/>
  <c r="DX690" i="1"/>
  <c r="DX691" i="1"/>
  <c r="DX692" i="1"/>
  <c r="DX693" i="1"/>
  <c r="DX694" i="1"/>
  <c r="DX695" i="1"/>
  <c r="DX696" i="1"/>
  <c r="DX697" i="1"/>
  <c r="DX698" i="1"/>
  <c r="DX699" i="1"/>
  <c r="DX701" i="1"/>
  <c r="DX702" i="1"/>
  <c r="DX704" i="1"/>
  <c r="DX705" i="1"/>
  <c r="DX706" i="1"/>
  <c r="DX707" i="1"/>
  <c r="DX708" i="1"/>
  <c r="DX709" i="1"/>
  <c r="DX710" i="1"/>
  <c r="DX711" i="1"/>
  <c r="DX712" i="1"/>
  <c r="DX713" i="1"/>
  <c r="DX714" i="1"/>
  <c r="DX715" i="1"/>
  <c r="DX716" i="1"/>
  <c r="DX718" i="1"/>
  <c r="DX719" i="1"/>
  <c r="DX720" i="1"/>
  <c r="DX721" i="1"/>
  <c r="DX722" i="1"/>
  <c r="DX723" i="1"/>
  <c r="DX725" i="1"/>
  <c r="DX726" i="1"/>
  <c r="DX727" i="1"/>
  <c r="DX728" i="1"/>
  <c r="DX729" i="1"/>
  <c r="DX730" i="1"/>
  <c r="DX731" i="1"/>
  <c r="DX732" i="1"/>
  <c r="DX734" i="1"/>
  <c r="DX735" i="1"/>
  <c r="DX736" i="1"/>
  <c r="DX737" i="1"/>
  <c r="DX738" i="1"/>
  <c r="DX739" i="1"/>
  <c r="DX740" i="1"/>
  <c r="DX741" i="1"/>
  <c r="DX742" i="1"/>
  <c r="DX743" i="1"/>
  <c r="DX744" i="1"/>
  <c r="DX745" i="1"/>
  <c r="DX747" i="1"/>
  <c r="DX748" i="1"/>
  <c r="DX749" i="1"/>
  <c r="DX751" i="1"/>
  <c r="DX752" i="1"/>
  <c r="DX753" i="1"/>
  <c r="DX754" i="1"/>
  <c r="DX755" i="1"/>
  <c r="DX756" i="1"/>
  <c r="DX757" i="1"/>
  <c r="DX758" i="1"/>
  <c r="DX759" i="1"/>
  <c r="DX760" i="1"/>
  <c r="DX761" i="1"/>
  <c r="DX762" i="1"/>
  <c r="DX763" i="1"/>
  <c r="DX764" i="1"/>
  <c r="DX765" i="1"/>
  <c r="DX766" i="1"/>
  <c r="DX767" i="1"/>
  <c r="DX768" i="1"/>
  <c r="DX769" i="1"/>
  <c r="DX770" i="1"/>
  <c r="DX771" i="1"/>
  <c r="DX772" i="1"/>
  <c r="DX773" i="1"/>
  <c r="DX774" i="1"/>
  <c r="DX775" i="1"/>
  <c r="DX776" i="1"/>
  <c r="DX777" i="1"/>
  <c r="DX778" i="1"/>
  <c r="DX779" i="1"/>
  <c r="DX780" i="1"/>
  <c r="DX781" i="1"/>
  <c r="DX782" i="1"/>
  <c r="DX784" i="1"/>
  <c r="DX785" i="1"/>
  <c r="DX787" i="1"/>
  <c r="DX788" i="1"/>
  <c r="DX789" i="1"/>
  <c r="DX790" i="1"/>
  <c r="DX791" i="1"/>
  <c r="DX792" i="1"/>
  <c r="DX793" i="1"/>
  <c r="DX794" i="1"/>
  <c r="DX795" i="1"/>
  <c r="DX797" i="1"/>
  <c r="DX798" i="1"/>
  <c r="DX799" i="1"/>
  <c r="DX800" i="1"/>
  <c r="DX801" i="1"/>
  <c r="DX802" i="1"/>
  <c r="DX803" i="1"/>
  <c r="DX804" i="1"/>
  <c r="DX805" i="1"/>
  <c r="DX806" i="1"/>
  <c r="DX807" i="1"/>
  <c r="DX808" i="1"/>
  <c r="DX809" i="1"/>
  <c r="DX810" i="1"/>
  <c r="DX811" i="1"/>
  <c r="DX812" i="1"/>
  <c r="DX814" i="1"/>
  <c r="DX815" i="1"/>
  <c r="DX816" i="1"/>
  <c r="DX817" i="1"/>
  <c r="DX818" i="1"/>
  <c r="DX819" i="1"/>
  <c r="DX820" i="1"/>
  <c r="DX821" i="1"/>
  <c r="DX822" i="1"/>
  <c r="DX823" i="1"/>
  <c r="DX824" i="1"/>
  <c r="DX825" i="1"/>
  <c r="DX826" i="1"/>
  <c r="DX827" i="1"/>
  <c r="DX828" i="1"/>
  <c r="DX829" i="1"/>
  <c r="DX830" i="1"/>
  <c r="DX831" i="1"/>
  <c r="DX832" i="1"/>
  <c r="DX833" i="1"/>
  <c r="DX834" i="1"/>
  <c r="DX836" i="1"/>
  <c r="DX837" i="1"/>
  <c r="DX838" i="1"/>
  <c r="DX839" i="1"/>
  <c r="DX840" i="1"/>
  <c r="DX841" i="1"/>
  <c r="DX842" i="1"/>
  <c r="DX843" i="1"/>
  <c r="DX845" i="1"/>
  <c r="DX846" i="1"/>
  <c r="DX847" i="1"/>
  <c r="DX849" i="1"/>
  <c r="DX850" i="1"/>
  <c r="DX851" i="1"/>
  <c r="DX852" i="1"/>
  <c r="DX853" i="1"/>
  <c r="DX854" i="1"/>
  <c r="DX855" i="1"/>
  <c r="DX856" i="1"/>
  <c r="DX857" i="1"/>
  <c r="DX858" i="1"/>
  <c r="DX859" i="1"/>
  <c r="DX860" i="1"/>
  <c r="DX861" i="1"/>
  <c r="DX862" i="1"/>
  <c r="DX863" i="1"/>
  <c r="DX864" i="1"/>
  <c r="DX865" i="1"/>
  <c r="DX867" i="1"/>
  <c r="DX868" i="1"/>
  <c r="DX869" i="1"/>
  <c r="DX870" i="1"/>
  <c r="DX871" i="1"/>
  <c r="DX872" i="1"/>
  <c r="DX873" i="1"/>
  <c r="DX874" i="1"/>
  <c r="DX876" i="1"/>
  <c r="DX877" i="1"/>
  <c r="DX878" i="1"/>
  <c r="DX879" i="1"/>
  <c r="DX880" i="1"/>
  <c r="DX881" i="1"/>
  <c r="DX882" i="1"/>
  <c r="DX883" i="1"/>
  <c r="DX884" i="1"/>
  <c r="DX885" i="1"/>
  <c r="DX886" i="1"/>
  <c r="DX887" i="1"/>
  <c r="DX888" i="1"/>
  <c r="DX889" i="1"/>
  <c r="DX890" i="1"/>
  <c r="DX891" i="1"/>
  <c r="DX892" i="1"/>
  <c r="DX893" i="1"/>
  <c r="DX894" i="1"/>
  <c r="DX895" i="1"/>
  <c r="DX896" i="1"/>
  <c r="DX897" i="1"/>
  <c r="DX899" i="1"/>
  <c r="DX900" i="1"/>
  <c r="DX901" i="1"/>
  <c r="DX902" i="1"/>
  <c r="DX903" i="1"/>
  <c r="DX904" i="1"/>
  <c r="DX905" i="1"/>
  <c r="DX906" i="1"/>
  <c r="DX907" i="1"/>
  <c r="DX908" i="1"/>
  <c r="DX910" i="1"/>
  <c r="DX911" i="1"/>
  <c r="DX912" i="1"/>
  <c r="DX913" i="1"/>
  <c r="DX914" i="1"/>
  <c r="DX915" i="1"/>
  <c r="DX916" i="1"/>
  <c r="DX917" i="1"/>
  <c r="DX918" i="1"/>
  <c r="DX919" i="1"/>
  <c r="DX920" i="1"/>
  <c r="DX921" i="1"/>
  <c r="DX922" i="1"/>
  <c r="DX923" i="1"/>
  <c r="DX925" i="1"/>
  <c r="DX926" i="1"/>
  <c r="DX927" i="1"/>
  <c r="DX928" i="1"/>
  <c r="DX929" i="1"/>
  <c r="DX930" i="1"/>
  <c r="DX931" i="1"/>
  <c r="DX932" i="1"/>
  <c r="DX933" i="1"/>
  <c r="DX934" i="1"/>
  <c r="DX935" i="1"/>
  <c r="DX936" i="1"/>
  <c r="DX937" i="1"/>
  <c r="DX938" i="1"/>
  <c r="DX939" i="1"/>
  <c r="DX940" i="1"/>
  <c r="DX942" i="1"/>
  <c r="DX943" i="1"/>
  <c r="DX944" i="1"/>
  <c r="DX945" i="1"/>
  <c r="DX946" i="1"/>
  <c r="DX947" i="1"/>
  <c r="DX948" i="1"/>
  <c r="DX949" i="1"/>
  <c r="DX950" i="1"/>
  <c r="DX951" i="1"/>
  <c r="DX952" i="1"/>
  <c r="DX953" i="1"/>
  <c r="DX954" i="1"/>
  <c r="DX955" i="1"/>
  <c r="DX956" i="1"/>
  <c r="DX957" i="1"/>
  <c r="DX958" i="1"/>
  <c r="DX959" i="1"/>
  <c r="DX960" i="1"/>
  <c r="DX961" i="1"/>
  <c r="DX962" i="1"/>
  <c r="DX963" i="1"/>
  <c r="DX964" i="1"/>
  <c r="DX966" i="1"/>
  <c r="DX967" i="1"/>
  <c r="DX968" i="1"/>
  <c r="DX969" i="1"/>
  <c r="DX970" i="1"/>
  <c r="DX971" i="1"/>
  <c r="DX972" i="1"/>
  <c r="DX973" i="1"/>
  <c r="DX974" i="1"/>
  <c r="DX975" i="1"/>
  <c r="DX976" i="1"/>
  <c r="DX977" i="1"/>
  <c r="DX979" i="1"/>
  <c r="DX980" i="1"/>
  <c r="DX981" i="1"/>
  <c r="DX983" i="1"/>
  <c r="DX984" i="1"/>
  <c r="DX985" i="1"/>
  <c r="DX986" i="1"/>
  <c r="DX987" i="1"/>
  <c r="DX988" i="1"/>
  <c r="DX989" i="1"/>
  <c r="DX990" i="1"/>
  <c r="DX991" i="1"/>
  <c r="DX992" i="1"/>
  <c r="DX993" i="1"/>
  <c r="DX994" i="1"/>
  <c r="DX995" i="1"/>
  <c r="DX996" i="1"/>
  <c r="DX997" i="1"/>
  <c r="DX998" i="1"/>
  <c r="DX999" i="1"/>
  <c r="DX1000" i="1"/>
  <c r="DX1001" i="1"/>
  <c r="DX1002" i="1"/>
  <c r="DX1003" i="1"/>
  <c r="DX1004" i="1"/>
  <c r="DX1005" i="1"/>
  <c r="DX1006" i="1"/>
  <c r="DX1007" i="1"/>
  <c r="DX1008" i="1"/>
  <c r="DX1009" i="1"/>
  <c r="DX1010" i="1"/>
  <c r="DX1011" i="1"/>
  <c r="DX1012" i="1"/>
  <c r="DX1013" i="1"/>
  <c r="DX1014" i="1"/>
  <c r="DX1015" i="1"/>
  <c r="DX1016" i="1"/>
  <c r="DX1017" i="1"/>
  <c r="DX1018" i="1"/>
  <c r="DX1019" i="1"/>
  <c r="DX1020" i="1"/>
  <c r="DX1021" i="1"/>
  <c r="DX1022" i="1"/>
  <c r="DX1024" i="1"/>
  <c r="DX1025" i="1"/>
  <c r="DX1027" i="1"/>
  <c r="DX1028" i="1"/>
  <c r="DX1029" i="1"/>
  <c r="DX1030" i="1"/>
  <c r="DX1031" i="1"/>
  <c r="DX1032" i="1"/>
  <c r="DX1033" i="1"/>
  <c r="DX1034" i="1"/>
  <c r="DX1035" i="1"/>
  <c r="DX1036" i="1"/>
  <c r="DX1037" i="1"/>
  <c r="DX1038" i="1"/>
  <c r="DX1039" i="1"/>
  <c r="DX1040" i="1"/>
  <c r="DX1041" i="1"/>
  <c r="DX1042" i="1"/>
  <c r="DX1043" i="1"/>
  <c r="DX1044" i="1"/>
  <c r="DX1045" i="1"/>
  <c r="DX1046" i="1"/>
  <c r="DX1047" i="1"/>
  <c r="DX1050" i="1"/>
  <c r="DX1053" i="1"/>
  <c r="DX1054" i="1"/>
  <c r="DX1056" i="1"/>
  <c r="DX1057" i="1"/>
  <c r="DX1058" i="1"/>
  <c r="DX1059" i="1"/>
  <c r="DX1060" i="1"/>
  <c r="DX1061" i="1"/>
  <c r="DX1062" i="1"/>
  <c r="DX1063" i="1"/>
  <c r="DX1064" i="1"/>
  <c r="DX1065" i="1"/>
  <c r="DX1066" i="1"/>
  <c r="DX1067" i="1"/>
  <c r="DX1069" i="1"/>
  <c r="DX1070" i="1"/>
  <c r="DX1071" i="1"/>
  <c r="DX1072" i="1"/>
  <c r="DX1073" i="1"/>
  <c r="DX1074" i="1"/>
  <c r="DX1075" i="1"/>
  <c r="DX1076" i="1"/>
  <c r="DX1077" i="1"/>
  <c r="DX1078" i="1"/>
  <c r="DX1079" i="1"/>
  <c r="DX1080" i="1"/>
  <c r="DX1082" i="1"/>
  <c r="DX1083" i="1"/>
  <c r="DX1084" i="1"/>
  <c r="DX1085" i="1"/>
  <c r="DX1086" i="1"/>
  <c r="DX1087" i="1"/>
  <c r="DX1088" i="1"/>
  <c r="DX1089" i="1"/>
  <c r="DX1090" i="1"/>
  <c r="DX1091" i="1"/>
  <c r="DX1092" i="1"/>
  <c r="DX1093" i="1"/>
  <c r="DX1094" i="1"/>
  <c r="DX1095" i="1"/>
  <c r="DX1096" i="1"/>
  <c r="DX1097" i="1"/>
  <c r="DX1098" i="1"/>
  <c r="DX1099" i="1"/>
  <c r="DX1100" i="1"/>
  <c r="DX1101" i="1"/>
  <c r="DX1102" i="1"/>
  <c r="DX1103" i="1"/>
  <c r="DX1104" i="1"/>
  <c r="DX1105" i="1"/>
  <c r="DX1106" i="1"/>
  <c r="DX1107" i="1"/>
  <c r="DX1108" i="1"/>
  <c r="DX1109" i="1"/>
  <c r="DX1110" i="1"/>
  <c r="DX1111" i="1"/>
  <c r="DX1112" i="1"/>
  <c r="DX1113" i="1"/>
  <c r="DX1114" i="1"/>
  <c r="DX1115" i="1"/>
  <c r="DX1116" i="1"/>
  <c r="DX1117" i="1"/>
  <c r="DX1118" i="1"/>
  <c r="DX1119" i="1"/>
  <c r="DX1120" i="1"/>
  <c r="DX1121" i="1"/>
  <c r="DX1122" i="1"/>
  <c r="DX1123" i="1"/>
  <c r="DX1125" i="1"/>
  <c r="DX1127" i="1"/>
  <c r="DX1128" i="1"/>
  <c r="DX1129" i="1"/>
  <c r="DX1130" i="1"/>
  <c r="DX1131" i="1"/>
  <c r="DX1132" i="1"/>
  <c r="DX1133" i="1"/>
  <c r="DX1134" i="1"/>
  <c r="DX1135" i="1"/>
  <c r="DV1136" i="1" l="1"/>
  <c r="BO1136" i="1" l="1"/>
  <c r="BL1136" i="1"/>
  <c r="BJ1136" i="1"/>
  <c r="BA67" i="1" l="1"/>
  <c r="DW67" i="1" s="1"/>
  <c r="BA77" i="1"/>
  <c r="DW77" i="1" s="1"/>
  <c r="BA81" i="1"/>
  <c r="DW81" i="1" s="1"/>
  <c r="BA99" i="1"/>
  <c r="DW99" i="1" s="1"/>
  <c r="BA110" i="1"/>
  <c r="DW110" i="1" s="1"/>
  <c r="BA132" i="1"/>
  <c r="DW132" i="1" s="1"/>
  <c r="BA149" i="1"/>
  <c r="BA206" i="1"/>
  <c r="DW206" i="1" s="1"/>
  <c r="BA222" i="1"/>
  <c r="DW222" i="1" s="1"/>
  <c r="BA324" i="1"/>
  <c r="DW324" i="1" s="1"/>
  <c r="BA358" i="1"/>
  <c r="DW358" i="1" s="1"/>
  <c r="BA366" i="1"/>
  <c r="DW366" i="1" s="1"/>
  <c r="BA374" i="1"/>
  <c r="DW374" i="1" s="1"/>
  <c r="BA398" i="1"/>
  <c r="DW398" i="1" s="1"/>
  <c r="BA409" i="1"/>
  <c r="DW409" i="1" s="1"/>
  <c r="BA432" i="1"/>
  <c r="DW432" i="1" s="1"/>
  <c r="BA435" i="1"/>
  <c r="DW435" i="1" s="1"/>
  <c r="BA464" i="1"/>
  <c r="BA468" i="1"/>
  <c r="DW468" i="1" s="1"/>
  <c r="BA470" i="1"/>
  <c r="DW470" i="1" s="1"/>
  <c r="BA479" i="1"/>
  <c r="DW479" i="1" s="1"/>
  <c r="BA486" i="1"/>
  <c r="DW486" i="1" s="1"/>
  <c r="BA519" i="1"/>
  <c r="DW519" i="1" s="1"/>
  <c r="BA573" i="1"/>
  <c r="BA587" i="1"/>
  <c r="DW587" i="1" s="1"/>
  <c r="BA601" i="1"/>
  <c r="DW601" i="1" s="1"/>
  <c r="BA611" i="1"/>
  <c r="DW611" i="1" s="1"/>
  <c r="BA700" i="1"/>
  <c r="BA703" i="1"/>
  <c r="DW703" i="1" s="1"/>
  <c r="BA717" i="1"/>
  <c r="DW717" i="1" s="1"/>
  <c r="BA724" i="1"/>
  <c r="DW724" i="1" s="1"/>
  <c r="BA733" i="1"/>
  <c r="BA750" i="1"/>
  <c r="DW750" i="1" s="1"/>
  <c r="BA783" i="1"/>
  <c r="DW783" i="1" s="1"/>
  <c r="BA796" i="1"/>
  <c r="DW796" i="1" s="1"/>
  <c r="BA813" i="1"/>
  <c r="DW813" i="1" s="1"/>
  <c r="BA835" i="1"/>
  <c r="DW835" i="1" s="1"/>
  <c r="BA844" i="1"/>
  <c r="DW844" i="1" s="1"/>
  <c r="BA848" i="1"/>
  <c r="BA866" i="1"/>
  <c r="DW866" i="1" s="1"/>
  <c r="BA875" i="1"/>
  <c r="DW875" i="1" s="1"/>
  <c r="BA898" i="1"/>
  <c r="DW898" i="1" s="1"/>
  <c r="BA909" i="1"/>
  <c r="DW909" i="1" s="1"/>
  <c r="BA924" i="1"/>
  <c r="DW924" i="1" s="1"/>
  <c r="BA941" i="1"/>
  <c r="DW941" i="1" s="1"/>
  <c r="BA965" i="1"/>
  <c r="DW965" i="1" s="1"/>
  <c r="BA978" i="1"/>
  <c r="DW978" i="1" s="1"/>
  <c r="BA982" i="1"/>
  <c r="DW982" i="1" s="1"/>
  <c r="BA1023" i="1"/>
  <c r="DW1023" i="1" s="1"/>
  <c r="BA1026" i="1"/>
  <c r="DW1026" i="1" s="1"/>
  <c r="BA1048" i="1"/>
  <c r="DW1048" i="1" s="1"/>
  <c r="BA1049" i="1"/>
  <c r="DW1049" i="1" s="1"/>
  <c r="BA1051" i="1"/>
  <c r="DW1051" i="1" s="1"/>
  <c r="BA1052" i="1"/>
  <c r="BA1055" i="1"/>
  <c r="DW1055" i="1" s="1"/>
  <c r="BA1068" i="1"/>
  <c r="DW1068" i="1" s="1"/>
  <c r="BA1081" i="1"/>
  <c r="DW1081" i="1" s="1"/>
  <c r="BA1124" i="1"/>
  <c r="DW1124" i="1" s="1"/>
  <c r="BA1126" i="1"/>
  <c r="DW1126" i="1" s="1"/>
  <c r="DX1068" i="1" l="1"/>
  <c r="DX982" i="1"/>
  <c r="DX866" i="1"/>
  <c r="DX432" i="1"/>
  <c r="DX206" i="1"/>
  <c r="DX1055" i="1"/>
  <c r="DX978" i="1"/>
  <c r="DX724" i="1"/>
  <c r="DX519" i="1"/>
  <c r="DX409" i="1"/>
  <c r="DX965" i="1"/>
  <c r="DX844" i="1"/>
  <c r="DX717" i="1"/>
  <c r="DX486" i="1"/>
  <c r="DX398" i="1"/>
  <c r="DX132" i="1"/>
  <c r="DX1051" i="1"/>
  <c r="DX835" i="1"/>
  <c r="DX479" i="1"/>
  <c r="DX374" i="1"/>
  <c r="DX1049" i="1"/>
  <c r="DX813" i="1"/>
  <c r="DX366" i="1"/>
  <c r="DX1126" i="1"/>
  <c r="DX796" i="1"/>
  <c r="DX611" i="1"/>
  <c r="DX358" i="1"/>
  <c r="DX81" i="1"/>
  <c r="DX1124" i="1"/>
  <c r="DX1026" i="1"/>
  <c r="DX898" i="1"/>
  <c r="DX783" i="1"/>
  <c r="DX601" i="1"/>
  <c r="DX324" i="1"/>
  <c r="DX77" i="1"/>
  <c r="DX941" i="1"/>
  <c r="DX703" i="1"/>
  <c r="DX110" i="1"/>
  <c r="DX924" i="1"/>
  <c r="DX470" i="1"/>
  <c r="DX99" i="1"/>
  <c r="DX1048" i="1"/>
  <c r="DX909" i="1"/>
  <c r="DX468" i="1"/>
  <c r="DX1081" i="1"/>
  <c r="DX1023" i="1"/>
  <c r="DX875" i="1"/>
  <c r="DX750" i="1"/>
  <c r="DX587" i="1"/>
  <c r="DX435" i="1"/>
  <c r="DX222" i="1"/>
  <c r="AN149" i="1"/>
  <c r="AN232" i="1"/>
  <c r="DW232" i="1" s="1"/>
  <c r="AN464" i="1"/>
  <c r="DW464" i="1" s="1"/>
  <c r="AN573" i="1"/>
  <c r="DW573" i="1" s="1"/>
  <c r="AN623" i="1"/>
  <c r="DW623" i="1" s="1"/>
  <c r="AN700" i="1"/>
  <c r="DW700" i="1" s="1"/>
  <c r="AN733" i="1"/>
  <c r="DW733" i="1" s="1"/>
  <c r="AN746" i="1"/>
  <c r="DW746" i="1" s="1"/>
  <c r="AN786" i="1"/>
  <c r="DW786" i="1" s="1"/>
  <c r="AN848" i="1"/>
  <c r="DW848" i="1" s="1"/>
  <c r="AN1052" i="1"/>
  <c r="DW1052" i="1" s="1"/>
  <c r="DW149" i="1" l="1"/>
  <c r="DX149" i="1" s="1"/>
  <c r="DX786" i="1"/>
  <c r="DX746" i="1"/>
  <c r="DX733" i="1"/>
  <c r="DX67" i="1"/>
  <c r="DX623" i="1"/>
  <c r="DX573" i="1"/>
  <c r="DX1052" i="1"/>
  <c r="DX464" i="1"/>
  <c r="DX700" i="1"/>
  <c r="DX848" i="1"/>
  <c r="DX232" i="1"/>
  <c r="Z1136" i="1"/>
  <c r="W1136" i="1"/>
  <c r="X1136" i="1"/>
  <c r="Y1136" i="1"/>
  <c r="AA1136" i="1"/>
  <c r="AB1136" i="1"/>
  <c r="AC1136" i="1"/>
  <c r="AD1136" i="1"/>
  <c r="AE1136" i="1"/>
  <c r="AG1136" i="1"/>
  <c r="AH1136" i="1"/>
  <c r="AI1136" i="1"/>
  <c r="AJ1136" i="1"/>
  <c r="AK1136" i="1"/>
  <c r="AL1136" i="1"/>
  <c r="AM1136" i="1"/>
  <c r="AN1136" i="1"/>
  <c r="AP1136" i="1"/>
  <c r="AQ1136" i="1"/>
  <c r="AR1136" i="1"/>
  <c r="AS1136" i="1"/>
  <c r="AT1136" i="1"/>
  <c r="AU1136" i="1"/>
  <c r="AV1136" i="1"/>
  <c r="AW1136" i="1"/>
  <c r="AX1136" i="1"/>
  <c r="AY1136" i="1"/>
  <c r="AZ1136" i="1"/>
  <c r="BA1136" i="1"/>
  <c r="BC1136" i="1"/>
  <c r="BD1136" i="1"/>
  <c r="BE1136" i="1"/>
  <c r="BF1136" i="1"/>
  <c r="BG1136" i="1"/>
  <c r="BH1136" i="1"/>
  <c r="BI1136" i="1"/>
  <c r="Q1136" i="1"/>
  <c r="G1136" i="1"/>
  <c r="H1136" i="1"/>
  <c r="I1136" i="1"/>
  <c r="J1136" i="1"/>
  <c r="K1136" i="1"/>
  <c r="L1136" i="1"/>
  <c r="O1136" i="1"/>
  <c r="P1136" i="1"/>
  <c r="R1136" i="1"/>
  <c r="S1136" i="1"/>
  <c r="T1136" i="1"/>
  <c r="U1136" i="1"/>
  <c r="DW1136" i="1" l="1"/>
  <c r="M110" i="1"/>
  <c r="V110" i="1" s="1"/>
  <c r="AF110" i="1" s="1"/>
  <c r="AO110" i="1" s="1"/>
  <c r="BB110" i="1" s="1"/>
  <c r="BK110" i="1" s="1"/>
  <c r="BW110" i="1" s="1"/>
  <c r="V111" i="1"/>
  <c r="AF111" i="1" s="1"/>
  <c r="AO111" i="1" l="1"/>
  <c r="BB111" i="1" s="1"/>
  <c r="V4" i="1"/>
  <c r="AF4" i="1" s="1"/>
  <c r="V5" i="1"/>
  <c r="AF5" i="1" s="1"/>
  <c r="V6" i="1"/>
  <c r="AF6" i="1" s="1"/>
  <c r="V7" i="1"/>
  <c r="AF7" i="1" s="1"/>
  <c r="V8" i="1"/>
  <c r="AF8" i="1" s="1"/>
  <c r="V9" i="1"/>
  <c r="AF9" i="1" s="1"/>
  <c r="V10" i="1"/>
  <c r="AF10" i="1" s="1"/>
  <c r="V11" i="1"/>
  <c r="AF11" i="1" s="1"/>
  <c r="V12" i="1"/>
  <c r="AF12" i="1" s="1"/>
  <c r="V13" i="1"/>
  <c r="AF13" i="1" s="1"/>
  <c r="V14" i="1"/>
  <c r="AF14" i="1" s="1"/>
  <c r="V15" i="1"/>
  <c r="AF15" i="1" s="1"/>
  <c r="V16" i="1"/>
  <c r="AF16" i="1" s="1"/>
  <c r="V17" i="1"/>
  <c r="AF17" i="1" s="1"/>
  <c r="V18" i="1"/>
  <c r="AF18" i="1" s="1"/>
  <c r="V19" i="1"/>
  <c r="AF19" i="1" s="1"/>
  <c r="V20" i="1"/>
  <c r="AF20" i="1" s="1"/>
  <c r="V21" i="1"/>
  <c r="AF21" i="1" s="1"/>
  <c r="V22" i="1"/>
  <c r="AF22" i="1" s="1"/>
  <c r="V23" i="1"/>
  <c r="AF23" i="1" s="1"/>
  <c r="V24" i="1"/>
  <c r="AF24" i="1" s="1"/>
  <c r="V25" i="1"/>
  <c r="AF25" i="1" s="1"/>
  <c r="V26" i="1"/>
  <c r="AF26" i="1" s="1"/>
  <c r="V27" i="1"/>
  <c r="AF27" i="1" s="1"/>
  <c r="V28" i="1"/>
  <c r="AF28" i="1" s="1"/>
  <c r="V29" i="1"/>
  <c r="AF29" i="1" s="1"/>
  <c r="V30" i="1"/>
  <c r="AF30" i="1" s="1"/>
  <c r="V31" i="1"/>
  <c r="AF31" i="1" s="1"/>
  <c r="V32" i="1"/>
  <c r="AF32" i="1" s="1"/>
  <c r="V33" i="1"/>
  <c r="AF33" i="1" s="1"/>
  <c r="V34" i="1"/>
  <c r="AF34" i="1" s="1"/>
  <c r="V35" i="1"/>
  <c r="AF35" i="1" s="1"/>
  <c r="V36" i="1"/>
  <c r="AF36" i="1" s="1"/>
  <c r="V37" i="1"/>
  <c r="AF37" i="1" s="1"/>
  <c r="V38" i="1"/>
  <c r="AF38" i="1" s="1"/>
  <c r="V39" i="1"/>
  <c r="AF39" i="1" s="1"/>
  <c r="V40" i="1"/>
  <c r="AF40" i="1" s="1"/>
  <c r="V41" i="1"/>
  <c r="AF41" i="1" s="1"/>
  <c r="V42" i="1"/>
  <c r="AF42" i="1" s="1"/>
  <c r="V43" i="1"/>
  <c r="AF43" i="1" s="1"/>
  <c r="V44" i="1"/>
  <c r="AF44" i="1" s="1"/>
  <c r="V45" i="1"/>
  <c r="AF45" i="1" s="1"/>
  <c r="V46" i="1"/>
  <c r="AF46" i="1" s="1"/>
  <c r="V47" i="1"/>
  <c r="AF47" i="1" s="1"/>
  <c r="V48" i="1"/>
  <c r="AF48" i="1" s="1"/>
  <c r="V49" i="1"/>
  <c r="AF49" i="1" s="1"/>
  <c r="V50" i="1"/>
  <c r="AF50" i="1" s="1"/>
  <c r="V52" i="1"/>
  <c r="AF52" i="1" s="1"/>
  <c r="V53" i="1"/>
  <c r="AF53" i="1" s="1"/>
  <c r="V54" i="1"/>
  <c r="AF54" i="1" s="1"/>
  <c r="V55" i="1"/>
  <c r="AF55" i="1" s="1"/>
  <c r="V56" i="1"/>
  <c r="AF56" i="1" s="1"/>
  <c r="V57" i="1"/>
  <c r="AF57" i="1" s="1"/>
  <c r="V58" i="1"/>
  <c r="AF58" i="1" s="1"/>
  <c r="V59" i="1"/>
  <c r="AF59" i="1" s="1"/>
  <c r="V60" i="1"/>
  <c r="AF60" i="1" s="1"/>
  <c r="V61" i="1"/>
  <c r="AF61" i="1" s="1"/>
  <c r="V62" i="1"/>
  <c r="AF62" i="1" s="1"/>
  <c r="V63" i="1"/>
  <c r="AF63" i="1" s="1"/>
  <c r="V64" i="1"/>
  <c r="AF64" i="1" s="1"/>
  <c r="V65" i="1"/>
  <c r="AF65" i="1" s="1"/>
  <c r="V66" i="1"/>
  <c r="AF66" i="1" s="1"/>
  <c r="V67" i="1"/>
  <c r="AF67" i="1" s="1"/>
  <c r="V68" i="1"/>
  <c r="AF68" i="1" s="1"/>
  <c r="V69" i="1"/>
  <c r="AF69" i="1" s="1"/>
  <c r="V70" i="1"/>
  <c r="AF70" i="1" s="1"/>
  <c r="V72" i="1"/>
  <c r="AF72" i="1" s="1"/>
  <c r="V73" i="1"/>
  <c r="AF73" i="1" s="1"/>
  <c r="V74" i="1"/>
  <c r="AF74" i="1" s="1"/>
  <c r="V75" i="1"/>
  <c r="AF75" i="1" s="1"/>
  <c r="V76" i="1"/>
  <c r="AF76" i="1" s="1"/>
  <c r="V77" i="1"/>
  <c r="AF77" i="1" s="1"/>
  <c r="V78" i="1"/>
  <c r="AF78" i="1" s="1"/>
  <c r="V79" i="1"/>
  <c r="AF79" i="1" s="1"/>
  <c r="V80" i="1"/>
  <c r="AF80" i="1" s="1"/>
  <c r="V81" i="1"/>
  <c r="AF81" i="1" s="1"/>
  <c r="V82" i="1"/>
  <c r="AF82" i="1" s="1"/>
  <c r="V83" i="1"/>
  <c r="AF83" i="1" s="1"/>
  <c r="V84" i="1"/>
  <c r="AF84" i="1" s="1"/>
  <c r="V85" i="1"/>
  <c r="AF85" i="1" s="1"/>
  <c r="V86" i="1"/>
  <c r="AF86" i="1" s="1"/>
  <c r="V87" i="1"/>
  <c r="AF87" i="1" s="1"/>
  <c r="V88" i="1"/>
  <c r="AF88" i="1" s="1"/>
  <c r="V89" i="1"/>
  <c r="AF89" i="1" s="1"/>
  <c r="V91" i="1"/>
  <c r="AF91" i="1" s="1"/>
  <c r="V92" i="1"/>
  <c r="AF92" i="1" s="1"/>
  <c r="V93" i="1"/>
  <c r="AF93" i="1" s="1"/>
  <c r="V94" i="1"/>
  <c r="AF94" i="1" s="1"/>
  <c r="V95" i="1"/>
  <c r="AF95" i="1" s="1"/>
  <c r="V96" i="1"/>
  <c r="AF96" i="1" s="1"/>
  <c r="V97" i="1"/>
  <c r="AF97" i="1" s="1"/>
  <c r="V98" i="1"/>
  <c r="AF98" i="1" s="1"/>
  <c r="V100" i="1"/>
  <c r="AF100" i="1" s="1"/>
  <c r="V101" i="1"/>
  <c r="AF101" i="1" s="1"/>
  <c r="V102" i="1"/>
  <c r="AF102" i="1" s="1"/>
  <c r="V103" i="1"/>
  <c r="AF103" i="1" s="1"/>
  <c r="V104" i="1"/>
  <c r="AF104" i="1" s="1"/>
  <c r="V105" i="1"/>
  <c r="AF105" i="1" s="1"/>
  <c r="V106" i="1"/>
  <c r="AF106" i="1" s="1"/>
  <c r="V107" i="1"/>
  <c r="AF107" i="1" s="1"/>
  <c r="V108" i="1"/>
  <c r="AF108" i="1" s="1"/>
  <c r="V109" i="1"/>
  <c r="AF109" i="1" s="1"/>
  <c r="V112" i="1"/>
  <c r="AF112" i="1" s="1"/>
  <c r="V113" i="1"/>
  <c r="AF113" i="1" s="1"/>
  <c r="V114" i="1"/>
  <c r="AF114" i="1" s="1"/>
  <c r="V115" i="1"/>
  <c r="AF115" i="1" s="1"/>
  <c r="V116" i="1"/>
  <c r="AF116" i="1" s="1"/>
  <c r="V117" i="1"/>
  <c r="AF117" i="1" s="1"/>
  <c r="V118" i="1"/>
  <c r="AF118" i="1" s="1"/>
  <c r="V119" i="1"/>
  <c r="AF119" i="1" s="1"/>
  <c r="V120" i="1"/>
  <c r="AF120" i="1" s="1"/>
  <c r="V122" i="1"/>
  <c r="AF122" i="1" s="1"/>
  <c r="V124" i="1"/>
  <c r="AF124" i="1" s="1"/>
  <c r="V125" i="1"/>
  <c r="AF125" i="1" s="1"/>
  <c r="V126" i="1"/>
  <c r="AF126" i="1" s="1"/>
  <c r="V127" i="1"/>
  <c r="AF127" i="1" s="1"/>
  <c r="V128" i="1"/>
  <c r="AF128" i="1" s="1"/>
  <c r="V129" i="1"/>
  <c r="AF129" i="1" s="1"/>
  <c r="V131" i="1"/>
  <c r="AF131" i="1" s="1"/>
  <c r="V132" i="1"/>
  <c r="AF132" i="1" s="1"/>
  <c r="V133" i="1"/>
  <c r="AF133" i="1" s="1"/>
  <c r="V134" i="1"/>
  <c r="AF134" i="1" s="1"/>
  <c r="V135" i="1"/>
  <c r="AF135" i="1" s="1"/>
  <c r="V136" i="1"/>
  <c r="AF136" i="1" s="1"/>
  <c r="V137" i="1"/>
  <c r="AF137" i="1" s="1"/>
  <c r="V138" i="1"/>
  <c r="AF138" i="1" s="1"/>
  <c r="V139" i="1"/>
  <c r="AF139" i="1" s="1"/>
  <c r="V140" i="1"/>
  <c r="AF140" i="1" s="1"/>
  <c r="V141" i="1"/>
  <c r="AF141" i="1" s="1"/>
  <c r="V142" i="1"/>
  <c r="AF142" i="1" s="1"/>
  <c r="V143" i="1"/>
  <c r="AF143" i="1" s="1"/>
  <c r="V144" i="1"/>
  <c r="AF144" i="1" s="1"/>
  <c r="V145" i="1"/>
  <c r="AF145" i="1" s="1"/>
  <c r="V146" i="1"/>
  <c r="AF146" i="1" s="1"/>
  <c r="V147" i="1"/>
  <c r="AF147" i="1" s="1"/>
  <c r="V148" i="1"/>
  <c r="AF148" i="1" s="1"/>
  <c r="V149" i="1"/>
  <c r="AF149" i="1" s="1"/>
  <c r="AO149" i="1" s="1"/>
  <c r="BB149" i="1" s="1"/>
  <c r="V150" i="1"/>
  <c r="AF150" i="1" s="1"/>
  <c r="AO150" i="1" s="1"/>
  <c r="BB150" i="1" s="1"/>
  <c r="V151" i="1"/>
  <c r="AF151" i="1" s="1"/>
  <c r="AO151" i="1" s="1"/>
  <c r="BB151" i="1" s="1"/>
  <c r="V152" i="1"/>
  <c r="AF152" i="1" s="1"/>
  <c r="AO152" i="1" s="1"/>
  <c r="BB152" i="1" s="1"/>
  <c r="V154" i="1"/>
  <c r="AF154" i="1" s="1"/>
  <c r="AO154" i="1" s="1"/>
  <c r="BB154" i="1" s="1"/>
  <c r="V155" i="1"/>
  <c r="AF155" i="1" s="1"/>
  <c r="AO155" i="1" s="1"/>
  <c r="BB155" i="1" s="1"/>
  <c r="V156" i="1"/>
  <c r="AF156" i="1" s="1"/>
  <c r="AO156" i="1" s="1"/>
  <c r="BB156" i="1" s="1"/>
  <c r="V157" i="1"/>
  <c r="AF157" i="1" s="1"/>
  <c r="AO157" i="1" s="1"/>
  <c r="BB157" i="1" s="1"/>
  <c r="V158" i="1"/>
  <c r="AF158" i="1" s="1"/>
  <c r="AO158" i="1" s="1"/>
  <c r="BB158" i="1" s="1"/>
  <c r="V159" i="1"/>
  <c r="AF159" i="1" s="1"/>
  <c r="AO159" i="1" s="1"/>
  <c r="BB159" i="1" s="1"/>
  <c r="V160" i="1"/>
  <c r="AF160" i="1" s="1"/>
  <c r="AO160" i="1" s="1"/>
  <c r="BB160" i="1" s="1"/>
  <c r="V161" i="1"/>
  <c r="AF161" i="1" s="1"/>
  <c r="AO161" i="1" s="1"/>
  <c r="BB161" i="1" s="1"/>
  <c r="V162" i="1"/>
  <c r="AF162" i="1" s="1"/>
  <c r="AO162" i="1" s="1"/>
  <c r="BB162" i="1" s="1"/>
  <c r="V163" i="1"/>
  <c r="AF163" i="1" s="1"/>
  <c r="AO163" i="1" s="1"/>
  <c r="BB163" i="1" s="1"/>
  <c r="V164" i="1"/>
  <c r="AF164" i="1" s="1"/>
  <c r="AO164" i="1" s="1"/>
  <c r="BB164" i="1" s="1"/>
  <c r="V165" i="1"/>
  <c r="AF165" i="1" s="1"/>
  <c r="AO165" i="1" s="1"/>
  <c r="BB165" i="1" s="1"/>
  <c r="V166" i="1"/>
  <c r="AF166" i="1" s="1"/>
  <c r="AO166" i="1" s="1"/>
  <c r="BB166" i="1" s="1"/>
  <c r="V167" i="1"/>
  <c r="AF167" i="1" s="1"/>
  <c r="AO167" i="1" s="1"/>
  <c r="BB167" i="1" s="1"/>
  <c r="V168" i="1"/>
  <c r="AF168" i="1" s="1"/>
  <c r="AO168" i="1" s="1"/>
  <c r="BB168" i="1" s="1"/>
  <c r="V169" i="1"/>
  <c r="AF169" i="1" s="1"/>
  <c r="AO169" i="1" s="1"/>
  <c r="BB169" i="1" s="1"/>
  <c r="V170" i="1"/>
  <c r="AF170" i="1" s="1"/>
  <c r="AO170" i="1" s="1"/>
  <c r="BB170" i="1" s="1"/>
  <c r="V171" i="1"/>
  <c r="AF171" i="1" s="1"/>
  <c r="AO171" i="1" s="1"/>
  <c r="BB171" i="1" s="1"/>
  <c r="V172" i="1"/>
  <c r="AF172" i="1" s="1"/>
  <c r="AO172" i="1" s="1"/>
  <c r="BB172" i="1" s="1"/>
  <c r="V173" i="1"/>
  <c r="AF173" i="1" s="1"/>
  <c r="AO173" i="1" s="1"/>
  <c r="BB173" i="1" s="1"/>
  <c r="V174" i="1"/>
  <c r="AF174" i="1" s="1"/>
  <c r="AO174" i="1" s="1"/>
  <c r="BB174" i="1" s="1"/>
  <c r="V175" i="1"/>
  <c r="AF175" i="1" s="1"/>
  <c r="AO175" i="1" s="1"/>
  <c r="BB175" i="1" s="1"/>
  <c r="V176" i="1"/>
  <c r="AF176" i="1" s="1"/>
  <c r="AO176" i="1" s="1"/>
  <c r="BB176" i="1" s="1"/>
  <c r="V177" i="1"/>
  <c r="AF177" i="1" s="1"/>
  <c r="AO177" i="1" s="1"/>
  <c r="BB177" i="1" s="1"/>
  <c r="V178" i="1"/>
  <c r="AF178" i="1" s="1"/>
  <c r="AO178" i="1" s="1"/>
  <c r="BB178" i="1" s="1"/>
  <c r="V179" i="1"/>
  <c r="AF179" i="1" s="1"/>
  <c r="AO179" i="1" s="1"/>
  <c r="BB179" i="1" s="1"/>
  <c r="V181" i="1"/>
  <c r="AF181" i="1" s="1"/>
  <c r="AO181" i="1" s="1"/>
  <c r="BB181" i="1" s="1"/>
  <c r="V182" i="1"/>
  <c r="AF182" i="1" s="1"/>
  <c r="AO182" i="1" s="1"/>
  <c r="BB182" i="1" s="1"/>
  <c r="V183" i="1"/>
  <c r="AF183" i="1" s="1"/>
  <c r="AO183" i="1" s="1"/>
  <c r="BB183" i="1" s="1"/>
  <c r="V184" i="1"/>
  <c r="AF184" i="1" s="1"/>
  <c r="AO184" i="1" s="1"/>
  <c r="BB184" i="1" s="1"/>
  <c r="V185" i="1"/>
  <c r="AF185" i="1" s="1"/>
  <c r="AO185" i="1" s="1"/>
  <c r="BB185" i="1" s="1"/>
  <c r="V186" i="1"/>
  <c r="AF186" i="1" s="1"/>
  <c r="AO186" i="1" s="1"/>
  <c r="BB186" i="1" s="1"/>
  <c r="V187" i="1"/>
  <c r="AF187" i="1" s="1"/>
  <c r="AO187" i="1" s="1"/>
  <c r="BB187" i="1" s="1"/>
  <c r="V188" i="1"/>
  <c r="AF188" i="1" s="1"/>
  <c r="AO188" i="1" s="1"/>
  <c r="BB188" i="1" s="1"/>
  <c r="V189" i="1"/>
  <c r="AF189" i="1" s="1"/>
  <c r="AO189" i="1" s="1"/>
  <c r="BB189" i="1" s="1"/>
  <c r="V190" i="1"/>
  <c r="AF190" i="1" s="1"/>
  <c r="AO190" i="1" s="1"/>
  <c r="BB190" i="1" s="1"/>
  <c r="V191" i="1"/>
  <c r="AF191" i="1" s="1"/>
  <c r="AO191" i="1" s="1"/>
  <c r="BB191" i="1" s="1"/>
  <c r="V192" i="1"/>
  <c r="AF192" i="1" s="1"/>
  <c r="AO192" i="1" s="1"/>
  <c r="BB192" i="1" s="1"/>
  <c r="V193" i="1"/>
  <c r="AF193" i="1" s="1"/>
  <c r="AO193" i="1" s="1"/>
  <c r="BB193" i="1" s="1"/>
  <c r="V194" i="1"/>
  <c r="AF194" i="1" s="1"/>
  <c r="AO194" i="1" s="1"/>
  <c r="BB194" i="1" s="1"/>
  <c r="V195" i="1"/>
  <c r="AF195" i="1" s="1"/>
  <c r="AO195" i="1" s="1"/>
  <c r="BB195" i="1" s="1"/>
  <c r="V196" i="1"/>
  <c r="AF196" i="1" s="1"/>
  <c r="AO196" i="1" s="1"/>
  <c r="BB196" i="1" s="1"/>
  <c r="V197" i="1"/>
  <c r="AF197" i="1" s="1"/>
  <c r="AO197" i="1" s="1"/>
  <c r="BB197" i="1" s="1"/>
  <c r="V199" i="1"/>
  <c r="AF199" i="1" s="1"/>
  <c r="AO199" i="1" s="1"/>
  <c r="BB199" i="1" s="1"/>
  <c r="V200" i="1"/>
  <c r="AF200" i="1" s="1"/>
  <c r="AO200" i="1" s="1"/>
  <c r="BB200" i="1" s="1"/>
  <c r="V201" i="1"/>
  <c r="AF201" i="1" s="1"/>
  <c r="AO201" i="1" s="1"/>
  <c r="BB201" i="1" s="1"/>
  <c r="V202" i="1"/>
  <c r="AF202" i="1" s="1"/>
  <c r="AO202" i="1" s="1"/>
  <c r="BB202" i="1" s="1"/>
  <c r="V203" i="1"/>
  <c r="AF203" i="1" s="1"/>
  <c r="AO203" i="1" s="1"/>
  <c r="BB203" i="1" s="1"/>
  <c r="V204" i="1"/>
  <c r="AF204" i="1" s="1"/>
  <c r="AO204" i="1" s="1"/>
  <c r="BB204" i="1" s="1"/>
  <c r="V205" i="1"/>
  <c r="AF205" i="1" s="1"/>
  <c r="AO205" i="1" s="1"/>
  <c r="BB205" i="1" s="1"/>
  <c r="V206" i="1"/>
  <c r="AF206" i="1" s="1"/>
  <c r="AO206" i="1" s="1"/>
  <c r="BB206" i="1" s="1"/>
  <c r="V207" i="1"/>
  <c r="AF207" i="1" s="1"/>
  <c r="AO207" i="1" s="1"/>
  <c r="BB207" i="1" s="1"/>
  <c r="V208" i="1"/>
  <c r="AF208" i="1" s="1"/>
  <c r="AO208" i="1" s="1"/>
  <c r="BB208" i="1" s="1"/>
  <c r="V209" i="1"/>
  <c r="AF209" i="1" s="1"/>
  <c r="AO209" i="1" s="1"/>
  <c r="BB209" i="1" s="1"/>
  <c r="V210" i="1"/>
  <c r="AF210" i="1" s="1"/>
  <c r="AO210" i="1" s="1"/>
  <c r="BB210" i="1" s="1"/>
  <c r="V211" i="1"/>
  <c r="AF211" i="1" s="1"/>
  <c r="AO211" i="1" s="1"/>
  <c r="BB211" i="1" s="1"/>
  <c r="V212" i="1"/>
  <c r="AF212" i="1" s="1"/>
  <c r="AO212" i="1" s="1"/>
  <c r="BB212" i="1" s="1"/>
  <c r="V213" i="1"/>
  <c r="AF213" i="1" s="1"/>
  <c r="AO213" i="1" s="1"/>
  <c r="BB213" i="1" s="1"/>
  <c r="V214" i="1"/>
  <c r="AF214" i="1" s="1"/>
  <c r="AO214" i="1" s="1"/>
  <c r="BB214" i="1" s="1"/>
  <c r="V215" i="1"/>
  <c r="AF215" i="1" s="1"/>
  <c r="AO215" i="1" s="1"/>
  <c r="BB215" i="1" s="1"/>
  <c r="V216" i="1"/>
  <c r="AF216" i="1" s="1"/>
  <c r="AO216" i="1" s="1"/>
  <c r="BB216" i="1" s="1"/>
  <c r="V217" i="1"/>
  <c r="AF217" i="1" s="1"/>
  <c r="AO217" i="1" s="1"/>
  <c r="BB217" i="1" s="1"/>
  <c r="V218" i="1"/>
  <c r="AF218" i="1" s="1"/>
  <c r="AO218" i="1" s="1"/>
  <c r="BB218" i="1" s="1"/>
  <c r="V219" i="1"/>
  <c r="AF219" i="1" s="1"/>
  <c r="AO219" i="1" s="1"/>
  <c r="BB219" i="1" s="1"/>
  <c r="V220" i="1"/>
  <c r="AF220" i="1" s="1"/>
  <c r="AO220" i="1" s="1"/>
  <c r="BB220" i="1" s="1"/>
  <c r="V221" i="1"/>
  <c r="AF221" i="1" s="1"/>
  <c r="AO221" i="1" s="1"/>
  <c r="BB221" i="1" s="1"/>
  <c r="V223" i="1"/>
  <c r="AF223" i="1" s="1"/>
  <c r="AO223" i="1" s="1"/>
  <c r="BB223" i="1" s="1"/>
  <c r="V224" i="1"/>
  <c r="AF224" i="1" s="1"/>
  <c r="AO224" i="1" s="1"/>
  <c r="BB224" i="1" s="1"/>
  <c r="V225" i="1"/>
  <c r="AF225" i="1" s="1"/>
  <c r="AO225" i="1" s="1"/>
  <c r="BB225" i="1" s="1"/>
  <c r="V226" i="1"/>
  <c r="AF226" i="1" s="1"/>
  <c r="AO226" i="1" s="1"/>
  <c r="BB226" i="1" s="1"/>
  <c r="V227" i="1"/>
  <c r="AF227" i="1" s="1"/>
  <c r="AO227" i="1" s="1"/>
  <c r="BB227" i="1" s="1"/>
  <c r="V228" i="1"/>
  <c r="AF228" i="1" s="1"/>
  <c r="AO228" i="1" s="1"/>
  <c r="BB228" i="1" s="1"/>
  <c r="V229" i="1"/>
  <c r="AF229" i="1" s="1"/>
  <c r="AO229" i="1" s="1"/>
  <c r="BB229" i="1" s="1"/>
  <c r="V230" i="1"/>
  <c r="AF230" i="1" s="1"/>
  <c r="AO230" i="1" s="1"/>
  <c r="BB230" i="1" s="1"/>
  <c r="V231" i="1"/>
  <c r="AF231" i="1" s="1"/>
  <c r="AO231" i="1" s="1"/>
  <c r="BB231" i="1" s="1"/>
  <c r="V232" i="1"/>
  <c r="AF232" i="1" s="1"/>
  <c r="AO232" i="1" s="1"/>
  <c r="BB232" i="1" s="1"/>
  <c r="V233" i="1"/>
  <c r="AF233" i="1" s="1"/>
  <c r="AO233" i="1" s="1"/>
  <c r="BB233" i="1" s="1"/>
  <c r="V234" i="1"/>
  <c r="AF234" i="1" s="1"/>
  <c r="AO234" i="1" s="1"/>
  <c r="BB234" i="1" s="1"/>
  <c r="V235" i="1"/>
  <c r="AF235" i="1" s="1"/>
  <c r="AO235" i="1" s="1"/>
  <c r="BB235" i="1" s="1"/>
  <c r="V236" i="1"/>
  <c r="AF236" i="1" s="1"/>
  <c r="AO236" i="1" s="1"/>
  <c r="BB236" i="1" s="1"/>
  <c r="V237" i="1"/>
  <c r="AF237" i="1" s="1"/>
  <c r="AO237" i="1" s="1"/>
  <c r="BB237" i="1" s="1"/>
  <c r="V238" i="1"/>
  <c r="AF238" i="1" s="1"/>
  <c r="AO238" i="1" s="1"/>
  <c r="BB238" i="1" s="1"/>
  <c r="V239" i="1"/>
  <c r="AF239" i="1" s="1"/>
  <c r="AO239" i="1" s="1"/>
  <c r="BB239" i="1" s="1"/>
  <c r="V240" i="1"/>
  <c r="AF240" i="1" s="1"/>
  <c r="AO240" i="1" s="1"/>
  <c r="BB240" i="1" s="1"/>
  <c r="V241" i="1"/>
  <c r="AF241" i="1" s="1"/>
  <c r="AO241" i="1" s="1"/>
  <c r="BB241" i="1" s="1"/>
  <c r="V242" i="1"/>
  <c r="AF242" i="1" s="1"/>
  <c r="AO242" i="1" s="1"/>
  <c r="BB242" i="1" s="1"/>
  <c r="V243" i="1"/>
  <c r="AF243" i="1" s="1"/>
  <c r="AO243" i="1" s="1"/>
  <c r="BB243" i="1" s="1"/>
  <c r="V244" i="1"/>
  <c r="AF244" i="1" s="1"/>
  <c r="AO244" i="1" s="1"/>
  <c r="BB244" i="1" s="1"/>
  <c r="V245" i="1"/>
  <c r="AF245" i="1" s="1"/>
  <c r="AO245" i="1" s="1"/>
  <c r="BB245" i="1" s="1"/>
  <c r="V246" i="1"/>
  <c r="AF246" i="1" s="1"/>
  <c r="AO246" i="1" s="1"/>
  <c r="BB246" i="1" s="1"/>
  <c r="V247" i="1"/>
  <c r="AF247" i="1" s="1"/>
  <c r="AO247" i="1" s="1"/>
  <c r="BB247" i="1" s="1"/>
  <c r="V248" i="1"/>
  <c r="AF248" i="1" s="1"/>
  <c r="AO248" i="1" s="1"/>
  <c r="BB248" i="1" s="1"/>
  <c r="V249" i="1"/>
  <c r="AF249" i="1" s="1"/>
  <c r="AO249" i="1" s="1"/>
  <c r="BB249" i="1" s="1"/>
  <c r="V250" i="1"/>
  <c r="AF250" i="1" s="1"/>
  <c r="AO250" i="1" s="1"/>
  <c r="BB250" i="1" s="1"/>
  <c r="V251" i="1"/>
  <c r="AF251" i="1" s="1"/>
  <c r="AO251" i="1" s="1"/>
  <c r="BB251" i="1" s="1"/>
  <c r="V252" i="1"/>
  <c r="AF252" i="1" s="1"/>
  <c r="AO252" i="1" s="1"/>
  <c r="BB252" i="1" s="1"/>
  <c r="V253" i="1"/>
  <c r="AF253" i="1" s="1"/>
  <c r="AO253" i="1" s="1"/>
  <c r="BB253" i="1" s="1"/>
  <c r="V254" i="1"/>
  <c r="AF254" i="1" s="1"/>
  <c r="AO254" i="1" s="1"/>
  <c r="BB254" i="1" s="1"/>
  <c r="V255" i="1"/>
  <c r="AF255" i="1" s="1"/>
  <c r="AO255" i="1" s="1"/>
  <c r="BB255" i="1" s="1"/>
  <c r="V256" i="1"/>
  <c r="AF256" i="1" s="1"/>
  <c r="AO256" i="1" s="1"/>
  <c r="BB256" i="1" s="1"/>
  <c r="V257" i="1"/>
  <c r="AF257" i="1" s="1"/>
  <c r="AO257" i="1" s="1"/>
  <c r="BB257" i="1" s="1"/>
  <c r="V258" i="1"/>
  <c r="AF258" i="1" s="1"/>
  <c r="AO258" i="1" s="1"/>
  <c r="BB258" i="1" s="1"/>
  <c r="V259" i="1"/>
  <c r="AF259" i="1" s="1"/>
  <c r="AO259" i="1" s="1"/>
  <c r="BB259" i="1" s="1"/>
  <c r="V260" i="1"/>
  <c r="AF260" i="1" s="1"/>
  <c r="AO260" i="1" s="1"/>
  <c r="BB260" i="1" s="1"/>
  <c r="V261" i="1"/>
  <c r="AF261" i="1" s="1"/>
  <c r="AO261" i="1" s="1"/>
  <c r="BB261" i="1" s="1"/>
  <c r="V262" i="1"/>
  <c r="AF262" i="1" s="1"/>
  <c r="AO262" i="1" s="1"/>
  <c r="BB262" i="1" s="1"/>
  <c r="V263" i="1"/>
  <c r="AF263" i="1" s="1"/>
  <c r="AO263" i="1" s="1"/>
  <c r="BB263" i="1" s="1"/>
  <c r="V264" i="1"/>
  <c r="AF264" i="1" s="1"/>
  <c r="AO264" i="1" s="1"/>
  <c r="BB264" i="1" s="1"/>
  <c r="V265" i="1"/>
  <c r="AF265" i="1" s="1"/>
  <c r="AO265" i="1" s="1"/>
  <c r="BB265" i="1" s="1"/>
  <c r="V266" i="1"/>
  <c r="AF266" i="1" s="1"/>
  <c r="AO266" i="1" s="1"/>
  <c r="BB266" i="1" s="1"/>
  <c r="V267" i="1"/>
  <c r="AF267" i="1" s="1"/>
  <c r="AO267" i="1" s="1"/>
  <c r="BB267" i="1" s="1"/>
  <c r="V268" i="1"/>
  <c r="AF268" i="1" s="1"/>
  <c r="AO268" i="1" s="1"/>
  <c r="BB268" i="1" s="1"/>
  <c r="V269" i="1"/>
  <c r="AF269" i="1" s="1"/>
  <c r="AO269" i="1" s="1"/>
  <c r="BB269" i="1" s="1"/>
  <c r="V270" i="1"/>
  <c r="AF270" i="1" s="1"/>
  <c r="AO270" i="1" s="1"/>
  <c r="BB270" i="1" s="1"/>
  <c r="V271" i="1"/>
  <c r="AF271" i="1" s="1"/>
  <c r="AO271" i="1" s="1"/>
  <c r="BB271" i="1" s="1"/>
  <c r="V272" i="1"/>
  <c r="AF272" i="1" s="1"/>
  <c r="AO272" i="1" s="1"/>
  <c r="BB272" i="1" s="1"/>
  <c r="V273" i="1"/>
  <c r="AF273" i="1" s="1"/>
  <c r="AO273" i="1" s="1"/>
  <c r="BB273" i="1" s="1"/>
  <c r="V274" i="1"/>
  <c r="AF274" i="1" s="1"/>
  <c r="AO274" i="1" s="1"/>
  <c r="BB274" i="1" s="1"/>
  <c r="V275" i="1"/>
  <c r="AF275" i="1" s="1"/>
  <c r="AO275" i="1" s="1"/>
  <c r="BB275" i="1" s="1"/>
  <c r="V276" i="1"/>
  <c r="AF276" i="1" s="1"/>
  <c r="AO276" i="1" s="1"/>
  <c r="BB276" i="1" s="1"/>
  <c r="V277" i="1"/>
  <c r="AF277" i="1" s="1"/>
  <c r="AO277" i="1" s="1"/>
  <c r="BB277" i="1" s="1"/>
  <c r="V278" i="1"/>
  <c r="AF278" i="1" s="1"/>
  <c r="AO278" i="1" s="1"/>
  <c r="BB278" i="1" s="1"/>
  <c r="V311" i="1"/>
  <c r="AF311" i="1" s="1"/>
  <c r="AO311" i="1" s="1"/>
  <c r="BB311" i="1" s="1"/>
  <c r="V312" i="1"/>
  <c r="AF312" i="1" s="1"/>
  <c r="AO312" i="1" s="1"/>
  <c r="BB312" i="1" s="1"/>
  <c r="V316" i="1"/>
  <c r="AF316" i="1" s="1"/>
  <c r="AO316" i="1" s="1"/>
  <c r="BB316" i="1" s="1"/>
  <c r="V317" i="1"/>
  <c r="AF317" i="1" s="1"/>
  <c r="AO317" i="1" s="1"/>
  <c r="BB317" i="1" s="1"/>
  <c r="V320" i="1"/>
  <c r="AF320" i="1" s="1"/>
  <c r="AO320" i="1" s="1"/>
  <c r="BB320" i="1" s="1"/>
  <c r="V321" i="1"/>
  <c r="AF321" i="1" s="1"/>
  <c r="AO321" i="1" s="1"/>
  <c r="BB321" i="1" s="1"/>
  <c r="V322" i="1"/>
  <c r="AF322" i="1" s="1"/>
  <c r="AO322" i="1" s="1"/>
  <c r="BB322" i="1" s="1"/>
  <c r="V323" i="1"/>
  <c r="AF323" i="1" s="1"/>
  <c r="AO323" i="1" s="1"/>
  <c r="BB323" i="1" s="1"/>
  <c r="V324" i="1"/>
  <c r="AF324" i="1" s="1"/>
  <c r="AO324" i="1" s="1"/>
  <c r="BB324" i="1" s="1"/>
  <c r="V325" i="1"/>
  <c r="AF325" i="1" s="1"/>
  <c r="AO325" i="1" s="1"/>
  <c r="BB325" i="1" s="1"/>
  <c r="V326" i="1"/>
  <c r="AF326" i="1" s="1"/>
  <c r="AO326" i="1" s="1"/>
  <c r="BB326" i="1" s="1"/>
  <c r="V327" i="1"/>
  <c r="AF327" i="1" s="1"/>
  <c r="AO327" i="1" s="1"/>
  <c r="BB327" i="1" s="1"/>
  <c r="V328" i="1"/>
  <c r="AF328" i="1" s="1"/>
  <c r="AO328" i="1" s="1"/>
  <c r="BB328" i="1" s="1"/>
  <c r="V329" i="1"/>
  <c r="AF329" i="1" s="1"/>
  <c r="AO329" i="1" s="1"/>
  <c r="BB329" i="1" s="1"/>
  <c r="V330" i="1"/>
  <c r="AF330" i="1" s="1"/>
  <c r="AO330" i="1" s="1"/>
  <c r="BB330" i="1" s="1"/>
  <c r="V331" i="1"/>
  <c r="AF331" i="1" s="1"/>
  <c r="AO331" i="1" s="1"/>
  <c r="BB331" i="1" s="1"/>
  <c r="V332" i="1"/>
  <c r="AF332" i="1" s="1"/>
  <c r="AO332" i="1" s="1"/>
  <c r="BB332" i="1" s="1"/>
  <c r="V333" i="1"/>
  <c r="AF333" i="1" s="1"/>
  <c r="AO333" i="1" s="1"/>
  <c r="BB333" i="1" s="1"/>
  <c r="V334" i="1"/>
  <c r="AF334" i="1" s="1"/>
  <c r="AO334" i="1" s="1"/>
  <c r="BB334" i="1" s="1"/>
  <c r="V335" i="1"/>
  <c r="AF335" i="1" s="1"/>
  <c r="AO335" i="1" s="1"/>
  <c r="BB335" i="1" s="1"/>
  <c r="V336" i="1"/>
  <c r="AF336" i="1" s="1"/>
  <c r="AO336" i="1" s="1"/>
  <c r="BB336" i="1" s="1"/>
  <c r="V337" i="1"/>
  <c r="AF337" i="1" s="1"/>
  <c r="AO337" i="1" s="1"/>
  <c r="BB337" i="1" s="1"/>
  <c r="V338" i="1"/>
  <c r="AF338" i="1" s="1"/>
  <c r="AO338" i="1" s="1"/>
  <c r="BB338" i="1" s="1"/>
  <c r="V339" i="1"/>
  <c r="AF339" i="1" s="1"/>
  <c r="AO339" i="1" s="1"/>
  <c r="BB339" i="1" s="1"/>
  <c r="V340" i="1"/>
  <c r="AF340" i="1" s="1"/>
  <c r="AO340" i="1" s="1"/>
  <c r="BB340" i="1" s="1"/>
  <c r="V341" i="1"/>
  <c r="AF341" i="1" s="1"/>
  <c r="AO341" i="1" s="1"/>
  <c r="BB341" i="1" s="1"/>
  <c r="V342" i="1"/>
  <c r="AF342" i="1" s="1"/>
  <c r="AO342" i="1" s="1"/>
  <c r="BB342" i="1" s="1"/>
  <c r="V343" i="1"/>
  <c r="AF343" i="1" s="1"/>
  <c r="AO343" i="1" s="1"/>
  <c r="BB343" i="1" s="1"/>
  <c r="V344" i="1"/>
  <c r="AF344" i="1" s="1"/>
  <c r="AO344" i="1" s="1"/>
  <c r="BB344" i="1" s="1"/>
  <c r="V345" i="1"/>
  <c r="AF345" i="1" s="1"/>
  <c r="AO345" i="1" s="1"/>
  <c r="BB345" i="1" s="1"/>
  <c r="V346" i="1"/>
  <c r="AF346" i="1" s="1"/>
  <c r="AO346" i="1" s="1"/>
  <c r="BB346" i="1" s="1"/>
  <c r="V347" i="1"/>
  <c r="AF347" i="1" s="1"/>
  <c r="AO347" i="1" s="1"/>
  <c r="BB347" i="1" s="1"/>
  <c r="V348" i="1"/>
  <c r="AF348" i="1" s="1"/>
  <c r="AO348" i="1" s="1"/>
  <c r="BB348" i="1" s="1"/>
  <c r="V349" i="1"/>
  <c r="AF349" i="1" s="1"/>
  <c r="AO349" i="1" s="1"/>
  <c r="BB349" i="1" s="1"/>
  <c r="V350" i="1"/>
  <c r="AF350" i="1" s="1"/>
  <c r="AO350" i="1" s="1"/>
  <c r="BB350" i="1" s="1"/>
  <c r="V351" i="1"/>
  <c r="AF351" i="1" s="1"/>
  <c r="AO351" i="1" s="1"/>
  <c r="BB351" i="1" s="1"/>
  <c r="V352" i="1"/>
  <c r="AF352" i="1" s="1"/>
  <c r="AO352" i="1" s="1"/>
  <c r="BB352" i="1" s="1"/>
  <c r="V353" i="1"/>
  <c r="AF353" i="1" s="1"/>
  <c r="AO353" i="1" s="1"/>
  <c r="BB353" i="1" s="1"/>
  <c r="V354" i="1"/>
  <c r="AF354" i="1" s="1"/>
  <c r="AO354" i="1" s="1"/>
  <c r="BB354" i="1" s="1"/>
  <c r="V355" i="1"/>
  <c r="AF355" i="1" s="1"/>
  <c r="AO355" i="1" s="1"/>
  <c r="BB355" i="1" s="1"/>
  <c r="V356" i="1"/>
  <c r="AF356" i="1" s="1"/>
  <c r="AO356" i="1" s="1"/>
  <c r="BB356" i="1" s="1"/>
  <c r="V357" i="1"/>
  <c r="AF357" i="1" s="1"/>
  <c r="AO357" i="1" s="1"/>
  <c r="BB357" i="1" s="1"/>
  <c r="V358" i="1"/>
  <c r="AF358" i="1" s="1"/>
  <c r="AO358" i="1" s="1"/>
  <c r="BB358" i="1" s="1"/>
  <c r="V359" i="1"/>
  <c r="AF359" i="1" s="1"/>
  <c r="AO359" i="1" s="1"/>
  <c r="BB359" i="1" s="1"/>
  <c r="V360" i="1"/>
  <c r="AF360" i="1" s="1"/>
  <c r="AO360" i="1" s="1"/>
  <c r="BB360" i="1" s="1"/>
  <c r="V361" i="1"/>
  <c r="AF361" i="1" s="1"/>
  <c r="AO361" i="1" s="1"/>
  <c r="BB361" i="1" s="1"/>
  <c r="V362" i="1"/>
  <c r="AF362" i="1" s="1"/>
  <c r="AO362" i="1" s="1"/>
  <c r="BB362" i="1" s="1"/>
  <c r="V363" i="1"/>
  <c r="AF363" i="1" s="1"/>
  <c r="AO363" i="1" s="1"/>
  <c r="BB363" i="1" s="1"/>
  <c r="V364" i="1"/>
  <c r="AF364" i="1" s="1"/>
  <c r="AO364" i="1" s="1"/>
  <c r="BB364" i="1" s="1"/>
  <c r="V365" i="1"/>
  <c r="AF365" i="1" s="1"/>
  <c r="AO365" i="1" s="1"/>
  <c r="BB365" i="1" s="1"/>
  <c r="V367" i="1"/>
  <c r="AF367" i="1" s="1"/>
  <c r="AO367" i="1" s="1"/>
  <c r="BB367" i="1" s="1"/>
  <c r="V369" i="1"/>
  <c r="AF369" i="1" s="1"/>
  <c r="AO369" i="1" s="1"/>
  <c r="BB369" i="1" s="1"/>
  <c r="V370" i="1"/>
  <c r="AF370" i="1" s="1"/>
  <c r="AO370" i="1" s="1"/>
  <c r="BB370" i="1" s="1"/>
  <c r="V371" i="1"/>
  <c r="AF371" i="1" s="1"/>
  <c r="AO371" i="1" s="1"/>
  <c r="BB371" i="1" s="1"/>
  <c r="V372" i="1"/>
  <c r="AF372" i="1" s="1"/>
  <c r="AO372" i="1" s="1"/>
  <c r="BB372" i="1" s="1"/>
  <c r="V373" i="1"/>
  <c r="AF373" i="1" s="1"/>
  <c r="AO373" i="1" s="1"/>
  <c r="BB373" i="1" s="1"/>
  <c r="V375" i="1"/>
  <c r="AF375" i="1" s="1"/>
  <c r="AO375" i="1" s="1"/>
  <c r="BB375" i="1" s="1"/>
  <c r="V376" i="1"/>
  <c r="AF376" i="1" s="1"/>
  <c r="AO376" i="1" s="1"/>
  <c r="BB376" i="1" s="1"/>
  <c r="V377" i="1"/>
  <c r="AF377" i="1" s="1"/>
  <c r="AO377" i="1" s="1"/>
  <c r="BB377" i="1" s="1"/>
  <c r="V379" i="1"/>
  <c r="AF379" i="1" s="1"/>
  <c r="AO379" i="1" s="1"/>
  <c r="BB379" i="1" s="1"/>
  <c r="V380" i="1"/>
  <c r="AF380" i="1" s="1"/>
  <c r="AO380" i="1" s="1"/>
  <c r="BB380" i="1" s="1"/>
  <c r="V381" i="1"/>
  <c r="AF381" i="1" s="1"/>
  <c r="AO381" i="1" s="1"/>
  <c r="BB381" i="1" s="1"/>
  <c r="V382" i="1"/>
  <c r="AF382" i="1" s="1"/>
  <c r="AO382" i="1" s="1"/>
  <c r="BB382" i="1" s="1"/>
  <c r="V383" i="1"/>
  <c r="AF383" i="1" s="1"/>
  <c r="AO383" i="1" s="1"/>
  <c r="BB383" i="1" s="1"/>
  <c r="V384" i="1"/>
  <c r="AF384" i="1" s="1"/>
  <c r="AO384" i="1" s="1"/>
  <c r="BB384" i="1" s="1"/>
  <c r="V385" i="1"/>
  <c r="AF385" i="1" s="1"/>
  <c r="AO385" i="1" s="1"/>
  <c r="BB385" i="1" s="1"/>
  <c r="V386" i="1"/>
  <c r="AF386" i="1" s="1"/>
  <c r="AO386" i="1" s="1"/>
  <c r="BB386" i="1" s="1"/>
  <c r="V387" i="1"/>
  <c r="AF387" i="1" s="1"/>
  <c r="AO387" i="1" s="1"/>
  <c r="BB387" i="1" s="1"/>
  <c r="V388" i="1"/>
  <c r="AF388" i="1" s="1"/>
  <c r="AO388" i="1" s="1"/>
  <c r="BB388" i="1" s="1"/>
  <c r="V389" i="1"/>
  <c r="AF389" i="1" s="1"/>
  <c r="AO389" i="1" s="1"/>
  <c r="BB389" i="1" s="1"/>
  <c r="V390" i="1"/>
  <c r="AF390" i="1" s="1"/>
  <c r="AO390" i="1" s="1"/>
  <c r="BB390" i="1" s="1"/>
  <c r="V391" i="1"/>
  <c r="AF391" i="1" s="1"/>
  <c r="AO391" i="1" s="1"/>
  <c r="BB391" i="1" s="1"/>
  <c r="V392" i="1"/>
  <c r="AF392" i="1" s="1"/>
  <c r="AO392" i="1" s="1"/>
  <c r="BB392" i="1" s="1"/>
  <c r="V393" i="1"/>
  <c r="AF393" i="1" s="1"/>
  <c r="AO393" i="1" s="1"/>
  <c r="BB393" i="1" s="1"/>
  <c r="V394" i="1"/>
  <c r="AF394" i="1" s="1"/>
  <c r="AO394" i="1" s="1"/>
  <c r="BB394" i="1" s="1"/>
  <c r="V395" i="1"/>
  <c r="AF395" i="1" s="1"/>
  <c r="AO395" i="1" s="1"/>
  <c r="BB395" i="1" s="1"/>
  <c r="V396" i="1"/>
  <c r="AF396" i="1" s="1"/>
  <c r="AO396" i="1" s="1"/>
  <c r="BB396" i="1" s="1"/>
  <c r="V397" i="1"/>
  <c r="AF397" i="1" s="1"/>
  <c r="AO397" i="1" s="1"/>
  <c r="BB397" i="1" s="1"/>
  <c r="V398" i="1"/>
  <c r="AF398" i="1" s="1"/>
  <c r="AO398" i="1" s="1"/>
  <c r="BB398" i="1" s="1"/>
  <c r="V399" i="1"/>
  <c r="AF399" i="1" s="1"/>
  <c r="AO399" i="1" s="1"/>
  <c r="BB399" i="1" s="1"/>
  <c r="V400" i="1"/>
  <c r="AF400" i="1" s="1"/>
  <c r="AO400" i="1" s="1"/>
  <c r="BB400" i="1" s="1"/>
  <c r="V401" i="1"/>
  <c r="AF401" i="1" s="1"/>
  <c r="AO401" i="1" s="1"/>
  <c r="BB401" i="1" s="1"/>
  <c r="V402" i="1"/>
  <c r="AF402" i="1" s="1"/>
  <c r="AO402" i="1" s="1"/>
  <c r="BB402" i="1" s="1"/>
  <c r="V403" i="1"/>
  <c r="AF403" i="1" s="1"/>
  <c r="AO403" i="1" s="1"/>
  <c r="BB403" i="1" s="1"/>
  <c r="V404" i="1"/>
  <c r="AF404" i="1" s="1"/>
  <c r="AO404" i="1" s="1"/>
  <c r="BB404" i="1" s="1"/>
  <c r="V405" i="1"/>
  <c r="AF405" i="1" s="1"/>
  <c r="AO405" i="1" s="1"/>
  <c r="BB405" i="1" s="1"/>
  <c r="V406" i="1"/>
  <c r="AF406" i="1" s="1"/>
  <c r="AO406" i="1" s="1"/>
  <c r="BB406" i="1" s="1"/>
  <c r="V407" i="1"/>
  <c r="AF407" i="1" s="1"/>
  <c r="AO407" i="1" s="1"/>
  <c r="BB407" i="1" s="1"/>
  <c r="V408" i="1"/>
  <c r="AF408" i="1" s="1"/>
  <c r="AO408" i="1" s="1"/>
  <c r="BB408" i="1" s="1"/>
  <c r="V409" i="1"/>
  <c r="AF409" i="1" s="1"/>
  <c r="AO409" i="1" s="1"/>
  <c r="BB409" i="1" s="1"/>
  <c r="V411" i="1"/>
  <c r="AF411" i="1" s="1"/>
  <c r="AO411" i="1" s="1"/>
  <c r="BB411" i="1" s="1"/>
  <c r="V413" i="1"/>
  <c r="AF413" i="1" s="1"/>
  <c r="AO413" i="1" s="1"/>
  <c r="BB413" i="1" s="1"/>
  <c r="V414" i="1"/>
  <c r="AF414" i="1" s="1"/>
  <c r="AO414" i="1" s="1"/>
  <c r="BB414" i="1" s="1"/>
  <c r="V415" i="1"/>
  <c r="AF415" i="1" s="1"/>
  <c r="AO415" i="1" s="1"/>
  <c r="BB415" i="1" s="1"/>
  <c r="V416" i="1"/>
  <c r="AF416" i="1" s="1"/>
  <c r="AO416" i="1" s="1"/>
  <c r="BB416" i="1" s="1"/>
  <c r="V417" i="1"/>
  <c r="AF417" i="1" s="1"/>
  <c r="AO417" i="1" s="1"/>
  <c r="BB417" i="1" s="1"/>
  <c r="V418" i="1"/>
  <c r="AF418" i="1" s="1"/>
  <c r="AO418" i="1" s="1"/>
  <c r="BB418" i="1" s="1"/>
  <c r="V419" i="1"/>
  <c r="AF419" i="1" s="1"/>
  <c r="AO419" i="1" s="1"/>
  <c r="BB419" i="1" s="1"/>
  <c r="V420" i="1"/>
  <c r="AF420" i="1" s="1"/>
  <c r="AO420" i="1" s="1"/>
  <c r="BB420" i="1" s="1"/>
  <c r="V421" i="1"/>
  <c r="AF421" i="1" s="1"/>
  <c r="AO421" i="1" s="1"/>
  <c r="BB421" i="1" s="1"/>
  <c r="V422" i="1"/>
  <c r="AF422" i="1" s="1"/>
  <c r="AO422" i="1" s="1"/>
  <c r="BB422" i="1" s="1"/>
  <c r="V423" i="1"/>
  <c r="AF423" i="1" s="1"/>
  <c r="AO423" i="1" s="1"/>
  <c r="BB423" i="1" s="1"/>
  <c r="V424" i="1"/>
  <c r="AF424" i="1" s="1"/>
  <c r="AO424" i="1" s="1"/>
  <c r="BB424" i="1" s="1"/>
  <c r="V425" i="1"/>
  <c r="AF425" i="1" s="1"/>
  <c r="AO425" i="1" s="1"/>
  <c r="BB425" i="1" s="1"/>
  <c r="V426" i="1"/>
  <c r="AF426" i="1" s="1"/>
  <c r="AO426" i="1" s="1"/>
  <c r="BB426" i="1" s="1"/>
  <c r="V427" i="1"/>
  <c r="AF427" i="1" s="1"/>
  <c r="AO427" i="1" s="1"/>
  <c r="BB427" i="1" s="1"/>
  <c r="V428" i="1"/>
  <c r="AF428" i="1" s="1"/>
  <c r="AO428" i="1" s="1"/>
  <c r="BB428" i="1" s="1"/>
  <c r="V429" i="1"/>
  <c r="AF429" i="1" s="1"/>
  <c r="AO429" i="1" s="1"/>
  <c r="BB429" i="1" s="1"/>
  <c r="V430" i="1"/>
  <c r="AF430" i="1" s="1"/>
  <c r="AO430" i="1" s="1"/>
  <c r="BB430" i="1" s="1"/>
  <c r="V431" i="1"/>
  <c r="AF431" i="1" s="1"/>
  <c r="AO431" i="1" s="1"/>
  <c r="BB431" i="1" s="1"/>
  <c r="V432" i="1"/>
  <c r="AF432" i="1" s="1"/>
  <c r="AO432" i="1" s="1"/>
  <c r="BB432" i="1" s="1"/>
  <c r="V433" i="1"/>
  <c r="AF433" i="1" s="1"/>
  <c r="AO433" i="1" s="1"/>
  <c r="BB433" i="1" s="1"/>
  <c r="V434" i="1"/>
  <c r="AF434" i="1" s="1"/>
  <c r="AO434" i="1" s="1"/>
  <c r="BB434" i="1" s="1"/>
  <c r="V435" i="1"/>
  <c r="AF435" i="1" s="1"/>
  <c r="AO435" i="1" s="1"/>
  <c r="BB435" i="1" s="1"/>
  <c r="V436" i="1"/>
  <c r="AF436" i="1" s="1"/>
  <c r="AO436" i="1" s="1"/>
  <c r="BB436" i="1" s="1"/>
  <c r="V437" i="1"/>
  <c r="AF437" i="1" s="1"/>
  <c r="AO437" i="1" s="1"/>
  <c r="BB437" i="1" s="1"/>
  <c r="V438" i="1"/>
  <c r="AF438" i="1" s="1"/>
  <c r="AO438" i="1" s="1"/>
  <c r="BB438" i="1" s="1"/>
  <c r="V439" i="1"/>
  <c r="AF439" i="1" s="1"/>
  <c r="AO439" i="1" s="1"/>
  <c r="BB439" i="1" s="1"/>
  <c r="V440" i="1"/>
  <c r="AF440" i="1" s="1"/>
  <c r="AO440" i="1" s="1"/>
  <c r="BB440" i="1" s="1"/>
  <c r="V441" i="1"/>
  <c r="AF441" i="1" s="1"/>
  <c r="AO441" i="1" s="1"/>
  <c r="BB441" i="1" s="1"/>
  <c r="V442" i="1"/>
  <c r="AF442" i="1" s="1"/>
  <c r="AO442" i="1" s="1"/>
  <c r="BB442" i="1" s="1"/>
  <c r="V443" i="1"/>
  <c r="AF443" i="1" s="1"/>
  <c r="AO443" i="1" s="1"/>
  <c r="BB443" i="1" s="1"/>
  <c r="V444" i="1"/>
  <c r="AF444" i="1" s="1"/>
  <c r="AO444" i="1" s="1"/>
  <c r="BB444" i="1" s="1"/>
  <c r="V445" i="1"/>
  <c r="AF445" i="1" s="1"/>
  <c r="AO445" i="1" s="1"/>
  <c r="BB445" i="1" s="1"/>
  <c r="V446" i="1"/>
  <c r="AF446" i="1" s="1"/>
  <c r="AO446" i="1" s="1"/>
  <c r="BB446" i="1" s="1"/>
  <c r="V447" i="1"/>
  <c r="AF447" i="1" s="1"/>
  <c r="AO447" i="1" s="1"/>
  <c r="BB447" i="1" s="1"/>
  <c r="V448" i="1"/>
  <c r="AF448" i="1" s="1"/>
  <c r="AO448" i="1" s="1"/>
  <c r="BB448" i="1" s="1"/>
  <c r="V449" i="1"/>
  <c r="AF449" i="1" s="1"/>
  <c r="AO449" i="1" s="1"/>
  <c r="BB449" i="1" s="1"/>
  <c r="V450" i="1"/>
  <c r="AF450" i="1" s="1"/>
  <c r="AO450" i="1" s="1"/>
  <c r="BB450" i="1" s="1"/>
  <c r="V451" i="1"/>
  <c r="AF451" i="1" s="1"/>
  <c r="AO451" i="1" s="1"/>
  <c r="BB451" i="1" s="1"/>
  <c r="V452" i="1"/>
  <c r="AF452" i="1" s="1"/>
  <c r="AO452" i="1" s="1"/>
  <c r="BB452" i="1" s="1"/>
  <c r="V453" i="1"/>
  <c r="AF453" i="1" s="1"/>
  <c r="AO453" i="1" s="1"/>
  <c r="BB453" i="1" s="1"/>
  <c r="V454" i="1"/>
  <c r="AF454" i="1" s="1"/>
  <c r="AO454" i="1" s="1"/>
  <c r="BB454" i="1" s="1"/>
  <c r="V455" i="1"/>
  <c r="AF455" i="1" s="1"/>
  <c r="AO455" i="1" s="1"/>
  <c r="BB455" i="1" s="1"/>
  <c r="V456" i="1"/>
  <c r="AF456" i="1" s="1"/>
  <c r="AO456" i="1" s="1"/>
  <c r="BB456" i="1" s="1"/>
  <c r="V457" i="1"/>
  <c r="AF457" i="1" s="1"/>
  <c r="AO457" i="1" s="1"/>
  <c r="BB457" i="1" s="1"/>
  <c r="V458" i="1"/>
  <c r="AF458" i="1" s="1"/>
  <c r="AO458" i="1" s="1"/>
  <c r="BB458" i="1" s="1"/>
  <c r="V459" i="1"/>
  <c r="AF459" i="1" s="1"/>
  <c r="AO459" i="1" s="1"/>
  <c r="BB459" i="1" s="1"/>
  <c r="V460" i="1"/>
  <c r="AF460" i="1" s="1"/>
  <c r="AO460" i="1" s="1"/>
  <c r="BB460" i="1" s="1"/>
  <c r="V461" i="1"/>
  <c r="AF461" i="1" s="1"/>
  <c r="AO461" i="1" s="1"/>
  <c r="BB461" i="1" s="1"/>
  <c r="V462" i="1"/>
  <c r="AF462" i="1" s="1"/>
  <c r="AO462" i="1" s="1"/>
  <c r="BB462" i="1" s="1"/>
  <c r="V463" i="1"/>
  <c r="AF463" i="1" s="1"/>
  <c r="AO463" i="1" s="1"/>
  <c r="BB463" i="1" s="1"/>
  <c r="V465" i="1"/>
  <c r="AF465" i="1" s="1"/>
  <c r="AO465" i="1" s="1"/>
  <c r="BB465" i="1" s="1"/>
  <c r="V466" i="1"/>
  <c r="AF466" i="1" s="1"/>
  <c r="AO466" i="1" s="1"/>
  <c r="BB466" i="1" s="1"/>
  <c r="V467" i="1"/>
  <c r="AF467" i="1" s="1"/>
  <c r="AO467" i="1" s="1"/>
  <c r="BB467" i="1" s="1"/>
  <c r="V468" i="1"/>
  <c r="AF468" i="1" s="1"/>
  <c r="AO468" i="1" s="1"/>
  <c r="BB468" i="1" s="1"/>
  <c r="V469" i="1"/>
  <c r="AF469" i="1" s="1"/>
  <c r="AO469" i="1" s="1"/>
  <c r="BB469" i="1" s="1"/>
  <c r="V471" i="1"/>
  <c r="AF471" i="1" s="1"/>
  <c r="AO471" i="1" s="1"/>
  <c r="BB471" i="1" s="1"/>
  <c r="V472" i="1"/>
  <c r="AF472" i="1" s="1"/>
  <c r="AO472" i="1" s="1"/>
  <c r="BB472" i="1" s="1"/>
  <c r="V474" i="1"/>
  <c r="AF474" i="1" s="1"/>
  <c r="AO474" i="1" s="1"/>
  <c r="BB474" i="1" s="1"/>
  <c r="V475" i="1"/>
  <c r="AF475" i="1" s="1"/>
  <c r="AO475" i="1" s="1"/>
  <c r="BB475" i="1" s="1"/>
  <c r="V476" i="1"/>
  <c r="AF476" i="1" s="1"/>
  <c r="AO476" i="1" s="1"/>
  <c r="BB476" i="1" s="1"/>
  <c r="V477" i="1"/>
  <c r="AF477" i="1" s="1"/>
  <c r="AO477" i="1" s="1"/>
  <c r="BB477" i="1" s="1"/>
  <c r="V479" i="1"/>
  <c r="AF479" i="1" s="1"/>
  <c r="AO479" i="1" s="1"/>
  <c r="BB479" i="1" s="1"/>
  <c r="V480" i="1"/>
  <c r="AF480" i="1" s="1"/>
  <c r="AO480" i="1" s="1"/>
  <c r="BB480" i="1" s="1"/>
  <c r="V481" i="1"/>
  <c r="AF481" i="1" s="1"/>
  <c r="AO481" i="1" s="1"/>
  <c r="BB481" i="1" s="1"/>
  <c r="V482" i="1"/>
  <c r="AF482" i="1" s="1"/>
  <c r="AO482" i="1" s="1"/>
  <c r="BB482" i="1" s="1"/>
  <c r="V483" i="1"/>
  <c r="AF483" i="1" s="1"/>
  <c r="AO483" i="1" s="1"/>
  <c r="BB483" i="1" s="1"/>
  <c r="V484" i="1"/>
  <c r="AF484" i="1" s="1"/>
  <c r="AO484" i="1" s="1"/>
  <c r="BB484" i="1" s="1"/>
  <c r="V485" i="1"/>
  <c r="AF485" i="1" s="1"/>
  <c r="AO485" i="1" s="1"/>
  <c r="BB485" i="1" s="1"/>
  <c r="V486" i="1"/>
  <c r="AF486" i="1" s="1"/>
  <c r="AO486" i="1" s="1"/>
  <c r="BB486" i="1" s="1"/>
  <c r="V487" i="1"/>
  <c r="AF487" i="1" s="1"/>
  <c r="AO487" i="1" s="1"/>
  <c r="BB487" i="1" s="1"/>
  <c r="V488" i="1"/>
  <c r="AF488" i="1" s="1"/>
  <c r="AO488" i="1" s="1"/>
  <c r="BB488" i="1" s="1"/>
  <c r="V489" i="1"/>
  <c r="AF489" i="1" s="1"/>
  <c r="AO489" i="1" s="1"/>
  <c r="BB489" i="1" s="1"/>
  <c r="V490" i="1"/>
  <c r="AF490" i="1" s="1"/>
  <c r="AO490" i="1" s="1"/>
  <c r="BB490" i="1" s="1"/>
  <c r="V491" i="1"/>
  <c r="AF491" i="1" s="1"/>
  <c r="AO491" i="1" s="1"/>
  <c r="BB491" i="1" s="1"/>
  <c r="V492" i="1"/>
  <c r="AF492" i="1" s="1"/>
  <c r="AO492" i="1" s="1"/>
  <c r="BB492" i="1" s="1"/>
  <c r="V493" i="1"/>
  <c r="AF493" i="1" s="1"/>
  <c r="AO493" i="1" s="1"/>
  <c r="BB493" i="1" s="1"/>
  <c r="V494" i="1"/>
  <c r="AF494" i="1" s="1"/>
  <c r="AO494" i="1" s="1"/>
  <c r="BB494" i="1" s="1"/>
  <c r="V495" i="1"/>
  <c r="AF495" i="1" s="1"/>
  <c r="AO495" i="1" s="1"/>
  <c r="BB495" i="1" s="1"/>
  <c r="V496" i="1"/>
  <c r="AF496" i="1" s="1"/>
  <c r="AO496" i="1" s="1"/>
  <c r="BB496" i="1" s="1"/>
  <c r="V497" i="1"/>
  <c r="AF497" i="1" s="1"/>
  <c r="AO497" i="1" s="1"/>
  <c r="BB497" i="1" s="1"/>
  <c r="V498" i="1"/>
  <c r="AF498" i="1" s="1"/>
  <c r="AO498" i="1" s="1"/>
  <c r="BB498" i="1" s="1"/>
  <c r="V499" i="1"/>
  <c r="AF499" i="1" s="1"/>
  <c r="AO499" i="1" s="1"/>
  <c r="BB499" i="1" s="1"/>
  <c r="V500" i="1"/>
  <c r="AF500" i="1" s="1"/>
  <c r="AO500" i="1" s="1"/>
  <c r="BB500" i="1" s="1"/>
  <c r="V501" i="1"/>
  <c r="AF501" i="1" s="1"/>
  <c r="AO501" i="1" s="1"/>
  <c r="BB501" i="1" s="1"/>
  <c r="V502" i="1"/>
  <c r="AF502" i="1" s="1"/>
  <c r="AO502" i="1" s="1"/>
  <c r="BB502" i="1" s="1"/>
  <c r="V503" i="1"/>
  <c r="AF503" i="1" s="1"/>
  <c r="AO503" i="1" s="1"/>
  <c r="BB503" i="1" s="1"/>
  <c r="V504" i="1"/>
  <c r="AF504" i="1" s="1"/>
  <c r="AO504" i="1" s="1"/>
  <c r="BB504" i="1" s="1"/>
  <c r="V505" i="1"/>
  <c r="AF505" i="1" s="1"/>
  <c r="AO505" i="1" s="1"/>
  <c r="BB505" i="1" s="1"/>
  <c r="V506" i="1"/>
  <c r="AF506" i="1" s="1"/>
  <c r="AO506" i="1" s="1"/>
  <c r="BB506" i="1" s="1"/>
  <c r="V507" i="1"/>
  <c r="AF507" i="1" s="1"/>
  <c r="AO507" i="1" s="1"/>
  <c r="BB507" i="1" s="1"/>
  <c r="V508" i="1"/>
  <c r="AF508" i="1" s="1"/>
  <c r="AO508" i="1" s="1"/>
  <c r="BB508" i="1" s="1"/>
  <c r="V509" i="1"/>
  <c r="AF509" i="1" s="1"/>
  <c r="AO509" i="1" s="1"/>
  <c r="BB509" i="1" s="1"/>
  <c r="V510" i="1"/>
  <c r="AF510" i="1" s="1"/>
  <c r="AO510" i="1" s="1"/>
  <c r="BB510" i="1" s="1"/>
  <c r="V511" i="1"/>
  <c r="AF511" i="1" s="1"/>
  <c r="AO511" i="1" s="1"/>
  <c r="BB511" i="1" s="1"/>
  <c r="V512" i="1"/>
  <c r="AF512" i="1" s="1"/>
  <c r="AO512" i="1" s="1"/>
  <c r="BB512" i="1" s="1"/>
  <c r="V513" i="1"/>
  <c r="AF513" i="1" s="1"/>
  <c r="AO513" i="1" s="1"/>
  <c r="BB513" i="1" s="1"/>
  <c r="V514" i="1"/>
  <c r="AF514" i="1" s="1"/>
  <c r="AO514" i="1" s="1"/>
  <c r="BB514" i="1" s="1"/>
  <c r="V515" i="1"/>
  <c r="AF515" i="1" s="1"/>
  <c r="AO515" i="1" s="1"/>
  <c r="BB515" i="1" s="1"/>
  <c r="V516" i="1"/>
  <c r="AF516" i="1" s="1"/>
  <c r="AO516" i="1" s="1"/>
  <c r="BB516" i="1" s="1"/>
  <c r="V517" i="1"/>
  <c r="AF517" i="1" s="1"/>
  <c r="AO517" i="1" s="1"/>
  <c r="BB517" i="1" s="1"/>
  <c r="V518" i="1"/>
  <c r="AF518" i="1" s="1"/>
  <c r="AO518" i="1" s="1"/>
  <c r="BB518" i="1" s="1"/>
  <c r="V519" i="1"/>
  <c r="AF519" i="1" s="1"/>
  <c r="AO519" i="1" s="1"/>
  <c r="BB519" i="1" s="1"/>
  <c r="V520" i="1"/>
  <c r="AF520" i="1" s="1"/>
  <c r="AO520" i="1" s="1"/>
  <c r="BB520" i="1" s="1"/>
  <c r="V521" i="1"/>
  <c r="AF521" i="1" s="1"/>
  <c r="AO521" i="1" s="1"/>
  <c r="BB521" i="1" s="1"/>
  <c r="V522" i="1"/>
  <c r="AF522" i="1" s="1"/>
  <c r="AO522" i="1" s="1"/>
  <c r="BB522" i="1" s="1"/>
  <c r="V523" i="1"/>
  <c r="AF523" i="1" s="1"/>
  <c r="AO523" i="1" s="1"/>
  <c r="BB523" i="1" s="1"/>
  <c r="V524" i="1"/>
  <c r="AF524" i="1" s="1"/>
  <c r="AO524" i="1" s="1"/>
  <c r="BB524" i="1" s="1"/>
  <c r="V525" i="1"/>
  <c r="AF525" i="1" s="1"/>
  <c r="AO525" i="1" s="1"/>
  <c r="BB525" i="1" s="1"/>
  <c r="V526" i="1"/>
  <c r="AF526" i="1" s="1"/>
  <c r="AO526" i="1" s="1"/>
  <c r="BB526" i="1" s="1"/>
  <c r="V527" i="1"/>
  <c r="AF527" i="1" s="1"/>
  <c r="AO527" i="1" s="1"/>
  <c r="BB527" i="1" s="1"/>
  <c r="V528" i="1"/>
  <c r="AF528" i="1" s="1"/>
  <c r="AO528" i="1" s="1"/>
  <c r="BB528" i="1" s="1"/>
  <c r="V529" i="1"/>
  <c r="AF529" i="1" s="1"/>
  <c r="AO529" i="1" s="1"/>
  <c r="BB529" i="1" s="1"/>
  <c r="V530" i="1"/>
  <c r="AF530" i="1" s="1"/>
  <c r="AO530" i="1" s="1"/>
  <c r="BB530" i="1" s="1"/>
  <c r="V531" i="1"/>
  <c r="AF531" i="1" s="1"/>
  <c r="AO531" i="1" s="1"/>
  <c r="BB531" i="1" s="1"/>
  <c r="V532" i="1"/>
  <c r="AF532" i="1" s="1"/>
  <c r="AO532" i="1" s="1"/>
  <c r="BB532" i="1" s="1"/>
  <c r="V533" i="1"/>
  <c r="AF533" i="1" s="1"/>
  <c r="AO533" i="1" s="1"/>
  <c r="BB533" i="1" s="1"/>
  <c r="V534" i="1"/>
  <c r="AF534" i="1" s="1"/>
  <c r="AO534" i="1" s="1"/>
  <c r="BB534" i="1" s="1"/>
  <c r="V535" i="1"/>
  <c r="AF535" i="1" s="1"/>
  <c r="AO535" i="1" s="1"/>
  <c r="BB535" i="1" s="1"/>
  <c r="V536" i="1"/>
  <c r="AF536" i="1" s="1"/>
  <c r="AO536" i="1" s="1"/>
  <c r="BB536" i="1" s="1"/>
  <c r="V537" i="1"/>
  <c r="AF537" i="1" s="1"/>
  <c r="AO537" i="1" s="1"/>
  <c r="BB537" i="1" s="1"/>
  <c r="V538" i="1"/>
  <c r="AF538" i="1" s="1"/>
  <c r="AO538" i="1" s="1"/>
  <c r="BB538" i="1" s="1"/>
  <c r="V539" i="1"/>
  <c r="AF539" i="1" s="1"/>
  <c r="AO539" i="1" s="1"/>
  <c r="BB539" i="1" s="1"/>
  <c r="V540" i="1"/>
  <c r="AF540" i="1" s="1"/>
  <c r="AO540" i="1" s="1"/>
  <c r="BB540" i="1" s="1"/>
  <c r="V541" i="1"/>
  <c r="AF541" i="1" s="1"/>
  <c r="AO541" i="1" s="1"/>
  <c r="BB541" i="1" s="1"/>
  <c r="V542" i="1"/>
  <c r="AF542" i="1" s="1"/>
  <c r="AO542" i="1" s="1"/>
  <c r="BB542" i="1" s="1"/>
  <c r="V543" i="1"/>
  <c r="AF543" i="1" s="1"/>
  <c r="AO543" i="1" s="1"/>
  <c r="BB543" i="1" s="1"/>
  <c r="V544" i="1"/>
  <c r="AF544" i="1" s="1"/>
  <c r="AO544" i="1" s="1"/>
  <c r="BB544" i="1" s="1"/>
  <c r="V545" i="1"/>
  <c r="AF545" i="1" s="1"/>
  <c r="AO545" i="1" s="1"/>
  <c r="BB545" i="1" s="1"/>
  <c r="V546" i="1"/>
  <c r="AF546" i="1" s="1"/>
  <c r="AO546" i="1" s="1"/>
  <c r="BB546" i="1" s="1"/>
  <c r="V547" i="1"/>
  <c r="AF547" i="1" s="1"/>
  <c r="AO547" i="1" s="1"/>
  <c r="BB547" i="1" s="1"/>
  <c r="V549" i="1"/>
  <c r="AF549" i="1" s="1"/>
  <c r="AO549" i="1" s="1"/>
  <c r="BB549" i="1" s="1"/>
  <c r="V550" i="1"/>
  <c r="AF550" i="1" s="1"/>
  <c r="AO550" i="1" s="1"/>
  <c r="BB550" i="1" s="1"/>
  <c r="V551" i="1"/>
  <c r="AF551" i="1" s="1"/>
  <c r="AO551" i="1" s="1"/>
  <c r="BB551" i="1" s="1"/>
  <c r="V552" i="1"/>
  <c r="AF552" i="1" s="1"/>
  <c r="AO552" i="1" s="1"/>
  <c r="BB552" i="1" s="1"/>
  <c r="V553" i="1"/>
  <c r="AF553" i="1" s="1"/>
  <c r="AO553" i="1" s="1"/>
  <c r="BB553" i="1" s="1"/>
  <c r="V554" i="1"/>
  <c r="AF554" i="1" s="1"/>
  <c r="AO554" i="1" s="1"/>
  <c r="BB554" i="1" s="1"/>
  <c r="V555" i="1"/>
  <c r="AF555" i="1" s="1"/>
  <c r="AO555" i="1" s="1"/>
  <c r="BB555" i="1" s="1"/>
  <c r="V556" i="1"/>
  <c r="AF556" i="1" s="1"/>
  <c r="AO556" i="1" s="1"/>
  <c r="BB556" i="1" s="1"/>
  <c r="V557" i="1"/>
  <c r="AF557" i="1" s="1"/>
  <c r="AO557" i="1" s="1"/>
  <c r="BB557" i="1" s="1"/>
  <c r="V558" i="1"/>
  <c r="AF558" i="1" s="1"/>
  <c r="AO558" i="1" s="1"/>
  <c r="BB558" i="1" s="1"/>
  <c r="V559" i="1"/>
  <c r="AF559" i="1" s="1"/>
  <c r="AO559" i="1" s="1"/>
  <c r="BB559" i="1" s="1"/>
  <c r="V560" i="1"/>
  <c r="AF560" i="1" s="1"/>
  <c r="AO560" i="1" s="1"/>
  <c r="BB560" i="1" s="1"/>
  <c r="V562" i="1"/>
  <c r="AF562" i="1" s="1"/>
  <c r="AO562" i="1" s="1"/>
  <c r="BB562" i="1" s="1"/>
  <c r="V563" i="1"/>
  <c r="AF563" i="1" s="1"/>
  <c r="AO563" i="1" s="1"/>
  <c r="BB563" i="1" s="1"/>
  <c r="V565" i="1"/>
  <c r="AF565" i="1" s="1"/>
  <c r="AO565" i="1" s="1"/>
  <c r="BB565" i="1" s="1"/>
  <c r="V566" i="1"/>
  <c r="AF566" i="1" s="1"/>
  <c r="AO566" i="1" s="1"/>
  <c r="BB566" i="1" s="1"/>
  <c r="V568" i="1"/>
  <c r="AF568" i="1" s="1"/>
  <c r="AO568" i="1" s="1"/>
  <c r="BB568" i="1" s="1"/>
  <c r="V569" i="1"/>
  <c r="AF569" i="1" s="1"/>
  <c r="AO569" i="1" s="1"/>
  <c r="BB569" i="1" s="1"/>
  <c r="V570" i="1"/>
  <c r="AF570" i="1" s="1"/>
  <c r="AO570" i="1" s="1"/>
  <c r="BB570" i="1" s="1"/>
  <c r="V571" i="1"/>
  <c r="AF571" i="1" s="1"/>
  <c r="AO571" i="1" s="1"/>
  <c r="BB571" i="1" s="1"/>
  <c r="V572" i="1"/>
  <c r="AF572" i="1" s="1"/>
  <c r="AO572" i="1" s="1"/>
  <c r="BB572" i="1" s="1"/>
  <c r="V574" i="1"/>
  <c r="AF574" i="1" s="1"/>
  <c r="AO574" i="1" s="1"/>
  <c r="BB574" i="1" s="1"/>
  <c r="V575" i="1"/>
  <c r="AF575" i="1" s="1"/>
  <c r="AO575" i="1" s="1"/>
  <c r="BB575" i="1" s="1"/>
  <c r="V576" i="1"/>
  <c r="AF576" i="1" s="1"/>
  <c r="AO576" i="1" s="1"/>
  <c r="BB576" i="1" s="1"/>
  <c r="V577" i="1"/>
  <c r="AF577" i="1" s="1"/>
  <c r="AO577" i="1" s="1"/>
  <c r="BB577" i="1" s="1"/>
  <c r="V578" i="1"/>
  <c r="AF578" i="1" s="1"/>
  <c r="AO578" i="1" s="1"/>
  <c r="BB578" i="1" s="1"/>
  <c r="V579" i="1"/>
  <c r="AF579" i="1" s="1"/>
  <c r="AO579" i="1" s="1"/>
  <c r="BB579" i="1" s="1"/>
  <c r="V580" i="1"/>
  <c r="AF580" i="1" s="1"/>
  <c r="AO580" i="1" s="1"/>
  <c r="BB580" i="1" s="1"/>
  <c r="V581" i="1"/>
  <c r="AF581" i="1" s="1"/>
  <c r="AO581" i="1" s="1"/>
  <c r="BB581" i="1" s="1"/>
  <c r="V582" i="1"/>
  <c r="AF582" i="1" s="1"/>
  <c r="AO582" i="1" s="1"/>
  <c r="BB582" i="1" s="1"/>
  <c r="V583" i="1"/>
  <c r="AF583" i="1" s="1"/>
  <c r="AO583" i="1" s="1"/>
  <c r="BB583" i="1" s="1"/>
  <c r="V584" i="1"/>
  <c r="AF584" i="1" s="1"/>
  <c r="AO584" i="1" s="1"/>
  <c r="BB584" i="1" s="1"/>
  <c r="V585" i="1"/>
  <c r="AF585" i="1" s="1"/>
  <c r="AO585" i="1" s="1"/>
  <c r="BB585" i="1" s="1"/>
  <c r="V586" i="1"/>
  <c r="AF586" i="1" s="1"/>
  <c r="AO586" i="1" s="1"/>
  <c r="BB586" i="1" s="1"/>
  <c r="V588" i="1"/>
  <c r="AF588" i="1" s="1"/>
  <c r="AO588" i="1" s="1"/>
  <c r="BB588" i="1" s="1"/>
  <c r="V589" i="1"/>
  <c r="AF589" i="1" s="1"/>
  <c r="AO589" i="1" s="1"/>
  <c r="BB589" i="1" s="1"/>
  <c r="V590" i="1"/>
  <c r="AF590" i="1" s="1"/>
  <c r="AO590" i="1" s="1"/>
  <c r="BB590" i="1" s="1"/>
  <c r="V591" i="1"/>
  <c r="AF591" i="1" s="1"/>
  <c r="AO591" i="1" s="1"/>
  <c r="BB591" i="1" s="1"/>
  <c r="V592" i="1"/>
  <c r="AF592" i="1" s="1"/>
  <c r="AO592" i="1" s="1"/>
  <c r="BB592" i="1" s="1"/>
  <c r="V593" i="1"/>
  <c r="AF593" i="1" s="1"/>
  <c r="AO593" i="1" s="1"/>
  <c r="BB593" i="1" s="1"/>
  <c r="V594" i="1"/>
  <c r="AF594" i="1" s="1"/>
  <c r="AO594" i="1" s="1"/>
  <c r="BB594" i="1" s="1"/>
  <c r="V595" i="1"/>
  <c r="AF595" i="1" s="1"/>
  <c r="AO595" i="1" s="1"/>
  <c r="BB595" i="1" s="1"/>
  <c r="V596" i="1"/>
  <c r="AF596" i="1" s="1"/>
  <c r="AO596" i="1" s="1"/>
  <c r="BB596" i="1" s="1"/>
  <c r="V597" i="1"/>
  <c r="AF597" i="1" s="1"/>
  <c r="AO597" i="1" s="1"/>
  <c r="BB597" i="1" s="1"/>
  <c r="V598" i="1"/>
  <c r="AF598" i="1" s="1"/>
  <c r="AO598" i="1" s="1"/>
  <c r="BB598" i="1" s="1"/>
  <c r="V599" i="1"/>
  <c r="AF599" i="1" s="1"/>
  <c r="AO599" i="1" s="1"/>
  <c r="BB599" i="1" s="1"/>
  <c r="V600" i="1"/>
  <c r="AF600" i="1" s="1"/>
  <c r="AO600" i="1" s="1"/>
  <c r="BB600" i="1" s="1"/>
  <c r="V601" i="1"/>
  <c r="AF601" i="1" s="1"/>
  <c r="AO601" i="1" s="1"/>
  <c r="BB601" i="1" s="1"/>
  <c r="V602" i="1"/>
  <c r="AF602" i="1" s="1"/>
  <c r="AO602" i="1" s="1"/>
  <c r="BB602" i="1" s="1"/>
  <c r="V603" i="1"/>
  <c r="AF603" i="1" s="1"/>
  <c r="AO603" i="1" s="1"/>
  <c r="BB603" i="1" s="1"/>
  <c r="V604" i="1"/>
  <c r="AF604" i="1" s="1"/>
  <c r="AO604" i="1" s="1"/>
  <c r="BB604" i="1" s="1"/>
  <c r="V605" i="1"/>
  <c r="AF605" i="1" s="1"/>
  <c r="AO605" i="1" s="1"/>
  <c r="BB605" i="1" s="1"/>
  <c r="V606" i="1"/>
  <c r="AF606" i="1" s="1"/>
  <c r="AO606" i="1" s="1"/>
  <c r="BB606" i="1" s="1"/>
  <c r="V607" i="1"/>
  <c r="AF607" i="1" s="1"/>
  <c r="AO607" i="1" s="1"/>
  <c r="BB607" i="1" s="1"/>
  <c r="V608" i="1"/>
  <c r="AF608" i="1" s="1"/>
  <c r="AO608" i="1" s="1"/>
  <c r="BB608" i="1" s="1"/>
  <c r="V609" i="1"/>
  <c r="AF609" i="1" s="1"/>
  <c r="AO609" i="1" s="1"/>
  <c r="BB609" i="1" s="1"/>
  <c r="V610" i="1"/>
  <c r="AF610" i="1" s="1"/>
  <c r="AO610" i="1" s="1"/>
  <c r="BB610" i="1" s="1"/>
  <c r="V611" i="1"/>
  <c r="AF611" i="1" s="1"/>
  <c r="AO611" i="1" s="1"/>
  <c r="BB611" i="1" s="1"/>
  <c r="V612" i="1"/>
  <c r="AF612" i="1" s="1"/>
  <c r="AO612" i="1" s="1"/>
  <c r="BB612" i="1" s="1"/>
  <c r="V614" i="1"/>
  <c r="AF614" i="1" s="1"/>
  <c r="AO614" i="1" s="1"/>
  <c r="BB614" i="1" s="1"/>
  <c r="V615" i="1"/>
  <c r="AF615" i="1" s="1"/>
  <c r="AO615" i="1" s="1"/>
  <c r="BB615" i="1" s="1"/>
  <c r="V616" i="1"/>
  <c r="AF616" i="1" s="1"/>
  <c r="AO616" i="1" s="1"/>
  <c r="BB616" i="1" s="1"/>
  <c r="V617" i="1"/>
  <c r="AF617" i="1" s="1"/>
  <c r="AO617" i="1" s="1"/>
  <c r="BB617" i="1" s="1"/>
  <c r="V618" i="1"/>
  <c r="AF618" i="1" s="1"/>
  <c r="AO618" i="1" s="1"/>
  <c r="BB618" i="1" s="1"/>
  <c r="V619" i="1"/>
  <c r="AF619" i="1" s="1"/>
  <c r="AO619" i="1" s="1"/>
  <c r="BB619" i="1" s="1"/>
  <c r="V621" i="1"/>
  <c r="AF621" i="1" s="1"/>
  <c r="AO621" i="1" s="1"/>
  <c r="BB621" i="1" s="1"/>
  <c r="V622" i="1"/>
  <c r="AF622" i="1" s="1"/>
  <c r="AO622" i="1" s="1"/>
  <c r="BB622" i="1" s="1"/>
  <c r="V625" i="1"/>
  <c r="AF625" i="1" s="1"/>
  <c r="AO625" i="1" s="1"/>
  <c r="BB625" i="1" s="1"/>
  <c r="V626" i="1"/>
  <c r="AF626" i="1" s="1"/>
  <c r="AO626" i="1" s="1"/>
  <c r="BB626" i="1" s="1"/>
  <c r="V627" i="1"/>
  <c r="AF627" i="1" s="1"/>
  <c r="AO627" i="1" s="1"/>
  <c r="BB627" i="1" s="1"/>
  <c r="V628" i="1"/>
  <c r="AF628" i="1" s="1"/>
  <c r="AO628" i="1" s="1"/>
  <c r="BB628" i="1" s="1"/>
  <c r="V629" i="1"/>
  <c r="AF629" i="1" s="1"/>
  <c r="AO629" i="1" s="1"/>
  <c r="BB629" i="1" s="1"/>
  <c r="V630" i="1"/>
  <c r="AF630" i="1" s="1"/>
  <c r="AO630" i="1" s="1"/>
  <c r="BB630" i="1" s="1"/>
  <c r="V631" i="1"/>
  <c r="AF631" i="1" s="1"/>
  <c r="AO631" i="1" s="1"/>
  <c r="BB631" i="1" s="1"/>
  <c r="V632" i="1"/>
  <c r="AF632" i="1" s="1"/>
  <c r="AO632" i="1" s="1"/>
  <c r="BB632" i="1" s="1"/>
  <c r="V633" i="1"/>
  <c r="AF633" i="1" s="1"/>
  <c r="AO633" i="1" s="1"/>
  <c r="BB633" i="1" s="1"/>
  <c r="V634" i="1"/>
  <c r="AF634" i="1" s="1"/>
  <c r="AO634" i="1" s="1"/>
  <c r="BB634" i="1" s="1"/>
  <c r="V635" i="1"/>
  <c r="AF635" i="1" s="1"/>
  <c r="AO635" i="1" s="1"/>
  <c r="BB635" i="1" s="1"/>
  <c r="V636" i="1"/>
  <c r="AF636" i="1" s="1"/>
  <c r="AO636" i="1" s="1"/>
  <c r="BB636" i="1" s="1"/>
  <c r="V637" i="1"/>
  <c r="AF637" i="1" s="1"/>
  <c r="AO637" i="1" s="1"/>
  <c r="BB637" i="1" s="1"/>
  <c r="V638" i="1"/>
  <c r="AF638" i="1" s="1"/>
  <c r="AO638" i="1" s="1"/>
  <c r="BB638" i="1" s="1"/>
  <c r="V639" i="1"/>
  <c r="AF639" i="1" s="1"/>
  <c r="AO639" i="1" s="1"/>
  <c r="BB639" i="1" s="1"/>
  <c r="V640" i="1"/>
  <c r="AF640" i="1" s="1"/>
  <c r="AO640" i="1" s="1"/>
  <c r="BB640" i="1" s="1"/>
  <c r="V641" i="1"/>
  <c r="AF641" i="1" s="1"/>
  <c r="AO641" i="1" s="1"/>
  <c r="BB641" i="1" s="1"/>
  <c r="V642" i="1"/>
  <c r="AF642" i="1" s="1"/>
  <c r="AO642" i="1" s="1"/>
  <c r="BB642" i="1" s="1"/>
  <c r="V643" i="1"/>
  <c r="AF643" i="1" s="1"/>
  <c r="AO643" i="1" s="1"/>
  <c r="BB643" i="1" s="1"/>
  <c r="V644" i="1"/>
  <c r="AF644" i="1" s="1"/>
  <c r="AO644" i="1" s="1"/>
  <c r="BB644" i="1" s="1"/>
  <c r="V645" i="1"/>
  <c r="AF645" i="1" s="1"/>
  <c r="AO645" i="1" s="1"/>
  <c r="BB645" i="1" s="1"/>
  <c r="V646" i="1"/>
  <c r="AF646" i="1" s="1"/>
  <c r="AO646" i="1" s="1"/>
  <c r="BB646" i="1" s="1"/>
  <c r="V647" i="1"/>
  <c r="AF647" i="1" s="1"/>
  <c r="AO647" i="1" s="1"/>
  <c r="BB647" i="1" s="1"/>
  <c r="V648" i="1"/>
  <c r="AF648" i="1" s="1"/>
  <c r="AO648" i="1" s="1"/>
  <c r="BB648" i="1" s="1"/>
  <c r="V649" i="1"/>
  <c r="AF649" i="1" s="1"/>
  <c r="AO649" i="1" s="1"/>
  <c r="BB649" i="1" s="1"/>
  <c r="V650" i="1"/>
  <c r="AF650" i="1" s="1"/>
  <c r="AO650" i="1" s="1"/>
  <c r="BB650" i="1" s="1"/>
  <c r="V651" i="1"/>
  <c r="AF651" i="1" s="1"/>
  <c r="AO651" i="1" s="1"/>
  <c r="BB651" i="1" s="1"/>
  <c r="V652" i="1"/>
  <c r="AF652" i="1" s="1"/>
  <c r="AO652" i="1" s="1"/>
  <c r="BB652" i="1" s="1"/>
  <c r="V653" i="1"/>
  <c r="AF653" i="1" s="1"/>
  <c r="AO653" i="1" s="1"/>
  <c r="BB653" i="1" s="1"/>
  <c r="V654" i="1"/>
  <c r="AF654" i="1" s="1"/>
  <c r="AO654" i="1" s="1"/>
  <c r="BB654" i="1" s="1"/>
  <c r="V655" i="1"/>
  <c r="AF655" i="1" s="1"/>
  <c r="AO655" i="1" s="1"/>
  <c r="BB655" i="1" s="1"/>
  <c r="V656" i="1"/>
  <c r="AF656" i="1" s="1"/>
  <c r="AO656" i="1" s="1"/>
  <c r="BB656" i="1" s="1"/>
  <c r="V657" i="1"/>
  <c r="AF657" i="1" s="1"/>
  <c r="AO657" i="1" s="1"/>
  <c r="BB657" i="1" s="1"/>
  <c r="V658" i="1"/>
  <c r="AF658" i="1" s="1"/>
  <c r="AO658" i="1" s="1"/>
  <c r="BB658" i="1" s="1"/>
  <c r="V659" i="1"/>
  <c r="AF659" i="1" s="1"/>
  <c r="AO659" i="1" s="1"/>
  <c r="BB659" i="1" s="1"/>
  <c r="V660" i="1"/>
  <c r="AF660" i="1" s="1"/>
  <c r="AO660" i="1" s="1"/>
  <c r="BB660" i="1" s="1"/>
  <c r="V661" i="1"/>
  <c r="AF661" i="1" s="1"/>
  <c r="AO661" i="1" s="1"/>
  <c r="BB661" i="1" s="1"/>
  <c r="V662" i="1"/>
  <c r="AF662" i="1" s="1"/>
  <c r="AO662" i="1" s="1"/>
  <c r="BB662" i="1" s="1"/>
  <c r="V663" i="1"/>
  <c r="AF663" i="1" s="1"/>
  <c r="AO663" i="1" s="1"/>
  <c r="BB663" i="1" s="1"/>
  <c r="V664" i="1"/>
  <c r="AF664" i="1" s="1"/>
  <c r="AO664" i="1" s="1"/>
  <c r="BB664" i="1" s="1"/>
  <c r="V665" i="1"/>
  <c r="AF665" i="1" s="1"/>
  <c r="AO665" i="1" s="1"/>
  <c r="BB665" i="1" s="1"/>
  <c r="V666" i="1"/>
  <c r="AF666" i="1" s="1"/>
  <c r="AO666" i="1" s="1"/>
  <c r="BB666" i="1" s="1"/>
  <c r="V667" i="1"/>
  <c r="AF667" i="1" s="1"/>
  <c r="AO667" i="1" s="1"/>
  <c r="BB667" i="1" s="1"/>
  <c r="V668" i="1"/>
  <c r="AF668" i="1" s="1"/>
  <c r="AO668" i="1" s="1"/>
  <c r="BB668" i="1" s="1"/>
  <c r="V669" i="1"/>
  <c r="AF669" i="1" s="1"/>
  <c r="AO669" i="1" s="1"/>
  <c r="BB669" i="1" s="1"/>
  <c r="V670" i="1"/>
  <c r="AF670" i="1" s="1"/>
  <c r="AO670" i="1" s="1"/>
  <c r="BB670" i="1" s="1"/>
  <c r="V671" i="1"/>
  <c r="AF671" i="1" s="1"/>
  <c r="AO671" i="1" s="1"/>
  <c r="BB671" i="1" s="1"/>
  <c r="V672" i="1"/>
  <c r="AF672" i="1" s="1"/>
  <c r="AO672" i="1" s="1"/>
  <c r="BB672" i="1" s="1"/>
  <c r="V673" i="1"/>
  <c r="AF673" i="1" s="1"/>
  <c r="AO673" i="1" s="1"/>
  <c r="BB673" i="1" s="1"/>
  <c r="V674" i="1"/>
  <c r="AF674" i="1" s="1"/>
  <c r="AO674" i="1" s="1"/>
  <c r="BB674" i="1" s="1"/>
  <c r="V675" i="1"/>
  <c r="AF675" i="1" s="1"/>
  <c r="AO675" i="1" s="1"/>
  <c r="BB675" i="1" s="1"/>
  <c r="V676" i="1"/>
  <c r="AF676" i="1" s="1"/>
  <c r="AO676" i="1" s="1"/>
  <c r="BB676" i="1" s="1"/>
  <c r="V677" i="1"/>
  <c r="AF677" i="1" s="1"/>
  <c r="AO677" i="1" s="1"/>
  <c r="BB677" i="1" s="1"/>
  <c r="V678" i="1"/>
  <c r="AF678" i="1" s="1"/>
  <c r="AO678" i="1" s="1"/>
  <c r="BB678" i="1" s="1"/>
  <c r="V679" i="1"/>
  <c r="AF679" i="1" s="1"/>
  <c r="AO679" i="1" s="1"/>
  <c r="BB679" i="1" s="1"/>
  <c r="V680" i="1"/>
  <c r="AF680" i="1" s="1"/>
  <c r="AO680" i="1" s="1"/>
  <c r="BB680" i="1" s="1"/>
  <c r="V681" i="1"/>
  <c r="AF681" i="1" s="1"/>
  <c r="AO681" i="1" s="1"/>
  <c r="BB681" i="1" s="1"/>
  <c r="V682" i="1"/>
  <c r="AF682" i="1" s="1"/>
  <c r="AO682" i="1" s="1"/>
  <c r="BB682" i="1" s="1"/>
  <c r="V684" i="1"/>
  <c r="AF684" i="1" s="1"/>
  <c r="AO684" i="1" s="1"/>
  <c r="BB684" i="1" s="1"/>
  <c r="V685" i="1"/>
  <c r="AF685" i="1" s="1"/>
  <c r="AO685" i="1" s="1"/>
  <c r="BB685" i="1" s="1"/>
  <c r="V686" i="1"/>
  <c r="AF686" i="1" s="1"/>
  <c r="AO686" i="1" s="1"/>
  <c r="BB686" i="1" s="1"/>
  <c r="V687" i="1"/>
  <c r="AF687" i="1" s="1"/>
  <c r="AO687" i="1" s="1"/>
  <c r="BB687" i="1" s="1"/>
  <c r="V688" i="1"/>
  <c r="AF688" i="1" s="1"/>
  <c r="AO688" i="1" s="1"/>
  <c r="BB688" i="1" s="1"/>
  <c r="V689" i="1"/>
  <c r="AF689" i="1" s="1"/>
  <c r="AO689" i="1" s="1"/>
  <c r="BB689" i="1" s="1"/>
  <c r="V690" i="1"/>
  <c r="AF690" i="1" s="1"/>
  <c r="AO690" i="1" s="1"/>
  <c r="BB690" i="1" s="1"/>
  <c r="V691" i="1"/>
  <c r="AF691" i="1" s="1"/>
  <c r="AO691" i="1" s="1"/>
  <c r="BB691" i="1" s="1"/>
  <c r="V692" i="1"/>
  <c r="AF692" i="1" s="1"/>
  <c r="AO692" i="1" s="1"/>
  <c r="BB692" i="1" s="1"/>
  <c r="V694" i="1"/>
  <c r="AF694" i="1" s="1"/>
  <c r="AO694" i="1" s="1"/>
  <c r="BB694" i="1" s="1"/>
  <c r="V695" i="1"/>
  <c r="AF695" i="1" s="1"/>
  <c r="AO695" i="1" s="1"/>
  <c r="BB695" i="1" s="1"/>
  <c r="V696" i="1"/>
  <c r="AF696" i="1" s="1"/>
  <c r="AO696" i="1" s="1"/>
  <c r="BB696" i="1" s="1"/>
  <c r="V697" i="1"/>
  <c r="AF697" i="1" s="1"/>
  <c r="AO697" i="1" s="1"/>
  <c r="BB697" i="1" s="1"/>
  <c r="V698" i="1"/>
  <c r="AF698" i="1" s="1"/>
  <c r="AO698" i="1" s="1"/>
  <c r="BB698" i="1" s="1"/>
  <c r="V699" i="1"/>
  <c r="AF699" i="1" s="1"/>
  <c r="AO699" i="1" s="1"/>
  <c r="BB699" i="1" s="1"/>
  <c r="V700" i="1"/>
  <c r="AF700" i="1" s="1"/>
  <c r="AO700" i="1" s="1"/>
  <c r="BB700" i="1" s="1"/>
  <c r="V701" i="1"/>
  <c r="AF701" i="1" s="1"/>
  <c r="AO701" i="1" s="1"/>
  <c r="BB701" i="1" s="1"/>
  <c r="V702" i="1"/>
  <c r="AF702" i="1" s="1"/>
  <c r="AO702" i="1" s="1"/>
  <c r="BB702" i="1" s="1"/>
  <c r="V703" i="1"/>
  <c r="AF703" i="1" s="1"/>
  <c r="AO703" i="1" s="1"/>
  <c r="BB703" i="1" s="1"/>
  <c r="V705" i="1"/>
  <c r="AF705" i="1" s="1"/>
  <c r="AO705" i="1" s="1"/>
  <c r="BB705" i="1" s="1"/>
  <c r="V706" i="1"/>
  <c r="AF706" i="1" s="1"/>
  <c r="AO706" i="1" s="1"/>
  <c r="BB706" i="1" s="1"/>
  <c r="V708" i="1"/>
  <c r="AF708" i="1" s="1"/>
  <c r="AO708" i="1" s="1"/>
  <c r="BB708" i="1" s="1"/>
  <c r="V709" i="1"/>
  <c r="AF709" i="1" s="1"/>
  <c r="AO709" i="1" s="1"/>
  <c r="BB709" i="1" s="1"/>
  <c r="V710" i="1"/>
  <c r="AF710" i="1" s="1"/>
  <c r="AO710" i="1" s="1"/>
  <c r="BB710" i="1" s="1"/>
  <c r="V711" i="1"/>
  <c r="AF711" i="1" s="1"/>
  <c r="AO711" i="1" s="1"/>
  <c r="BB711" i="1" s="1"/>
  <c r="V712" i="1"/>
  <c r="AF712" i="1" s="1"/>
  <c r="AO712" i="1" s="1"/>
  <c r="BB712" i="1" s="1"/>
  <c r="V713" i="1"/>
  <c r="AF713" i="1" s="1"/>
  <c r="AO713" i="1" s="1"/>
  <c r="BB713" i="1" s="1"/>
  <c r="V714" i="1"/>
  <c r="AF714" i="1" s="1"/>
  <c r="AO714" i="1" s="1"/>
  <c r="BB714" i="1" s="1"/>
  <c r="V715" i="1"/>
  <c r="AF715" i="1" s="1"/>
  <c r="AO715" i="1" s="1"/>
  <c r="BB715" i="1" s="1"/>
  <c r="V716" i="1"/>
  <c r="AF716" i="1" s="1"/>
  <c r="AO716" i="1" s="1"/>
  <c r="BB716" i="1" s="1"/>
  <c r="V718" i="1"/>
  <c r="AF718" i="1" s="1"/>
  <c r="AO718" i="1" s="1"/>
  <c r="BB718" i="1" s="1"/>
  <c r="V719" i="1"/>
  <c r="AF719" i="1" s="1"/>
  <c r="AO719" i="1" s="1"/>
  <c r="BB719" i="1" s="1"/>
  <c r="V720" i="1"/>
  <c r="AF720" i="1" s="1"/>
  <c r="AO720" i="1" s="1"/>
  <c r="BB720" i="1" s="1"/>
  <c r="V721" i="1"/>
  <c r="AF721" i="1" s="1"/>
  <c r="AO721" i="1" s="1"/>
  <c r="BB721" i="1" s="1"/>
  <c r="V722" i="1"/>
  <c r="AF722" i="1" s="1"/>
  <c r="AO722" i="1" s="1"/>
  <c r="BB722" i="1" s="1"/>
  <c r="V723" i="1"/>
  <c r="AF723" i="1" s="1"/>
  <c r="AO723" i="1" s="1"/>
  <c r="BB723" i="1" s="1"/>
  <c r="V724" i="1"/>
  <c r="AF724" i="1" s="1"/>
  <c r="AO724" i="1" s="1"/>
  <c r="BB724" i="1" s="1"/>
  <c r="V726" i="1"/>
  <c r="AF726" i="1" s="1"/>
  <c r="AO726" i="1" s="1"/>
  <c r="BB726" i="1" s="1"/>
  <c r="V727" i="1"/>
  <c r="AF727" i="1" s="1"/>
  <c r="AO727" i="1" s="1"/>
  <c r="BB727" i="1" s="1"/>
  <c r="V728" i="1"/>
  <c r="AF728" i="1" s="1"/>
  <c r="AO728" i="1" s="1"/>
  <c r="BB728" i="1" s="1"/>
  <c r="V729" i="1"/>
  <c r="AF729" i="1" s="1"/>
  <c r="AO729" i="1" s="1"/>
  <c r="BB729" i="1" s="1"/>
  <c r="V730" i="1"/>
  <c r="AF730" i="1" s="1"/>
  <c r="AO730" i="1" s="1"/>
  <c r="BB730" i="1" s="1"/>
  <c r="V731" i="1"/>
  <c r="AF731" i="1" s="1"/>
  <c r="AO731" i="1" s="1"/>
  <c r="BB731" i="1" s="1"/>
  <c r="V732" i="1"/>
  <c r="AF732" i="1" s="1"/>
  <c r="AO732" i="1" s="1"/>
  <c r="BB732" i="1" s="1"/>
  <c r="V733" i="1"/>
  <c r="AF733" i="1" s="1"/>
  <c r="AO733" i="1" s="1"/>
  <c r="BB733" i="1" s="1"/>
  <c r="V734" i="1"/>
  <c r="AF734" i="1" s="1"/>
  <c r="AO734" i="1" s="1"/>
  <c r="BB734" i="1" s="1"/>
  <c r="V735" i="1"/>
  <c r="AF735" i="1" s="1"/>
  <c r="AO735" i="1" s="1"/>
  <c r="BB735" i="1" s="1"/>
  <c r="V736" i="1"/>
  <c r="AF736" i="1" s="1"/>
  <c r="AO736" i="1" s="1"/>
  <c r="BB736" i="1" s="1"/>
  <c r="V737" i="1"/>
  <c r="AF737" i="1" s="1"/>
  <c r="AO737" i="1" s="1"/>
  <c r="BB737" i="1" s="1"/>
  <c r="V738" i="1"/>
  <c r="AF738" i="1" s="1"/>
  <c r="AO738" i="1" s="1"/>
  <c r="BB738" i="1" s="1"/>
  <c r="V739" i="1"/>
  <c r="AF739" i="1" s="1"/>
  <c r="AO739" i="1" s="1"/>
  <c r="BB739" i="1" s="1"/>
  <c r="V740" i="1"/>
  <c r="AF740" i="1" s="1"/>
  <c r="AO740" i="1" s="1"/>
  <c r="BB740" i="1" s="1"/>
  <c r="V741" i="1"/>
  <c r="AF741" i="1" s="1"/>
  <c r="AO741" i="1" s="1"/>
  <c r="BB741" i="1" s="1"/>
  <c r="V742" i="1"/>
  <c r="AF742" i="1" s="1"/>
  <c r="AO742" i="1" s="1"/>
  <c r="BB742" i="1" s="1"/>
  <c r="V743" i="1"/>
  <c r="AF743" i="1" s="1"/>
  <c r="AO743" i="1" s="1"/>
  <c r="BB743" i="1" s="1"/>
  <c r="V744" i="1"/>
  <c r="AF744" i="1" s="1"/>
  <c r="AO744" i="1" s="1"/>
  <c r="BB744" i="1" s="1"/>
  <c r="V745" i="1"/>
  <c r="AF745" i="1" s="1"/>
  <c r="AO745" i="1" s="1"/>
  <c r="BB745" i="1" s="1"/>
  <c r="V746" i="1"/>
  <c r="AF746" i="1" s="1"/>
  <c r="AO746" i="1" s="1"/>
  <c r="BB746" i="1" s="1"/>
  <c r="V747" i="1"/>
  <c r="AF747" i="1" s="1"/>
  <c r="AO747" i="1" s="1"/>
  <c r="BB747" i="1" s="1"/>
  <c r="V748" i="1"/>
  <c r="AF748" i="1" s="1"/>
  <c r="AO748" i="1" s="1"/>
  <c r="BB748" i="1" s="1"/>
  <c r="V749" i="1"/>
  <c r="AF749" i="1" s="1"/>
  <c r="AO749" i="1" s="1"/>
  <c r="BB749" i="1" s="1"/>
  <c r="V750" i="1"/>
  <c r="AF750" i="1" s="1"/>
  <c r="AO750" i="1" s="1"/>
  <c r="BB750" i="1" s="1"/>
  <c r="V751" i="1"/>
  <c r="AF751" i="1" s="1"/>
  <c r="AO751" i="1" s="1"/>
  <c r="BB751" i="1" s="1"/>
  <c r="V752" i="1"/>
  <c r="AF752" i="1" s="1"/>
  <c r="AO752" i="1" s="1"/>
  <c r="BB752" i="1" s="1"/>
  <c r="V753" i="1"/>
  <c r="AF753" i="1" s="1"/>
  <c r="AO753" i="1" s="1"/>
  <c r="BB753" i="1" s="1"/>
  <c r="V754" i="1"/>
  <c r="AF754" i="1" s="1"/>
  <c r="AO754" i="1" s="1"/>
  <c r="BB754" i="1" s="1"/>
  <c r="V755" i="1"/>
  <c r="AF755" i="1" s="1"/>
  <c r="AO755" i="1" s="1"/>
  <c r="BB755" i="1" s="1"/>
  <c r="V756" i="1"/>
  <c r="AF756" i="1" s="1"/>
  <c r="AO756" i="1" s="1"/>
  <c r="BB756" i="1" s="1"/>
  <c r="V757" i="1"/>
  <c r="AF757" i="1" s="1"/>
  <c r="AO757" i="1" s="1"/>
  <c r="BB757" i="1" s="1"/>
  <c r="V758" i="1"/>
  <c r="AF758" i="1" s="1"/>
  <c r="AO758" i="1" s="1"/>
  <c r="BB758" i="1" s="1"/>
  <c r="V759" i="1"/>
  <c r="AF759" i="1" s="1"/>
  <c r="AO759" i="1" s="1"/>
  <c r="BB759" i="1" s="1"/>
  <c r="V760" i="1"/>
  <c r="AF760" i="1" s="1"/>
  <c r="AO760" i="1" s="1"/>
  <c r="BB760" i="1" s="1"/>
  <c r="V761" i="1"/>
  <c r="AF761" i="1" s="1"/>
  <c r="AO761" i="1" s="1"/>
  <c r="BB761" i="1" s="1"/>
  <c r="V762" i="1"/>
  <c r="AF762" i="1" s="1"/>
  <c r="AO762" i="1" s="1"/>
  <c r="BB762" i="1" s="1"/>
  <c r="V763" i="1"/>
  <c r="AF763" i="1" s="1"/>
  <c r="AO763" i="1" s="1"/>
  <c r="BB763" i="1" s="1"/>
  <c r="V764" i="1"/>
  <c r="AF764" i="1" s="1"/>
  <c r="AO764" i="1" s="1"/>
  <c r="BB764" i="1" s="1"/>
  <c r="V765" i="1"/>
  <c r="AF765" i="1" s="1"/>
  <c r="AO765" i="1" s="1"/>
  <c r="BB765" i="1" s="1"/>
  <c r="V766" i="1"/>
  <c r="AF766" i="1" s="1"/>
  <c r="AO766" i="1" s="1"/>
  <c r="BB766" i="1" s="1"/>
  <c r="V767" i="1"/>
  <c r="AF767" i="1" s="1"/>
  <c r="AO767" i="1" s="1"/>
  <c r="BB767" i="1" s="1"/>
  <c r="V768" i="1"/>
  <c r="AF768" i="1" s="1"/>
  <c r="AO768" i="1" s="1"/>
  <c r="BB768" i="1" s="1"/>
  <c r="V769" i="1"/>
  <c r="AF769" i="1" s="1"/>
  <c r="AO769" i="1" s="1"/>
  <c r="BB769" i="1" s="1"/>
  <c r="V770" i="1"/>
  <c r="AF770" i="1" s="1"/>
  <c r="AO770" i="1" s="1"/>
  <c r="BB770" i="1" s="1"/>
  <c r="V772" i="1"/>
  <c r="AF772" i="1" s="1"/>
  <c r="AO772" i="1" s="1"/>
  <c r="BB772" i="1" s="1"/>
  <c r="V773" i="1"/>
  <c r="AF773" i="1" s="1"/>
  <c r="AO773" i="1" s="1"/>
  <c r="BB773" i="1" s="1"/>
  <c r="V774" i="1"/>
  <c r="AF774" i="1" s="1"/>
  <c r="AO774" i="1" s="1"/>
  <c r="BB774" i="1" s="1"/>
  <c r="V775" i="1"/>
  <c r="AF775" i="1" s="1"/>
  <c r="AO775" i="1" s="1"/>
  <c r="BB775" i="1" s="1"/>
  <c r="V776" i="1"/>
  <c r="AF776" i="1" s="1"/>
  <c r="AO776" i="1" s="1"/>
  <c r="BB776" i="1" s="1"/>
  <c r="V777" i="1"/>
  <c r="AF777" i="1" s="1"/>
  <c r="AO777" i="1" s="1"/>
  <c r="BB777" i="1" s="1"/>
  <c r="V778" i="1"/>
  <c r="AF778" i="1" s="1"/>
  <c r="AO778" i="1" s="1"/>
  <c r="BB778" i="1" s="1"/>
  <c r="V779" i="1"/>
  <c r="AF779" i="1" s="1"/>
  <c r="AO779" i="1" s="1"/>
  <c r="BB779" i="1" s="1"/>
  <c r="V780" i="1"/>
  <c r="AF780" i="1" s="1"/>
  <c r="AO780" i="1" s="1"/>
  <c r="BB780" i="1" s="1"/>
  <c r="V781" i="1"/>
  <c r="AF781" i="1" s="1"/>
  <c r="AO781" i="1" s="1"/>
  <c r="BB781" i="1" s="1"/>
  <c r="V782" i="1"/>
  <c r="AF782" i="1" s="1"/>
  <c r="AO782" i="1" s="1"/>
  <c r="BB782" i="1" s="1"/>
  <c r="V783" i="1"/>
  <c r="AF783" i="1" s="1"/>
  <c r="AO783" i="1" s="1"/>
  <c r="BB783" i="1" s="1"/>
  <c r="V784" i="1"/>
  <c r="AF784" i="1" s="1"/>
  <c r="AO784" i="1" s="1"/>
  <c r="BB784" i="1" s="1"/>
  <c r="V785" i="1"/>
  <c r="AF785" i="1" s="1"/>
  <c r="AO785" i="1" s="1"/>
  <c r="BB785" i="1" s="1"/>
  <c r="V786" i="1"/>
  <c r="AF786" i="1" s="1"/>
  <c r="AO786" i="1" s="1"/>
  <c r="BB786" i="1" s="1"/>
  <c r="V787" i="1"/>
  <c r="AF787" i="1" s="1"/>
  <c r="AO787" i="1" s="1"/>
  <c r="BB787" i="1" s="1"/>
  <c r="V788" i="1"/>
  <c r="AF788" i="1" s="1"/>
  <c r="AO788" i="1" s="1"/>
  <c r="BB788" i="1" s="1"/>
  <c r="V789" i="1"/>
  <c r="AF789" i="1" s="1"/>
  <c r="AO789" i="1" s="1"/>
  <c r="BB789" i="1" s="1"/>
  <c r="V790" i="1"/>
  <c r="AF790" i="1" s="1"/>
  <c r="AO790" i="1" s="1"/>
  <c r="BB790" i="1" s="1"/>
  <c r="V791" i="1"/>
  <c r="AF791" i="1" s="1"/>
  <c r="AO791" i="1" s="1"/>
  <c r="BB791" i="1" s="1"/>
  <c r="V792" i="1"/>
  <c r="AF792" i="1" s="1"/>
  <c r="AO792" i="1" s="1"/>
  <c r="BB792" i="1" s="1"/>
  <c r="V793" i="1"/>
  <c r="AF793" i="1" s="1"/>
  <c r="AO793" i="1" s="1"/>
  <c r="BB793" i="1" s="1"/>
  <c r="V794" i="1"/>
  <c r="AF794" i="1" s="1"/>
  <c r="AO794" i="1" s="1"/>
  <c r="BB794" i="1" s="1"/>
  <c r="V795" i="1"/>
  <c r="AF795" i="1" s="1"/>
  <c r="AO795" i="1" s="1"/>
  <c r="BB795" i="1" s="1"/>
  <c r="V798" i="1"/>
  <c r="AF798" i="1" s="1"/>
  <c r="AO798" i="1" s="1"/>
  <c r="BB798" i="1" s="1"/>
  <c r="V799" i="1"/>
  <c r="AF799" i="1" s="1"/>
  <c r="AO799" i="1" s="1"/>
  <c r="BB799" i="1" s="1"/>
  <c r="V800" i="1"/>
  <c r="AF800" i="1" s="1"/>
  <c r="AO800" i="1" s="1"/>
  <c r="BB800" i="1" s="1"/>
  <c r="V801" i="1"/>
  <c r="AF801" i="1" s="1"/>
  <c r="AO801" i="1" s="1"/>
  <c r="BB801" i="1" s="1"/>
  <c r="V802" i="1"/>
  <c r="AF802" i="1" s="1"/>
  <c r="AO802" i="1" s="1"/>
  <c r="BB802" i="1" s="1"/>
  <c r="V803" i="1"/>
  <c r="AF803" i="1" s="1"/>
  <c r="AO803" i="1" s="1"/>
  <c r="BB803" i="1" s="1"/>
  <c r="V804" i="1"/>
  <c r="AF804" i="1" s="1"/>
  <c r="AO804" i="1" s="1"/>
  <c r="BB804" i="1" s="1"/>
  <c r="V805" i="1"/>
  <c r="AF805" i="1" s="1"/>
  <c r="AO805" i="1" s="1"/>
  <c r="BB805" i="1" s="1"/>
  <c r="V806" i="1"/>
  <c r="AF806" i="1" s="1"/>
  <c r="AO806" i="1" s="1"/>
  <c r="BB806" i="1" s="1"/>
  <c r="V807" i="1"/>
  <c r="AF807" i="1" s="1"/>
  <c r="AO807" i="1" s="1"/>
  <c r="BB807" i="1" s="1"/>
  <c r="V808" i="1"/>
  <c r="AF808" i="1" s="1"/>
  <c r="AO808" i="1" s="1"/>
  <c r="BB808" i="1" s="1"/>
  <c r="V809" i="1"/>
  <c r="AF809" i="1" s="1"/>
  <c r="AO809" i="1" s="1"/>
  <c r="BB809" i="1" s="1"/>
  <c r="V810" i="1"/>
  <c r="AF810" i="1" s="1"/>
  <c r="AO810" i="1" s="1"/>
  <c r="BB810" i="1" s="1"/>
  <c r="V811" i="1"/>
  <c r="AF811" i="1" s="1"/>
  <c r="AO811" i="1" s="1"/>
  <c r="BB811" i="1" s="1"/>
  <c r="V812" i="1"/>
  <c r="AF812" i="1" s="1"/>
  <c r="AO812" i="1" s="1"/>
  <c r="BB812" i="1" s="1"/>
  <c r="V813" i="1"/>
  <c r="AF813" i="1" s="1"/>
  <c r="AO813" i="1" s="1"/>
  <c r="BB813" i="1" s="1"/>
  <c r="V814" i="1"/>
  <c r="AF814" i="1" s="1"/>
  <c r="AO814" i="1" s="1"/>
  <c r="BB814" i="1" s="1"/>
  <c r="V815" i="1"/>
  <c r="AF815" i="1" s="1"/>
  <c r="AO815" i="1" s="1"/>
  <c r="BB815" i="1" s="1"/>
  <c r="V817" i="1"/>
  <c r="AF817" i="1" s="1"/>
  <c r="AO817" i="1" s="1"/>
  <c r="BB817" i="1" s="1"/>
  <c r="V818" i="1"/>
  <c r="AF818" i="1" s="1"/>
  <c r="AO818" i="1" s="1"/>
  <c r="BB818" i="1" s="1"/>
  <c r="V819" i="1"/>
  <c r="AF819" i="1" s="1"/>
  <c r="AO819" i="1" s="1"/>
  <c r="BB819" i="1" s="1"/>
  <c r="V821" i="1"/>
  <c r="AF821" i="1" s="1"/>
  <c r="AO821" i="1" s="1"/>
  <c r="BB821" i="1" s="1"/>
  <c r="V822" i="1"/>
  <c r="AF822" i="1" s="1"/>
  <c r="AO822" i="1" s="1"/>
  <c r="BB822" i="1" s="1"/>
  <c r="V823" i="1"/>
  <c r="AF823" i="1" s="1"/>
  <c r="AO823" i="1" s="1"/>
  <c r="BB823" i="1" s="1"/>
  <c r="V824" i="1"/>
  <c r="AF824" i="1" s="1"/>
  <c r="AO824" i="1" s="1"/>
  <c r="BB824" i="1" s="1"/>
  <c r="V825" i="1"/>
  <c r="AF825" i="1" s="1"/>
  <c r="AO825" i="1" s="1"/>
  <c r="BB825" i="1" s="1"/>
  <c r="V826" i="1"/>
  <c r="AF826" i="1" s="1"/>
  <c r="AO826" i="1" s="1"/>
  <c r="BB826" i="1" s="1"/>
  <c r="V827" i="1"/>
  <c r="AF827" i="1" s="1"/>
  <c r="AO827" i="1" s="1"/>
  <c r="BB827" i="1" s="1"/>
  <c r="V828" i="1"/>
  <c r="AF828" i="1" s="1"/>
  <c r="AO828" i="1" s="1"/>
  <c r="BB828" i="1" s="1"/>
  <c r="V829" i="1"/>
  <c r="AF829" i="1" s="1"/>
  <c r="AO829" i="1" s="1"/>
  <c r="BB829" i="1" s="1"/>
  <c r="V830" i="1"/>
  <c r="AF830" i="1" s="1"/>
  <c r="AO830" i="1" s="1"/>
  <c r="BB830" i="1" s="1"/>
  <c r="V831" i="1"/>
  <c r="AF831" i="1" s="1"/>
  <c r="AO831" i="1" s="1"/>
  <c r="BB831" i="1" s="1"/>
  <c r="V832" i="1"/>
  <c r="AF832" i="1" s="1"/>
  <c r="AO832" i="1" s="1"/>
  <c r="BB832" i="1" s="1"/>
  <c r="V833" i="1"/>
  <c r="AF833" i="1" s="1"/>
  <c r="AO833" i="1" s="1"/>
  <c r="BB833" i="1" s="1"/>
  <c r="V834" i="1"/>
  <c r="AF834" i="1" s="1"/>
  <c r="AO834" i="1" s="1"/>
  <c r="BB834" i="1" s="1"/>
  <c r="V835" i="1"/>
  <c r="AF835" i="1" s="1"/>
  <c r="AO835" i="1" s="1"/>
  <c r="BB835" i="1" s="1"/>
  <c r="V836" i="1"/>
  <c r="AF836" i="1" s="1"/>
  <c r="AO836" i="1" s="1"/>
  <c r="BB836" i="1" s="1"/>
  <c r="V837" i="1"/>
  <c r="AF837" i="1" s="1"/>
  <c r="AO837" i="1" s="1"/>
  <c r="BB837" i="1" s="1"/>
  <c r="V838" i="1"/>
  <c r="AF838" i="1" s="1"/>
  <c r="AO838" i="1" s="1"/>
  <c r="BB838" i="1" s="1"/>
  <c r="V839" i="1"/>
  <c r="AF839" i="1" s="1"/>
  <c r="AO839" i="1" s="1"/>
  <c r="BB839" i="1" s="1"/>
  <c r="V840" i="1"/>
  <c r="AF840" i="1" s="1"/>
  <c r="AO840" i="1" s="1"/>
  <c r="BB840" i="1" s="1"/>
  <c r="V841" i="1"/>
  <c r="AF841" i="1" s="1"/>
  <c r="AO841" i="1" s="1"/>
  <c r="BB841" i="1" s="1"/>
  <c r="V842" i="1"/>
  <c r="AF842" i="1" s="1"/>
  <c r="AO842" i="1" s="1"/>
  <c r="BB842" i="1" s="1"/>
  <c r="V843" i="1"/>
  <c r="AF843" i="1" s="1"/>
  <c r="AO843" i="1" s="1"/>
  <c r="BB843" i="1" s="1"/>
  <c r="V844" i="1"/>
  <c r="AF844" i="1" s="1"/>
  <c r="AO844" i="1" s="1"/>
  <c r="BB844" i="1" s="1"/>
  <c r="V845" i="1"/>
  <c r="AF845" i="1" s="1"/>
  <c r="AO845" i="1" s="1"/>
  <c r="BB845" i="1" s="1"/>
  <c r="V846" i="1"/>
  <c r="AF846" i="1" s="1"/>
  <c r="AO846" i="1" s="1"/>
  <c r="BB846" i="1" s="1"/>
  <c r="V847" i="1"/>
  <c r="AF847" i="1" s="1"/>
  <c r="AO847" i="1" s="1"/>
  <c r="BB847" i="1" s="1"/>
  <c r="V848" i="1"/>
  <c r="AF848" i="1" s="1"/>
  <c r="AO848" i="1" s="1"/>
  <c r="BB848" i="1" s="1"/>
  <c r="V849" i="1"/>
  <c r="AF849" i="1" s="1"/>
  <c r="AO849" i="1" s="1"/>
  <c r="BB849" i="1" s="1"/>
  <c r="V850" i="1"/>
  <c r="AF850" i="1" s="1"/>
  <c r="AO850" i="1" s="1"/>
  <c r="BB850" i="1" s="1"/>
  <c r="V851" i="1"/>
  <c r="AF851" i="1" s="1"/>
  <c r="AO851" i="1" s="1"/>
  <c r="BB851" i="1" s="1"/>
  <c r="V852" i="1"/>
  <c r="AF852" i="1" s="1"/>
  <c r="AO852" i="1" s="1"/>
  <c r="BB852" i="1" s="1"/>
  <c r="V853" i="1"/>
  <c r="AF853" i="1" s="1"/>
  <c r="AO853" i="1" s="1"/>
  <c r="BB853" i="1" s="1"/>
  <c r="V854" i="1"/>
  <c r="AF854" i="1" s="1"/>
  <c r="AO854" i="1" s="1"/>
  <c r="BB854" i="1" s="1"/>
  <c r="V855" i="1"/>
  <c r="AF855" i="1" s="1"/>
  <c r="AO855" i="1" s="1"/>
  <c r="BB855" i="1" s="1"/>
  <c r="V856" i="1"/>
  <c r="AF856" i="1" s="1"/>
  <c r="AO856" i="1" s="1"/>
  <c r="BB856" i="1" s="1"/>
  <c r="V857" i="1"/>
  <c r="AF857" i="1" s="1"/>
  <c r="AO857" i="1" s="1"/>
  <c r="BB857" i="1" s="1"/>
  <c r="V858" i="1"/>
  <c r="AF858" i="1" s="1"/>
  <c r="AO858" i="1" s="1"/>
  <c r="BB858" i="1" s="1"/>
  <c r="V859" i="1"/>
  <c r="AF859" i="1" s="1"/>
  <c r="AO859" i="1" s="1"/>
  <c r="BB859" i="1" s="1"/>
  <c r="V860" i="1"/>
  <c r="AF860" i="1" s="1"/>
  <c r="AO860" i="1" s="1"/>
  <c r="BB860" i="1" s="1"/>
  <c r="V861" i="1"/>
  <c r="AF861" i="1" s="1"/>
  <c r="AO861" i="1" s="1"/>
  <c r="BB861" i="1" s="1"/>
  <c r="V862" i="1"/>
  <c r="AF862" i="1" s="1"/>
  <c r="AO862" i="1" s="1"/>
  <c r="BB862" i="1" s="1"/>
  <c r="V863" i="1"/>
  <c r="AF863" i="1" s="1"/>
  <c r="AO863" i="1" s="1"/>
  <c r="BB863" i="1" s="1"/>
  <c r="V864" i="1"/>
  <c r="AF864" i="1" s="1"/>
  <c r="AO864" i="1" s="1"/>
  <c r="BB864" i="1" s="1"/>
  <c r="V865" i="1"/>
  <c r="AF865" i="1" s="1"/>
  <c r="AO865" i="1" s="1"/>
  <c r="BB865" i="1" s="1"/>
  <c r="V866" i="1"/>
  <c r="AF866" i="1" s="1"/>
  <c r="AO866" i="1" s="1"/>
  <c r="BB866" i="1" s="1"/>
  <c r="V867" i="1"/>
  <c r="AF867" i="1" s="1"/>
  <c r="AO867" i="1" s="1"/>
  <c r="BB867" i="1" s="1"/>
  <c r="V868" i="1"/>
  <c r="AF868" i="1" s="1"/>
  <c r="AO868" i="1" s="1"/>
  <c r="BB868" i="1" s="1"/>
  <c r="V869" i="1"/>
  <c r="AF869" i="1" s="1"/>
  <c r="AO869" i="1" s="1"/>
  <c r="BB869" i="1" s="1"/>
  <c r="V870" i="1"/>
  <c r="AF870" i="1" s="1"/>
  <c r="AO870" i="1" s="1"/>
  <c r="BB870" i="1" s="1"/>
  <c r="V871" i="1"/>
  <c r="AF871" i="1" s="1"/>
  <c r="AO871" i="1" s="1"/>
  <c r="BB871" i="1" s="1"/>
  <c r="V872" i="1"/>
  <c r="AF872" i="1" s="1"/>
  <c r="AO872" i="1" s="1"/>
  <c r="BB872" i="1" s="1"/>
  <c r="V873" i="1"/>
  <c r="AF873" i="1" s="1"/>
  <c r="AO873" i="1" s="1"/>
  <c r="BB873" i="1" s="1"/>
  <c r="V874" i="1"/>
  <c r="AF874" i="1" s="1"/>
  <c r="AO874" i="1" s="1"/>
  <c r="BB874" i="1" s="1"/>
  <c r="V875" i="1"/>
  <c r="AF875" i="1" s="1"/>
  <c r="AO875" i="1" s="1"/>
  <c r="BB875" i="1" s="1"/>
  <c r="V876" i="1"/>
  <c r="AF876" i="1" s="1"/>
  <c r="AO876" i="1" s="1"/>
  <c r="BB876" i="1" s="1"/>
  <c r="V877" i="1"/>
  <c r="AF877" i="1" s="1"/>
  <c r="AO877" i="1" s="1"/>
  <c r="BB877" i="1" s="1"/>
  <c r="V878" i="1"/>
  <c r="AF878" i="1" s="1"/>
  <c r="AO878" i="1" s="1"/>
  <c r="BB878" i="1" s="1"/>
  <c r="V879" i="1"/>
  <c r="AF879" i="1" s="1"/>
  <c r="AO879" i="1" s="1"/>
  <c r="BB879" i="1" s="1"/>
  <c r="V880" i="1"/>
  <c r="AF880" i="1" s="1"/>
  <c r="AO880" i="1" s="1"/>
  <c r="BB880" i="1" s="1"/>
  <c r="V881" i="1"/>
  <c r="AF881" i="1" s="1"/>
  <c r="AO881" i="1" s="1"/>
  <c r="BB881" i="1" s="1"/>
  <c r="V882" i="1"/>
  <c r="AF882" i="1" s="1"/>
  <c r="AO882" i="1" s="1"/>
  <c r="BB882" i="1" s="1"/>
  <c r="V883" i="1"/>
  <c r="AF883" i="1" s="1"/>
  <c r="AO883" i="1" s="1"/>
  <c r="BB883" i="1" s="1"/>
  <c r="V884" i="1"/>
  <c r="AF884" i="1" s="1"/>
  <c r="AO884" i="1" s="1"/>
  <c r="BB884" i="1" s="1"/>
  <c r="V885" i="1"/>
  <c r="AF885" i="1" s="1"/>
  <c r="AO885" i="1" s="1"/>
  <c r="BB885" i="1" s="1"/>
  <c r="V886" i="1"/>
  <c r="AF886" i="1" s="1"/>
  <c r="AO886" i="1" s="1"/>
  <c r="BB886" i="1" s="1"/>
  <c r="V887" i="1"/>
  <c r="AF887" i="1" s="1"/>
  <c r="AO887" i="1" s="1"/>
  <c r="BB887" i="1" s="1"/>
  <c r="V888" i="1"/>
  <c r="AF888" i="1" s="1"/>
  <c r="AO888" i="1" s="1"/>
  <c r="BB888" i="1" s="1"/>
  <c r="V889" i="1"/>
  <c r="AF889" i="1" s="1"/>
  <c r="AO889" i="1" s="1"/>
  <c r="BB889" i="1" s="1"/>
  <c r="V890" i="1"/>
  <c r="AF890" i="1" s="1"/>
  <c r="AO890" i="1" s="1"/>
  <c r="BB890" i="1" s="1"/>
  <c r="V891" i="1"/>
  <c r="AF891" i="1" s="1"/>
  <c r="AO891" i="1" s="1"/>
  <c r="BB891" i="1" s="1"/>
  <c r="V892" i="1"/>
  <c r="AF892" i="1" s="1"/>
  <c r="AO892" i="1" s="1"/>
  <c r="BB892" i="1" s="1"/>
  <c r="V893" i="1"/>
  <c r="AF893" i="1" s="1"/>
  <c r="AO893" i="1" s="1"/>
  <c r="BB893" i="1" s="1"/>
  <c r="V894" i="1"/>
  <c r="AF894" i="1" s="1"/>
  <c r="AO894" i="1" s="1"/>
  <c r="BB894" i="1" s="1"/>
  <c r="V895" i="1"/>
  <c r="AF895" i="1" s="1"/>
  <c r="AO895" i="1" s="1"/>
  <c r="BB895" i="1" s="1"/>
  <c r="V896" i="1"/>
  <c r="AF896" i="1" s="1"/>
  <c r="AO896" i="1" s="1"/>
  <c r="BB896" i="1" s="1"/>
  <c r="V897" i="1"/>
  <c r="AF897" i="1" s="1"/>
  <c r="AO897" i="1" s="1"/>
  <c r="BB897" i="1" s="1"/>
  <c r="V898" i="1"/>
  <c r="AF898" i="1" s="1"/>
  <c r="AO898" i="1" s="1"/>
  <c r="BB898" i="1" s="1"/>
  <c r="V899" i="1"/>
  <c r="AF899" i="1" s="1"/>
  <c r="AO899" i="1" s="1"/>
  <c r="BB899" i="1" s="1"/>
  <c r="V900" i="1"/>
  <c r="AF900" i="1" s="1"/>
  <c r="AO900" i="1" s="1"/>
  <c r="BB900" i="1" s="1"/>
  <c r="V901" i="1"/>
  <c r="AF901" i="1" s="1"/>
  <c r="AO901" i="1" s="1"/>
  <c r="BB901" i="1" s="1"/>
  <c r="V902" i="1"/>
  <c r="AF902" i="1" s="1"/>
  <c r="AO902" i="1" s="1"/>
  <c r="BB902" i="1" s="1"/>
  <c r="V903" i="1"/>
  <c r="AF903" i="1" s="1"/>
  <c r="AO903" i="1" s="1"/>
  <c r="BB903" i="1" s="1"/>
  <c r="V904" i="1"/>
  <c r="AF904" i="1" s="1"/>
  <c r="AO904" i="1" s="1"/>
  <c r="BB904" i="1" s="1"/>
  <c r="V905" i="1"/>
  <c r="AF905" i="1" s="1"/>
  <c r="AO905" i="1" s="1"/>
  <c r="BB905" i="1" s="1"/>
  <c r="V906" i="1"/>
  <c r="AF906" i="1" s="1"/>
  <c r="AO906" i="1" s="1"/>
  <c r="BB906" i="1" s="1"/>
  <c r="V907" i="1"/>
  <c r="AF907" i="1" s="1"/>
  <c r="AO907" i="1" s="1"/>
  <c r="BB907" i="1" s="1"/>
  <c r="V908" i="1"/>
  <c r="AF908" i="1" s="1"/>
  <c r="AO908" i="1" s="1"/>
  <c r="BB908" i="1" s="1"/>
  <c r="V909" i="1"/>
  <c r="AF909" i="1" s="1"/>
  <c r="AO909" i="1" s="1"/>
  <c r="BB909" i="1" s="1"/>
  <c r="V910" i="1"/>
  <c r="AF910" i="1" s="1"/>
  <c r="AO910" i="1" s="1"/>
  <c r="BB910" i="1" s="1"/>
  <c r="V911" i="1"/>
  <c r="AF911" i="1" s="1"/>
  <c r="AO911" i="1" s="1"/>
  <c r="BB911" i="1" s="1"/>
  <c r="V912" i="1"/>
  <c r="AF912" i="1" s="1"/>
  <c r="AO912" i="1" s="1"/>
  <c r="BB912" i="1" s="1"/>
  <c r="V913" i="1"/>
  <c r="AF913" i="1" s="1"/>
  <c r="AO913" i="1" s="1"/>
  <c r="BB913" i="1" s="1"/>
  <c r="V914" i="1"/>
  <c r="AF914" i="1" s="1"/>
  <c r="AO914" i="1" s="1"/>
  <c r="BB914" i="1" s="1"/>
  <c r="V915" i="1"/>
  <c r="AF915" i="1" s="1"/>
  <c r="AO915" i="1" s="1"/>
  <c r="BB915" i="1" s="1"/>
  <c r="V916" i="1"/>
  <c r="AF916" i="1" s="1"/>
  <c r="AO916" i="1" s="1"/>
  <c r="BB916" i="1" s="1"/>
  <c r="V917" i="1"/>
  <c r="AF917" i="1" s="1"/>
  <c r="AO917" i="1" s="1"/>
  <c r="BB917" i="1" s="1"/>
  <c r="V918" i="1"/>
  <c r="AF918" i="1" s="1"/>
  <c r="AO918" i="1" s="1"/>
  <c r="BB918" i="1" s="1"/>
  <c r="V919" i="1"/>
  <c r="AF919" i="1" s="1"/>
  <c r="AO919" i="1" s="1"/>
  <c r="BB919" i="1" s="1"/>
  <c r="V920" i="1"/>
  <c r="AF920" i="1" s="1"/>
  <c r="AO920" i="1" s="1"/>
  <c r="BB920" i="1" s="1"/>
  <c r="V921" i="1"/>
  <c r="AF921" i="1" s="1"/>
  <c r="AO921" i="1" s="1"/>
  <c r="BB921" i="1" s="1"/>
  <c r="V922" i="1"/>
  <c r="AF922" i="1" s="1"/>
  <c r="AO922" i="1" s="1"/>
  <c r="BB922" i="1" s="1"/>
  <c r="V923" i="1"/>
  <c r="AF923" i="1" s="1"/>
  <c r="AO923" i="1" s="1"/>
  <c r="BB923" i="1" s="1"/>
  <c r="V924" i="1"/>
  <c r="AF924" i="1" s="1"/>
  <c r="AO924" i="1" s="1"/>
  <c r="BB924" i="1" s="1"/>
  <c r="V925" i="1"/>
  <c r="AF925" i="1" s="1"/>
  <c r="AO925" i="1" s="1"/>
  <c r="BB925" i="1" s="1"/>
  <c r="V926" i="1"/>
  <c r="AF926" i="1" s="1"/>
  <c r="AO926" i="1" s="1"/>
  <c r="BB926" i="1" s="1"/>
  <c r="V927" i="1"/>
  <c r="AF927" i="1" s="1"/>
  <c r="AO927" i="1" s="1"/>
  <c r="BB927" i="1" s="1"/>
  <c r="V928" i="1"/>
  <c r="AF928" i="1" s="1"/>
  <c r="AO928" i="1" s="1"/>
  <c r="BB928" i="1" s="1"/>
  <c r="V929" i="1"/>
  <c r="AF929" i="1" s="1"/>
  <c r="AO929" i="1" s="1"/>
  <c r="BB929" i="1" s="1"/>
  <c r="V930" i="1"/>
  <c r="AF930" i="1" s="1"/>
  <c r="AO930" i="1" s="1"/>
  <c r="BB930" i="1" s="1"/>
  <c r="V931" i="1"/>
  <c r="AF931" i="1" s="1"/>
  <c r="AO931" i="1" s="1"/>
  <c r="BB931" i="1" s="1"/>
  <c r="V932" i="1"/>
  <c r="AF932" i="1" s="1"/>
  <c r="AO932" i="1" s="1"/>
  <c r="BB932" i="1" s="1"/>
  <c r="V933" i="1"/>
  <c r="AF933" i="1" s="1"/>
  <c r="AO933" i="1" s="1"/>
  <c r="BB933" i="1" s="1"/>
  <c r="V934" i="1"/>
  <c r="AF934" i="1" s="1"/>
  <c r="AO934" i="1" s="1"/>
  <c r="BB934" i="1" s="1"/>
  <c r="V935" i="1"/>
  <c r="AF935" i="1" s="1"/>
  <c r="AO935" i="1" s="1"/>
  <c r="BB935" i="1" s="1"/>
  <c r="V936" i="1"/>
  <c r="AF936" i="1" s="1"/>
  <c r="AO936" i="1" s="1"/>
  <c r="BB936" i="1" s="1"/>
  <c r="V937" i="1"/>
  <c r="AF937" i="1" s="1"/>
  <c r="AO937" i="1" s="1"/>
  <c r="BB937" i="1" s="1"/>
  <c r="V938" i="1"/>
  <c r="AF938" i="1" s="1"/>
  <c r="AO938" i="1" s="1"/>
  <c r="BB938" i="1" s="1"/>
  <c r="V939" i="1"/>
  <c r="AF939" i="1" s="1"/>
  <c r="AO939" i="1" s="1"/>
  <c r="BB939" i="1" s="1"/>
  <c r="V940" i="1"/>
  <c r="AF940" i="1" s="1"/>
  <c r="AO940" i="1" s="1"/>
  <c r="BB940" i="1" s="1"/>
  <c r="V941" i="1"/>
  <c r="AF941" i="1" s="1"/>
  <c r="AO941" i="1" s="1"/>
  <c r="BB941" i="1" s="1"/>
  <c r="V942" i="1"/>
  <c r="AF942" i="1" s="1"/>
  <c r="AO942" i="1" s="1"/>
  <c r="BB942" i="1" s="1"/>
  <c r="V943" i="1"/>
  <c r="AF943" i="1" s="1"/>
  <c r="AO943" i="1" s="1"/>
  <c r="BB943" i="1" s="1"/>
  <c r="V944" i="1"/>
  <c r="AF944" i="1" s="1"/>
  <c r="AO944" i="1" s="1"/>
  <c r="BB944" i="1" s="1"/>
  <c r="V945" i="1"/>
  <c r="AF945" i="1" s="1"/>
  <c r="AO945" i="1" s="1"/>
  <c r="BB945" i="1" s="1"/>
  <c r="V946" i="1"/>
  <c r="AF946" i="1" s="1"/>
  <c r="AO946" i="1" s="1"/>
  <c r="BB946" i="1" s="1"/>
  <c r="V947" i="1"/>
  <c r="AF947" i="1" s="1"/>
  <c r="AO947" i="1" s="1"/>
  <c r="BB947" i="1" s="1"/>
  <c r="V948" i="1"/>
  <c r="AF948" i="1" s="1"/>
  <c r="AO948" i="1" s="1"/>
  <c r="BB948" i="1" s="1"/>
  <c r="V949" i="1"/>
  <c r="AF949" i="1" s="1"/>
  <c r="AO949" i="1" s="1"/>
  <c r="BB949" i="1" s="1"/>
  <c r="V950" i="1"/>
  <c r="AF950" i="1" s="1"/>
  <c r="AO950" i="1" s="1"/>
  <c r="BB950" i="1" s="1"/>
  <c r="V951" i="1"/>
  <c r="AF951" i="1" s="1"/>
  <c r="AO951" i="1" s="1"/>
  <c r="BB951" i="1" s="1"/>
  <c r="V952" i="1"/>
  <c r="AF952" i="1" s="1"/>
  <c r="AO952" i="1" s="1"/>
  <c r="BB952" i="1" s="1"/>
  <c r="V954" i="1"/>
  <c r="AF954" i="1" s="1"/>
  <c r="AO954" i="1" s="1"/>
  <c r="BB954" i="1" s="1"/>
  <c r="V955" i="1"/>
  <c r="AF955" i="1" s="1"/>
  <c r="AO955" i="1" s="1"/>
  <c r="BB955" i="1" s="1"/>
  <c r="V956" i="1"/>
  <c r="AF956" i="1" s="1"/>
  <c r="AO956" i="1" s="1"/>
  <c r="BB956" i="1" s="1"/>
  <c r="V957" i="1"/>
  <c r="AF957" i="1" s="1"/>
  <c r="AO957" i="1" s="1"/>
  <c r="BB957" i="1" s="1"/>
  <c r="V959" i="1"/>
  <c r="AF959" i="1" s="1"/>
  <c r="AO959" i="1" s="1"/>
  <c r="BB959" i="1" s="1"/>
  <c r="V960" i="1"/>
  <c r="AF960" i="1" s="1"/>
  <c r="AO960" i="1" s="1"/>
  <c r="BB960" i="1" s="1"/>
  <c r="V961" i="1"/>
  <c r="AF961" i="1" s="1"/>
  <c r="AO961" i="1" s="1"/>
  <c r="BB961" i="1" s="1"/>
  <c r="V962" i="1"/>
  <c r="AF962" i="1" s="1"/>
  <c r="AO962" i="1" s="1"/>
  <c r="BB962" i="1" s="1"/>
  <c r="V964" i="1"/>
  <c r="AF964" i="1" s="1"/>
  <c r="AO964" i="1" s="1"/>
  <c r="BB964" i="1" s="1"/>
  <c r="V966" i="1"/>
  <c r="AF966" i="1" s="1"/>
  <c r="AO966" i="1" s="1"/>
  <c r="BB966" i="1" s="1"/>
  <c r="V967" i="1"/>
  <c r="AF967" i="1" s="1"/>
  <c r="AO967" i="1" s="1"/>
  <c r="BB967" i="1" s="1"/>
  <c r="V968" i="1"/>
  <c r="AF968" i="1" s="1"/>
  <c r="AO968" i="1" s="1"/>
  <c r="BB968" i="1" s="1"/>
  <c r="V969" i="1"/>
  <c r="AF969" i="1" s="1"/>
  <c r="AO969" i="1" s="1"/>
  <c r="BB969" i="1" s="1"/>
  <c r="V970" i="1"/>
  <c r="AF970" i="1" s="1"/>
  <c r="AO970" i="1" s="1"/>
  <c r="BB970" i="1" s="1"/>
  <c r="V971" i="1"/>
  <c r="AF971" i="1" s="1"/>
  <c r="AO971" i="1" s="1"/>
  <c r="BB971" i="1" s="1"/>
  <c r="V972" i="1"/>
  <c r="AF972" i="1" s="1"/>
  <c r="AO972" i="1" s="1"/>
  <c r="BB972" i="1" s="1"/>
  <c r="V973" i="1"/>
  <c r="AF973" i="1" s="1"/>
  <c r="AO973" i="1" s="1"/>
  <c r="BB973" i="1" s="1"/>
  <c r="V974" i="1"/>
  <c r="AF974" i="1" s="1"/>
  <c r="AO974" i="1" s="1"/>
  <c r="BB974" i="1" s="1"/>
  <c r="V975" i="1"/>
  <c r="AF975" i="1" s="1"/>
  <c r="AO975" i="1" s="1"/>
  <c r="BB975" i="1" s="1"/>
  <c r="V976" i="1"/>
  <c r="AF976" i="1" s="1"/>
  <c r="AO976" i="1" s="1"/>
  <c r="BB976" i="1" s="1"/>
  <c r="V977" i="1"/>
  <c r="AF977" i="1" s="1"/>
  <c r="AO977" i="1" s="1"/>
  <c r="BB977" i="1" s="1"/>
  <c r="V978" i="1"/>
  <c r="AF978" i="1" s="1"/>
  <c r="AO978" i="1" s="1"/>
  <c r="BB978" i="1" s="1"/>
  <c r="V979" i="1"/>
  <c r="AF979" i="1" s="1"/>
  <c r="AO979" i="1" s="1"/>
  <c r="BB979" i="1" s="1"/>
  <c r="V980" i="1"/>
  <c r="AF980" i="1" s="1"/>
  <c r="AO980" i="1" s="1"/>
  <c r="BB980" i="1" s="1"/>
  <c r="V981" i="1"/>
  <c r="AF981" i="1" s="1"/>
  <c r="AO981" i="1" s="1"/>
  <c r="BB981" i="1" s="1"/>
  <c r="V982" i="1"/>
  <c r="AF982" i="1" s="1"/>
  <c r="AO982" i="1" s="1"/>
  <c r="BB982" i="1" s="1"/>
  <c r="V983" i="1"/>
  <c r="AF983" i="1" s="1"/>
  <c r="AO983" i="1" s="1"/>
  <c r="BB983" i="1" s="1"/>
  <c r="V984" i="1"/>
  <c r="AF984" i="1" s="1"/>
  <c r="AO984" i="1" s="1"/>
  <c r="BB984" i="1" s="1"/>
  <c r="V985" i="1"/>
  <c r="AF985" i="1" s="1"/>
  <c r="AO985" i="1" s="1"/>
  <c r="BB985" i="1" s="1"/>
  <c r="V986" i="1"/>
  <c r="AF986" i="1" s="1"/>
  <c r="AO986" i="1" s="1"/>
  <c r="BB986" i="1" s="1"/>
  <c r="V987" i="1"/>
  <c r="AF987" i="1" s="1"/>
  <c r="AO987" i="1" s="1"/>
  <c r="BB987" i="1" s="1"/>
  <c r="V988" i="1"/>
  <c r="AF988" i="1" s="1"/>
  <c r="AO988" i="1" s="1"/>
  <c r="BB988" i="1" s="1"/>
  <c r="V989" i="1"/>
  <c r="AF989" i="1" s="1"/>
  <c r="AO989" i="1" s="1"/>
  <c r="BB989" i="1" s="1"/>
  <c r="V990" i="1"/>
  <c r="AF990" i="1" s="1"/>
  <c r="AO990" i="1" s="1"/>
  <c r="BB990" i="1" s="1"/>
  <c r="V991" i="1"/>
  <c r="AF991" i="1" s="1"/>
  <c r="AO991" i="1" s="1"/>
  <c r="BB991" i="1" s="1"/>
  <c r="V992" i="1"/>
  <c r="AF992" i="1" s="1"/>
  <c r="AO992" i="1" s="1"/>
  <c r="BB992" i="1" s="1"/>
  <c r="V993" i="1"/>
  <c r="AF993" i="1" s="1"/>
  <c r="AO993" i="1" s="1"/>
  <c r="BB993" i="1" s="1"/>
  <c r="V994" i="1"/>
  <c r="AF994" i="1" s="1"/>
  <c r="AO994" i="1" s="1"/>
  <c r="BB994" i="1" s="1"/>
  <c r="V995" i="1"/>
  <c r="AF995" i="1" s="1"/>
  <c r="AO995" i="1" s="1"/>
  <c r="BB995" i="1" s="1"/>
  <c r="V996" i="1"/>
  <c r="AF996" i="1" s="1"/>
  <c r="AO996" i="1" s="1"/>
  <c r="BB996" i="1" s="1"/>
  <c r="V997" i="1"/>
  <c r="AF997" i="1" s="1"/>
  <c r="AO997" i="1" s="1"/>
  <c r="BB997" i="1" s="1"/>
  <c r="V998" i="1"/>
  <c r="AF998" i="1" s="1"/>
  <c r="AO998" i="1" s="1"/>
  <c r="BB998" i="1" s="1"/>
  <c r="V999" i="1"/>
  <c r="AF999" i="1" s="1"/>
  <c r="AO999" i="1" s="1"/>
  <c r="BB999" i="1" s="1"/>
  <c r="V1000" i="1"/>
  <c r="AF1000" i="1" s="1"/>
  <c r="AO1000" i="1" s="1"/>
  <c r="BB1000" i="1" s="1"/>
  <c r="V1001" i="1"/>
  <c r="AF1001" i="1" s="1"/>
  <c r="AO1001" i="1" s="1"/>
  <c r="BB1001" i="1" s="1"/>
  <c r="V1002" i="1"/>
  <c r="AF1002" i="1" s="1"/>
  <c r="AO1002" i="1" s="1"/>
  <c r="BB1002" i="1" s="1"/>
  <c r="V1003" i="1"/>
  <c r="AF1003" i="1" s="1"/>
  <c r="AO1003" i="1" s="1"/>
  <c r="BB1003" i="1" s="1"/>
  <c r="V1004" i="1"/>
  <c r="AF1004" i="1" s="1"/>
  <c r="AO1004" i="1" s="1"/>
  <c r="BB1004" i="1" s="1"/>
  <c r="V1005" i="1"/>
  <c r="AF1005" i="1" s="1"/>
  <c r="AO1005" i="1" s="1"/>
  <c r="BB1005" i="1" s="1"/>
  <c r="V1006" i="1"/>
  <c r="AF1006" i="1" s="1"/>
  <c r="AO1006" i="1" s="1"/>
  <c r="BB1006" i="1" s="1"/>
  <c r="V1007" i="1"/>
  <c r="AF1007" i="1" s="1"/>
  <c r="AO1007" i="1" s="1"/>
  <c r="BB1007" i="1" s="1"/>
  <c r="V1008" i="1"/>
  <c r="AF1008" i="1" s="1"/>
  <c r="AO1008" i="1" s="1"/>
  <c r="BB1008" i="1" s="1"/>
  <c r="V1009" i="1"/>
  <c r="AF1009" i="1" s="1"/>
  <c r="AO1009" i="1" s="1"/>
  <c r="BB1009" i="1" s="1"/>
  <c r="V1010" i="1"/>
  <c r="AF1010" i="1" s="1"/>
  <c r="AO1010" i="1" s="1"/>
  <c r="BB1010" i="1" s="1"/>
  <c r="V1011" i="1"/>
  <c r="AF1011" i="1" s="1"/>
  <c r="AO1011" i="1" s="1"/>
  <c r="BB1011" i="1" s="1"/>
  <c r="V1012" i="1"/>
  <c r="AF1012" i="1" s="1"/>
  <c r="AO1012" i="1" s="1"/>
  <c r="BB1012" i="1" s="1"/>
  <c r="V1013" i="1"/>
  <c r="AF1013" i="1" s="1"/>
  <c r="AO1013" i="1" s="1"/>
  <c r="BB1013" i="1" s="1"/>
  <c r="V1014" i="1"/>
  <c r="AF1014" i="1" s="1"/>
  <c r="AO1014" i="1" s="1"/>
  <c r="BB1014" i="1" s="1"/>
  <c r="V1015" i="1"/>
  <c r="AF1015" i="1" s="1"/>
  <c r="AO1015" i="1" s="1"/>
  <c r="BB1015" i="1" s="1"/>
  <c r="V1016" i="1"/>
  <c r="AF1016" i="1" s="1"/>
  <c r="AO1016" i="1" s="1"/>
  <c r="BB1016" i="1" s="1"/>
  <c r="V1017" i="1"/>
  <c r="AF1017" i="1" s="1"/>
  <c r="AO1017" i="1" s="1"/>
  <c r="BB1017" i="1" s="1"/>
  <c r="V1018" i="1"/>
  <c r="AF1018" i="1" s="1"/>
  <c r="AO1018" i="1" s="1"/>
  <c r="BB1018" i="1" s="1"/>
  <c r="V1019" i="1"/>
  <c r="AF1019" i="1" s="1"/>
  <c r="AO1019" i="1" s="1"/>
  <c r="BB1019" i="1" s="1"/>
  <c r="V1020" i="1"/>
  <c r="AF1020" i="1" s="1"/>
  <c r="AO1020" i="1" s="1"/>
  <c r="BB1020" i="1" s="1"/>
  <c r="V1021" i="1"/>
  <c r="AF1021" i="1" s="1"/>
  <c r="AO1021" i="1" s="1"/>
  <c r="BB1021" i="1" s="1"/>
  <c r="V1022" i="1"/>
  <c r="AF1022" i="1" s="1"/>
  <c r="AO1022" i="1" s="1"/>
  <c r="BB1022" i="1" s="1"/>
  <c r="V1023" i="1"/>
  <c r="AF1023" i="1" s="1"/>
  <c r="AO1023" i="1" s="1"/>
  <c r="BB1023" i="1" s="1"/>
  <c r="V1024" i="1"/>
  <c r="AF1024" i="1" s="1"/>
  <c r="AO1024" i="1" s="1"/>
  <c r="BB1024" i="1" s="1"/>
  <c r="V1025" i="1"/>
  <c r="AF1025" i="1" s="1"/>
  <c r="AO1025" i="1" s="1"/>
  <c r="BB1025" i="1" s="1"/>
  <c r="V1026" i="1"/>
  <c r="AF1026" i="1" s="1"/>
  <c r="AO1026" i="1" s="1"/>
  <c r="BB1026" i="1" s="1"/>
  <c r="V1027" i="1"/>
  <c r="AF1027" i="1" s="1"/>
  <c r="AO1027" i="1" s="1"/>
  <c r="BB1027" i="1" s="1"/>
  <c r="V1028" i="1"/>
  <c r="AF1028" i="1" s="1"/>
  <c r="AO1028" i="1" s="1"/>
  <c r="BB1028" i="1" s="1"/>
  <c r="V1029" i="1"/>
  <c r="AF1029" i="1" s="1"/>
  <c r="AO1029" i="1" s="1"/>
  <c r="BB1029" i="1" s="1"/>
  <c r="V1030" i="1"/>
  <c r="AF1030" i="1" s="1"/>
  <c r="AO1030" i="1" s="1"/>
  <c r="BB1030" i="1" s="1"/>
  <c r="V1031" i="1"/>
  <c r="AF1031" i="1" s="1"/>
  <c r="AO1031" i="1" s="1"/>
  <c r="BB1031" i="1" s="1"/>
  <c r="V1032" i="1"/>
  <c r="AF1032" i="1" s="1"/>
  <c r="AO1032" i="1" s="1"/>
  <c r="BB1032" i="1" s="1"/>
  <c r="V1033" i="1"/>
  <c r="AF1033" i="1" s="1"/>
  <c r="AO1033" i="1" s="1"/>
  <c r="BB1033" i="1" s="1"/>
  <c r="V1034" i="1"/>
  <c r="AF1034" i="1" s="1"/>
  <c r="AO1034" i="1" s="1"/>
  <c r="BB1034" i="1" s="1"/>
  <c r="V1035" i="1"/>
  <c r="AF1035" i="1" s="1"/>
  <c r="AO1035" i="1" s="1"/>
  <c r="BB1035" i="1" s="1"/>
  <c r="V1036" i="1"/>
  <c r="AF1036" i="1" s="1"/>
  <c r="AO1036" i="1" s="1"/>
  <c r="BB1036" i="1" s="1"/>
  <c r="V1037" i="1"/>
  <c r="AF1037" i="1" s="1"/>
  <c r="AO1037" i="1" s="1"/>
  <c r="BB1037" i="1" s="1"/>
  <c r="V1038" i="1"/>
  <c r="AF1038" i="1" s="1"/>
  <c r="AO1038" i="1" s="1"/>
  <c r="BB1038" i="1" s="1"/>
  <c r="V1039" i="1"/>
  <c r="AF1039" i="1" s="1"/>
  <c r="AO1039" i="1" s="1"/>
  <c r="BB1039" i="1" s="1"/>
  <c r="V1040" i="1"/>
  <c r="AF1040" i="1" s="1"/>
  <c r="AO1040" i="1" s="1"/>
  <c r="BB1040" i="1" s="1"/>
  <c r="V1041" i="1"/>
  <c r="AF1041" i="1" s="1"/>
  <c r="AO1041" i="1" s="1"/>
  <c r="BB1041" i="1" s="1"/>
  <c r="V1042" i="1"/>
  <c r="AF1042" i="1" s="1"/>
  <c r="AO1042" i="1" s="1"/>
  <c r="BB1042" i="1" s="1"/>
  <c r="V1043" i="1"/>
  <c r="AF1043" i="1" s="1"/>
  <c r="AO1043" i="1" s="1"/>
  <c r="BB1043" i="1" s="1"/>
  <c r="V1044" i="1"/>
  <c r="AF1044" i="1" s="1"/>
  <c r="AO1044" i="1" s="1"/>
  <c r="BB1044" i="1" s="1"/>
  <c r="V1045" i="1"/>
  <c r="AF1045" i="1" s="1"/>
  <c r="AO1045" i="1" s="1"/>
  <c r="BB1045" i="1" s="1"/>
  <c r="V1046" i="1"/>
  <c r="AF1046" i="1" s="1"/>
  <c r="AO1046" i="1" s="1"/>
  <c r="BB1046" i="1" s="1"/>
  <c r="V1047" i="1"/>
  <c r="AF1047" i="1" s="1"/>
  <c r="AO1047" i="1" s="1"/>
  <c r="BB1047" i="1" s="1"/>
  <c r="V1048" i="1"/>
  <c r="AF1048" i="1" s="1"/>
  <c r="AO1048" i="1" s="1"/>
  <c r="BB1048" i="1" s="1"/>
  <c r="V1049" i="1"/>
  <c r="AF1049" i="1" s="1"/>
  <c r="AO1049" i="1" s="1"/>
  <c r="BB1049" i="1" s="1"/>
  <c r="V1053" i="1"/>
  <c r="AF1053" i="1" s="1"/>
  <c r="AO1053" i="1" s="1"/>
  <c r="BB1053" i="1" s="1"/>
  <c r="V1054" i="1"/>
  <c r="AF1054" i="1" s="1"/>
  <c r="AO1054" i="1" s="1"/>
  <c r="BB1054" i="1" s="1"/>
  <c r="V1055" i="1"/>
  <c r="AF1055" i="1" s="1"/>
  <c r="AO1055" i="1" s="1"/>
  <c r="BB1055" i="1" s="1"/>
  <c r="V1056" i="1"/>
  <c r="AF1056" i="1" s="1"/>
  <c r="AO1056" i="1" s="1"/>
  <c r="BB1056" i="1" s="1"/>
  <c r="V1058" i="1"/>
  <c r="AF1058" i="1" s="1"/>
  <c r="AO1058" i="1" s="1"/>
  <c r="BB1058" i="1" s="1"/>
  <c r="V1059" i="1"/>
  <c r="AF1059" i="1" s="1"/>
  <c r="AO1059" i="1" s="1"/>
  <c r="BB1059" i="1" s="1"/>
  <c r="V1060" i="1"/>
  <c r="AF1060" i="1" s="1"/>
  <c r="AO1060" i="1" s="1"/>
  <c r="BB1060" i="1" s="1"/>
  <c r="V1061" i="1"/>
  <c r="AF1061" i="1" s="1"/>
  <c r="AO1061" i="1" s="1"/>
  <c r="BB1061" i="1" s="1"/>
  <c r="V1062" i="1"/>
  <c r="AF1062" i="1" s="1"/>
  <c r="AO1062" i="1" s="1"/>
  <c r="BB1062" i="1" s="1"/>
  <c r="V1063" i="1"/>
  <c r="AF1063" i="1" s="1"/>
  <c r="AO1063" i="1" s="1"/>
  <c r="BB1063" i="1" s="1"/>
  <c r="V1064" i="1"/>
  <c r="AF1064" i="1" s="1"/>
  <c r="AO1064" i="1" s="1"/>
  <c r="BB1064" i="1" s="1"/>
  <c r="V1065" i="1"/>
  <c r="AF1065" i="1" s="1"/>
  <c r="AO1065" i="1" s="1"/>
  <c r="BB1065" i="1" s="1"/>
  <c r="V1066" i="1"/>
  <c r="AF1066" i="1" s="1"/>
  <c r="AO1066" i="1" s="1"/>
  <c r="BB1066" i="1" s="1"/>
  <c r="V1067" i="1"/>
  <c r="AF1067" i="1" s="1"/>
  <c r="AO1067" i="1" s="1"/>
  <c r="BB1067" i="1" s="1"/>
  <c r="V1069" i="1"/>
  <c r="AF1069" i="1" s="1"/>
  <c r="AO1069" i="1" s="1"/>
  <c r="BB1069" i="1" s="1"/>
  <c r="V1070" i="1"/>
  <c r="AF1070" i="1" s="1"/>
  <c r="AO1070" i="1" s="1"/>
  <c r="BB1070" i="1" s="1"/>
  <c r="V1072" i="1"/>
  <c r="AF1072" i="1" s="1"/>
  <c r="AO1072" i="1" s="1"/>
  <c r="BB1072" i="1" s="1"/>
  <c r="V1073" i="1"/>
  <c r="AF1073" i="1" s="1"/>
  <c r="AO1073" i="1" s="1"/>
  <c r="BB1073" i="1" s="1"/>
  <c r="V1074" i="1"/>
  <c r="AF1074" i="1" s="1"/>
  <c r="AO1074" i="1" s="1"/>
  <c r="BB1074" i="1" s="1"/>
  <c r="V1075" i="1"/>
  <c r="AF1075" i="1" s="1"/>
  <c r="AO1075" i="1" s="1"/>
  <c r="BB1075" i="1" s="1"/>
  <c r="V1076" i="1"/>
  <c r="AF1076" i="1" s="1"/>
  <c r="AO1076" i="1" s="1"/>
  <c r="BB1076" i="1" s="1"/>
  <c r="V1077" i="1"/>
  <c r="AF1077" i="1" s="1"/>
  <c r="AO1077" i="1" s="1"/>
  <c r="BB1077" i="1" s="1"/>
  <c r="V1078" i="1"/>
  <c r="AF1078" i="1" s="1"/>
  <c r="AO1078" i="1" s="1"/>
  <c r="BB1078" i="1" s="1"/>
  <c r="V1079" i="1"/>
  <c r="AF1079" i="1" s="1"/>
  <c r="AO1079" i="1" s="1"/>
  <c r="BB1079" i="1" s="1"/>
  <c r="V1080" i="1"/>
  <c r="AF1080" i="1" s="1"/>
  <c r="AO1080" i="1" s="1"/>
  <c r="BB1080" i="1" s="1"/>
  <c r="V1082" i="1"/>
  <c r="AF1082" i="1" s="1"/>
  <c r="AO1082" i="1" s="1"/>
  <c r="BB1082" i="1" s="1"/>
  <c r="V1083" i="1"/>
  <c r="AF1083" i="1" s="1"/>
  <c r="AO1083" i="1" s="1"/>
  <c r="BB1083" i="1" s="1"/>
  <c r="V1084" i="1"/>
  <c r="AF1084" i="1" s="1"/>
  <c r="AO1084" i="1" s="1"/>
  <c r="BB1084" i="1" s="1"/>
  <c r="V1085" i="1"/>
  <c r="AF1085" i="1" s="1"/>
  <c r="AO1085" i="1" s="1"/>
  <c r="BB1085" i="1" s="1"/>
  <c r="V1086" i="1"/>
  <c r="AF1086" i="1" s="1"/>
  <c r="AO1086" i="1" s="1"/>
  <c r="BB1086" i="1" s="1"/>
  <c r="V1087" i="1"/>
  <c r="AF1087" i="1" s="1"/>
  <c r="AO1087" i="1" s="1"/>
  <c r="BB1087" i="1" s="1"/>
  <c r="V1088" i="1"/>
  <c r="AF1088" i="1" s="1"/>
  <c r="AO1088" i="1" s="1"/>
  <c r="BB1088" i="1" s="1"/>
  <c r="V1089" i="1"/>
  <c r="AF1089" i="1" s="1"/>
  <c r="AO1089" i="1" s="1"/>
  <c r="BB1089" i="1" s="1"/>
  <c r="V1090" i="1"/>
  <c r="AF1090" i="1" s="1"/>
  <c r="AO1090" i="1" s="1"/>
  <c r="BB1090" i="1" s="1"/>
  <c r="V1091" i="1"/>
  <c r="AF1091" i="1" s="1"/>
  <c r="AO1091" i="1" s="1"/>
  <c r="BB1091" i="1" s="1"/>
  <c r="V1092" i="1"/>
  <c r="AF1092" i="1" s="1"/>
  <c r="AO1092" i="1" s="1"/>
  <c r="BB1092" i="1" s="1"/>
  <c r="V1093" i="1"/>
  <c r="AF1093" i="1" s="1"/>
  <c r="AO1093" i="1" s="1"/>
  <c r="BB1093" i="1" s="1"/>
  <c r="V1094" i="1"/>
  <c r="AF1094" i="1" s="1"/>
  <c r="AO1094" i="1" s="1"/>
  <c r="BB1094" i="1" s="1"/>
  <c r="V1095" i="1"/>
  <c r="AF1095" i="1" s="1"/>
  <c r="AO1095" i="1" s="1"/>
  <c r="BB1095" i="1" s="1"/>
  <c r="V1096" i="1"/>
  <c r="AF1096" i="1" s="1"/>
  <c r="AO1096" i="1" s="1"/>
  <c r="BB1096" i="1" s="1"/>
  <c r="V1097" i="1"/>
  <c r="AF1097" i="1" s="1"/>
  <c r="AO1097" i="1" s="1"/>
  <c r="BB1097" i="1" s="1"/>
  <c r="V1098" i="1"/>
  <c r="AF1098" i="1" s="1"/>
  <c r="AO1098" i="1" s="1"/>
  <c r="BB1098" i="1" s="1"/>
  <c r="V1099" i="1"/>
  <c r="AF1099" i="1" s="1"/>
  <c r="AO1099" i="1" s="1"/>
  <c r="BB1099" i="1" s="1"/>
  <c r="V1100" i="1"/>
  <c r="AF1100" i="1" s="1"/>
  <c r="AO1100" i="1" s="1"/>
  <c r="BB1100" i="1" s="1"/>
  <c r="V1101" i="1"/>
  <c r="AF1101" i="1" s="1"/>
  <c r="AO1101" i="1" s="1"/>
  <c r="BB1101" i="1" s="1"/>
  <c r="V1102" i="1"/>
  <c r="AF1102" i="1" s="1"/>
  <c r="AO1102" i="1" s="1"/>
  <c r="BB1102" i="1" s="1"/>
  <c r="V1103" i="1"/>
  <c r="AF1103" i="1" s="1"/>
  <c r="AO1103" i="1" s="1"/>
  <c r="BB1103" i="1" s="1"/>
  <c r="V1104" i="1"/>
  <c r="AF1104" i="1" s="1"/>
  <c r="AO1104" i="1" s="1"/>
  <c r="BB1104" i="1" s="1"/>
  <c r="V1105" i="1"/>
  <c r="AF1105" i="1" s="1"/>
  <c r="AO1105" i="1" s="1"/>
  <c r="BB1105" i="1" s="1"/>
  <c r="V1106" i="1"/>
  <c r="AF1106" i="1" s="1"/>
  <c r="AO1106" i="1" s="1"/>
  <c r="BB1106" i="1" s="1"/>
  <c r="V1107" i="1"/>
  <c r="AF1107" i="1" s="1"/>
  <c r="AO1107" i="1" s="1"/>
  <c r="BB1107" i="1" s="1"/>
  <c r="V1108" i="1"/>
  <c r="AF1108" i="1" s="1"/>
  <c r="AO1108" i="1" s="1"/>
  <c r="BB1108" i="1" s="1"/>
  <c r="V1109" i="1"/>
  <c r="AF1109" i="1" s="1"/>
  <c r="AO1109" i="1" s="1"/>
  <c r="BB1109" i="1" s="1"/>
  <c r="V1110" i="1"/>
  <c r="AF1110" i="1" s="1"/>
  <c r="AO1110" i="1" s="1"/>
  <c r="BB1110" i="1" s="1"/>
  <c r="V1112" i="1"/>
  <c r="AF1112" i="1" s="1"/>
  <c r="AO1112" i="1" s="1"/>
  <c r="BB1112" i="1" s="1"/>
  <c r="V1113" i="1"/>
  <c r="AF1113" i="1" s="1"/>
  <c r="AO1113" i="1" s="1"/>
  <c r="BB1113" i="1" s="1"/>
  <c r="V1114" i="1"/>
  <c r="AF1114" i="1" s="1"/>
  <c r="AO1114" i="1" s="1"/>
  <c r="BB1114" i="1" s="1"/>
  <c r="V1115" i="1"/>
  <c r="AF1115" i="1" s="1"/>
  <c r="AO1115" i="1" s="1"/>
  <c r="BB1115" i="1" s="1"/>
  <c r="V1116" i="1"/>
  <c r="AF1116" i="1" s="1"/>
  <c r="AO1116" i="1" s="1"/>
  <c r="BB1116" i="1" s="1"/>
  <c r="V1117" i="1"/>
  <c r="AF1117" i="1" s="1"/>
  <c r="AO1117" i="1" s="1"/>
  <c r="BB1117" i="1" s="1"/>
  <c r="V1118" i="1"/>
  <c r="AF1118" i="1" s="1"/>
  <c r="AO1118" i="1" s="1"/>
  <c r="BB1118" i="1" s="1"/>
  <c r="V1119" i="1"/>
  <c r="AF1119" i="1" s="1"/>
  <c r="AO1119" i="1" s="1"/>
  <c r="BB1119" i="1" s="1"/>
  <c r="V1120" i="1"/>
  <c r="AF1120" i="1" s="1"/>
  <c r="AO1120" i="1" s="1"/>
  <c r="BB1120" i="1" s="1"/>
  <c r="V1121" i="1"/>
  <c r="AF1121" i="1" s="1"/>
  <c r="AO1121" i="1" s="1"/>
  <c r="BB1121" i="1" s="1"/>
  <c r="V1122" i="1"/>
  <c r="AF1122" i="1" s="1"/>
  <c r="AO1122" i="1" s="1"/>
  <c r="BB1122" i="1" s="1"/>
  <c r="V1123" i="1"/>
  <c r="AF1123" i="1" s="1"/>
  <c r="AO1123" i="1" s="1"/>
  <c r="BB1123" i="1" s="1"/>
  <c r="V1125" i="1"/>
  <c r="AF1125" i="1" s="1"/>
  <c r="AO1125" i="1" s="1"/>
  <c r="BB1125" i="1" s="1"/>
  <c r="V1127" i="1"/>
  <c r="AF1127" i="1" s="1"/>
  <c r="AO1127" i="1" s="1"/>
  <c r="BB1127" i="1" s="1"/>
  <c r="V1128" i="1"/>
  <c r="AF1128" i="1" s="1"/>
  <c r="AO1128" i="1" s="1"/>
  <c r="BB1128" i="1" s="1"/>
  <c r="V1129" i="1"/>
  <c r="AF1129" i="1" s="1"/>
  <c r="AO1129" i="1" s="1"/>
  <c r="BB1129" i="1" s="1"/>
  <c r="V1130" i="1"/>
  <c r="AF1130" i="1" s="1"/>
  <c r="AO1130" i="1" s="1"/>
  <c r="BB1130" i="1" s="1"/>
  <c r="V1131" i="1"/>
  <c r="AF1131" i="1" s="1"/>
  <c r="AO1131" i="1" s="1"/>
  <c r="BB1131" i="1" s="1"/>
  <c r="V1132" i="1"/>
  <c r="AF1132" i="1" s="1"/>
  <c r="AO1132" i="1" s="1"/>
  <c r="BB1132" i="1" s="1"/>
  <c r="V1133" i="1"/>
  <c r="AF1133" i="1" s="1"/>
  <c r="AO1133" i="1" s="1"/>
  <c r="BB1133" i="1" s="1"/>
  <c r="V1135" i="1"/>
  <c r="AF1135" i="1" s="1"/>
  <c r="AO1135" i="1" s="1"/>
  <c r="BB1135" i="1" s="1"/>
  <c r="V3" i="1"/>
  <c r="AF3" i="1" s="1"/>
  <c r="AO3" i="1" s="1"/>
  <c r="BB3" i="1" s="1"/>
  <c r="BK1127" i="1" l="1"/>
  <c r="BW1127" i="1" s="1"/>
  <c r="BK1092" i="1"/>
  <c r="BW1092" i="1" s="1"/>
  <c r="BK1056" i="1"/>
  <c r="BW1056" i="1" s="1"/>
  <c r="BK1021" i="1"/>
  <c r="BW1021" i="1" s="1"/>
  <c r="BK989" i="1"/>
  <c r="BW989" i="1" s="1"/>
  <c r="BK954" i="1"/>
  <c r="BW954" i="1" s="1"/>
  <c r="BK921" i="1"/>
  <c r="BW921" i="1" s="1"/>
  <c r="BK889" i="1"/>
  <c r="BW889" i="1" s="1"/>
  <c r="BK857" i="1"/>
  <c r="BW857" i="1" s="1"/>
  <c r="BK825" i="1"/>
  <c r="BW825" i="1" s="1"/>
  <c r="BK781" i="1"/>
  <c r="BW781" i="1" s="1"/>
  <c r="BK756" i="1"/>
  <c r="BW756" i="1" s="1"/>
  <c r="BK723" i="1"/>
  <c r="BW723" i="1" s="1"/>
  <c r="BK687" i="1"/>
  <c r="BW687" i="1" s="1"/>
  <c r="BK654" i="1"/>
  <c r="BW654" i="1" s="1"/>
  <c r="BK619" i="1"/>
  <c r="BW619" i="1" s="1"/>
  <c r="BK585" i="1"/>
  <c r="BW585" i="1" s="1"/>
  <c r="BK549" i="1"/>
  <c r="BW549" i="1" s="1"/>
  <c r="BK516" i="1"/>
  <c r="BW516" i="1" s="1"/>
  <c r="BK492" i="1"/>
  <c r="BW492" i="1" s="1"/>
  <c r="BK456" i="1"/>
  <c r="BW456" i="1" s="1"/>
  <c r="BK424" i="1"/>
  <c r="BW424" i="1" s="1"/>
  <c r="BK390" i="1"/>
  <c r="BW390" i="1" s="1"/>
  <c r="BK354" i="1"/>
  <c r="BW354" i="1" s="1"/>
  <c r="BK322" i="1"/>
  <c r="BW322" i="1" s="1"/>
  <c r="BK253" i="1"/>
  <c r="BW253" i="1" s="1"/>
  <c r="BK229" i="1"/>
  <c r="BW229" i="1" s="1"/>
  <c r="BK195" i="1"/>
  <c r="BW195" i="1" s="1"/>
  <c r="BK170" i="1"/>
  <c r="BW170" i="1" s="1"/>
  <c r="BK1116" i="1"/>
  <c r="BW1116" i="1" s="1"/>
  <c r="BK1083" i="1"/>
  <c r="BW1083" i="1" s="1"/>
  <c r="BK1044" i="1"/>
  <c r="BW1044" i="1" s="1"/>
  <c r="BK1020" i="1"/>
  <c r="BW1020" i="1" s="1"/>
  <c r="BK988" i="1"/>
  <c r="BW988" i="1" s="1"/>
  <c r="BK952" i="1"/>
  <c r="BW952" i="1" s="1"/>
  <c r="BK920" i="1"/>
  <c r="BW920" i="1" s="1"/>
  <c r="BK888" i="1"/>
  <c r="BW888" i="1" s="1"/>
  <c r="BK848" i="1"/>
  <c r="BW848" i="1" s="1"/>
  <c r="BK814" i="1"/>
  <c r="BW814" i="1" s="1"/>
  <c r="BK780" i="1"/>
  <c r="BW780" i="1" s="1"/>
  <c r="BK755" i="1"/>
  <c r="BW755" i="1" s="1"/>
  <c r="BK722" i="1"/>
  <c r="BW722" i="1" s="1"/>
  <c r="BK686" i="1"/>
  <c r="BW686" i="1" s="1"/>
  <c r="BK653" i="1"/>
  <c r="BW653" i="1" s="1"/>
  <c r="BK618" i="1"/>
  <c r="BW618" i="1" s="1"/>
  <c r="BK584" i="1"/>
  <c r="BW584" i="1" s="1"/>
  <c r="BK547" i="1"/>
  <c r="BW547" i="1" s="1"/>
  <c r="BK515" i="1"/>
  <c r="BW515" i="1" s="1"/>
  <c r="BK483" i="1"/>
  <c r="BW483" i="1" s="1"/>
  <c r="BK447" i="1"/>
  <c r="BW447" i="1" s="1"/>
  <c r="BK415" i="1"/>
  <c r="BW415" i="1" s="1"/>
  <c r="BK397" i="1"/>
  <c r="BW397" i="1" s="1"/>
  <c r="BK361" i="1"/>
  <c r="BW361" i="1" s="1"/>
  <c r="BK329" i="1"/>
  <c r="BW329" i="1" s="1"/>
  <c r="BK268" i="1"/>
  <c r="BW268" i="1" s="1"/>
  <c r="BK236" i="1"/>
  <c r="BW236" i="1" s="1"/>
  <c r="BK203" i="1"/>
  <c r="BW203" i="1" s="1"/>
  <c r="BK177" i="1"/>
  <c r="BW177" i="1" s="1"/>
  <c r="BK1115" i="1"/>
  <c r="BW1115" i="1" s="1"/>
  <c r="BK1054" i="1"/>
  <c r="BW1054" i="1" s="1"/>
  <c r="BK1019" i="1"/>
  <c r="BW1019" i="1" s="1"/>
  <c r="BK987" i="1"/>
  <c r="BW987" i="1" s="1"/>
  <c r="BK943" i="1"/>
  <c r="BW943" i="1" s="1"/>
  <c r="BK903" i="1"/>
  <c r="BW903" i="1" s="1"/>
  <c r="BK871" i="1"/>
  <c r="BW871" i="1" s="1"/>
  <c r="BK831" i="1"/>
  <c r="BW831" i="1" s="1"/>
  <c r="BK787" i="1"/>
  <c r="BW787" i="1" s="1"/>
  <c r="BK746" i="1"/>
  <c r="BW746" i="1" s="1"/>
  <c r="BK702" i="1"/>
  <c r="BW702" i="1" s="1"/>
  <c r="BK660" i="1"/>
  <c r="BW660" i="1" s="1"/>
  <c r="BK628" i="1"/>
  <c r="BW628" i="1" s="1"/>
  <c r="BK583" i="1"/>
  <c r="BW583" i="1" s="1"/>
  <c r="BK555" i="1"/>
  <c r="BW555" i="1" s="1"/>
  <c r="BK546" i="1"/>
  <c r="BW546" i="1" s="1"/>
  <c r="BK538" i="1"/>
  <c r="BW538" i="1" s="1"/>
  <c r="BK522" i="1"/>
  <c r="BW522" i="1" s="1"/>
  <c r="BK498" i="1"/>
  <c r="BW498" i="1" s="1"/>
  <c r="BK490" i="1"/>
  <c r="BW490" i="1" s="1"/>
  <c r="BK482" i="1"/>
  <c r="BW482" i="1" s="1"/>
  <c r="BK472" i="1"/>
  <c r="BW472" i="1" s="1"/>
  <c r="BK462" i="1"/>
  <c r="BW462" i="1" s="1"/>
  <c r="BK454" i="1"/>
  <c r="BW454" i="1" s="1"/>
  <c r="BK446" i="1"/>
  <c r="BW446" i="1" s="1"/>
  <c r="BK438" i="1"/>
  <c r="BW438" i="1" s="1"/>
  <c r="BK430" i="1"/>
  <c r="BW430" i="1" s="1"/>
  <c r="BK422" i="1"/>
  <c r="BW422" i="1" s="1"/>
  <c r="BK414" i="1"/>
  <c r="BW414" i="1" s="1"/>
  <c r="BK404" i="1"/>
  <c r="BW404" i="1" s="1"/>
  <c r="BK396" i="1"/>
  <c r="BW396" i="1" s="1"/>
  <c r="BK388" i="1"/>
  <c r="BW388" i="1" s="1"/>
  <c r="BK380" i="1"/>
  <c r="BW380" i="1" s="1"/>
  <c r="BK370" i="1"/>
  <c r="BW370" i="1" s="1"/>
  <c r="BK360" i="1"/>
  <c r="BW360" i="1" s="1"/>
  <c r="BK352" i="1"/>
  <c r="BW352" i="1" s="1"/>
  <c r="BK344" i="1"/>
  <c r="BW344" i="1" s="1"/>
  <c r="BK336" i="1"/>
  <c r="BW336" i="1" s="1"/>
  <c r="BK328" i="1"/>
  <c r="BW328" i="1" s="1"/>
  <c r="BK320" i="1"/>
  <c r="BW320" i="1" s="1"/>
  <c r="BK275" i="1"/>
  <c r="BW275" i="1" s="1"/>
  <c r="BK267" i="1"/>
  <c r="BW267" i="1" s="1"/>
  <c r="BK259" i="1"/>
  <c r="BW259" i="1" s="1"/>
  <c r="BK251" i="1"/>
  <c r="BW251" i="1" s="1"/>
  <c r="BK243" i="1"/>
  <c r="BW243" i="1" s="1"/>
  <c r="BK235" i="1"/>
  <c r="BW235" i="1" s="1"/>
  <c r="BK227" i="1"/>
  <c r="BW227" i="1" s="1"/>
  <c r="BK218" i="1"/>
  <c r="BW218" i="1" s="1"/>
  <c r="BK210" i="1"/>
  <c r="BW210" i="1" s="1"/>
  <c r="BK202" i="1"/>
  <c r="BW202" i="1" s="1"/>
  <c r="BK193" i="1"/>
  <c r="BW193" i="1" s="1"/>
  <c r="BK185" i="1"/>
  <c r="BW185" i="1" s="1"/>
  <c r="BK176" i="1"/>
  <c r="BW176" i="1" s="1"/>
  <c r="BK168" i="1"/>
  <c r="BW168" i="1" s="1"/>
  <c r="BK160" i="1"/>
  <c r="BW160" i="1" s="1"/>
  <c r="BK151" i="1"/>
  <c r="BW151" i="1" s="1"/>
  <c r="BK3" i="1"/>
  <c r="BW3" i="1" s="1"/>
  <c r="BK1100" i="1"/>
  <c r="BW1100" i="1" s="1"/>
  <c r="BK1065" i="1"/>
  <c r="BW1065" i="1" s="1"/>
  <c r="BK1029" i="1"/>
  <c r="BW1029" i="1" s="1"/>
  <c r="BK1013" i="1"/>
  <c r="BW1013" i="1" s="1"/>
  <c r="BK981" i="1"/>
  <c r="BW981" i="1" s="1"/>
  <c r="BK945" i="1"/>
  <c r="BW945" i="1" s="1"/>
  <c r="BK913" i="1"/>
  <c r="BW913" i="1" s="1"/>
  <c r="BK881" i="1"/>
  <c r="BW881" i="1" s="1"/>
  <c r="BK849" i="1"/>
  <c r="BW849" i="1" s="1"/>
  <c r="BK815" i="1"/>
  <c r="BW815" i="1" s="1"/>
  <c r="BK789" i="1"/>
  <c r="BW789" i="1" s="1"/>
  <c r="BK748" i="1"/>
  <c r="BW748" i="1" s="1"/>
  <c r="BK714" i="1"/>
  <c r="BW714" i="1" s="1"/>
  <c r="BK678" i="1"/>
  <c r="BW678" i="1" s="1"/>
  <c r="BK646" i="1"/>
  <c r="BW646" i="1" s="1"/>
  <c r="BK610" i="1"/>
  <c r="BW610" i="1" s="1"/>
  <c r="BK577" i="1"/>
  <c r="BW577" i="1" s="1"/>
  <c r="BK540" i="1"/>
  <c r="BW540" i="1" s="1"/>
  <c r="BK508" i="1"/>
  <c r="BW508" i="1" s="1"/>
  <c r="BK475" i="1"/>
  <c r="BW475" i="1" s="1"/>
  <c r="BK440" i="1"/>
  <c r="BW440" i="1" s="1"/>
  <c r="BK406" i="1"/>
  <c r="BW406" i="1" s="1"/>
  <c r="BK372" i="1"/>
  <c r="BW372" i="1" s="1"/>
  <c r="BK338" i="1"/>
  <c r="BW338" i="1" s="1"/>
  <c r="BK269" i="1"/>
  <c r="BW269" i="1" s="1"/>
  <c r="BK237" i="1"/>
  <c r="BW237" i="1" s="1"/>
  <c r="BK204" i="1"/>
  <c r="BW204" i="1" s="1"/>
  <c r="BK162" i="1"/>
  <c r="BW162" i="1" s="1"/>
  <c r="BK1135" i="1"/>
  <c r="BW1135" i="1" s="1"/>
  <c r="BK1107" i="1"/>
  <c r="BW1107" i="1" s="1"/>
  <c r="BK1074" i="1"/>
  <c r="BW1074" i="1" s="1"/>
  <c r="BK1036" i="1"/>
  <c r="BW1036" i="1" s="1"/>
  <c r="BK996" i="1"/>
  <c r="BW996" i="1" s="1"/>
  <c r="BK962" i="1"/>
  <c r="BW962" i="1" s="1"/>
  <c r="BK936" i="1"/>
  <c r="BW936" i="1" s="1"/>
  <c r="BK912" i="1"/>
  <c r="BW912" i="1" s="1"/>
  <c r="BK880" i="1"/>
  <c r="BW880" i="1" s="1"/>
  <c r="BK856" i="1"/>
  <c r="BW856" i="1" s="1"/>
  <c r="BK824" i="1"/>
  <c r="BW824" i="1" s="1"/>
  <c r="BK788" i="1"/>
  <c r="BW788" i="1" s="1"/>
  <c r="BK763" i="1"/>
  <c r="BW763" i="1" s="1"/>
  <c r="BK731" i="1"/>
  <c r="BW731" i="1" s="1"/>
  <c r="BK695" i="1"/>
  <c r="BW695" i="1" s="1"/>
  <c r="BK661" i="1"/>
  <c r="BW661" i="1" s="1"/>
  <c r="BK629" i="1"/>
  <c r="BW629" i="1" s="1"/>
  <c r="BK593" i="1"/>
  <c r="BW593" i="1" s="1"/>
  <c r="BK566" i="1"/>
  <c r="BW566" i="1" s="1"/>
  <c r="BK531" i="1"/>
  <c r="BW531" i="1" s="1"/>
  <c r="BK499" i="1"/>
  <c r="BW499" i="1" s="1"/>
  <c r="BK463" i="1"/>
  <c r="BW463" i="1" s="1"/>
  <c r="BK431" i="1"/>
  <c r="BW431" i="1" s="1"/>
  <c r="BK389" i="1"/>
  <c r="BW389" i="1" s="1"/>
  <c r="BK371" i="1"/>
  <c r="BW371" i="1" s="1"/>
  <c r="BK337" i="1"/>
  <c r="BW337" i="1" s="1"/>
  <c r="BK260" i="1"/>
  <c r="BW260" i="1" s="1"/>
  <c r="BK219" i="1"/>
  <c r="BW219" i="1" s="1"/>
  <c r="BK186" i="1"/>
  <c r="BW186" i="1" s="1"/>
  <c r="BK161" i="1"/>
  <c r="BW161" i="1" s="1"/>
  <c r="BK1133" i="1"/>
  <c r="BW1133" i="1" s="1"/>
  <c r="BK1106" i="1"/>
  <c r="BW1106" i="1" s="1"/>
  <c r="BK1082" i="1"/>
  <c r="BW1082" i="1" s="1"/>
  <c r="BK1043" i="1"/>
  <c r="BW1043" i="1" s="1"/>
  <c r="BK1011" i="1"/>
  <c r="BW1011" i="1" s="1"/>
  <c r="BK979" i="1"/>
  <c r="BW979" i="1" s="1"/>
  <c r="BK951" i="1"/>
  <c r="BW951" i="1" s="1"/>
  <c r="BK927" i="1"/>
  <c r="BW927" i="1" s="1"/>
  <c r="BK895" i="1"/>
  <c r="BW895" i="1" s="1"/>
  <c r="BK863" i="1"/>
  <c r="BW863" i="1" s="1"/>
  <c r="BK839" i="1"/>
  <c r="BW839" i="1" s="1"/>
  <c r="BK805" i="1"/>
  <c r="BW805" i="1" s="1"/>
  <c r="BK770" i="1"/>
  <c r="BW770" i="1" s="1"/>
  <c r="BK738" i="1"/>
  <c r="BW738" i="1" s="1"/>
  <c r="BK712" i="1"/>
  <c r="BW712" i="1" s="1"/>
  <c r="BK676" i="1"/>
  <c r="BW676" i="1" s="1"/>
  <c r="BK652" i="1"/>
  <c r="BW652" i="1" s="1"/>
  <c r="BK617" i="1"/>
  <c r="BW617" i="1" s="1"/>
  <c r="BK592" i="1"/>
  <c r="BW592" i="1" s="1"/>
  <c r="BK565" i="1"/>
  <c r="BW565" i="1" s="1"/>
  <c r="BK514" i="1"/>
  <c r="BW514" i="1" s="1"/>
  <c r="BK1114" i="1"/>
  <c r="BW1114" i="1" s="1"/>
  <c r="BK1089" i="1"/>
  <c r="BW1089" i="1" s="1"/>
  <c r="BK1062" i="1"/>
  <c r="BW1062" i="1" s="1"/>
  <c r="BK1034" i="1"/>
  <c r="BW1034" i="1" s="1"/>
  <c r="BK1010" i="1"/>
  <c r="BW1010" i="1" s="1"/>
  <c r="BK986" i="1"/>
  <c r="BW986" i="1" s="1"/>
  <c r="BK960" i="1"/>
  <c r="BW960" i="1" s="1"/>
  <c r="BK926" i="1"/>
  <c r="BW926" i="1" s="1"/>
  <c r="BK902" i="1"/>
  <c r="BW902" i="1" s="1"/>
  <c r="BK878" i="1"/>
  <c r="BW878" i="1" s="1"/>
  <c r="BK854" i="1"/>
  <c r="BW854" i="1" s="1"/>
  <c r="BK830" i="1"/>
  <c r="BW830" i="1" s="1"/>
  <c r="BK794" i="1"/>
  <c r="BW794" i="1" s="1"/>
  <c r="BK769" i="1"/>
  <c r="BW769" i="1" s="1"/>
  <c r="BK737" i="1"/>
  <c r="BW737" i="1" s="1"/>
  <c r="BK711" i="1"/>
  <c r="BW711" i="1" s="1"/>
  <c r="BK684" i="1"/>
  <c r="BW684" i="1" s="1"/>
  <c r="BK659" i="1"/>
  <c r="BW659" i="1" s="1"/>
  <c r="BK635" i="1"/>
  <c r="BW635" i="1" s="1"/>
  <c r="BK616" i="1"/>
  <c r="BW616" i="1" s="1"/>
  <c r="BK582" i="1"/>
  <c r="BW582" i="1" s="1"/>
  <c r="BK563" i="1"/>
  <c r="BW563" i="1" s="1"/>
  <c r="BK545" i="1"/>
  <c r="BW545" i="1" s="1"/>
  <c r="BK529" i="1"/>
  <c r="BW529" i="1" s="1"/>
  <c r="BK505" i="1"/>
  <c r="BW505" i="1" s="1"/>
  <c r="BK489" i="1"/>
  <c r="BW489" i="1" s="1"/>
  <c r="BK471" i="1"/>
  <c r="BW471" i="1" s="1"/>
  <c r="BK445" i="1"/>
  <c r="BW445" i="1" s="1"/>
  <c r="BK429" i="1"/>
  <c r="BW429" i="1" s="1"/>
  <c r="BK413" i="1"/>
  <c r="BW413" i="1" s="1"/>
  <c r="BK395" i="1"/>
  <c r="BW395" i="1" s="1"/>
  <c r="BK369" i="1"/>
  <c r="BW369" i="1" s="1"/>
  <c r="BK351" i="1"/>
  <c r="BW351" i="1" s="1"/>
  <c r="BK335" i="1"/>
  <c r="BW335" i="1" s="1"/>
  <c r="BK317" i="1"/>
  <c r="BW317" i="1" s="1"/>
  <c r="BK266" i="1"/>
  <c r="BW266" i="1" s="1"/>
  <c r="BK234" i="1"/>
  <c r="BW234" i="1" s="1"/>
  <c r="BK1118" i="1"/>
  <c r="BW1118" i="1" s="1"/>
  <c r="BK1093" i="1"/>
  <c r="BW1093" i="1" s="1"/>
  <c r="BK1066" i="1"/>
  <c r="BW1066" i="1" s="1"/>
  <c r="BK1030" i="1"/>
  <c r="BW1030" i="1" s="1"/>
  <c r="BK1006" i="1"/>
  <c r="BW1006" i="1" s="1"/>
  <c r="BK982" i="1"/>
  <c r="BW982" i="1" s="1"/>
  <c r="BK955" i="1"/>
  <c r="BW955" i="1" s="1"/>
  <c r="BK930" i="1"/>
  <c r="BW930" i="1" s="1"/>
  <c r="BK914" i="1"/>
  <c r="BW914" i="1" s="1"/>
  <c r="BK898" i="1"/>
  <c r="BW898" i="1" s="1"/>
  <c r="BK874" i="1"/>
  <c r="BW874" i="1" s="1"/>
  <c r="BK850" i="1"/>
  <c r="BW850" i="1" s="1"/>
  <c r="BK826" i="1"/>
  <c r="BW826" i="1" s="1"/>
  <c r="BK800" i="1"/>
  <c r="BW800" i="1" s="1"/>
  <c r="BK774" i="1"/>
  <c r="BW774" i="1" s="1"/>
  <c r="BK749" i="1"/>
  <c r="BW749" i="1" s="1"/>
  <c r="BK724" i="1"/>
  <c r="BW724" i="1" s="1"/>
  <c r="BK697" i="1"/>
  <c r="BW697" i="1" s="1"/>
  <c r="BK671" i="1"/>
  <c r="BW671" i="1" s="1"/>
  <c r="BK647" i="1"/>
  <c r="BW647" i="1" s="1"/>
  <c r="BK621" i="1"/>
  <c r="BW621" i="1" s="1"/>
  <c r="BK595" i="1"/>
  <c r="BW595" i="1" s="1"/>
  <c r="BK569" i="1"/>
  <c r="BW569" i="1" s="1"/>
  <c r="BK550" i="1"/>
  <c r="BW550" i="1" s="1"/>
  <c r="BK517" i="1"/>
  <c r="BW517" i="1" s="1"/>
  <c r="BK493" i="1"/>
  <c r="BW493" i="1" s="1"/>
  <c r="BK466" i="1"/>
  <c r="BW466" i="1" s="1"/>
  <c r="BK441" i="1"/>
  <c r="BW441" i="1" s="1"/>
  <c r="BK417" i="1"/>
  <c r="BW417" i="1" s="1"/>
  <c r="BK391" i="1"/>
  <c r="BW391" i="1" s="1"/>
  <c r="BK363" i="1"/>
  <c r="BW363" i="1" s="1"/>
  <c r="BK339" i="1"/>
  <c r="BW339" i="1" s="1"/>
  <c r="BK278" i="1"/>
  <c r="BW278" i="1" s="1"/>
  <c r="BK254" i="1"/>
  <c r="BW254" i="1" s="1"/>
  <c r="BK230" i="1"/>
  <c r="BW230" i="1" s="1"/>
  <c r="BK205" i="1"/>
  <c r="BW205" i="1" s="1"/>
  <c r="BK179" i="1"/>
  <c r="BW179" i="1" s="1"/>
  <c r="BK155" i="1"/>
  <c r="BW155" i="1" s="1"/>
  <c r="BK217" i="1"/>
  <c r="BW217" i="1" s="1"/>
  <c r="BK192" i="1"/>
  <c r="BW192" i="1" s="1"/>
  <c r="BK167" i="1"/>
  <c r="BW167" i="1" s="1"/>
  <c r="BK1131" i="1"/>
  <c r="BW1131" i="1" s="1"/>
  <c r="BK1121" i="1"/>
  <c r="BW1121" i="1" s="1"/>
  <c r="BK1113" i="1"/>
  <c r="BW1113" i="1" s="1"/>
  <c r="BK1104" i="1"/>
  <c r="BW1104" i="1" s="1"/>
  <c r="BK1096" i="1"/>
  <c r="BW1096" i="1" s="1"/>
  <c r="BK1088" i="1"/>
  <c r="BW1088" i="1" s="1"/>
  <c r="BK1079" i="1"/>
  <c r="BW1079" i="1" s="1"/>
  <c r="BK1070" i="1"/>
  <c r="BW1070" i="1" s="1"/>
  <c r="BK1061" i="1"/>
  <c r="BW1061" i="1" s="1"/>
  <c r="BK1049" i="1"/>
  <c r="BW1049" i="1" s="1"/>
  <c r="BK1041" i="1"/>
  <c r="BW1041" i="1" s="1"/>
  <c r="BK1033" i="1"/>
  <c r="BW1033" i="1" s="1"/>
  <c r="BK1025" i="1"/>
  <c r="BW1025" i="1" s="1"/>
  <c r="BK1017" i="1"/>
  <c r="BW1017" i="1" s="1"/>
  <c r="BK1009" i="1"/>
  <c r="BW1009" i="1" s="1"/>
  <c r="BK1001" i="1"/>
  <c r="BW1001" i="1" s="1"/>
  <c r="BK993" i="1"/>
  <c r="BW993" i="1" s="1"/>
  <c r="BK985" i="1"/>
  <c r="BW985" i="1" s="1"/>
  <c r="BK977" i="1"/>
  <c r="BW977" i="1" s="1"/>
  <c r="BK969" i="1"/>
  <c r="BW969" i="1" s="1"/>
  <c r="BK959" i="1"/>
  <c r="BW959" i="1" s="1"/>
  <c r="BK949" i="1"/>
  <c r="BW949" i="1" s="1"/>
  <c r="BK941" i="1"/>
  <c r="BW941" i="1" s="1"/>
  <c r="BK933" i="1"/>
  <c r="BW933" i="1" s="1"/>
  <c r="BK925" i="1"/>
  <c r="BW925" i="1" s="1"/>
  <c r="BK917" i="1"/>
  <c r="BW917" i="1" s="1"/>
  <c r="BK909" i="1"/>
  <c r="BW909" i="1" s="1"/>
  <c r="BK901" i="1"/>
  <c r="BW901" i="1" s="1"/>
  <c r="BK893" i="1"/>
  <c r="BW893" i="1" s="1"/>
  <c r="BK885" i="1"/>
  <c r="BW885" i="1" s="1"/>
  <c r="BK877" i="1"/>
  <c r="BW877" i="1" s="1"/>
  <c r="BK869" i="1"/>
  <c r="BW869" i="1" s="1"/>
  <c r="BK861" i="1"/>
  <c r="BW861" i="1" s="1"/>
  <c r="BK853" i="1"/>
  <c r="BW853" i="1" s="1"/>
  <c r="BK845" i="1"/>
  <c r="BW845" i="1" s="1"/>
  <c r="BK837" i="1"/>
  <c r="BW837" i="1" s="1"/>
  <c r="BK829" i="1"/>
  <c r="BW829" i="1" s="1"/>
  <c r="BK821" i="1"/>
  <c r="BW821" i="1" s="1"/>
  <c r="BK811" i="1"/>
  <c r="BW811" i="1" s="1"/>
  <c r="BK803" i="1"/>
  <c r="BW803" i="1" s="1"/>
  <c r="BK793" i="1"/>
  <c r="BW793" i="1" s="1"/>
  <c r="BK785" i="1"/>
  <c r="BW785" i="1" s="1"/>
  <c r="BK777" i="1"/>
  <c r="BW777" i="1" s="1"/>
  <c r="BK768" i="1"/>
  <c r="BW768" i="1" s="1"/>
  <c r="BK760" i="1"/>
  <c r="BW760" i="1" s="1"/>
  <c r="BK752" i="1"/>
  <c r="BW752" i="1" s="1"/>
  <c r="BK744" i="1"/>
  <c r="BW744" i="1" s="1"/>
  <c r="BK736" i="1"/>
  <c r="BW736" i="1" s="1"/>
  <c r="BK728" i="1"/>
  <c r="BW728" i="1" s="1"/>
  <c r="BK719" i="1"/>
  <c r="BW719" i="1" s="1"/>
  <c r="BK710" i="1"/>
  <c r="BW710" i="1" s="1"/>
  <c r="BK700" i="1"/>
  <c r="BW700" i="1" s="1"/>
  <c r="BK691" i="1"/>
  <c r="BW691" i="1" s="1"/>
  <c r="BK682" i="1"/>
  <c r="BW682" i="1" s="1"/>
  <c r="BK674" i="1"/>
  <c r="BW674" i="1" s="1"/>
  <c r="BK666" i="1"/>
  <c r="BW666" i="1" s="1"/>
  <c r="BK658" i="1"/>
  <c r="BW658" i="1" s="1"/>
  <c r="BK650" i="1"/>
  <c r="BW650" i="1" s="1"/>
  <c r="BK642" i="1"/>
  <c r="BW642" i="1" s="1"/>
  <c r="BK634" i="1"/>
  <c r="BW634" i="1" s="1"/>
  <c r="BK626" i="1"/>
  <c r="BW626" i="1" s="1"/>
  <c r="BK615" i="1"/>
  <c r="BW615" i="1" s="1"/>
  <c r="BK606" i="1"/>
  <c r="BW606" i="1" s="1"/>
  <c r="BK598" i="1"/>
  <c r="BW598" i="1" s="1"/>
  <c r="BK590" i="1"/>
  <c r="BW590" i="1" s="1"/>
  <c r="BK581" i="1"/>
  <c r="BW581" i="1" s="1"/>
  <c r="BK572" i="1"/>
  <c r="BW572" i="1" s="1"/>
  <c r="BK562" i="1"/>
  <c r="BW562" i="1" s="1"/>
  <c r="BK553" i="1"/>
  <c r="BW553" i="1" s="1"/>
  <c r="BK544" i="1"/>
  <c r="BW544" i="1" s="1"/>
  <c r="BK536" i="1"/>
  <c r="BW536" i="1" s="1"/>
  <c r="BK528" i="1"/>
  <c r="BW528" i="1" s="1"/>
  <c r="BK520" i="1"/>
  <c r="BW520" i="1" s="1"/>
  <c r="BK512" i="1"/>
  <c r="BW512" i="1" s="1"/>
  <c r="BK504" i="1"/>
  <c r="BW504" i="1" s="1"/>
  <c r="BK496" i="1"/>
  <c r="BW496" i="1" s="1"/>
  <c r="BK488" i="1"/>
  <c r="BW488" i="1" s="1"/>
  <c r="BK480" i="1"/>
  <c r="BW480" i="1" s="1"/>
  <c r="BK469" i="1"/>
  <c r="BW469" i="1" s="1"/>
  <c r="BK460" i="1"/>
  <c r="BW460" i="1" s="1"/>
  <c r="BK452" i="1"/>
  <c r="BW452" i="1" s="1"/>
  <c r="BK444" i="1"/>
  <c r="BW444" i="1" s="1"/>
  <c r="BK436" i="1"/>
  <c r="BW436" i="1" s="1"/>
  <c r="BK428" i="1"/>
  <c r="BW428" i="1" s="1"/>
  <c r="BK420" i="1"/>
  <c r="BW420" i="1" s="1"/>
  <c r="BK411" i="1"/>
  <c r="BW411" i="1" s="1"/>
  <c r="BK402" i="1"/>
  <c r="BW402" i="1" s="1"/>
  <c r="BK394" i="1"/>
  <c r="BW394" i="1" s="1"/>
  <c r="BK386" i="1"/>
  <c r="BW386" i="1" s="1"/>
  <c r="BK377" i="1"/>
  <c r="BW377" i="1" s="1"/>
  <c r="BK367" i="1"/>
  <c r="BW367" i="1" s="1"/>
  <c r="BK358" i="1"/>
  <c r="BW358" i="1" s="1"/>
  <c r="BK350" i="1"/>
  <c r="BW350" i="1" s="1"/>
  <c r="BK342" i="1"/>
  <c r="BW342" i="1" s="1"/>
  <c r="BK334" i="1"/>
  <c r="BW334" i="1" s="1"/>
  <c r="BK326" i="1"/>
  <c r="BW326" i="1" s="1"/>
  <c r="BK316" i="1"/>
  <c r="BW316" i="1" s="1"/>
  <c r="BK273" i="1"/>
  <c r="BW273" i="1" s="1"/>
  <c r="BK265" i="1"/>
  <c r="BW265" i="1" s="1"/>
  <c r="BK257" i="1"/>
  <c r="BW257" i="1" s="1"/>
  <c r="BK249" i="1"/>
  <c r="BW249" i="1" s="1"/>
  <c r="BK241" i="1"/>
  <c r="BW241" i="1" s="1"/>
  <c r="BK233" i="1"/>
  <c r="BW233" i="1" s="1"/>
  <c r="BK225" i="1"/>
  <c r="BW225" i="1" s="1"/>
  <c r="BK216" i="1"/>
  <c r="BW216" i="1" s="1"/>
  <c r="BK208" i="1"/>
  <c r="BW208" i="1" s="1"/>
  <c r="BK200" i="1"/>
  <c r="BW200" i="1" s="1"/>
  <c r="BK191" i="1"/>
  <c r="BW191" i="1" s="1"/>
  <c r="BK183" i="1"/>
  <c r="BW183" i="1" s="1"/>
  <c r="BK174" i="1"/>
  <c r="BW174" i="1" s="1"/>
  <c r="BK166" i="1"/>
  <c r="BW166" i="1" s="1"/>
  <c r="BK158" i="1"/>
  <c r="BW158" i="1" s="1"/>
  <c r="BK149" i="1"/>
  <c r="BW149" i="1" s="1"/>
  <c r="BK1128" i="1"/>
  <c r="BW1128" i="1" s="1"/>
  <c r="BK1101" i="1"/>
  <c r="BW1101" i="1" s="1"/>
  <c r="BK1076" i="1"/>
  <c r="BW1076" i="1" s="1"/>
  <c r="BK1046" i="1"/>
  <c r="BW1046" i="1" s="1"/>
  <c r="BK1014" i="1"/>
  <c r="BW1014" i="1" s="1"/>
  <c r="BK990" i="1"/>
  <c r="BW990" i="1" s="1"/>
  <c r="BK966" i="1"/>
  <c r="BW966" i="1" s="1"/>
  <c r="BK938" i="1"/>
  <c r="BW938" i="1" s="1"/>
  <c r="BK906" i="1"/>
  <c r="BW906" i="1" s="1"/>
  <c r="BK882" i="1"/>
  <c r="BW882" i="1" s="1"/>
  <c r="BK858" i="1"/>
  <c r="BW858" i="1" s="1"/>
  <c r="BK834" i="1"/>
  <c r="BW834" i="1" s="1"/>
  <c r="BK817" i="1"/>
  <c r="BW817" i="1" s="1"/>
  <c r="BK790" i="1"/>
  <c r="BW790" i="1" s="1"/>
  <c r="BK765" i="1"/>
  <c r="BW765" i="1" s="1"/>
  <c r="BK741" i="1"/>
  <c r="BW741" i="1" s="1"/>
  <c r="BK715" i="1"/>
  <c r="BW715" i="1" s="1"/>
  <c r="BK688" i="1"/>
  <c r="BW688" i="1" s="1"/>
  <c r="BK663" i="1"/>
  <c r="BW663" i="1" s="1"/>
  <c r="BK639" i="1"/>
  <c r="BW639" i="1" s="1"/>
  <c r="BK611" i="1"/>
  <c r="BW611" i="1" s="1"/>
  <c r="BK586" i="1"/>
  <c r="BW586" i="1" s="1"/>
  <c r="BK558" i="1"/>
  <c r="BW558" i="1" s="1"/>
  <c r="BK533" i="1"/>
  <c r="BW533" i="1" s="1"/>
  <c r="BK509" i="1"/>
  <c r="BW509" i="1" s="1"/>
  <c r="BK485" i="1"/>
  <c r="BW485" i="1" s="1"/>
  <c r="BK457" i="1"/>
  <c r="BW457" i="1" s="1"/>
  <c r="BK433" i="1"/>
  <c r="BW433" i="1" s="1"/>
  <c r="BK407" i="1"/>
  <c r="BW407" i="1" s="1"/>
  <c r="BK383" i="1"/>
  <c r="BW383" i="1" s="1"/>
  <c r="BK355" i="1"/>
  <c r="BW355" i="1" s="1"/>
  <c r="BK331" i="1"/>
  <c r="BW331" i="1" s="1"/>
  <c r="BK270" i="1"/>
  <c r="BW270" i="1" s="1"/>
  <c r="BK246" i="1"/>
  <c r="BW246" i="1" s="1"/>
  <c r="BK221" i="1"/>
  <c r="BW221" i="1" s="1"/>
  <c r="BK196" i="1"/>
  <c r="BW196" i="1" s="1"/>
  <c r="BK171" i="1"/>
  <c r="BW171" i="1" s="1"/>
  <c r="BK1117" i="1"/>
  <c r="BW1117" i="1" s="1"/>
  <c r="BK1084" i="1"/>
  <c r="BW1084" i="1" s="1"/>
  <c r="BK1045" i="1"/>
  <c r="BW1045" i="1" s="1"/>
  <c r="BK997" i="1"/>
  <c r="BW997" i="1" s="1"/>
  <c r="BK973" i="1"/>
  <c r="BW973" i="1" s="1"/>
  <c r="BK937" i="1"/>
  <c r="BW937" i="1" s="1"/>
  <c r="BK905" i="1"/>
  <c r="BW905" i="1" s="1"/>
  <c r="BK873" i="1"/>
  <c r="BW873" i="1" s="1"/>
  <c r="BK841" i="1"/>
  <c r="BW841" i="1" s="1"/>
  <c r="BK807" i="1"/>
  <c r="BW807" i="1" s="1"/>
  <c r="BK773" i="1"/>
  <c r="BW773" i="1" s="1"/>
  <c r="BK740" i="1"/>
  <c r="BW740" i="1" s="1"/>
  <c r="BK705" i="1"/>
  <c r="BW705" i="1" s="1"/>
  <c r="BK670" i="1"/>
  <c r="BW670" i="1" s="1"/>
  <c r="BK638" i="1"/>
  <c r="BW638" i="1" s="1"/>
  <c r="BK602" i="1"/>
  <c r="BW602" i="1" s="1"/>
  <c r="BK568" i="1"/>
  <c r="BW568" i="1" s="1"/>
  <c r="BK532" i="1"/>
  <c r="BW532" i="1" s="1"/>
  <c r="BK500" i="1"/>
  <c r="BW500" i="1" s="1"/>
  <c r="BK465" i="1"/>
  <c r="BW465" i="1" s="1"/>
  <c r="BK432" i="1"/>
  <c r="BW432" i="1" s="1"/>
  <c r="BK398" i="1"/>
  <c r="BW398" i="1" s="1"/>
  <c r="BK362" i="1"/>
  <c r="BW362" i="1" s="1"/>
  <c r="BK330" i="1"/>
  <c r="BW330" i="1" s="1"/>
  <c r="BK261" i="1"/>
  <c r="BW261" i="1" s="1"/>
  <c r="BK220" i="1"/>
  <c r="BW220" i="1" s="1"/>
  <c r="BK187" i="1"/>
  <c r="BW187" i="1" s="1"/>
  <c r="BK154" i="1"/>
  <c r="BW154" i="1" s="1"/>
  <c r="BK1099" i="1"/>
  <c r="BW1099" i="1" s="1"/>
  <c r="BK1064" i="1"/>
  <c r="BW1064" i="1" s="1"/>
  <c r="BK1028" i="1"/>
  <c r="BW1028" i="1" s="1"/>
  <c r="BK1004" i="1"/>
  <c r="BW1004" i="1" s="1"/>
  <c r="BK972" i="1"/>
  <c r="BW972" i="1" s="1"/>
  <c r="BK928" i="1"/>
  <c r="BW928" i="1" s="1"/>
  <c r="BK896" i="1"/>
  <c r="BW896" i="1" s="1"/>
  <c r="BK872" i="1"/>
  <c r="BW872" i="1" s="1"/>
  <c r="BK840" i="1"/>
  <c r="BW840" i="1" s="1"/>
  <c r="BK806" i="1"/>
  <c r="BW806" i="1" s="1"/>
  <c r="BK772" i="1"/>
  <c r="BW772" i="1" s="1"/>
  <c r="BK739" i="1"/>
  <c r="BW739" i="1" s="1"/>
  <c r="BK713" i="1"/>
  <c r="BW713" i="1" s="1"/>
  <c r="BK677" i="1"/>
  <c r="BW677" i="1" s="1"/>
  <c r="BK645" i="1"/>
  <c r="BW645" i="1" s="1"/>
  <c r="BK609" i="1"/>
  <c r="BW609" i="1" s="1"/>
  <c r="BK576" i="1"/>
  <c r="BW576" i="1" s="1"/>
  <c r="BK539" i="1"/>
  <c r="BW539" i="1" s="1"/>
  <c r="BK523" i="1"/>
  <c r="BW523" i="1" s="1"/>
  <c r="BK491" i="1"/>
  <c r="BW491" i="1" s="1"/>
  <c r="BK455" i="1"/>
  <c r="BW455" i="1" s="1"/>
  <c r="BK423" i="1"/>
  <c r="BW423" i="1" s="1"/>
  <c r="BK381" i="1"/>
  <c r="BW381" i="1" s="1"/>
  <c r="BK353" i="1"/>
  <c r="BW353" i="1" s="1"/>
  <c r="BK321" i="1"/>
  <c r="BW321" i="1" s="1"/>
  <c r="BK252" i="1"/>
  <c r="BW252" i="1" s="1"/>
  <c r="BK228" i="1"/>
  <c r="BW228" i="1" s="1"/>
  <c r="BK194" i="1"/>
  <c r="BW194" i="1" s="1"/>
  <c r="BK152" i="1"/>
  <c r="BW152" i="1" s="1"/>
  <c r="BK1123" i="1"/>
  <c r="BW1123" i="1" s="1"/>
  <c r="BK1098" i="1"/>
  <c r="BW1098" i="1" s="1"/>
  <c r="BK1073" i="1"/>
  <c r="BW1073" i="1" s="1"/>
  <c r="BK1035" i="1"/>
  <c r="BW1035" i="1" s="1"/>
  <c r="BK1003" i="1"/>
  <c r="BW1003" i="1" s="1"/>
  <c r="BK971" i="1"/>
  <c r="BW971" i="1" s="1"/>
  <c r="BK935" i="1"/>
  <c r="BW935" i="1" s="1"/>
  <c r="BK911" i="1"/>
  <c r="BW911" i="1" s="1"/>
  <c r="BK887" i="1"/>
  <c r="BW887" i="1" s="1"/>
  <c r="BK855" i="1"/>
  <c r="BW855" i="1" s="1"/>
  <c r="BK823" i="1"/>
  <c r="BW823" i="1" s="1"/>
  <c r="BK795" i="1"/>
  <c r="BW795" i="1" s="1"/>
  <c r="BK762" i="1"/>
  <c r="BW762" i="1" s="1"/>
  <c r="BK730" i="1"/>
  <c r="BW730" i="1" s="1"/>
  <c r="BK694" i="1"/>
  <c r="BW694" i="1" s="1"/>
  <c r="BK668" i="1"/>
  <c r="BW668" i="1" s="1"/>
  <c r="BK636" i="1"/>
  <c r="BW636" i="1" s="1"/>
  <c r="BK608" i="1"/>
  <c r="BW608" i="1" s="1"/>
  <c r="BK600" i="1"/>
  <c r="BW600" i="1" s="1"/>
  <c r="BK575" i="1"/>
  <c r="BW575" i="1" s="1"/>
  <c r="BK506" i="1"/>
  <c r="BW506" i="1" s="1"/>
  <c r="BK1122" i="1"/>
  <c r="BW1122" i="1" s="1"/>
  <c r="BK1097" i="1"/>
  <c r="BW1097" i="1" s="1"/>
  <c r="BK1072" i="1"/>
  <c r="BW1072" i="1" s="1"/>
  <c r="BK1042" i="1"/>
  <c r="BW1042" i="1" s="1"/>
  <c r="BK1018" i="1"/>
  <c r="BW1018" i="1" s="1"/>
  <c r="BK994" i="1"/>
  <c r="BW994" i="1" s="1"/>
  <c r="BK970" i="1"/>
  <c r="BW970" i="1" s="1"/>
  <c r="BK950" i="1"/>
  <c r="BW950" i="1" s="1"/>
  <c r="BK934" i="1"/>
  <c r="BW934" i="1" s="1"/>
  <c r="BK910" i="1"/>
  <c r="BW910" i="1" s="1"/>
  <c r="BK886" i="1"/>
  <c r="BW886" i="1" s="1"/>
  <c r="BK862" i="1"/>
  <c r="BW862" i="1" s="1"/>
  <c r="BK838" i="1"/>
  <c r="BW838" i="1" s="1"/>
  <c r="BK812" i="1"/>
  <c r="BW812" i="1" s="1"/>
  <c r="BK786" i="1"/>
  <c r="BW786" i="1" s="1"/>
  <c r="BK761" i="1"/>
  <c r="BW761" i="1" s="1"/>
  <c r="BK745" i="1"/>
  <c r="BW745" i="1" s="1"/>
  <c r="BK729" i="1"/>
  <c r="BW729" i="1" s="1"/>
  <c r="BK701" i="1"/>
  <c r="BW701" i="1" s="1"/>
  <c r="BK675" i="1"/>
  <c r="BW675" i="1" s="1"/>
  <c r="BK651" i="1"/>
  <c r="BW651" i="1" s="1"/>
  <c r="BK627" i="1"/>
  <c r="BW627" i="1" s="1"/>
  <c r="BK607" i="1"/>
  <c r="BW607" i="1" s="1"/>
  <c r="BK591" i="1"/>
  <c r="BW591" i="1" s="1"/>
  <c r="BK574" i="1"/>
  <c r="BW574" i="1" s="1"/>
  <c r="BK554" i="1"/>
  <c r="BW554" i="1" s="1"/>
  <c r="BK537" i="1"/>
  <c r="BW537" i="1" s="1"/>
  <c r="BK513" i="1"/>
  <c r="BW513" i="1" s="1"/>
  <c r="BK497" i="1"/>
  <c r="BW497" i="1" s="1"/>
  <c r="BK481" i="1"/>
  <c r="BW481" i="1" s="1"/>
  <c r="BK461" i="1"/>
  <c r="BW461" i="1" s="1"/>
  <c r="BK453" i="1"/>
  <c r="BW453" i="1" s="1"/>
  <c r="BK437" i="1"/>
  <c r="BW437" i="1" s="1"/>
  <c r="BK421" i="1"/>
  <c r="BW421" i="1" s="1"/>
  <c r="BK403" i="1"/>
  <c r="BW403" i="1" s="1"/>
  <c r="BK387" i="1"/>
  <c r="BW387" i="1" s="1"/>
  <c r="BK379" i="1"/>
  <c r="BW379" i="1" s="1"/>
  <c r="BK359" i="1"/>
  <c r="BW359" i="1" s="1"/>
  <c r="BK343" i="1"/>
  <c r="BW343" i="1" s="1"/>
  <c r="BK327" i="1"/>
  <c r="BW327" i="1" s="1"/>
  <c r="BK274" i="1"/>
  <c r="BW274" i="1" s="1"/>
  <c r="BK258" i="1"/>
  <c r="BW258" i="1" s="1"/>
  <c r="BK250" i="1"/>
  <c r="BW250" i="1" s="1"/>
  <c r="BK242" i="1"/>
  <c r="BW242" i="1" s="1"/>
  <c r="BK226" i="1"/>
  <c r="BW226" i="1" s="1"/>
  <c r="BK201" i="1"/>
  <c r="BW201" i="1" s="1"/>
  <c r="BK175" i="1"/>
  <c r="BW175" i="1" s="1"/>
  <c r="BK150" i="1"/>
  <c r="BW150" i="1" s="1"/>
  <c r="BK1130" i="1"/>
  <c r="BW1130" i="1" s="1"/>
  <c r="BK1120" i="1"/>
  <c r="BW1120" i="1" s="1"/>
  <c r="BK1112" i="1"/>
  <c r="BW1112" i="1" s="1"/>
  <c r="BK1103" i="1"/>
  <c r="BW1103" i="1" s="1"/>
  <c r="BK1095" i="1"/>
  <c r="BW1095" i="1" s="1"/>
  <c r="BK1087" i="1"/>
  <c r="BW1087" i="1" s="1"/>
  <c r="BK1078" i="1"/>
  <c r="BW1078" i="1" s="1"/>
  <c r="BK1069" i="1"/>
  <c r="BW1069" i="1" s="1"/>
  <c r="BK1060" i="1"/>
  <c r="BW1060" i="1" s="1"/>
  <c r="BK1048" i="1"/>
  <c r="BW1048" i="1" s="1"/>
  <c r="BK1040" i="1"/>
  <c r="BW1040" i="1" s="1"/>
  <c r="BK1032" i="1"/>
  <c r="BW1032" i="1" s="1"/>
  <c r="BK1024" i="1"/>
  <c r="BW1024" i="1" s="1"/>
  <c r="BK1016" i="1"/>
  <c r="BW1016" i="1" s="1"/>
  <c r="BK1008" i="1"/>
  <c r="BW1008" i="1" s="1"/>
  <c r="BK1000" i="1"/>
  <c r="BW1000" i="1" s="1"/>
  <c r="BK992" i="1"/>
  <c r="BW992" i="1" s="1"/>
  <c r="BK984" i="1"/>
  <c r="BW984" i="1" s="1"/>
  <c r="BK976" i="1"/>
  <c r="BW976" i="1" s="1"/>
  <c r="BK968" i="1"/>
  <c r="BW968" i="1" s="1"/>
  <c r="BK957" i="1"/>
  <c r="BW957" i="1" s="1"/>
  <c r="BK948" i="1"/>
  <c r="BW948" i="1" s="1"/>
  <c r="BK940" i="1"/>
  <c r="BW940" i="1" s="1"/>
  <c r="BK932" i="1"/>
  <c r="BW932" i="1" s="1"/>
  <c r="BK924" i="1"/>
  <c r="BW924" i="1" s="1"/>
  <c r="BK916" i="1"/>
  <c r="BW916" i="1" s="1"/>
  <c r="BK908" i="1"/>
  <c r="BW908" i="1" s="1"/>
  <c r="BK900" i="1"/>
  <c r="BW900" i="1" s="1"/>
  <c r="BK892" i="1"/>
  <c r="BW892" i="1" s="1"/>
  <c r="BK884" i="1"/>
  <c r="BW884" i="1" s="1"/>
  <c r="BK876" i="1"/>
  <c r="BW876" i="1" s="1"/>
  <c r="BK868" i="1"/>
  <c r="BW868" i="1" s="1"/>
  <c r="BK860" i="1"/>
  <c r="BW860" i="1" s="1"/>
  <c r="BK852" i="1"/>
  <c r="BW852" i="1" s="1"/>
  <c r="BK844" i="1"/>
  <c r="BW844" i="1" s="1"/>
  <c r="BK836" i="1"/>
  <c r="BW836" i="1" s="1"/>
  <c r="BK828" i="1"/>
  <c r="BW828" i="1" s="1"/>
  <c r="BK819" i="1"/>
  <c r="BW819" i="1" s="1"/>
  <c r="BK810" i="1"/>
  <c r="BW810" i="1" s="1"/>
  <c r="BK802" i="1"/>
  <c r="BW802" i="1" s="1"/>
  <c r="BK792" i="1"/>
  <c r="BW792" i="1" s="1"/>
  <c r="BK784" i="1"/>
  <c r="BW784" i="1" s="1"/>
  <c r="BK776" i="1"/>
  <c r="BW776" i="1" s="1"/>
  <c r="BK767" i="1"/>
  <c r="BW767" i="1" s="1"/>
  <c r="BK759" i="1"/>
  <c r="BW759" i="1" s="1"/>
  <c r="BK751" i="1"/>
  <c r="BW751" i="1" s="1"/>
  <c r="BK743" i="1"/>
  <c r="BW743" i="1" s="1"/>
  <c r="BK735" i="1"/>
  <c r="BW735" i="1" s="1"/>
  <c r="BK727" i="1"/>
  <c r="BW727" i="1" s="1"/>
  <c r="BK718" i="1"/>
  <c r="BW718" i="1" s="1"/>
  <c r="BK709" i="1"/>
  <c r="BW709" i="1" s="1"/>
  <c r="BK699" i="1"/>
  <c r="BW699" i="1" s="1"/>
  <c r="BK690" i="1"/>
  <c r="BW690" i="1" s="1"/>
  <c r="BK681" i="1"/>
  <c r="BW681" i="1" s="1"/>
  <c r="BK673" i="1"/>
  <c r="BW673" i="1" s="1"/>
  <c r="BK665" i="1"/>
  <c r="BW665" i="1" s="1"/>
  <c r="BK657" i="1"/>
  <c r="BW657" i="1" s="1"/>
  <c r="BK649" i="1"/>
  <c r="BW649" i="1" s="1"/>
  <c r="BK641" i="1"/>
  <c r="BW641" i="1" s="1"/>
  <c r="BK633" i="1"/>
  <c r="BW633" i="1" s="1"/>
  <c r="BK625" i="1"/>
  <c r="BW625" i="1" s="1"/>
  <c r="BK614" i="1"/>
  <c r="BW614" i="1" s="1"/>
  <c r="BK605" i="1"/>
  <c r="BW605" i="1" s="1"/>
  <c r="BK597" i="1"/>
  <c r="BW597" i="1" s="1"/>
  <c r="BK589" i="1"/>
  <c r="BW589" i="1" s="1"/>
  <c r="BK580" i="1"/>
  <c r="BW580" i="1" s="1"/>
  <c r="BK571" i="1"/>
  <c r="BW571" i="1" s="1"/>
  <c r="BK560" i="1"/>
  <c r="BW560" i="1" s="1"/>
  <c r="BK552" i="1"/>
  <c r="BW552" i="1" s="1"/>
  <c r="BK543" i="1"/>
  <c r="BW543" i="1" s="1"/>
  <c r="BK535" i="1"/>
  <c r="BW535" i="1" s="1"/>
  <c r="BK527" i="1"/>
  <c r="BW527" i="1" s="1"/>
  <c r="BK519" i="1"/>
  <c r="BW519" i="1" s="1"/>
  <c r="BK511" i="1"/>
  <c r="BW511" i="1" s="1"/>
  <c r="BK503" i="1"/>
  <c r="BW503" i="1" s="1"/>
  <c r="BK495" i="1"/>
  <c r="BW495" i="1" s="1"/>
  <c r="BK487" i="1"/>
  <c r="BW487" i="1" s="1"/>
  <c r="BK479" i="1"/>
  <c r="BW479" i="1" s="1"/>
  <c r="BK468" i="1"/>
  <c r="BW468" i="1" s="1"/>
  <c r="BK459" i="1"/>
  <c r="BW459" i="1" s="1"/>
  <c r="BK451" i="1"/>
  <c r="BW451" i="1" s="1"/>
  <c r="BK443" i="1"/>
  <c r="BW443" i="1" s="1"/>
  <c r="BK435" i="1"/>
  <c r="BW435" i="1" s="1"/>
  <c r="BK427" i="1"/>
  <c r="BW427" i="1" s="1"/>
  <c r="BK419" i="1"/>
  <c r="BW419" i="1" s="1"/>
  <c r="BK409" i="1"/>
  <c r="BW409" i="1" s="1"/>
  <c r="BK401" i="1"/>
  <c r="BW401" i="1" s="1"/>
  <c r="BK393" i="1"/>
  <c r="BW393" i="1" s="1"/>
  <c r="BK385" i="1"/>
  <c r="BW385" i="1" s="1"/>
  <c r="BK376" i="1"/>
  <c r="BW376" i="1" s="1"/>
  <c r="BK365" i="1"/>
  <c r="BW365" i="1" s="1"/>
  <c r="BK357" i="1"/>
  <c r="BW357" i="1" s="1"/>
  <c r="BK349" i="1"/>
  <c r="BW349" i="1" s="1"/>
  <c r="BK341" i="1"/>
  <c r="BW341" i="1" s="1"/>
  <c r="BK333" i="1"/>
  <c r="BW333" i="1" s="1"/>
  <c r="BK325" i="1"/>
  <c r="BW325" i="1" s="1"/>
  <c r="BK312" i="1"/>
  <c r="BW312" i="1" s="1"/>
  <c r="BK272" i="1"/>
  <c r="BW272" i="1" s="1"/>
  <c r="BK264" i="1"/>
  <c r="BW264" i="1" s="1"/>
  <c r="BK256" i="1"/>
  <c r="BW256" i="1" s="1"/>
  <c r="BK248" i="1"/>
  <c r="BW248" i="1" s="1"/>
  <c r="BK240" i="1"/>
  <c r="BW240" i="1" s="1"/>
  <c r="BK232" i="1"/>
  <c r="BW232" i="1" s="1"/>
  <c r="BK224" i="1"/>
  <c r="BW224" i="1" s="1"/>
  <c r="BK215" i="1"/>
  <c r="BW215" i="1" s="1"/>
  <c r="BK207" i="1"/>
  <c r="BW207" i="1" s="1"/>
  <c r="BK199" i="1"/>
  <c r="BW199" i="1" s="1"/>
  <c r="BK190" i="1"/>
  <c r="BW190" i="1" s="1"/>
  <c r="BK182" i="1"/>
  <c r="BW182" i="1" s="1"/>
  <c r="BK173" i="1"/>
  <c r="BW173" i="1" s="1"/>
  <c r="BK165" i="1"/>
  <c r="BW165" i="1" s="1"/>
  <c r="BK157" i="1"/>
  <c r="BW157" i="1" s="1"/>
  <c r="BK111" i="1"/>
  <c r="BW111" i="1" s="1"/>
  <c r="BK1109" i="1"/>
  <c r="BW1109" i="1" s="1"/>
  <c r="BK1085" i="1"/>
  <c r="BW1085" i="1" s="1"/>
  <c r="BK1058" i="1"/>
  <c r="BW1058" i="1" s="1"/>
  <c r="BK1038" i="1"/>
  <c r="BW1038" i="1" s="1"/>
  <c r="BK1022" i="1"/>
  <c r="BW1022" i="1" s="1"/>
  <c r="BK998" i="1"/>
  <c r="BW998" i="1" s="1"/>
  <c r="BK974" i="1"/>
  <c r="BW974" i="1" s="1"/>
  <c r="BK946" i="1"/>
  <c r="BW946" i="1" s="1"/>
  <c r="BK922" i="1"/>
  <c r="BW922" i="1" s="1"/>
  <c r="BK890" i="1"/>
  <c r="BW890" i="1" s="1"/>
  <c r="BK866" i="1"/>
  <c r="BW866" i="1" s="1"/>
  <c r="BK842" i="1"/>
  <c r="BW842" i="1" s="1"/>
  <c r="BK808" i="1"/>
  <c r="BW808" i="1" s="1"/>
  <c r="BK782" i="1"/>
  <c r="BW782" i="1" s="1"/>
  <c r="BK757" i="1"/>
  <c r="BW757" i="1" s="1"/>
  <c r="BK733" i="1"/>
  <c r="BW733" i="1" s="1"/>
  <c r="BK706" i="1"/>
  <c r="BW706" i="1" s="1"/>
  <c r="BK679" i="1"/>
  <c r="BW679" i="1" s="1"/>
  <c r="BK655" i="1"/>
  <c r="BW655" i="1" s="1"/>
  <c r="BK631" i="1"/>
  <c r="BW631" i="1" s="1"/>
  <c r="BK603" i="1"/>
  <c r="BW603" i="1" s="1"/>
  <c r="BK578" i="1"/>
  <c r="BW578" i="1" s="1"/>
  <c r="BK541" i="1"/>
  <c r="BW541" i="1" s="1"/>
  <c r="BK525" i="1"/>
  <c r="BW525" i="1" s="1"/>
  <c r="BK501" i="1"/>
  <c r="BW501" i="1" s="1"/>
  <c r="BK476" i="1"/>
  <c r="BW476" i="1" s="1"/>
  <c r="BK449" i="1"/>
  <c r="BW449" i="1" s="1"/>
  <c r="BK425" i="1"/>
  <c r="BW425" i="1" s="1"/>
  <c r="BK399" i="1"/>
  <c r="BW399" i="1" s="1"/>
  <c r="BK373" i="1"/>
  <c r="BW373" i="1" s="1"/>
  <c r="BK347" i="1"/>
  <c r="BW347" i="1" s="1"/>
  <c r="BK323" i="1"/>
  <c r="BW323" i="1" s="1"/>
  <c r="BK262" i="1"/>
  <c r="BW262" i="1" s="1"/>
  <c r="BK238" i="1"/>
  <c r="BW238" i="1" s="1"/>
  <c r="BK213" i="1"/>
  <c r="BW213" i="1" s="1"/>
  <c r="BK188" i="1"/>
  <c r="BW188" i="1" s="1"/>
  <c r="BK163" i="1"/>
  <c r="BW163" i="1" s="1"/>
  <c r="BK1108" i="1"/>
  <c r="BW1108" i="1" s="1"/>
  <c r="BK1075" i="1"/>
  <c r="BW1075" i="1" s="1"/>
  <c r="BK1037" i="1"/>
  <c r="BW1037" i="1" s="1"/>
  <c r="BK1005" i="1"/>
  <c r="BW1005" i="1" s="1"/>
  <c r="BK964" i="1"/>
  <c r="BW964" i="1" s="1"/>
  <c r="BK929" i="1"/>
  <c r="BW929" i="1" s="1"/>
  <c r="BK897" i="1"/>
  <c r="BW897" i="1" s="1"/>
  <c r="BK865" i="1"/>
  <c r="BW865" i="1" s="1"/>
  <c r="BK833" i="1"/>
  <c r="BW833" i="1" s="1"/>
  <c r="BK799" i="1"/>
  <c r="BW799" i="1" s="1"/>
  <c r="BK764" i="1"/>
  <c r="BW764" i="1" s="1"/>
  <c r="BK732" i="1"/>
  <c r="BW732" i="1" s="1"/>
  <c r="BK696" i="1"/>
  <c r="BW696" i="1" s="1"/>
  <c r="BK662" i="1"/>
  <c r="BW662" i="1" s="1"/>
  <c r="BK630" i="1"/>
  <c r="BW630" i="1" s="1"/>
  <c r="BK594" i="1"/>
  <c r="BW594" i="1" s="1"/>
  <c r="BK557" i="1"/>
  <c r="BW557" i="1" s="1"/>
  <c r="BK524" i="1"/>
  <c r="BW524" i="1" s="1"/>
  <c r="BK484" i="1"/>
  <c r="BW484" i="1" s="1"/>
  <c r="BK448" i="1"/>
  <c r="BW448" i="1" s="1"/>
  <c r="BK416" i="1"/>
  <c r="BW416" i="1" s="1"/>
  <c r="BK382" i="1"/>
  <c r="BW382" i="1" s="1"/>
  <c r="BK346" i="1"/>
  <c r="BW346" i="1" s="1"/>
  <c r="BK277" i="1"/>
  <c r="BW277" i="1" s="1"/>
  <c r="BK245" i="1"/>
  <c r="BW245" i="1" s="1"/>
  <c r="BK212" i="1"/>
  <c r="BW212" i="1" s="1"/>
  <c r="BK178" i="1"/>
  <c r="BW178" i="1" s="1"/>
  <c r="BK1125" i="1"/>
  <c r="BW1125" i="1" s="1"/>
  <c r="BK1091" i="1"/>
  <c r="BW1091" i="1" s="1"/>
  <c r="BK1055" i="1"/>
  <c r="BW1055" i="1" s="1"/>
  <c r="BK1012" i="1"/>
  <c r="BW1012" i="1" s="1"/>
  <c r="BK980" i="1"/>
  <c r="BW980" i="1" s="1"/>
  <c r="BK944" i="1"/>
  <c r="BW944" i="1" s="1"/>
  <c r="BK904" i="1"/>
  <c r="BW904" i="1" s="1"/>
  <c r="BK864" i="1"/>
  <c r="BW864" i="1" s="1"/>
  <c r="BK832" i="1"/>
  <c r="BW832" i="1" s="1"/>
  <c r="BK798" i="1"/>
  <c r="BW798" i="1" s="1"/>
  <c r="BK747" i="1"/>
  <c r="BW747" i="1" s="1"/>
  <c r="BK703" i="1"/>
  <c r="BW703" i="1" s="1"/>
  <c r="BK669" i="1"/>
  <c r="BW669" i="1" s="1"/>
  <c r="BK637" i="1"/>
  <c r="BW637" i="1" s="1"/>
  <c r="BK601" i="1"/>
  <c r="BW601" i="1" s="1"/>
  <c r="BK556" i="1"/>
  <c r="BW556" i="1" s="1"/>
  <c r="BK507" i="1"/>
  <c r="BW507" i="1" s="1"/>
  <c r="BK474" i="1"/>
  <c r="BW474" i="1" s="1"/>
  <c r="BK439" i="1"/>
  <c r="BW439" i="1" s="1"/>
  <c r="BK405" i="1"/>
  <c r="BW405" i="1" s="1"/>
  <c r="BK345" i="1"/>
  <c r="BW345" i="1" s="1"/>
  <c r="BK276" i="1"/>
  <c r="BW276" i="1" s="1"/>
  <c r="BK244" i="1"/>
  <c r="BW244" i="1" s="1"/>
  <c r="BK211" i="1"/>
  <c r="BW211" i="1" s="1"/>
  <c r="BK169" i="1"/>
  <c r="BW169" i="1" s="1"/>
  <c r="BK1090" i="1"/>
  <c r="BW1090" i="1" s="1"/>
  <c r="BK1063" i="1"/>
  <c r="BW1063" i="1" s="1"/>
  <c r="BK1027" i="1"/>
  <c r="BW1027" i="1" s="1"/>
  <c r="BK995" i="1"/>
  <c r="BW995" i="1" s="1"/>
  <c r="BK961" i="1"/>
  <c r="BW961" i="1" s="1"/>
  <c r="BK919" i="1"/>
  <c r="BW919" i="1" s="1"/>
  <c r="BK879" i="1"/>
  <c r="BW879" i="1" s="1"/>
  <c r="BK847" i="1"/>
  <c r="BW847" i="1" s="1"/>
  <c r="BK813" i="1"/>
  <c r="BW813" i="1" s="1"/>
  <c r="BK779" i="1"/>
  <c r="BW779" i="1" s="1"/>
  <c r="BK754" i="1"/>
  <c r="BW754" i="1" s="1"/>
  <c r="BK721" i="1"/>
  <c r="BW721" i="1" s="1"/>
  <c r="BK685" i="1"/>
  <c r="BW685" i="1" s="1"/>
  <c r="BK644" i="1"/>
  <c r="BW644" i="1" s="1"/>
  <c r="BK530" i="1"/>
  <c r="BW530" i="1" s="1"/>
  <c r="BK1132" i="1"/>
  <c r="BW1132" i="1" s="1"/>
  <c r="BK1105" i="1"/>
  <c r="BW1105" i="1" s="1"/>
  <c r="BK1080" i="1"/>
  <c r="BW1080" i="1" s="1"/>
  <c r="BK1053" i="1"/>
  <c r="BW1053" i="1" s="1"/>
  <c r="BK1026" i="1"/>
  <c r="BW1026" i="1" s="1"/>
  <c r="BK1002" i="1"/>
  <c r="BW1002" i="1" s="1"/>
  <c r="BK978" i="1"/>
  <c r="BW978" i="1" s="1"/>
  <c r="BK942" i="1"/>
  <c r="BW942" i="1" s="1"/>
  <c r="BK918" i="1"/>
  <c r="BW918" i="1" s="1"/>
  <c r="BK894" i="1"/>
  <c r="BW894" i="1" s="1"/>
  <c r="BK870" i="1"/>
  <c r="BW870" i="1" s="1"/>
  <c r="BK846" i="1"/>
  <c r="BW846" i="1" s="1"/>
  <c r="BK822" i="1"/>
  <c r="BW822" i="1" s="1"/>
  <c r="BK804" i="1"/>
  <c r="BW804" i="1" s="1"/>
  <c r="BK778" i="1"/>
  <c r="BW778" i="1" s="1"/>
  <c r="BK753" i="1"/>
  <c r="BW753" i="1" s="1"/>
  <c r="BK720" i="1"/>
  <c r="BW720" i="1" s="1"/>
  <c r="BK692" i="1"/>
  <c r="BW692" i="1" s="1"/>
  <c r="BK667" i="1"/>
  <c r="BW667" i="1" s="1"/>
  <c r="BK643" i="1"/>
  <c r="BW643" i="1" s="1"/>
  <c r="BK599" i="1"/>
  <c r="BW599" i="1" s="1"/>
  <c r="BK521" i="1"/>
  <c r="BW521" i="1" s="1"/>
  <c r="BK209" i="1"/>
  <c r="BW209" i="1" s="1"/>
  <c r="BK184" i="1"/>
  <c r="BW184" i="1" s="1"/>
  <c r="BK159" i="1"/>
  <c r="BW159" i="1" s="1"/>
  <c r="BK1129" i="1"/>
  <c r="BW1129" i="1" s="1"/>
  <c r="BK1119" i="1"/>
  <c r="BW1119" i="1" s="1"/>
  <c r="BK1110" i="1"/>
  <c r="BW1110" i="1" s="1"/>
  <c r="BK1102" i="1"/>
  <c r="BW1102" i="1" s="1"/>
  <c r="BK1094" i="1"/>
  <c r="BW1094" i="1" s="1"/>
  <c r="BK1086" i="1"/>
  <c r="BW1086" i="1" s="1"/>
  <c r="BK1077" i="1"/>
  <c r="BW1077" i="1" s="1"/>
  <c r="BK1067" i="1"/>
  <c r="BW1067" i="1" s="1"/>
  <c r="BK1059" i="1"/>
  <c r="BW1059" i="1" s="1"/>
  <c r="BK1047" i="1"/>
  <c r="BW1047" i="1" s="1"/>
  <c r="BK1039" i="1"/>
  <c r="BW1039" i="1" s="1"/>
  <c r="BK1031" i="1"/>
  <c r="BW1031" i="1" s="1"/>
  <c r="BK1023" i="1"/>
  <c r="BW1023" i="1" s="1"/>
  <c r="BK1015" i="1"/>
  <c r="BW1015" i="1" s="1"/>
  <c r="BK1007" i="1"/>
  <c r="BW1007" i="1" s="1"/>
  <c r="BK999" i="1"/>
  <c r="BW999" i="1" s="1"/>
  <c r="BK991" i="1"/>
  <c r="BW991" i="1" s="1"/>
  <c r="BK983" i="1"/>
  <c r="BW983" i="1" s="1"/>
  <c r="BK975" i="1"/>
  <c r="BW975" i="1" s="1"/>
  <c r="BK967" i="1"/>
  <c r="BW967" i="1" s="1"/>
  <c r="BK956" i="1"/>
  <c r="BW956" i="1" s="1"/>
  <c r="BK947" i="1"/>
  <c r="BW947" i="1" s="1"/>
  <c r="BK939" i="1"/>
  <c r="BW939" i="1" s="1"/>
  <c r="BK931" i="1"/>
  <c r="BW931" i="1" s="1"/>
  <c r="BK923" i="1"/>
  <c r="BW923" i="1" s="1"/>
  <c r="BK915" i="1"/>
  <c r="BW915" i="1" s="1"/>
  <c r="BK907" i="1"/>
  <c r="BW907" i="1" s="1"/>
  <c r="BK899" i="1"/>
  <c r="BW899" i="1" s="1"/>
  <c r="BK891" i="1"/>
  <c r="BW891" i="1" s="1"/>
  <c r="BK883" i="1"/>
  <c r="BW883" i="1" s="1"/>
  <c r="BK875" i="1"/>
  <c r="BW875" i="1" s="1"/>
  <c r="BK867" i="1"/>
  <c r="BW867" i="1" s="1"/>
  <c r="BK859" i="1"/>
  <c r="BW859" i="1" s="1"/>
  <c r="BK851" i="1"/>
  <c r="BW851" i="1" s="1"/>
  <c r="BK843" i="1"/>
  <c r="BW843" i="1" s="1"/>
  <c r="BK835" i="1"/>
  <c r="BW835" i="1" s="1"/>
  <c r="BK827" i="1"/>
  <c r="BW827" i="1" s="1"/>
  <c r="BK818" i="1"/>
  <c r="BW818" i="1" s="1"/>
  <c r="BK809" i="1"/>
  <c r="BW809" i="1" s="1"/>
  <c r="BK801" i="1"/>
  <c r="BW801" i="1" s="1"/>
  <c r="BK791" i="1"/>
  <c r="BW791" i="1" s="1"/>
  <c r="BK783" i="1"/>
  <c r="BW783" i="1" s="1"/>
  <c r="BK775" i="1"/>
  <c r="BW775" i="1" s="1"/>
  <c r="BK766" i="1"/>
  <c r="BW766" i="1" s="1"/>
  <c r="BK758" i="1"/>
  <c r="BW758" i="1" s="1"/>
  <c r="BK750" i="1"/>
  <c r="BW750" i="1" s="1"/>
  <c r="BK742" i="1"/>
  <c r="BW742" i="1" s="1"/>
  <c r="BK734" i="1"/>
  <c r="BW734" i="1" s="1"/>
  <c r="BK726" i="1"/>
  <c r="BW726" i="1" s="1"/>
  <c r="BK716" i="1"/>
  <c r="BW716" i="1" s="1"/>
  <c r="BK708" i="1"/>
  <c r="BW708" i="1" s="1"/>
  <c r="BK698" i="1"/>
  <c r="BW698" i="1" s="1"/>
  <c r="BK689" i="1"/>
  <c r="BW689" i="1" s="1"/>
  <c r="BK680" i="1"/>
  <c r="BW680" i="1" s="1"/>
  <c r="BK672" i="1"/>
  <c r="BW672" i="1" s="1"/>
  <c r="BK664" i="1"/>
  <c r="BW664" i="1" s="1"/>
  <c r="BK656" i="1"/>
  <c r="BW656" i="1" s="1"/>
  <c r="BK648" i="1"/>
  <c r="BW648" i="1" s="1"/>
  <c r="BK640" i="1"/>
  <c r="BW640" i="1" s="1"/>
  <c r="BK632" i="1"/>
  <c r="BW632" i="1" s="1"/>
  <c r="BK622" i="1"/>
  <c r="BW622" i="1" s="1"/>
  <c r="BK612" i="1"/>
  <c r="BW612" i="1" s="1"/>
  <c r="BK604" i="1"/>
  <c r="BW604" i="1" s="1"/>
  <c r="BK596" i="1"/>
  <c r="BW596" i="1" s="1"/>
  <c r="BK588" i="1"/>
  <c r="BW588" i="1" s="1"/>
  <c r="BK579" i="1"/>
  <c r="BW579" i="1" s="1"/>
  <c r="BK570" i="1"/>
  <c r="BW570" i="1" s="1"/>
  <c r="BK559" i="1"/>
  <c r="BW559" i="1" s="1"/>
  <c r="BK551" i="1"/>
  <c r="BW551" i="1" s="1"/>
  <c r="BK542" i="1"/>
  <c r="BW542" i="1" s="1"/>
  <c r="BK534" i="1"/>
  <c r="BW534" i="1" s="1"/>
  <c r="BK526" i="1"/>
  <c r="BW526" i="1" s="1"/>
  <c r="BK518" i="1"/>
  <c r="BW518" i="1" s="1"/>
  <c r="BK510" i="1"/>
  <c r="BW510" i="1" s="1"/>
  <c r="BK502" i="1"/>
  <c r="BW502" i="1" s="1"/>
  <c r="BK494" i="1"/>
  <c r="BW494" i="1" s="1"/>
  <c r="BK486" i="1"/>
  <c r="BW486" i="1" s="1"/>
  <c r="BK477" i="1"/>
  <c r="BW477" i="1" s="1"/>
  <c r="BK467" i="1"/>
  <c r="BW467" i="1" s="1"/>
  <c r="BK458" i="1"/>
  <c r="BW458" i="1" s="1"/>
  <c r="BK450" i="1"/>
  <c r="BW450" i="1" s="1"/>
  <c r="BK442" i="1"/>
  <c r="BW442" i="1" s="1"/>
  <c r="BK434" i="1"/>
  <c r="BW434" i="1" s="1"/>
  <c r="BK426" i="1"/>
  <c r="BW426" i="1" s="1"/>
  <c r="BK418" i="1"/>
  <c r="BW418" i="1" s="1"/>
  <c r="BK408" i="1"/>
  <c r="BW408" i="1" s="1"/>
  <c r="BK400" i="1"/>
  <c r="BW400" i="1" s="1"/>
  <c r="BK392" i="1"/>
  <c r="BW392" i="1" s="1"/>
  <c r="BK384" i="1"/>
  <c r="BW384" i="1" s="1"/>
  <c r="BK375" i="1"/>
  <c r="BW375" i="1" s="1"/>
  <c r="BK364" i="1"/>
  <c r="BW364" i="1" s="1"/>
  <c r="BK356" i="1"/>
  <c r="BW356" i="1" s="1"/>
  <c r="BK348" i="1"/>
  <c r="BW348" i="1" s="1"/>
  <c r="BK340" i="1"/>
  <c r="BW340" i="1" s="1"/>
  <c r="BK332" i="1"/>
  <c r="BW332" i="1" s="1"/>
  <c r="BK324" i="1"/>
  <c r="BW324" i="1" s="1"/>
  <c r="BK311" i="1"/>
  <c r="BW311" i="1" s="1"/>
  <c r="BK271" i="1"/>
  <c r="BW271" i="1" s="1"/>
  <c r="BK263" i="1"/>
  <c r="BW263" i="1" s="1"/>
  <c r="BK255" i="1"/>
  <c r="BW255" i="1" s="1"/>
  <c r="BK247" i="1"/>
  <c r="BW247" i="1" s="1"/>
  <c r="BK239" i="1"/>
  <c r="BW239" i="1" s="1"/>
  <c r="BK231" i="1"/>
  <c r="BW231" i="1" s="1"/>
  <c r="BK223" i="1"/>
  <c r="BW223" i="1" s="1"/>
  <c r="BK214" i="1"/>
  <c r="BW214" i="1" s="1"/>
  <c r="BK206" i="1"/>
  <c r="BW206" i="1" s="1"/>
  <c r="BK197" i="1"/>
  <c r="BW197" i="1" s="1"/>
  <c r="BK189" i="1"/>
  <c r="BW189" i="1" s="1"/>
  <c r="BK181" i="1"/>
  <c r="BW181" i="1" s="1"/>
  <c r="BK172" i="1"/>
  <c r="BW172" i="1" s="1"/>
  <c r="BK164" i="1"/>
  <c r="BW164" i="1" s="1"/>
  <c r="BK156" i="1"/>
  <c r="BW156" i="1" s="1"/>
  <c r="AO143" i="1"/>
  <c r="BB143" i="1" s="1"/>
  <c r="AO135" i="1"/>
  <c r="BB135" i="1" s="1"/>
  <c r="AO126" i="1"/>
  <c r="BB126" i="1" s="1"/>
  <c r="AO116" i="1"/>
  <c r="BB116" i="1" s="1"/>
  <c r="AO97" i="1"/>
  <c r="BB97" i="1" s="1"/>
  <c r="AO80" i="1"/>
  <c r="BB80" i="1" s="1"/>
  <c r="AO72" i="1"/>
  <c r="BB72" i="1" s="1"/>
  <c r="AO55" i="1"/>
  <c r="BB55" i="1" s="1"/>
  <c r="AO38" i="1"/>
  <c r="BB38" i="1" s="1"/>
  <c r="AO30" i="1"/>
  <c r="BB30" i="1" s="1"/>
  <c r="AO22" i="1"/>
  <c r="BB22" i="1" s="1"/>
  <c r="AO142" i="1"/>
  <c r="BB142" i="1" s="1"/>
  <c r="AO125" i="1"/>
  <c r="BB125" i="1" s="1"/>
  <c r="AO105" i="1"/>
  <c r="BB105" i="1" s="1"/>
  <c r="AO87" i="1"/>
  <c r="BB87" i="1" s="1"/>
  <c r="AO70" i="1"/>
  <c r="BB70" i="1" s="1"/>
  <c r="AO54" i="1"/>
  <c r="BB54" i="1" s="1"/>
  <c r="AO45" i="1"/>
  <c r="BB45" i="1" s="1"/>
  <c r="AO29" i="1"/>
  <c r="BB29" i="1" s="1"/>
  <c r="AO13" i="1"/>
  <c r="BB13" i="1" s="1"/>
  <c r="AO141" i="1"/>
  <c r="BB141" i="1" s="1"/>
  <c r="AO124" i="1"/>
  <c r="BB124" i="1" s="1"/>
  <c r="AO114" i="1"/>
  <c r="BB114" i="1" s="1"/>
  <c r="AO104" i="1"/>
  <c r="BB104" i="1" s="1"/>
  <c r="AO86" i="1"/>
  <c r="BB86" i="1" s="1"/>
  <c r="AO69" i="1"/>
  <c r="BB69" i="1" s="1"/>
  <c r="AO53" i="1"/>
  <c r="BB53" i="1" s="1"/>
  <c r="AO36" i="1"/>
  <c r="BB36" i="1" s="1"/>
  <c r="AO28" i="1"/>
  <c r="BB28" i="1" s="1"/>
  <c r="AO12" i="1"/>
  <c r="BB12" i="1" s="1"/>
  <c r="AO140" i="1"/>
  <c r="BB140" i="1" s="1"/>
  <c r="AO122" i="1"/>
  <c r="BB122" i="1" s="1"/>
  <c r="AO113" i="1"/>
  <c r="BB113" i="1" s="1"/>
  <c r="AO94" i="1"/>
  <c r="BB94" i="1" s="1"/>
  <c r="AO77" i="1"/>
  <c r="BB77" i="1" s="1"/>
  <c r="AO68" i="1"/>
  <c r="BB68" i="1" s="1"/>
  <c r="AO60" i="1"/>
  <c r="BB60" i="1" s="1"/>
  <c r="AO43" i="1"/>
  <c r="BB43" i="1" s="1"/>
  <c r="AO35" i="1"/>
  <c r="BB35" i="1" s="1"/>
  <c r="AO27" i="1"/>
  <c r="BB27" i="1" s="1"/>
  <c r="AO11" i="1"/>
  <c r="BB11" i="1" s="1"/>
  <c r="AO145" i="1"/>
  <c r="BB145" i="1" s="1"/>
  <c r="AO137" i="1"/>
  <c r="BB137" i="1" s="1"/>
  <c r="AO128" i="1"/>
  <c r="BB128" i="1" s="1"/>
  <c r="AO118" i="1"/>
  <c r="BB118" i="1" s="1"/>
  <c r="AO108" i="1"/>
  <c r="BB108" i="1" s="1"/>
  <c r="AO100" i="1"/>
  <c r="BB100" i="1" s="1"/>
  <c r="AO91" i="1"/>
  <c r="BB91" i="1" s="1"/>
  <c r="AO82" i="1"/>
  <c r="BB82" i="1" s="1"/>
  <c r="AO74" i="1"/>
  <c r="BB74" i="1" s="1"/>
  <c r="AO65" i="1"/>
  <c r="BB65" i="1" s="1"/>
  <c r="AO57" i="1"/>
  <c r="BB57" i="1" s="1"/>
  <c r="AO48" i="1"/>
  <c r="BB48" i="1" s="1"/>
  <c r="AO40" i="1"/>
  <c r="BB40" i="1" s="1"/>
  <c r="AO32" i="1"/>
  <c r="BB32" i="1" s="1"/>
  <c r="AO24" i="1"/>
  <c r="BB24" i="1" s="1"/>
  <c r="AO16" i="1"/>
  <c r="BB16" i="1" s="1"/>
  <c r="AO8" i="1"/>
  <c r="BB8" i="1" s="1"/>
  <c r="AO144" i="1"/>
  <c r="BB144" i="1" s="1"/>
  <c r="AO136" i="1"/>
  <c r="BB136" i="1" s="1"/>
  <c r="AO127" i="1"/>
  <c r="BB127" i="1" s="1"/>
  <c r="AO117" i="1"/>
  <c r="BB117" i="1" s="1"/>
  <c r="AO107" i="1"/>
  <c r="BB107" i="1" s="1"/>
  <c r="AO98" i="1"/>
  <c r="BB98" i="1" s="1"/>
  <c r="AO89" i="1"/>
  <c r="BB89" i="1" s="1"/>
  <c r="AO81" i="1"/>
  <c r="BB81" i="1" s="1"/>
  <c r="AO73" i="1"/>
  <c r="BB73" i="1" s="1"/>
  <c r="AO64" i="1"/>
  <c r="BB64" i="1" s="1"/>
  <c r="AO56" i="1"/>
  <c r="BB56" i="1" s="1"/>
  <c r="AO47" i="1"/>
  <c r="BB47" i="1" s="1"/>
  <c r="AO39" i="1"/>
  <c r="BB39" i="1" s="1"/>
  <c r="AO31" i="1"/>
  <c r="BB31" i="1" s="1"/>
  <c r="AO23" i="1"/>
  <c r="BB23" i="1" s="1"/>
  <c r="AO15" i="1"/>
  <c r="BB15" i="1" s="1"/>
  <c r="AO7" i="1"/>
  <c r="BB7" i="1" s="1"/>
  <c r="AO6" i="1"/>
  <c r="BB6" i="1" s="1"/>
  <c r="AO5" i="1"/>
  <c r="BB5" i="1" s="1"/>
  <c r="AO4" i="1"/>
  <c r="BB4" i="1" s="1"/>
  <c r="AO106" i="1"/>
  <c r="BB106" i="1" s="1"/>
  <c r="AO88" i="1"/>
  <c r="BB88" i="1" s="1"/>
  <c r="AO63" i="1"/>
  <c r="BB63" i="1" s="1"/>
  <c r="AO46" i="1"/>
  <c r="BB46" i="1" s="1"/>
  <c r="AO14" i="1"/>
  <c r="BB14" i="1" s="1"/>
  <c r="AO134" i="1"/>
  <c r="BB134" i="1" s="1"/>
  <c r="AO115" i="1"/>
  <c r="BB115" i="1" s="1"/>
  <c r="AO96" i="1"/>
  <c r="BB96" i="1" s="1"/>
  <c r="AO79" i="1"/>
  <c r="BB79" i="1" s="1"/>
  <c r="AO62" i="1"/>
  <c r="BB62" i="1" s="1"/>
  <c r="AO37" i="1"/>
  <c r="BB37" i="1" s="1"/>
  <c r="AO21" i="1"/>
  <c r="BB21" i="1" s="1"/>
  <c r="AO133" i="1"/>
  <c r="BB133" i="1" s="1"/>
  <c r="AO95" i="1"/>
  <c r="BB95" i="1" s="1"/>
  <c r="AO78" i="1"/>
  <c r="BB78" i="1" s="1"/>
  <c r="AO61" i="1"/>
  <c r="BB61" i="1" s="1"/>
  <c r="AO44" i="1"/>
  <c r="BB44" i="1" s="1"/>
  <c r="AO20" i="1"/>
  <c r="BB20" i="1" s="1"/>
  <c r="AO148" i="1"/>
  <c r="BB148" i="1" s="1"/>
  <c r="AO132" i="1"/>
  <c r="BB132" i="1" s="1"/>
  <c r="AO103" i="1"/>
  <c r="BB103" i="1" s="1"/>
  <c r="AO85" i="1"/>
  <c r="BB85" i="1" s="1"/>
  <c r="AO52" i="1"/>
  <c r="BB52" i="1" s="1"/>
  <c r="AO19" i="1"/>
  <c r="BB19" i="1" s="1"/>
  <c r="AO147" i="1"/>
  <c r="BB147" i="1" s="1"/>
  <c r="AO139" i="1"/>
  <c r="BB139" i="1" s="1"/>
  <c r="AO131" i="1"/>
  <c r="BB131" i="1" s="1"/>
  <c r="AO120" i="1"/>
  <c r="BB120" i="1" s="1"/>
  <c r="AO112" i="1"/>
  <c r="BB112" i="1" s="1"/>
  <c r="AO102" i="1"/>
  <c r="BB102" i="1" s="1"/>
  <c r="AO93" i="1"/>
  <c r="BB93" i="1" s="1"/>
  <c r="AO84" i="1"/>
  <c r="BB84" i="1" s="1"/>
  <c r="AO76" i="1"/>
  <c r="BB76" i="1" s="1"/>
  <c r="AO67" i="1"/>
  <c r="BB67" i="1" s="1"/>
  <c r="AO59" i="1"/>
  <c r="BB59" i="1" s="1"/>
  <c r="AO50" i="1"/>
  <c r="BB50" i="1" s="1"/>
  <c r="AO42" i="1"/>
  <c r="BB42" i="1" s="1"/>
  <c r="AO34" i="1"/>
  <c r="BB34" i="1" s="1"/>
  <c r="AO26" i="1"/>
  <c r="BB26" i="1" s="1"/>
  <c r="AO18" i="1"/>
  <c r="BB18" i="1" s="1"/>
  <c r="AO10" i="1"/>
  <c r="BB10" i="1" s="1"/>
  <c r="AO146" i="1"/>
  <c r="BB146" i="1" s="1"/>
  <c r="AO138" i="1"/>
  <c r="BB138" i="1" s="1"/>
  <c r="AO129" i="1"/>
  <c r="BB129" i="1" s="1"/>
  <c r="AO119" i="1"/>
  <c r="BB119" i="1" s="1"/>
  <c r="AO109" i="1"/>
  <c r="BB109" i="1" s="1"/>
  <c r="AO101" i="1"/>
  <c r="BB101" i="1" s="1"/>
  <c r="AO92" i="1"/>
  <c r="BB92" i="1" s="1"/>
  <c r="AO83" i="1"/>
  <c r="BB83" i="1" s="1"/>
  <c r="AO75" i="1"/>
  <c r="BB75" i="1" s="1"/>
  <c r="AO66" i="1"/>
  <c r="BB66" i="1" s="1"/>
  <c r="AO58" i="1"/>
  <c r="BB58" i="1" s="1"/>
  <c r="AO49" i="1"/>
  <c r="BB49" i="1" s="1"/>
  <c r="AO41" i="1"/>
  <c r="BB41" i="1" s="1"/>
  <c r="AO33" i="1"/>
  <c r="BB33" i="1" s="1"/>
  <c r="AO25" i="1"/>
  <c r="BB25" i="1" s="1"/>
  <c r="AO17" i="1"/>
  <c r="BB17" i="1" s="1"/>
  <c r="AO9" i="1"/>
  <c r="BB9" i="1" s="1"/>
  <c r="BK42" i="1" l="1"/>
  <c r="BW42" i="1" s="1"/>
  <c r="BK14" i="1"/>
  <c r="BW14" i="1" s="1"/>
  <c r="BK65" i="1"/>
  <c r="BW65" i="1" s="1"/>
  <c r="BK53" i="1"/>
  <c r="BW53" i="1" s="1"/>
  <c r="BK58" i="1"/>
  <c r="BW58" i="1" s="1"/>
  <c r="BK50" i="1"/>
  <c r="BW50" i="1" s="1"/>
  <c r="BK132" i="1"/>
  <c r="BW132" i="1" s="1"/>
  <c r="BK46" i="1"/>
  <c r="BW46" i="1" s="1"/>
  <c r="BK15" i="1"/>
  <c r="BW15" i="1" s="1"/>
  <c r="BK8" i="1"/>
  <c r="BW8" i="1" s="1"/>
  <c r="BK145" i="1"/>
  <c r="BW145" i="1" s="1"/>
  <c r="BK69" i="1"/>
  <c r="BW69" i="1" s="1"/>
  <c r="BK30" i="1"/>
  <c r="BW30" i="1" s="1"/>
  <c r="BK66" i="1"/>
  <c r="BW66" i="1" s="1"/>
  <c r="BK138" i="1"/>
  <c r="BW138" i="1" s="1"/>
  <c r="BK59" i="1"/>
  <c r="BW59" i="1" s="1"/>
  <c r="BK131" i="1"/>
  <c r="BW131" i="1" s="1"/>
  <c r="BK148" i="1"/>
  <c r="BW148" i="1" s="1"/>
  <c r="BK37" i="1"/>
  <c r="BW37" i="1" s="1"/>
  <c r="BK63" i="1"/>
  <c r="BW63" i="1" s="1"/>
  <c r="BK23" i="1"/>
  <c r="BW23" i="1" s="1"/>
  <c r="BK89" i="1"/>
  <c r="BW89" i="1" s="1"/>
  <c r="BK16" i="1"/>
  <c r="BW16" i="1" s="1"/>
  <c r="BK82" i="1"/>
  <c r="BW82" i="1" s="1"/>
  <c r="BK11" i="1"/>
  <c r="BW11" i="1" s="1"/>
  <c r="BK113" i="1"/>
  <c r="BW113" i="1" s="1"/>
  <c r="BK86" i="1"/>
  <c r="BW86" i="1" s="1"/>
  <c r="BK54" i="1"/>
  <c r="BW54" i="1" s="1"/>
  <c r="BK38" i="1"/>
  <c r="BW38" i="1" s="1"/>
  <c r="BK143" i="1"/>
  <c r="BW143" i="1" s="1"/>
  <c r="BK112" i="1"/>
  <c r="BW112" i="1" s="1"/>
  <c r="BK7" i="1"/>
  <c r="BW7" i="1" s="1"/>
  <c r="BK77" i="1"/>
  <c r="BW77" i="1" s="1"/>
  <c r="CG77" i="1" s="1"/>
  <c r="BK126" i="1"/>
  <c r="BW126" i="1" s="1"/>
  <c r="BK129" i="1"/>
  <c r="BW129" i="1" s="1"/>
  <c r="BK120" i="1"/>
  <c r="BW120" i="1" s="1"/>
  <c r="BK21" i="1"/>
  <c r="BW21" i="1" s="1"/>
  <c r="BK81" i="1"/>
  <c r="BW81" i="1" s="1"/>
  <c r="BK74" i="1"/>
  <c r="BW74" i="1" s="1"/>
  <c r="BK94" i="1"/>
  <c r="BW94" i="1" s="1"/>
  <c r="BK45" i="1"/>
  <c r="BW45" i="1" s="1"/>
  <c r="BK135" i="1"/>
  <c r="BW135" i="1" s="1"/>
  <c r="BK9" i="1"/>
  <c r="BW9" i="1" s="1"/>
  <c r="BK75" i="1"/>
  <c r="BW75" i="1" s="1"/>
  <c r="BK146" i="1"/>
  <c r="BW146" i="1" s="1"/>
  <c r="BK67" i="1"/>
  <c r="BW67" i="1" s="1"/>
  <c r="BK139" i="1"/>
  <c r="BW139" i="1" s="1"/>
  <c r="BK20" i="1"/>
  <c r="BW20" i="1" s="1"/>
  <c r="BK62" i="1"/>
  <c r="BW62" i="1" s="1"/>
  <c r="BK88" i="1"/>
  <c r="BW88" i="1" s="1"/>
  <c r="BK31" i="1"/>
  <c r="BW31" i="1" s="1"/>
  <c r="BK98" i="1"/>
  <c r="BW98" i="1" s="1"/>
  <c r="BK24" i="1"/>
  <c r="BW24" i="1" s="1"/>
  <c r="BK91" i="1"/>
  <c r="BW91" i="1" s="1"/>
  <c r="BK27" i="1"/>
  <c r="BW27" i="1" s="1"/>
  <c r="BK122" i="1"/>
  <c r="BW122" i="1" s="1"/>
  <c r="BK104" i="1"/>
  <c r="BW104" i="1" s="1"/>
  <c r="BK70" i="1"/>
  <c r="BW70" i="1" s="1"/>
  <c r="BK55" i="1"/>
  <c r="BW55" i="1" s="1"/>
  <c r="BK109" i="1"/>
  <c r="BW109" i="1" s="1"/>
  <c r="BK85" i="1"/>
  <c r="BW85" i="1" s="1"/>
  <c r="BK6" i="1"/>
  <c r="BW6" i="1" s="1"/>
  <c r="BK136" i="1"/>
  <c r="BW136" i="1" s="1"/>
  <c r="BK68" i="1"/>
  <c r="BW68" i="1" s="1"/>
  <c r="BK142" i="1"/>
  <c r="BW142" i="1" s="1"/>
  <c r="BK34" i="1"/>
  <c r="BW34" i="1" s="1"/>
  <c r="BK95" i="1"/>
  <c r="BW95" i="1" s="1"/>
  <c r="BK64" i="1"/>
  <c r="BW64" i="1" s="1"/>
  <c r="BK128" i="1"/>
  <c r="BW128" i="1" s="1"/>
  <c r="BK13" i="1"/>
  <c r="BW13" i="1" s="1"/>
  <c r="BK49" i="1"/>
  <c r="BW49" i="1" s="1"/>
  <c r="BK133" i="1"/>
  <c r="BW133" i="1" s="1"/>
  <c r="BK144" i="1"/>
  <c r="BW144" i="1" s="1"/>
  <c r="BK29" i="1"/>
  <c r="BW29" i="1" s="1"/>
  <c r="BK83" i="1"/>
  <c r="BW83" i="1" s="1"/>
  <c r="BK76" i="1"/>
  <c r="BW76" i="1" s="1"/>
  <c r="BK44" i="1"/>
  <c r="BW44" i="1" s="1"/>
  <c r="BK106" i="1"/>
  <c r="BW106" i="1" s="1"/>
  <c r="BK107" i="1"/>
  <c r="BW107" i="1" s="1"/>
  <c r="BK100" i="1"/>
  <c r="BW100" i="1" s="1"/>
  <c r="BK140" i="1"/>
  <c r="BW140" i="1" s="1"/>
  <c r="BK87" i="1"/>
  <c r="BW87" i="1" s="1"/>
  <c r="BK25" i="1"/>
  <c r="BW25" i="1" s="1"/>
  <c r="BK92" i="1"/>
  <c r="BW92" i="1" s="1"/>
  <c r="BK18" i="1"/>
  <c r="BW18" i="1" s="1"/>
  <c r="BK84" i="1"/>
  <c r="BW84" i="1" s="1"/>
  <c r="BK19" i="1"/>
  <c r="BW19" i="1" s="1"/>
  <c r="BK61" i="1"/>
  <c r="BW61" i="1" s="1"/>
  <c r="BK96" i="1"/>
  <c r="BW96" i="1" s="1"/>
  <c r="BK4" i="1"/>
  <c r="BW4" i="1" s="1"/>
  <c r="BK47" i="1"/>
  <c r="BW47" i="1" s="1"/>
  <c r="BK117" i="1"/>
  <c r="BW117" i="1" s="1"/>
  <c r="BK40" i="1"/>
  <c r="BW40" i="1" s="1"/>
  <c r="BK108" i="1"/>
  <c r="BW108" i="1" s="1"/>
  <c r="BK43" i="1"/>
  <c r="BW43" i="1" s="1"/>
  <c r="BK12" i="1"/>
  <c r="BW12" i="1" s="1"/>
  <c r="BK124" i="1"/>
  <c r="BW124" i="1" s="1"/>
  <c r="BK105" i="1"/>
  <c r="BW105" i="1" s="1"/>
  <c r="BK80" i="1"/>
  <c r="BW80" i="1" s="1"/>
  <c r="BK41" i="1"/>
  <c r="BW41" i="1" s="1"/>
  <c r="BK102" i="1"/>
  <c r="BW102" i="1" s="1"/>
  <c r="BK134" i="1"/>
  <c r="BW134" i="1" s="1"/>
  <c r="BK57" i="1"/>
  <c r="BW57" i="1" s="1"/>
  <c r="BK36" i="1"/>
  <c r="BW36" i="1" s="1"/>
  <c r="BK116" i="1"/>
  <c r="BW116" i="1" s="1"/>
  <c r="BK119" i="1"/>
  <c r="BW119" i="1" s="1"/>
  <c r="BK103" i="1"/>
  <c r="BW103" i="1" s="1"/>
  <c r="BK73" i="1"/>
  <c r="BW73" i="1" s="1"/>
  <c r="BK137" i="1"/>
  <c r="BW137" i="1" s="1"/>
  <c r="BK22" i="1"/>
  <c r="BW22" i="1" s="1"/>
  <c r="BK17" i="1"/>
  <c r="BW17" i="1" s="1"/>
  <c r="BK10" i="1"/>
  <c r="BW10" i="1" s="1"/>
  <c r="BK147" i="1"/>
  <c r="BW147" i="1" s="1"/>
  <c r="BK79" i="1"/>
  <c r="BW79" i="1" s="1"/>
  <c r="BK39" i="1"/>
  <c r="BW39" i="1" s="1"/>
  <c r="BK32" i="1"/>
  <c r="BW32" i="1" s="1"/>
  <c r="BK35" i="1"/>
  <c r="BW35" i="1" s="1"/>
  <c r="BK114" i="1"/>
  <c r="BW114" i="1" s="1"/>
  <c r="BK72" i="1"/>
  <c r="BW72" i="1" s="1"/>
  <c r="BK33" i="1"/>
  <c r="BW33" i="1" s="1"/>
  <c r="BK101" i="1"/>
  <c r="BW101" i="1" s="1"/>
  <c r="BK26" i="1"/>
  <c r="BW26" i="1" s="1"/>
  <c r="BK93" i="1"/>
  <c r="BW93" i="1" s="1"/>
  <c r="BK52" i="1"/>
  <c r="BW52" i="1" s="1"/>
  <c r="BK78" i="1"/>
  <c r="BW78" i="1" s="1"/>
  <c r="BK115" i="1"/>
  <c r="BW115" i="1" s="1"/>
  <c r="BK5" i="1"/>
  <c r="BW5" i="1" s="1"/>
  <c r="BK56" i="1"/>
  <c r="BW56" i="1" s="1"/>
  <c r="BK127" i="1"/>
  <c r="BW127" i="1" s="1"/>
  <c r="BK48" i="1"/>
  <c r="BW48" i="1" s="1"/>
  <c r="BK118" i="1"/>
  <c r="BW118" i="1" s="1"/>
  <c r="BK60" i="1"/>
  <c r="BW60" i="1" s="1"/>
  <c r="BK28" i="1"/>
  <c r="BW28" i="1" s="1"/>
  <c r="BK141" i="1"/>
  <c r="BW141" i="1" s="1"/>
  <c r="BK125" i="1"/>
  <c r="BW125" i="1" s="1"/>
  <c r="BK97" i="1"/>
  <c r="BW97" i="1" s="1"/>
  <c r="DX1136" i="1"/>
  <c r="DX1138" i="1" s="1"/>
  <c r="N71" i="1"/>
  <c r="N90" i="1"/>
  <c r="N99" i="1"/>
  <c r="N121" i="1"/>
  <c r="N123" i="1"/>
  <c r="N130" i="1"/>
  <c r="N153" i="1"/>
  <c r="N180" i="1"/>
  <c r="N198" i="1"/>
  <c r="N222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3" i="1"/>
  <c r="N314" i="1"/>
  <c r="N315" i="1"/>
  <c r="N318" i="1"/>
  <c r="N319" i="1"/>
  <c r="N366" i="1"/>
  <c r="N368" i="1"/>
  <c r="N374" i="1"/>
  <c r="N378" i="1"/>
  <c r="N410" i="1"/>
  <c r="N412" i="1"/>
  <c r="N464" i="1"/>
  <c r="N470" i="1"/>
  <c r="N473" i="1"/>
  <c r="N478" i="1"/>
  <c r="N548" i="1"/>
  <c r="N561" i="1"/>
  <c r="N564" i="1"/>
  <c r="N567" i="1"/>
  <c r="N573" i="1"/>
  <c r="N587" i="1"/>
  <c r="N613" i="1"/>
  <c r="N620" i="1"/>
  <c r="N623" i="1"/>
  <c r="N624" i="1"/>
  <c r="N683" i="1"/>
  <c r="N693" i="1"/>
  <c r="N704" i="1"/>
  <c r="N707" i="1"/>
  <c r="N717" i="1"/>
  <c r="N725" i="1"/>
  <c r="N771" i="1"/>
  <c r="N796" i="1"/>
  <c r="N797" i="1"/>
  <c r="N816" i="1"/>
  <c r="N820" i="1"/>
  <c r="N953" i="1"/>
  <c r="N958" i="1"/>
  <c r="N963" i="1"/>
  <c r="N965" i="1"/>
  <c r="N1050" i="1"/>
  <c r="N1051" i="1"/>
  <c r="N1052" i="1"/>
  <c r="N1057" i="1"/>
  <c r="N1068" i="1"/>
  <c r="N1071" i="1"/>
  <c r="N1081" i="1"/>
  <c r="N1111" i="1"/>
  <c r="N1124" i="1"/>
  <c r="N1126" i="1"/>
  <c r="N1134" i="1"/>
  <c r="N51" i="1"/>
  <c r="N1136" i="1" l="1"/>
  <c r="M51" i="1"/>
  <c r="M71" i="1"/>
  <c r="V71" i="1" s="1"/>
  <c r="M90" i="1"/>
  <c r="V90" i="1" s="1"/>
  <c r="M99" i="1"/>
  <c r="V99" i="1" s="1"/>
  <c r="M121" i="1"/>
  <c r="V121" i="1" s="1"/>
  <c r="M123" i="1"/>
  <c r="V123" i="1" s="1"/>
  <c r="M130" i="1"/>
  <c r="V130" i="1" s="1"/>
  <c r="M153" i="1"/>
  <c r="V153" i="1" s="1"/>
  <c r="M180" i="1"/>
  <c r="V180" i="1" s="1"/>
  <c r="M198" i="1"/>
  <c r="V198" i="1" s="1"/>
  <c r="M222" i="1"/>
  <c r="V222" i="1" s="1"/>
  <c r="M279" i="1"/>
  <c r="V279" i="1" s="1"/>
  <c r="M280" i="1"/>
  <c r="V280" i="1" s="1"/>
  <c r="M281" i="1"/>
  <c r="V281" i="1" s="1"/>
  <c r="M282" i="1"/>
  <c r="V282" i="1" s="1"/>
  <c r="M283" i="1"/>
  <c r="V283" i="1" s="1"/>
  <c r="M284" i="1"/>
  <c r="V284" i="1" s="1"/>
  <c r="M285" i="1"/>
  <c r="V285" i="1" s="1"/>
  <c r="M286" i="1"/>
  <c r="V286" i="1" s="1"/>
  <c r="M287" i="1"/>
  <c r="V287" i="1" s="1"/>
  <c r="M288" i="1"/>
  <c r="V288" i="1" s="1"/>
  <c r="M289" i="1"/>
  <c r="V289" i="1" s="1"/>
  <c r="M290" i="1"/>
  <c r="V290" i="1" s="1"/>
  <c r="M291" i="1"/>
  <c r="V291" i="1" s="1"/>
  <c r="M292" i="1"/>
  <c r="V292" i="1" s="1"/>
  <c r="M293" i="1"/>
  <c r="V293" i="1" s="1"/>
  <c r="M294" i="1"/>
  <c r="V294" i="1" s="1"/>
  <c r="M295" i="1"/>
  <c r="V295" i="1" s="1"/>
  <c r="M296" i="1"/>
  <c r="V296" i="1" s="1"/>
  <c r="M297" i="1"/>
  <c r="V297" i="1" s="1"/>
  <c r="M298" i="1"/>
  <c r="V298" i="1" s="1"/>
  <c r="M299" i="1"/>
  <c r="V299" i="1" s="1"/>
  <c r="M300" i="1"/>
  <c r="V300" i="1" s="1"/>
  <c r="M301" i="1"/>
  <c r="V301" i="1" s="1"/>
  <c r="M302" i="1"/>
  <c r="V302" i="1" s="1"/>
  <c r="M303" i="1"/>
  <c r="V303" i="1" s="1"/>
  <c r="M304" i="1"/>
  <c r="V304" i="1" s="1"/>
  <c r="M305" i="1"/>
  <c r="V305" i="1" s="1"/>
  <c r="M306" i="1"/>
  <c r="V306" i="1" s="1"/>
  <c r="M307" i="1"/>
  <c r="V307" i="1" s="1"/>
  <c r="M308" i="1"/>
  <c r="V308" i="1" s="1"/>
  <c r="M309" i="1"/>
  <c r="V309" i="1" s="1"/>
  <c r="M310" i="1"/>
  <c r="V310" i="1" s="1"/>
  <c r="M313" i="1"/>
  <c r="V313" i="1" s="1"/>
  <c r="M314" i="1"/>
  <c r="V314" i="1" s="1"/>
  <c r="M315" i="1"/>
  <c r="V315" i="1" s="1"/>
  <c r="M318" i="1"/>
  <c r="V318" i="1" s="1"/>
  <c r="M319" i="1"/>
  <c r="V319" i="1" s="1"/>
  <c r="M366" i="1"/>
  <c r="V366" i="1" s="1"/>
  <c r="M368" i="1"/>
  <c r="V368" i="1" s="1"/>
  <c r="M374" i="1"/>
  <c r="V374" i="1" s="1"/>
  <c r="M378" i="1"/>
  <c r="V378" i="1" s="1"/>
  <c r="M410" i="1"/>
  <c r="V410" i="1" s="1"/>
  <c r="M412" i="1"/>
  <c r="V412" i="1" s="1"/>
  <c r="M464" i="1"/>
  <c r="V464" i="1" s="1"/>
  <c r="M470" i="1"/>
  <c r="V470" i="1" s="1"/>
  <c r="M473" i="1"/>
  <c r="V473" i="1" s="1"/>
  <c r="M478" i="1"/>
  <c r="V478" i="1" s="1"/>
  <c r="M548" i="1"/>
  <c r="V548" i="1" s="1"/>
  <c r="M561" i="1"/>
  <c r="V561" i="1" s="1"/>
  <c r="M564" i="1"/>
  <c r="V564" i="1" s="1"/>
  <c r="M567" i="1"/>
  <c r="V567" i="1" s="1"/>
  <c r="M573" i="1"/>
  <c r="V573" i="1" s="1"/>
  <c r="M587" i="1"/>
  <c r="V587" i="1" s="1"/>
  <c r="M613" i="1"/>
  <c r="V613" i="1" s="1"/>
  <c r="M620" i="1"/>
  <c r="V620" i="1" s="1"/>
  <c r="M623" i="1"/>
  <c r="V623" i="1" s="1"/>
  <c r="M624" i="1"/>
  <c r="V624" i="1" s="1"/>
  <c r="M683" i="1"/>
  <c r="V683" i="1" s="1"/>
  <c r="M693" i="1"/>
  <c r="V693" i="1" s="1"/>
  <c r="M704" i="1"/>
  <c r="V704" i="1" s="1"/>
  <c r="M707" i="1"/>
  <c r="V707" i="1" s="1"/>
  <c r="M717" i="1"/>
  <c r="V717" i="1" s="1"/>
  <c r="M725" i="1"/>
  <c r="V725" i="1" s="1"/>
  <c r="M771" i="1"/>
  <c r="V771" i="1" s="1"/>
  <c r="M796" i="1"/>
  <c r="V796" i="1" s="1"/>
  <c r="M797" i="1"/>
  <c r="V797" i="1" s="1"/>
  <c r="M816" i="1"/>
  <c r="V816" i="1" s="1"/>
  <c r="M820" i="1"/>
  <c r="V820" i="1" s="1"/>
  <c r="M953" i="1"/>
  <c r="V953" i="1" s="1"/>
  <c r="M958" i="1"/>
  <c r="V958" i="1" s="1"/>
  <c r="M963" i="1"/>
  <c r="V963" i="1" s="1"/>
  <c r="M965" i="1"/>
  <c r="V965" i="1" s="1"/>
  <c r="M1050" i="1"/>
  <c r="V1050" i="1" s="1"/>
  <c r="M1051" i="1"/>
  <c r="V1051" i="1" s="1"/>
  <c r="M1052" i="1"/>
  <c r="V1052" i="1" s="1"/>
  <c r="M1057" i="1"/>
  <c r="V1057" i="1" s="1"/>
  <c r="M1068" i="1"/>
  <c r="V1068" i="1" s="1"/>
  <c r="M1071" i="1"/>
  <c r="V1071" i="1" s="1"/>
  <c r="M1081" i="1"/>
  <c r="V1081" i="1" s="1"/>
  <c r="M1111" i="1"/>
  <c r="V1111" i="1" s="1"/>
  <c r="M1124" i="1"/>
  <c r="V1124" i="1" s="1"/>
  <c r="M1126" i="1"/>
  <c r="V1126" i="1" s="1"/>
  <c r="M1134" i="1"/>
  <c r="V1134" i="1" s="1"/>
  <c r="AF1057" i="1" l="1"/>
  <c r="AO1057" i="1" s="1"/>
  <c r="BB1057" i="1" s="1"/>
  <c r="AF704" i="1"/>
  <c r="AO704" i="1" s="1"/>
  <c r="BB704" i="1" s="1"/>
  <c r="AF464" i="1"/>
  <c r="AO464" i="1" s="1"/>
  <c r="BB464" i="1" s="1"/>
  <c r="AF306" i="1"/>
  <c r="AO306" i="1" s="1"/>
  <c r="BB306" i="1" s="1"/>
  <c r="AF290" i="1"/>
  <c r="AO290" i="1" s="1"/>
  <c r="BB290" i="1" s="1"/>
  <c r="AF282" i="1"/>
  <c r="AO282" i="1" s="1"/>
  <c r="BB282" i="1" s="1"/>
  <c r="AF1134" i="1"/>
  <c r="AO1134" i="1" s="1"/>
  <c r="BB1134" i="1" s="1"/>
  <c r="AF816" i="1"/>
  <c r="AO816" i="1" s="1"/>
  <c r="BB816" i="1" s="1"/>
  <c r="AF693" i="1"/>
  <c r="AO693" i="1" s="1"/>
  <c r="BB693" i="1" s="1"/>
  <c r="AF567" i="1"/>
  <c r="AO567" i="1" s="1"/>
  <c r="BB567" i="1" s="1"/>
  <c r="AF412" i="1"/>
  <c r="AO412" i="1" s="1"/>
  <c r="BB412" i="1" s="1"/>
  <c r="AF315" i="1"/>
  <c r="AO315" i="1" s="1"/>
  <c r="BB315" i="1" s="1"/>
  <c r="AF305" i="1"/>
  <c r="AO305" i="1" s="1"/>
  <c r="BB305" i="1" s="1"/>
  <c r="AF297" i="1"/>
  <c r="AO297" i="1" s="1"/>
  <c r="BB297" i="1" s="1"/>
  <c r="AF289" i="1"/>
  <c r="AO289" i="1" s="1"/>
  <c r="BB289" i="1" s="1"/>
  <c r="AF281" i="1"/>
  <c r="AO281" i="1" s="1"/>
  <c r="BB281" i="1" s="1"/>
  <c r="AF123" i="1"/>
  <c r="AF1126" i="1"/>
  <c r="AO1126" i="1" s="1"/>
  <c r="BB1126" i="1" s="1"/>
  <c r="AF1051" i="1"/>
  <c r="AO1051" i="1" s="1"/>
  <c r="BB1051" i="1" s="1"/>
  <c r="AF797" i="1"/>
  <c r="AO797" i="1" s="1"/>
  <c r="BB797" i="1" s="1"/>
  <c r="AF683" i="1"/>
  <c r="AO683" i="1" s="1"/>
  <c r="BB683" i="1" s="1"/>
  <c r="AF564" i="1"/>
  <c r="AO564" i="1" s="1"/>
  <c r="BB564" i="1" s="1"/>
  <c r="AF410" i="1"/>
  <c r="AO410" i="1" s="1"/>
  <c r="BB410" i="1" s="1"/>
  <c r="AF314" i="1"/>
  <c r="AO314" i="1" s="1"/>
  <c r="BB314" i="1" s="1"/>
  <c r="AF304" i="1"/>
  <c r="AO304" i="1" s="1"/>
  <c r="BB304" i="1" s="1"/>
  <c r="AF296" i="1"/>
  <c r="AO296" i="1" s="1"/>
  <c r="BB296" i="1" s="1"/>
  <c r="AF288" i="1"/>
  <c r="AO288" i="1" s="1"/>
  <c r="BB288" i="1" s="1"/>
  <c r="AF280" i="1"/>
  <c r="AO280" i="1" s="1"/>
  <c r="BB280" i="1" s="1"/>
  <c r="AF121" i="1"/>
  <c r="AF1124" i="1"/>
  <c r="AO1124" i="1" s="1"/>
  <c r="BB1124" i="1" s="1"/>
  <c r="AF1050" i="1"/>
  <c r="AO1050" i="1" s="1"/>
  <c r="BB1050" i="1" s="1"/>
  <c r="AF796" i="1"/>
  <c r="AO796" i="1" s="1"/>
  <c r="BB796" i="1" s="1"/>
  <c r="AF624" i="1"/>
  <c r="AO624" i="1" s="1"/>
  <c r="BB624" i="1" s="1"/>
  <c r="AF561" i="1"/>
  <c r="AO561" i="1" s="1"/>
  <c r="BB561" i="1" s="1"/>
  <c r="AF378" i="1"/>
  <c r="AO378" i="1" s="1"/>
  <c r="BB378" i="1" s="1"/>
  <c r="AF313" i="1"/>
  <c r="AO313" i="1" s="1"/>
  <c r="BB313" i="1" s="1"/>
  <c r="AF303" i="1"/>
  <c r="AO303" i="1" s="1"/>
  <c r="BB303" i="1" s="1"/>
  <c r="AF295" i="1"/>
  <c r="AO295" i="1" s="1"/>
  <c r="BB295" i="1" s="1"/>
  <c r="AF287" i="1"/>
  <c r="AO287" i="1" s="1"/>
  <c r="BB287" i="1" s="1"/>
  <c r="AF279" i="1"/>
  <c r="AO279" i="1" s="1"/>
  <c r="BB279" i="1" s="1"/>
  <c r="AF99" i="1"/>
  <c r="AF1111" i="1"/>
  <c r="AO1111" i="1" s="1"/>
  <c r="BB1111" i="1" s="1"/>
  <c r="AF965" i="1"/>
  <c r="AO965" i="1" s="1"/>
  <c r="BB965" i="1" s="1"/>
  <c r="AF771" i="1"/>
  <c r="AO771" i="1" s="1"/>
  <c r="BB771" i="1" s="1"/>
  <c r="AF623" i="1"/>
  <c r="AO623" i="1" s="1"/>
  <c r="BB623" i="1" s="1"/>
  <c r="AF548" i="1"/>
  <c r="AO548" i="1" s="1"/>
  <c r="BB548" i="1" s="1"/>
  <c r="AF374" i="1"/>
  <c r="AO374" i="1" s="1"/>
  <c r="BB374" i="1" s="1"/>
  <c r="AF310" i="1"/>
  <c r="AO310" i="1" s="1"/>
  <c r="BB310" i="1" s="1"/>
  <c r="AF302" i="1"/>
  <c r="AO302" i="1" s="1"/>
  <c r="BB302" i="1" s="1"/>
  <c r="AF294" i="1"/>
  <c r="AO294" i="1" s="1"/>
  <c r="BB294" i="1" s="1"/>
  <c r="AF286" i="1"/>
  <c r="AO286" i="1" s="1"/>
  <c r="BB286" i="1" s="1"/>
  <c r="AF222" i="1"/>
  <c r="AO222" i="1" s="1"/>
  <c r="BB222" i="1" s="1"/>
  <c r="AF90" i="1"/>
  <c r="AF1081" i="1"/>
  <c r="AO1081" i="1" s="1"/>
  <c r="BB1081" i="1" s="1"/>
  <c r="AF963" i="1"/>
  <c r="AO963" i="1" s="1"/>
  <c r="BB963" i="1" s="1"/>
  <c r="AF725" i="1"/>
  <c r="AO725" i="1" s="1"/>
  <c r="BB725" i="1" s="1"/>
  <c r="AF620" i="1"/>
  <c r="AO620" i="1" s="1"/>
  <c r="BB620" i="1" s="1"/>
  <c r="AF478" i="1"/>
  <c r="AO478" i="1" s="1"/>
  <c r="BB478" i="1" s="1"/>
  <c r="AF368" i="1"/>
  <c r="AO368" i="1" s="1"/>
  <c r="BB368" i="1" s="1"/>
  <c r="AF309" i="1"/>
  <c r="AO309" i="1" s="1"/>
  <c r="BB309" i="1" s="1"/>
  <c r="AF301" i="1"/>
  <c r="AO301" i="1" s="1"/>
  <c r="BB301" i="1" s="1"/>
  <c r="AF293" i="1"/>
  <c r="AO293" i="1" s="1"/>
  <c r="BB293" i="1" s="1"/>
  <c r="AF285" i="1"/>
  <c r="AO285" i="1" s="1"/>
  <c r="BB285" i="1" s="1"/>
  <c r="AF198" i="1"/>
  <c r="AO198" i="1" s="1"/>
  <c r="BB198" i="1" s="1"/>
  <c r="AF71" i="1"/>
  <c r="AF820" i="1"/>
  <c r="AO820" i="1" s="1"/>
  <c r="BB820" i="1" s="1"/>
  <c r="AF573" i="1"/>
  <c r="AO573" i="1" s="1"/>
  <c r="BB573" i="1" s="1"/>
  <c r="AF318" i="1"/>
  <c r="AO318" i="1" s="1"/>
  <c r="BB318" i="1" s="1"/>
  <c r="AF298" i="1"/>
  <c r="AO298" i="1" s="1"/>
  <c r="BB298" i="1" s="1"/>
  <c r="AF130" i="1"/>
  <c r="AF1052" i="1"/>
  <c r="AO1052" i="1" s="1"/>
  <c r="BB1052" i="1" s="1"/>
  <c r="AF1071" i="1"/>
  <c r="AO1071" i="1" s="1"/>
  <c r="BB1071" i="1" s="1"/>
  <c r="AF958" i="1"/>
  <c r="AO958" i="1" s="1"/>
  <c r="BB958" i="1" s="1"/>
  <c r="AF717" i="1"/>
  <c r="AO717" i="1" s="1"/>
  <c r="BB717" i="1" s="1"/>
  <c r="AF613" i="1"/>
  <c r="AO613" i="1" s="1"/>
  <c r="BB613" i="1" s="1"/>
  <c r="AF473" i="1"/>
  <c r="AO473" i="1" s="1"/>
  <c r="BB473" i="1" s="1"/>
  <c r="AF366" i="1"/>
  <c r="AO366" i="1" s="1"/>
  <c r="BB366" i="1" s="1"/>
  <c r="AF308" i="1"/>
  <c r="AO308" i="1" s="1"/>
  <c r="BB308" i="1" s="1"/>
  <c r="AF300" i="1"/>
  <c r="AO300" i="1" s="1"/>
  <c r="BB300" i="1" s="1"/>
  <c r="AF292" i="1"/>
  <c r="AO292" i="1" s="1"/>
  <c r="BB292" i="1" s="1"/>
  <c r="AF284" i="1"/>
  <c r="AO284" i="1" s="1"/>
  <c r="BB284" i="1" s="1"/>
  <c r="AF180" i="1"/>
  <c r="AO180" i="1" s="1"/>
  <c r="BB180" i="1" s="1"/>
  <c r="AF1068" i="1"/>
  <c r="AO1068" i="1" s="1"/>
  <c r="BB1068" i="1" s="1"/>
  <c r="AF953" i="1"/>
  <c r="AO953" i="1" s="1"/>
  <c r="BB953" i="1" s="1"/>
  <c r="AF707" i="1"/>
  <c r="AO707" i="1" s="1"/>
  <c r="BB707" i="1" s="1"/>
  <c r="AF587" i="1"/>
  <c r="AO587" i="1" s="1"/>
  <c r="BB587" i="1" s="1"/>
  <c r="AF470" i="1"/>
  <c r="AO470" i="1" s="1"/>
  <c r="BB470" i="1" s="1"/>
  <c r="AF319" i="1"/>
  <c r="AO319" i="1" s="1"/>
  <c r="BB319" i="1" s="1"/>
  <c r="AF307" i="1"/>
  <c r="AO307" i="1" s="1"/>
  <c r="BB307" i="1" s="1"/>
  <c r="AF299" i="1"/>
  <c r="AO299" i="1" s="1"/>
  <c r="BB299" i="1" s="1"/>
  <c r="AF291" i="1"/>
  <c r="AO291" i="1" s="1"/>
  <c r="BB291" i="1" s="1"/>
  <c r="AF283" i="1"/>
  <c r="AO283" i="1" s="1"/>
  <c r="BB283" i="1" s="1"/>
  <c r="AF153" i="1"/>
  <c r="AO153" i="1" s="1"/>
  <c r="BB153" i="1" s="1"/>
  <c r="V51" i="1"/>
  <c r="M1136" i="1"/>
  <c r="F1136" i="1"/>
  <c r="BK285" i="1" l="1"/>
  <c r="BW285" i="1" s="1"/>
  <c r="BK1050" i="1"/>
  <c r="BW1050" i="1" s="1"/>
  <c r="BK410" i="1"/>
  <c r="BW410" i="1" s="1"/>
  <c r="BK1134" i="1"/>
  <c r="BW1134" i="1" s="1"/>
  <c r="BK587" i="1"/>
  <c r="BW587" i="1" s="1"/>
  <c r="BK1081" i="1"/>
  <c r="BW1081" i="1" s="1"/>
  <c r="BK295" i="1"/>
  <c r="BW295" i="1" s="1"/>
  <c r="BK564" i="1"/>
  <c r="BW564" i="1" s="1"/>
  <c r="BK282" i="1"/>
  <c r="BW282" i="1" s="1"/>
  <c r="BK153" i="1"/>
  <c r="BW153" i="1" s="1"/>
  <c r="BK707" i="1"/>
  <c r="BW707" i="1" s="1"/>
  <c r="BK366" i="1"/>
  <c r="BW366" i="1" s="1"/>
  <c r="BK298" i="1"/>
  <c r="BW298" i="1" s="1"/>
  <c r="BK301" i="1"/>
  <c r="BW301" i="1" s="1"/>
  <c r="BK623" i="1"/>
  <c r="BW623" i="1" s="1"/>
  <c r="BK303" i="1"/>
  <c r="BW303" i="1" s="1"/>
  <c r="BK683" i="1"/>
  <c r="BW683" i="1" s="1"/>
  <c r="BK305" i="1"/>
  <c r="BW305" i="1" s="1"/>
  <c r="BK290" i="1"/>
  <c r="BW290" i="1" s="1"/>
  <c r="BK292" i="1"/>
  <c r="BW292" i="1" s="1"/>
  <c r="BK725" i="1"/>
  <c r="BW725" i="1" s="1"/>
  <c r="BK796" i="1"/>
  <c r="BW796" i="1" s="1"/>
  <c r="BK281" i="1"/>
  <c r="BW281" i="1" s="1"/>
  <c r="BK1052" i="1"/>
  <c r="BW1052" i="1" s="1"/>
  <c r="BK287" i="1"/>
  <c r="BW287" i="1" s="1"/>
  <c r="BK289" i="1"/>
  <c r="BW289" i="1" s="1"/>
  <c r="BK308" i="1"/>
  <c r="BW308" i="1" s="1"/>
  <c r="BK293" i="1"/>
  <c r="BW293" i="1" s="1"/>
  <c r="BK548" i="1"/>
  <c r="BW548" i="1" s="1"/>
  <c r="BK1124" i="1"/>
  <c r="BW1124" i="1" s="1"/>
  <c r="BK297" i="1"/>
  <c r="BW297" i="1" s="1"/>
  <c r="BK283" i="1"/>
  <c r="BW283" i="1" s="1"/>
  <c r="BK953" i="1"/>
  <c r="BW953" i="1" s="1"/>
  <c r="BK473" i="1"/>
  <c r="BW473" i="1" s="1"/>
  <c r="BK318" i="1"/>
  <c r="BW318" i="1" s="1"/>
  <c r="BK309" i="1"/>
  <c r="BW309" i="1" s="1"/>
  <c r="BK222" i="1"/>
  <c r="BW222" i="1" s="1"/>
  <c r="BK771" i="1"/>
  <c r="BW771" i="1" s="1"/>
  <c r="BK313" i="1"/>
  <c r="BW313" i="1" s="1"/>
  <c r="BK280" i="1"/>
  <c r="BW280" i="1" s="1"/>
  <c r="BK797" i="1"/>
  <c r="BW797" i="1" s="1"/>
  <c r="BK315" i="1"/>
  <c r="BW315" i="1" s="1"/>
  <c r="BK306" i="1"/>
  <c r="BW306" i="1" s="1"/>
  <c r="BK319" i="1"/>
  <c r="BW319" i="1" s="1"/>
  <c r="BK198" i="1"/>
  <c r="BW198" i="1" s="1"/>
  <c r="BK279" i="1"/>
  <c r="BW279" i="1" s="1"/>
  <c r="BK314" i="1"/>
  <c r="BW314" i="1" s="1"/>
  <c r="BK470" i="1"/>
  <c r="BW470" i="1" s="1"/>
  <c r="BK963" i="1"/>
  <c r="BW963" i="1" s="1"/>
  <c r="BK291" i="1"/>
  <c r="BW291" i="1" s="1"/>
  <c r="BK613" i="1"/>
  <c r="BW613" i="1" s="1"/>
  <c r="BK368" i="1"/>
  <c r="BW368" i="1" s="1"/>
  <c r="BK965" i="1"/>
  <c r="BW965" i="1" s="1"/>
  <c r="BK288" i="1"/>
  <c r="BW288" i="1" s="1"/>
  <c r="BK1051" i="1"/>
  <c r="BW1051" i="1" s="1"/>
  <c r="BK412" i="1"/>
  <c r="BW412" i="1" s="1"/>
  <c r="BK464" i="1"/>
  <c r="BW464" i="1" s="1"/>
  <c r="BK299" i="1"/>
  <c r="BW299" i="1" s="1"/>
  <c r="BK180" i="1"/>
  <c r="BW180" i="1" s="1"/>
  <c r="BK717" i="1"/>
  <c r="BW717" i="1" s="1"/>
  <c r="BK820" i="1"/>
  <c r="BW820" i="1" s="1"/>
  <c r="BK478" i="1"/>
  <c r="BW478" i="1" s="1"/>
  <c r="BK294" i="1"/>
  <c r="BW294" i="1" s="1"/>
  <c r="BK1111" i="1"/>
  <c r="BW1111" i="1" s="1"/>
  <c r="BK561" i="1"/>
  <c r="BW561" i="1" s="1"/>
  <c r="BK296" i="1"/>
  <c r="BW296" i="1" s="1"/>
  <c r="BK1126" i="1"/>
  <c r="BW1126" i="1" s="1"/>
  <c r="BK567" i="1"/>
  <c r="BW567" i="1" s="1"/>
  <c r="BK704" i="1"/>
  <c r="BW704" i="1" s="1"/>
  <c r="BK1071" i="1"/>
  <c r="BW1071" i="1" s="1"/>
  <c r="BK310" i="1"/>
  <c r="BW310" i="1" s="1"/>
  <c r="BK816" i="1"/>
  <c r="BW816" i="1" s="1"/>
  <c r="BK300" i="1"/>
  <c r="BW300" i="1" s="1"/>
  <c r="BK374" i="1"/>
  <c r="BW374" i="1" s="1"/>
  <c r="BK1068" i="1"/>
  <c r="BW1068" i="1" s="1"/>
  <c r="BK573" i="1"/>
  <c r="BW573" i="1" s="1"/>
  <c r="BK286" i="1"/>
  <c r="BW286" i="1" s="1"/>
  <c r="BK378" i="1"/>
  <c r="BW378" i="1" s="1"/>
  <c r="BK307" i="1"/>
  <c r="BW307" i="1" s="1"/>
  <c r="BK284" i="1"/>
  <c r="BW284" i="1" s="1"/>
  <c r="BK958" i="1"/>
  <c r="BW958" i="1" s="1"/>
  <c r="BK620" i="1"/>
  <c r="BW620" i="1" s="1"/>
  <c r="BK302" i="1"/>
  <c r="BW302" i="1" s="1"/>
  <c r="BK624" i="1"/>
  <c r="BW624" i="1" s="1"/>
  <c r="BK304" i="1"/>
  <c r="BW304" i="1" s="1"/>
  <c r="BK693" i="1"/>
  <c r="BW693" i="1" s="1"/>
  <c r="BK1057" i="1"/>
  <c r="BW1057" i="1" s="1"/>
  <c r="AO130" i="1"/>
  <c r="BB130" i="1" s="1"/>
  <c r="AO90" i="1"/>
  <c r="BB90" i="1" s="1"/>
  <c r="AO121" i="1"/>
  <c r="BB121" i="1" s="1"/>
  <c r="AO71" i="1"/>
  <c r="BB71" i="1" s="1"/>
  <c r="AO99" i="1"/>
  <c r="BB99" i="1" s="1"/>
  <c r="AO123" i="1"/>
  <c r="BB123" i="1" s="1"/>
  <c r="V1136" i="1"/>
  <c r="AF51" i="1"/>
  <c r="BK121" i="1" l="1"/>
  <c r="BW121" i="1" s="1"/>
  <c r="BK90" i="1"/>
  <c r="BW90" i="1" s="1"/>
  <c r="BK130" i="1"/>
  <c r="BW130" i="1" s="1"/>
  <c r="BK123" i="1"/>
  <c r="BW123" i="1" s="1"/>
  <c r="BK99" i="1"/>
  <c r="BW99" i="1" s="1"/>
  <c r="BK71" i="1"/>
  <c r="BW71" i="1" s="1"/>
  <c r="AO51" i="1"/>
  <c r="BB51" i="1" s="1"/>
  <c r="AF1136" i="1"/>
  <c r="CG730" i="1"/>
  <c r="CP730" i="1" l="1"/>
  <c r="CY730" i="1" s="1"/>
  <c r="DI730" i="1" s="1"/>
  <c r="DU730" i="1" s="1"/>
  <c r="DY730" i="1"/>
  <c r="BK51" i="1"/>
  <c r="BW51" i="1" s="1"/>
  <c r="BW1136" i="1" s="1"/>
  <c r="BW1140" i="1" s="1"/>
  <c r="BB1136" i="1"/>
  <c r="CG11" i="1" l="1"/>
  <c r="CG135" i="1"/>
  <c r="CG359" i="1"/>
  <c r="CG1036" i="1"/>
  <c r="CG1042" i="1"/>
  <c r="CG823" i="1"/>
  <c r="CG931" i="1"/>
  <c r="CG164" i="1"/>
  <c r="CG610" i="1"/>
  <c r="CG892" i="1"/>
  <c r="CG679" i="1"/>
  <c r="CG621" i="1"/>
  <c r="CG68" i="1"/>
  <c r="CG911" i="1"/>
  <c r="CG477" i="1"/>
  <c r="CG857" i="1"/>
  <c r="CG202" i="1"/>
  <c r="CG87" i="1"/>
  <c r="CG597" i="1"/>
  <c r="CG897" i="1"/>
  <c r="CG887" i="1"/>
  <c r="CG127" i="1"/>
  <c r="CG1003" i="1"/>
  <c r="CG151" i="1"/>
  <c r="CG106" i="1"/>
  <c r="CG785" i="1"/>
  <c r="CG912" i="1"/>
  <c r="CG662" i="1"/>
  <c r="CG858" i="1"/>
  <c r="CG757" i="1"/>
  <c r="CG418" i="1"/>
  <c r="CG632" i="1"/>
  <c r="CG417" i="1"/>
  <c r="CG671" i="1"/>
  <c r="CG881" i="1"/>
  <c r="CG181" i="1"/>
  <c r="CG631" i="1"/>
  <c r="CG644" i="1"/>
  <c r="CG531" i="1"/>
  <c r="CG571" i="1"/>
  <c r="CG240" i="1"/>
  <c r="CG126" i="1"/>
  <c r="CG706" i="1"/>
  <c r="CG428" i="1"/>
  <c r="CG148" i="1"/>
  <c r="CG433" i="1"/>
  <c r="CG850" i="1"/>
  <c r="CG245" i="1"/>
  <c r="CG329" i="1"/>
  <c r="CG617" i="1"/>
  <c r="CG427" i="1"/>
  <c r="CP662" i="1" l="1"/>
  <c r="CY662" i="1" s="1"/>
  <c r="DI662" i="1" s="1"/>
  <c r="DU662" i="1" s="1"/>
  <c r="DY662" i="1"/>
  <c r="CP850" i="1"/>
  <c r="CY850" i="1" s="1"/>
  <c r="DI850" i="1" s="1"/>
  <c r="DU850" i="1" s="1"/>
  <c r="DY850" i="1"/>
  <c r="CP531" i="1"/>
  <c r="CY531" i="1" s="1"/>
  <c r="DI531" i="1" s="1"/>
  <c r="DU531" i="1" s="1"/>
  <c r="DY531" i="1"/>
  <c r="CP418" i="1"/>
  <c r="CY418" i="1" s="1"/>
  <c r="DI418" i="1" s="1"/>
  <c r="DU418" i="1" s="1"/>
  <c r="DY418" i="1"/>
  <c r="CP1003" i="1"/>
  <c r="CY1003" i="1" s="1"/>
  <c r="DI1003" i="1" s="1"/>
  <c r="DU1003" i="1" s="1"/>
  <c r="DY1003" i="1"/>
  <c r="CP477" i="1"/>
  <c r="CY477" i="1" s="1"/>
  <c r="DI477" i="1" s="1"/>
  <c r="DU477" i="1" s="1"/>
  <c r="DY477" i="1"/>
  <c r="CP931" i="1"/>
  <c r="CY931" i="1" s="1"/>
  <c r="DI931" i="1" s="1"/>
  <c r="DU931" i="1" s="1"/>
  <c r="DY931" i="1"/>
  <c r="CP433" i="1"/>
  <c r="CY433" i="1" s="1"/>
  <c r="DI433" i="1" s="1"/>
  <c r="DU433" i="1" s="1"/>
  <c r="DY433" i="1"/>
  <c r="CP644" i="1"/>
  <c r="CY644" i="1" s="1"/>
  <c r="DI644" i="1" s="1"/>
  <c r="DU644" i="1" s="1"/>
  <c r="DY644" i="1"/>
  <c r="CP757" i="1"/>
  <c r="CY757" i="1" s="1"/>
  <c r="DI757" i="1" s="1"/>
  <c r="DU757" i="1" s="1"/>
  <c r="DY757" i="1"/>
  <c r="CP127" i="1"/>
  <c r="CY127" i="1" s="1"/>
  <c r="DI127" i="1" s="1"/>
  <c r="DU127" i="1" s="1"/>
  <c r="DY127" i="1"/>
  <c r="CP911" i="1"/>
  <c r="CY911" i="1" s="1"/>
  <c r="DI911" i="1" s="1"/>
  <c r="DU911" i="1" s="1"/>
  <c r="DY911" i="1"/>
  <c r="CP823" i="1"/>
  <c r="CY823" i="1" s="1"/>
  <c r="DI823" i="1" s="1"/>
  <c r="DU823" i="1" s="1"/>
  <c r="DY823" i="1"/>
  <c r="CP148" i="1"/>
  <c r="CY148" i="1" s="1"/>
  <c r="DI148" i="1" s="1"/>
  <c r="DU148" i="1" s="1"/>
  <c r="DY148" i="1"/>
  <c r="CP631" i="1"/>
  <c r="CY631" i="1" s="1"/>
  <c r="DI631" i="1" s="1"/>
  <c r="DU631" i="1" s="1"/>
  <c r="DY631" i="1"/>
  <c r="CP858" i="1"/>
  <c r="CY858" i="1" s="1"/>
  <c r="DI858" i="1" s="1"/>
  <c r="DU858" i="1" s="1"/>
  <c r="DY858" i="1"/>
  <c r="CP887" i="1"/>
  <c r="CY887" i="1" s="1"/>
  <c r="DI887" i="1" s="1"/>
  <c r="DU887" i="1" s="1"/>
  <c r="DY887" i="1"/>
  <c r="CP68" i="1"/>
  <c r="CY68" i="1" s="1"/>
  <c r="DI68" i="1" s="1"/>
  <c r="DU68" i="1" s="1"/>
  <c r="DY68" i="1"/>
  <c r="CP1042" i="1"/>
  <c r="CY1042" i="1" s="1"/>
  <c r="DI1042" i="1" s="1"/>
  <c r="DU1042" i="1" s="1"/>
  <c r="DY1042" i="1"/>
  <c r="CP181" i="1"/>
  <c r="CY181" i="1" s="1"/>
  <c r="DI181" i="1" s="1"/>
  <c r="DU181" i="1" s="1"/>
  <c r="DY181" i="1"/>
  <c r="CP897" i="1"/>
  <c r="CY897" i="1" s="1"/>
  <c r="DI897" i="1" s="1"/>
  <c r="DU897" i="1" s="1"/>
  <c r="DY897" i="1"/>
  <c r="CP1036" i="1"/>
  <c r="CY1036" i="1" s="1"/>
  <c r="DI1036" i="1" s="1"/>
  <c r="DU1036" i="1" s="1"/>
  <c r="DY1036" i="1"/>
  <c r="CP706" i="1"/>
  <c r="CY706" i="1" s="1"/>
  <c r="DI706" i="1" s="1"/>
  <c r="DU706" i="1" s="1"/>
  <c r="DY706" i="1"/>
  <c r="CP912" i="1"/>
  <c r="CY912" i="1" s="1"/>
  <c r="DI912" i="1" s="1"/>
  <c r="DU912" i="1" s="1"/>
  <c r="DY912" i="1"/>
  <c r="CP679" i="1"/>
  <c r="CY679" i="1" s="1"/>
  <c r="DI679" i="1" s="1"/>
  <c r="DU679" i="1" s="1"/>
  <c r="DY679" i="1"/>
  <c r="CP126" i="1"/>
  <c r="CY126" i="1" s="1"/>
  <c r="DI126" i="1" s="1"/>
  <c r="DU126" i="1" s="1"/>
  <c r="DY126" i="1"/>
  <c r="CP785" i="1"/>
  <c r="CY785" i="1" s="1"/>
  <c r="DI785" i="1" s="1"/>
  <c r="DU785" i="1" s="1"/>
  <c r="DY785" i="1"/>
  <c r="CP135" i="1"/>
  <c r="CY135" i="1" s="1"/>
  <c r="DI135" i="1" s="1"/>
  <c r="DU135" i="1" s="1"/>
  <c r="DY135" i="1"/>
  <c r="CP240" i="1"/>
  <c r="CY240" i="1" s="1"/>
  <c r="DI240" i="1" s="1"/>
  <c r="DU240" i="1" s="1"/>
  <c r="DY240" i="1"/>
  <c r="CP106" i="1"/>
  <c r="CY106" i="1" s="1"/>
  <c r="DI106" i="1" s="1"/>
  <c r="DU106" i="1" s="1"/>
  <c r="DY106" i="1"/>
  <c r="CP202" i="1"/>
  <c r="CY202" i="1" s="1"/>
  <c r="DI202" i="1" s="1"/>
  <c r="DU202" i="1" s="1"/>
  <c r="DY202" i="1"/>
  <c r="CP610" i="1"/>
  <c r="CY610" i="1" s="1"/>
  <c r="DI610" i="1" s="1"/>
  <c r="DU610" i="1" s="1"/>
  <c r="DY610" i="1"/>
  <c r="CP11" i="1"/>
  <c r="CY11" i="1" s="1"/>
  <c r="DI11" i="1" s="1"/>
  <c r="DU11" i="1" s="1"/>
  <c r="DY11" i="1"/>
  <c r="CP428" i="1"/>
  <c r="CY428" i="1" s="1"/>
  <c r="DI428" i="1" s="1"/>
  <c r="DU428" i="1" s="1"/>
  <c r="DY428" i="1"/>
  <c r="CP621" i="1"/>
  <c r="CY621" i="1" s="1"/>
  <c r="DI621" i="1" s="1"/>
  <c r="DU621" i="1" s="1"/>
  <c r="DY621" i="1"/>
  <c r="CP427" i="1"/>
  <c r="CY427" i="1" s="1"/>
  <c r="DI427" i="1" s="1"/>
  <c r="DU427" i="1" s="1"/>
  <c r="DY427" i="1"/>
  <c r="CP881" i="1"/>
  <c r="CY881" i="1" s="1"/>
  <c r="DI881" i="1" s="1"/>
  <c r="DU881" i="1" s="1"/>
  <c r="DY881" i="1"/>
  <c r="CP597" i="1"/>
  <c r="CY597" i="1" s="1"/>
  <c r="DI597" i="1" s="1"/>
  <c r="DU597" i="1" s="1"/>
  <c r="DY597" i="1"/>
  <c r="CP359" i="1"/>
  <c r="CY359" i="1" s="1"/>
  <c r="DI359" i="1" s="1"/>
  <c r="DU359" i="1" s="1"/>
  <c r="DY359" i="1"/>
  <c r="CP617" i="1"/>
  <c r="CY617" i="1" s="1"/>
  <c r="DI617" i="1" s="1"/>
  <c r="DU617" i="1" s="1"/>
  <c r="DY617" i="1"/>
  <c r="CP671" i="1"/>
  <c r="CY671" i="1" s="1"/>
  <c r="DI671" i="1" s="1"/>
  <c r="DU671" i="1" s="1"/>
  <c r="DY671" i="1"/>
  <c r="CP87" i="1"/>
  <c r="CY87" i="1" s="1"/>
  <c r="DI87" i="1" s="1"/>
  <c r="DU87" i="1" s="1"/>
  <c r="DY87" i="1"/>
  <c r="CP892" i="1"/>
  <c r="CY892" i="1" s="1"/>
  <c r="DI892" i="1" s="1"/>
  <c r="DU892" i="1" s="1"/>
  <c r="DY892" i="1"/>
  <c r="CP329" i="1"/>
  <c r="CY329" i="1" s="1"/>
  <c r="DI329" i="1" s="1"/>
  <c r="DU329" i="1" s="1"/>
  <c r="DY329" i="1"/>
  <c r="CP417" i="1"/>
  <c r="CY417" i="1" s="1"/>
  <c r="DI417" i="1" s="1"/>
  <c r="DU417" i="1" s="1"/>
  <c r="DY417" i="1"/>
  <c r="CP245" i="1"/>
  <c r="CY245" i="1" s="1"/>
  <c r="DI245" i="1" s="1"/>
  <c r="DU245" i="1" s="1"/>
  <c r="DY245" i="1"/>
  <c r="CP571" i="1"/>
  <c r="CY571" i="1" s="1"/>
  <c r="DI571" i="1" s="1"/>
  <c r="DU571" i="1" s="1"/>
  <c r="DY571" i="1"/>
  <c r="CP632" i="1"/>
  <c r="CY632" i="1" s="1"/>
  <c r="DI632" i="1" s="1"/>
  <c r="DU632" i="1" s="1"/>
  <c r="DY632" i="1"/>
  <c r="CP151" i="1"/>
  <c r="CY151" i="1" s="1"/>
  <c r="DI151" i="1" s="1"/>
  <c r="DU151" i="1" s="1"/>
  <c r="DY151" i="1"/>
  <c r="CP857" i="1"/>
  <c r="CY857" i="1" s="1"/>
  <c r="DI857" i="1" s="1"/>
  <c r="DU857" i="1" s="1"/>
  <c r="DY857" i="1"/>
  <c r="CP164" i="1"/>
  <c r="CY164" i="1" s="1"/>
  <c r="DI164" i="1" s="1"/>
  <c r="DU164" i="1" s="1"/>
  <c r="DY164" i="1"/>
  <c r="CG82" i="1"/>
  <c r="CG76" i="1"/>
  <c r="CG108" i="1"/>
  <c r="CG226" i="1"/>
  <c r="CG246" i="1"/>
  <c r="CG114" i="1"/>
  <c r="CG238" i="1"/>
  <c r="CG175" i="1"/>
  <c r="CG242" i="1"/>
  <c r="CG166" i="1"/>
  <c r="CG91" i="1"/>
  <c r="CG256" i="1"/>
  <c r="CG251" i="1"/>
  <c r="CG70" i="1"/>
  <c r="CG299" i="1"/>
  <c r="CG803" i="1"/>
  <c r="CG737" i="1"/>
  <c r="CG559" i="1"/>
  <c r="CG629" i="1"/>
  <c r="CG372" i="1"/>
  <c r="CG333" i="1"/>
  <c r="CG367" i="1"/>
  <c r="CG408" i="1"/>
  <c r="CG1024" i="1"/>
  <c r="CG637" i="1"/>
  <c r="CG660" i="1"/>
  <c r="CG1125" i="1"/>
  <c r="CG708" i="1"/>
  <c r="CG669" i="1"/>
  <c r="CG494" i="1"/>
  <c r="CG798" i="1"/>
  <c r="CG1133" i="1"/>
  <c r="CG1095" i="1"/>
  <c r="CG905" i="1"/>
  <c r="CG685" i="1"/>
  <c r="CG934" i="1"/>
  <c r="CG876" i="1"/>
  <c r="CG993" i="1"/>
  <c r="CG587" i="1"/>
  <c r="CG810" i="1"/>
  <c r="CG505" i="1"/>
  <c r="CG500" i="1"/>
  <c r="CG5" i="1"/>
  <c r="CG125" i="1"/>
  <c r="CG156" i="1"/>
  <c r="CG89" i="1"/>
  <c r="CG29" i="1"/>
  <c r="CG22" i="1"/>
  <c r="CG165" i="1"/>
  <c r="CG227" i="1"/>
  <c r="CG31" i="1"/>
  <c r="CG41" i="1"/>
  <c r="CG63" i="1"/>
  <c r="CG193" i="1"/>
  <c r="CG143" i="1"/>
  <c r="CG435" i="1"/>
  <c r="CG61" i="1"/>
  <c r="CG47" i="1"/>
  <c r="CG75" i="1"/>
  <c r="CG35" i="1"/>
  <c r="CG42" i="1"/>
  <c r="CG71" i="1"/>
  <c r="CG8" i="1"/>
  <c r="CG173" i="1"/>
  <c r="CG9" i="1"/>
  <c r="CG160" i="1"/>
  <c r="CG194" i="1"/>
  <c r="CG80" i="1"/>
  <c r="CG138" i="1"/>
  <c r="CG236" i="1"/>
  <c r="CG56" i="1"/>
  <c r="CG927" i="1"/>
  <c r="CG1053" i="1"/>
  <c r="CG272" i="1"/>
  <c r="CG38" i="1"/>
  <c r="CG162" i="1"/>
  <c r="CG21" i="1"/>
  <c r="CG110" i="1"/>
  <c r="CG88" i="1"/>
  <c r="CG258" i="1"/>
  <c r="CG49" i="1"/>
  <c r="CG270" i="1"/>
  <c r="CG287" i="1"/>
  <c r="CG693" i="1"/>
  <c r="CG659" i="1"/>
  <c r="CG436" i="1"/>
  <c r="CG387" i="1"/>
  <c r="CG1031" i="1"/>
  <c r="CG421" i="1"/>
  <c r="CG552" i="1"/>
  <c r="CG938" i="1"/>
  <c r="CG690" i="1"/>
  <c r="CG1013" i="1"/>
  <c r="CG844" i="1"/>
  <c r="CG413" i="1"/>
  <c r="CG507" i="1"/>
  <c r="CG582" i="1"/>
  <c r="CG1110" i="1"/>
  <c r="CG463" i="1"/>
  <c r="CG506" i="1"/>
  <c r="CG536" i="1"/>
  <c r="CG1113" i="1"/>
  <c r="CG945" i="1"/>
  <c r="CG1021" i="1"/>
  <c r="CG512" i="1"/>
  <c r="CG984" i="1"/>
  <c r="CG985" i="1"/>
  <c r="CG899" i="1"/>
  <c r="CG616" i="1"/>
  <c r="CG819" i="1"/>
  <c r="CG1068" i="1"/>
  <c r="CG549" i="1"/>
  <c r="CG394" i="1"/>
  <c r="CG534" i="1"/>
  <c r="CG956" i="1"/>
  <c r="CG318" i="1"/>
  <c r="CG856" i="1"/>
  <c r="CG704" i="1"/>
  <c r="CG601" i="1"/>
  <c r="CG834" i="1"/>
  <c r="CG460" i="1"/>
  <c r="CG581" i="1"/>
  <c r="CG1008" i="1"/>
  <c r="CG970" i="1"/>
  <c r="CG196" i="1"/>
  <c r="CG284" i="1"/>
  <c r="CG146" i="1"/>
  <c r="CG112" i="1"/>
  <c r="CG121" i="1"/>
  <c r="CG129" i="1"/>
  <c r="CG219" i="1"/>
  <c r="CG161" i="1"/>
  <c r="CG259" i="1"/>
  <c r="CG310" i="1"/>
  <c r="CG989" i="1"/>
  <c r="CG622" i="1"/>
  <c r="CG877" i="1"/>
  <c r="CG1086" i="1"/>
  <c r="CG485" i="1"/>
  <c r="CG1060" i="1"/>
  <c r="CG968" i="1"/>
  <c r="CG895" i="1"/>
  <c r="CG874" i="1"/>
  <c r="CG963" i="1"/>
  <c r="CG647" i="1"/>
  <c r="CG902" i="1"/>
  <c r="CG780" i="1"/>
  <c r="CG1019" i="1"/>
  <c r="CG342" i="1"/>
  <c r="CG611" i="1"/>
  <c r="CG882" i="1"/>
  <c r="CG919" i="1"/>
  <c r="CG357" i="1"/>
  <c r="CG327" i="1"/>
  <c r="CG716" i="1"/>
  <c r="CG1131" i="1"/>
  <c r="CG409" i="1"/>
  <c r="CG627" i="1"/>
  <c r="CG815" i="1"/>
  <c r="CG948" i="1"/>
  <c r="CG515" i="1"/>
  <c r="CG847" i="1"/>
  <c r="CG777" i="1"/>
  <c r="CG628" i="1"/>
  <c r="CG1085" i="1"/>
  <c r="CG441" i="1"/>
  <c r="CG607" i="1"/>
  <c r="CG461" i="1"/>
  <c r="CG767" i="1"/>
  <c r="CG889" i="1"/>
  <c r="CG364" i="1"/>
  <c r="CG1100" i="1"/>
  <c r="CG917" i="1"/>
  <c r="CG205" i="1"/>
  <c r="CG267" i="1"/>
  <c r="CG237" i="1"/>
  <c r="CG19" i="1"/>
  <c r="CG93" i="1"/>
  <c r="CG297" i="1"/>
  <c r="CG456" i="1"/>
  <c r="CG566" i="1"/>
  <c r="CG361" i="1"/>
  <c r="CG754" i="1"/>
  <c r="CG751" i="1"/>
  <c r="CG833" i="1"/>
  <c r="CG705" i="1"/>
  <c r="CG977" i="1"/>
  <c r="CG543" i="1"/>
  <c r="CG1107" i="1"/>
  <c r="CG322" i="1"/>
  <c r="CG618" i="1"/>
  <c r="CG326" i="1"/>
  <c r="CG1063" i="1"/>
  <c r="CG490" i="1"/>
  <c r="CG228" i="1"/>
  <c r="CG177" i="1"/>
  <c r="CG250" i="1"/>
  <c r="CG249" i="1"/>
  <c r="CG291" i="1"/>
  <c r="CG352" i="1"/>
  <c r="CG782" i="1"/>
  <c r="CG26" i="1"/>
  <c r="CG281" i="1"/>
  <c r="CG33" i="1"/>
  <c r="CG170" i="1"/>
  <c r="CG186" i="1"/>
  <c r="CG103" i="1"/>
  <c r="CG747" i="1"/>
  <c r="CG801" i="1"/>
  <c r="CG335" i="1"/>
  <c r="CG1032" i="1"/>
  <c r="CG1033" i="1"/>
  <c r="CG1046" i="1"/>
  <c r="CG800" i="1"/>
  <c r="CG888" i="1"/>
  <c r="CG832" i="1"/>
  <c r="CG742" i="1"/>
  <c r="CG922" i="1"/>
  <c r="CG1087" i="1"/>
  <c r="CG370" i="1"/>
  <c r="CG358" i="1"/>
  <c r="CG872" i="1"/>
  <c r="CG48" i="1"/>
  <c r="CG253" i="1"/>
  <c r="CG262" i="1"/>
  <c r="CG276" i="1"/>
  <c r="CG107" i="1"/>
  <c r="CG277" i="1"/>
  <c r="CG278" i="1"/>
  <c r="CG303" i="1"/>
  <c r="CG630" i="1"/>
  <c r="CG599" i="1"/>
  <c r="CG1084" i="1"/>
  <c r="CG657" i="1"/>
  <c r="CG654" i="1"/>
  <c r="CG1069" i="1"/>
  <c r="CG723" i="1"/>
  <c r="CG407" i="1"/>
  <c r="CG678" i="1"/>
  <c r="CG393" i="1"/>
  <c r="CG1039" i="1"/>
  <c r="CG473" i="1"/>
  <c r="CG655" i="1"/>
  <c r="CG983" i="1"/>
  <c r="CG440" i="1"/>
  <c r="CG719" i="1"/>
  <c r="CG266" i="1"/>
  <c r="CG83" i="1"/>
  <c r="CG54" i="1"/>
  <c r="CG53" i="1"/>
  <c r="CG163" i="1"/>
  <c r="CG260" i="1"/>
  <c r="CG96" i="1"/>
  <c r="CG92" i="1"/>
  <c r="CG147" i="1"/>
  <c r="CG152" i="1"/>
  <c r="CG34" i="1"/>
  <c r="CG187" i="1"/>
  <c r="CG214" i="1"/>
  <c r="CG94" i="1"/>
  <c r="CG128" i="1"/>
  <c r="CG20" i="1"/>
  <c r="CG60" i="1"/>
  <c r="CG290" i="1"/>
  <c r="CG304" i="1"/>
  <c r="CG307" i="1"/>
  <c r="CG296" i="1"/>
  <c r="CG411" i="1"/>
  <c r="CG345" i="1"/>
  <c r="CG924" i="1"/>
  <c r="CG1119" i="1"/>
  <c r="CG729" i="1"/>
  <c r="CG736" i="1"/>
  <c r="CG796" i="1"/>
  <c r="CG1109" i="1"/>
  <c r="CG1051" i="1"/>
  <c r="CG853" i="1"/>
  <c r="CG320" i="1"/>
  <c r="CG921" i="1"/>
  <c r="CG1011" i="1"/>
  <c r="CG1049" i="1"/>
  <c r="CG828" i="1"/>
  <c r="CG698" i="1"/>
  <c r="CG891" i="1"/>
  <c r="CG656" i="1"/>
  <c r="CG455" i="1"/>
  <c r="CG589" i="1"/>
  <c r="CG383" i="1"/>
  <c r="CG849" i="1"/>
  <c r="CG932" i="1"/>
  <c r="CG879" i="1"/>
  <c r="CG1088" i="1"/>
  <c r="CG741" i="1"/>
  <c r="CG670" i="1"/>
  <c r="CG1114" i="1"/>
  <c r="CG447" i="1"/>
  <c r="CG595" i="1"/>
  <c r="CG890" i="1"/>
  <c r="CG479" i="1"/>
  <c r="CG696" i="1"/>
  <c r="CG848" i="1"/>
  <c r="CG914" i="1"/>
  <c r="CG980" i="1"/>
  <c r="CG527" i="1"/>
  <c r="CG639" i="1"/>
  <c r="CG613" i="1"/>
  <c r="CG722" i="1"/>
  <c r="CG791" i="1"/>
  <c r="CG990" i="1"/>
  <c r="CG790" i="1"/>
  <c r="CG894" i="1"/>
  <c r="CG498" i="1"/>
  <c r="CG935" i="1"/>
  <c r="CG1111" i="1"/>
  <c r="CG799" i="1"/>
  <c r="CG1014" i="1"/>
  <c r="CG330" i="1"/>
  <c r="CG385" i="1"/>
  <c r="CG838" i="1"/>
  <c r="CG381" i="1"/>
  <c r="CG743" i="1"/>
  <c r="CG1122" i="1"/>
  <c r="CG356" i="1"/>
  <c r="CG341" i="1"/>
  <c r="CG423" i="1"/>
  <c r="CG649" i="1"/>
  <c r="CG865" i="1"/>
  <c r="CG691" i="1"/>
  <c r="CG949" i="1"/>
  <c r="CG792" i="1"/>
  <c r="CG316" i="1"/>
  <c r="CG551" i="1"/>
  <c r="CG562" i="1"/>
  <c r="CG535" i="1"/>
  <c r="CG658" i="1"/>
  <c r="CG491" i="1"/>
  <c r="CG414" i="1"/>
  <c r="CG758" i="1"/>
  <c r="CG1076" i="1"/>
  <c r="CG1007" i="1"/>
  <c r="CG651" i="1"/>
  <c r="CG591" i="1"/>
  <c r="CG1004" i="1"/>
  <c r="CG501" i="1"/>
  <c r="CG369" i="1"/>
  <c r="CG1058" i="1"/>
  <c r="CG344" i="1"/>
  <c r="CG343" i="1"/>
  <c r="CG779" i="1"/>
  <c r="CG987" i="1"/>
  <c r="CG752" i="1"/>
  <c r="CG1066" i="1"/>
  <c r="CG522" i="1"/>
  <c r="CG744" i="1"/>
  <c r="CG363" i="1"/>
  <c r="CG727" i="1"/>
  <c r="CG954" i="1"/>
  <c r="CG1105" i="1"/>
  <c r="CG583" i="1"/>
  <c r="CG859" i="1"/>
  <c r="CG665" i="1"/>
  <c r="CG718" i="1"/>
  <c r="CG558" i="1"/>
  <c r="CG554" i="1"/>
  <c r="CG979" i="1"/>
  <c r="CG158" i="1"/>
  <c r="CG283" i="1"/>
  <c r="CG18" i="1"/>
  <c r="CG72" i="1"/>
  <c r="CG192" i="1"/>
  <c r="CG69" i="1"/>
  <c r="CG230" i="1"/>
  <c r="CG111" i="1"/>
  <c r="CG168" i="1"/>
  <c r="CG263" i="1"/>
  <c r="CG144" i="1"/>
  <c r="CG55" i="1"/>
  <c r="CG248" i="1"/>
  <c r="CG180" i="1"/>
  <c r="CG149" i="1"/>
  <c r="CG140" i="1"/>
  <c r="CG209" i="1"/>
  <c r="CG216" i="1"/>
  <c r="CG74" i="1"/>
  <c r="CG57" i="1"/>
  <c r="CG279" i="1"/>
  <c r="CG215" i="1"/>
  <c r="CG7" i="1"/>
  <c r="CG105" i="1"/>
  <c r="CG102" i="1"/>
  <c r="CG17" i="1"/>
  <c r="CG199" i="1"/>
  <c r="CG45" i="1"/>
  <c r="CG136" i="1"/>
  <c r="CG65" i="1"/>
  <c r="CG99" i="1"/>
  <c r="CG274" i="1"/>
  <c r="CG90" i="1"/>
  <c r="CG308" i="1"/>
  <c r="CG294" i="1"/>
  <c r="CG300" i="1"/>
  <c r="CG285" i="1"/>
  <c r="CG585" i="1"/>
  <c r="CG964" i="1"/>
  <c r="CG967" i="1"/>
  <c r="CG592" i="1"/>
  <c r="CG538" i="1"/>
  <c r="CG946" i="1"/>
  <c r="CG862" i="1"/>
  <c r="CG982" i="1"/>
  <c r="CG920" i="1"/>
  <c r="CG1132" i="1"/>
  <c r="CG645" i="1"/>
  <c r="CG508" i="1"/>
  <c r="CG608" i="1"/>
  <c r="CG640" i="1"/>
  <c r="CG908" i="1"/>
  <c r="CG1048" i="1"/>
  <c r="CG625" i="1"/>
  <c r="CG443" i="1"/>
  <c r="CG574" i="1"/>
  <c r="CG511" i="1"/>
  <c r="CG539" i="1"/>
  <c r="CG1018" i="1"/>
  <c r="CG944" i="1"/>
  <c r="CG1099" i="1"/>
  <c r="CG816" i="1"/>
  <c r="CG422" i="1"/>
  <c r="CG804" i="1"/>
  <c r="CG923" i="1"/>
  <c r="CG579" i="1"/>
  <c r="CG769" i="1"/>
  <c r="CG814" i="1"/>
  <c r="CG788" i="1"/>
  <c r="CG497" i="1"/>
  <c r="CG437" i="1"/>
  <c r="CG388" i="1"/>
  <c r="CG1010" i="1"/>
  <c r="CG918" i="1"/>
  <c r="CG550" i="1"/>
  <c r="CG793" i="1"/>
  <c r="CG419" i="1"/>
  <c r="CG1070" i="1"/>
  <c r="CG682" i="1"/>
  <c r="CG1061" i="1"/>
  <c r="CG457" i="1"/>
  <c r="CG710" i="1"/>
  <c r="CG1038" i="1"/>
  <c r="CG726" i="1"/>
  <c r="CG740" i="1"/>
  <c r="CG1120" i="1"/>
  <c r="CG368" i="1"/>
  <c r="CG925" i="1"/>
  <c r="CG907" i="1"/>
  <c r="CG760" i="1"/>
  <c r="CG317" i="1"/>
  <c r="CG509" i="1"/>
  <c r="CG476" i="1"/>
  <c r="CG602" i="1"/>
  <c r="CG843" i="1"/>
  <c r="CG453" i="1"/>
  <c r="CG781" i="1"/>
  <c r="CG430" i="1"/>
  <c r="CG951" i="1"/>
  <c r="CG1083" i="1"/>
  <c r="CG528" i="1"/>
  <c r="CG981" i="1"/>
  <c r="CG1115" i="1"/>
  <c r="CG683" i="1"/>
  <c r="CG349" i="1"/>
  <c r="CG1016" i="1"/>
  <c r="CG675" i="1"/>
  <c r="CG434" i="1"/>
  <c r="CG1121" i="1"/>
  <c r="CG1050" i="1"/>
  <c r="CG475" i="1"/>
  <c r="CG459" i="1"/>
  <c r="CG1079" i="1"/>
  <c r="CG841" i="1"/>
  <c r="CG340" i="1"/>
  <c r="CG371" i="1"/>
  <c r="CG469" i="1"/>
  <c r="CG885" i="1"/>
  <c r="CG868" i="1"/>
  <c r="CG738" i="1"/>
  <c r="CG464" i="1"/>
  <c r="CG871" i="1"/>
  <c r="CG664" i="1"/>
  <c r="CG565" i="1"/>
  <c r="CG1056" i="1"/>
  <c r="CG846" i="1"/>
  <c r="CG947" i="1"/>
  <c r="CG731" i="1"/>
  <c r="CG578" i="1"/>
  <c r="CG403" i="1"/>
  <c r="CG975" i="1"/>
  <c r="CG1106" i="1"/>
  <c r="CG1034" i="1"/>
  <c r="CG641" i="1"/>
  <c r="CG638" i="1"/>
  <c r="CG593" i="1"/>
  <c r="CG966" i="1"/>
  <c r="CG546" i="1"/>
  <c r="CG525" i="1"/>
  <c r="CG547" i="1"/>
  <c r="CG1126" i="1"/>
  <c r="CG667" i="1"/>
  <c r="CG493" i="1"/>
  <c r="CG978" i="1"/>
  <c r="CG365" i="1"/>
  <c r="CG518" i="1"/>
  <c r="CG776" i="1"/>
  <c r="CG721" i="1"/>
  <c r="CG424" i="1"/>
  <c r="CG674" i="1"/>
  <c r="CG714" i="1"/>
  <c r="CG264" i="1"/>
  <c r="CG81" i="1"/>
  <c r="CG95" i="1"/>
  <c r="CG64" i="1"/>
  <c r="CG15" i="1"/>
  <c r="CG159" i="1"/>
  <c r="CG191" i="1"/>
  <c r="CG86" i="1"/>
  <c r="CG79" i="1"/>
  <c r="CG210" i="1"/>
  <c r="CG301" i="1"/>
  <c r="CG1097" i="1"/>
  <c r="CG653" i="1"/>
  <c r="CG548" i="1"/>
  <c r="CG448" i="1"/>
  <c r="CG590" i="1"/>
  <c r="CG1044" i="1"/>
  <c r="CG486" i="1"/>
  <c r="CG974" i="1"/>
  <c r="CG986" i="1"/>
  <c r="CG996" i="1"/>
  <c r="CG524" i="1"/>
  <c r="CG950" i="1"/>
  <c r="CG452" i="1"/>
  <c r="CG402" i="1"/>
  <c r="CG765" i="1"/>
  <c r="CG312" i="1"/>
  <c r="CG1075" i="1"/>
  <c r="CG915" i="1"/>
  <c r="CG1102" i="1"/>
  <c r="CG755" i="1"/>
  <c r="CG1026" i="1"/>
  <c r="CG886" i="1"/>
  <c r="CG734" i="1"/>
  <c r="CG575" i="1"/>
  <c r="CG606" i="1"/>
  <c r="CG745" i="1"/>
  <c r="CG499" i="1"/>
  <c r="CG863" i="1"/>
  <c r="CG689" i="1"/>
  <c r="CG454" i="1"/>
  <c r="CG1025" i="1"/>
  <c r="CG584" i="1"/>
  <c r="CG1093" i="1"/>
  <c r="CG530" i="1"/>
  <c r="CG635" i="1"/>
  <c r="CG134" i="1"/>
  <c r="CG37" i="1"/>
  <c r="CG169" i="1"/>
  <c r="CG52" i="1"/>
  <c r="CG98" i="1"/>
  <c r="CG211" i="1"/>
  <c r="CG212" i="1"/>
  <c r="CG221" i="1"/>
  <c r="CG280" i="1"/>
  <c r="CG185" i="1"/>
  <c r="CG58" i="1"/>
  <c r="CG124" i="1"/>
  <c r="CG44" i="1"/>
  <c r="CG118" i="1"/>
  <c r="CG243" i="1"/>
  <c r="CG120" i="1"/>
  <c r="CG97" i="1"/>
  <c r="CG207" i="1"/>
  <c r="CG182" i="1"/>
  <c r="CG116" i="1"/>
  <c r="CG239" i="1"/>
  <c r="CG122" i="1"/>
  <c r="CG293" i="1"/>
  <c r="CG288" i="1"/>
  <c r="CG306" i="1"/>
  <c r="CG389" i="1"/>
  <c r="CG406" i="1"/>
  <c r="CG784" i="1"/>
  <c r="CG1037" i="1"/>
  <c r="CG384" i="1"/>
  <c r="CG323" i="1"/>
  <c r="CG504" i="1"/>
  <c r="CG1082" i="1"/>
  <c r="CG971" i="1"/>
  <c r="CG1089" i="1"/>
  <c r="CG416" i="1"/>
  <c r="CG1071" i="1"/>
  <c r="CG1090" i="1"/>
  <c r="CG739" i="1"/>
  <c r="CG817" i="1"/>
  <c r="CG1118" i="1"/>
  <c r="CG903" i="1"/>
  <c r="CG861" i="1"/>
  <c r="CG1023" i="1"/>
  <c r="CG1009" i="1"/>
  <c r="CG487" i="1"/>
  <c r="CG553" i="1"/>
  <c r="CG860" i="1"/>
  <c r="CG521" i="1"/>
  <c r="CG694" i="1"/>
  <c r="CG623" i="1"/>
  <c r="CG995" i="1"/>
  <c r="CG609" i="1"/>
  <c r="CG681" i="1"/>
  <c r="CG941" i="1"/>
  <c r="CG400" i="1"/>
  <c r="CG873" i="1"/>
  <c r="CG1001" i="1"/>
  <c r="CG717" i="1"/>
  <c r="CG943" i="1"/>
  <c r="CG542" i="1"/>
  <c r="CG351" i="1"/>
  <c r="CG468" i="1"/>
  <c r="CG390" i="1"/>
  <c r="CG958" i="1"/>
  <c r="CG561" i="1"/>
  <c r="CG337" i="1"/>
  <c r="CG650" i="1"/>
  <c r="CG620" i="1"/>
  <c r="CG904" i="1"/>
  <c r="CG884" i="1"/>
  <c r="CG350" i="1"/>
  <c r="CG965" i="1"/>
  <c r="CG466" i="1"/>
  <c r="CG666" i="1"/>
  <c r="CG1028" i="1"/>
  <c r="CG680" i="1"/>
  <c r="CG1015" i="1"/>
  <c r="CG821" i="1"/>
  <c r="CG570" i="1"/>
  <c r="CG580" i="1"/>
  <c r="CG643" i="1"/>
  <c r="CG537" i="1"/>
  <c r="CG646" i="1"/>
  <c r="CG596" i="1"/>
  <c r="CG334" i="1"/>
  <c r="CG355" i="1"/>
  <c r="CG957" i="1"/>
  <c r="CG450" i="1"/>
  <c r="CG875" i="1"/>
  <c r="CG516" i="1"/>
  <c r="CG802" i="1"/>
  <c r="CG703" i="1"/>
  <c r="CG787" i="1"/>
  <c r="CG1127" i="1"/>
  <c r="CG540" i="1"/>
  <c r="CG619" i="1"/>
  <c r="CG1040" i="1"/>
  <c r="CG936" i="1"/>
  <c r="CG808" i="1"/>
  <c r="CG772" i="1"/>
  <c r="CG720" i="1"/>
  <c r="CG825" i="1"/>
  <c r="CG1129" i="1"/>
  <c r="CG940" i="1"/>
  <c r="CG1059" i="1"/>
  <c r="CG480" i="1"/>
  <c r="CG893" i="1"/>
  <c r="CG603" i="1"/>
  <c r="CG314" i="1"/>
  <c r="CG811" i="1"/>
  <c r="CG896" i="1"/>
  <c r="CG700" i="1"/>
  <c r="CG612" i="1"/>
  <c r="CG492" i="1"/>
  <c r="CG1104" i="1"/>
  <c r="CG471" i="1"/>
  <c r="CG852" i="1"/>
  <c r="CG711" i="1"/>
  <c r="CG997" i="1"/>
  <c r="CG569" i="1"/>
  <c r="CG1041" i="1"/>
  <c r="CG576" i="1"/>
  <c r="CG926" i="1"/>
  <c r="CG633" i="1"/>
  <c r="CG1123" i="1"/>
  <c r="CG429" i="1"/>
  <c r="CG869" i="1"/>
  <c r="CG929" i="1"/>
  <c r="CG829" i="1"/>
  <c r="CG1052" i="1"/>
  <c r="CG684" i="1"/>
  <c r="CG851" i="1"/>
  <c r="CG496" i="1"/>
  <c r="CG139" i="1"/>
  <c r="CG150" i="1"/>
  <c r="CG179" i="1"/>
  <c r="CG176" i="1"/>
  <c r="CG101" i="1"/>
  <c r="CG39" i="1"/>
  <c r="CG78" i="1"/>
  <c r="CG231" i="1"/>
  <c r="CG133" i="1"/>
  <c r="CG244" i="1"/>
  <c r="CG198" i="1"/>
  <c r="CG235" i="1"/>
  <c r="CG295" i="1"/>
  <c r="CG573" i="1"/>
  <c r="CG375" i="1"/>
  <c r="CG331" i="1"/>
  <c r="CG999" i="1"/>
  <c r="CG661" i="1"/>
  <c r="CG652" i="1"/>
  <c r="CG465" i="1"/>
  <c r="CG1017" i="1"/>
  <c r="CG1027" i="1"/>
  <c r="CG379" i="1"/>
  <c r="CG687" i="1"/>
  <c r="CG1000" i="1"/>
  <c r="CG794" i="1"/>
  <c r="CG626" i="1"/>
  <c r="CG636" i="1"/>
  <c r="CG648" i="1"/>
  <c r="CG431" i="1"/>
  <c r="CG732" i="1"/>
  <c r="CG336" i="1"/>
  <c r="CG973" i="1"/>
  <c r="CG482" i="1"/>
  <c r="CG864" i="1"/>
  <c r="CG1054" i="1"/>
  <c r="CG624" i="1"/>
  <c r="CG813" i="1"/>
  <c r="CG1091" i="1"/>
  <c r="CG378" i="1"/>
  <c r="CG939" i="1"/>
  <c r="CG513" i="1"/>
  <c r="CG197" i="1"/>
  <c r="CG66" i="1"/>
  <c r="CG145" i="1"/>
  <c r="CG188" i="1"/>
  <c r="CG130" i="1"/>
  <c r="CG30" i="1"/>
  <c r="CG155" i="1"/>
  <c r="CG255" i="1"/>
  <c r="CG14" i="1"/>
  <c r="CG167" i="1"/>
  <c r="CG178" i="1"/>
  <c r="CG273" i="1"/>
  <c r="CG275" i="1"/>
  <c r="CG137" i="1"/>
  <c r="CG208" i="1"/>
  <c r="CG241" i="1"/>
  <c r="CG171" i="1"/>
  <c r="CG229" i="1"/>
  <c r="CG271" i="1"/>
  <c r="CG46" i="1"/>
  <c r="CG12" i="1"/>
  <c r="CG204" i="1"/>
  <c r="CG223" i="1"/>
  <c r="CG190" i="1"/>
  <c r="CG225" i="1"/>
  <c r="CG232" i="1"/>
  <c r="CG85" i="1"/>
  <c r="CG10" i="1"/>
  <c r="CG50" i="1"/>
  <c r="CG73" i="1"/>
  <c r="CG200" i="1"/>
  <c r="CG104" i="1"/>
  <c r="CG115" i="1"/>
  <c r="CG84" i="1"/>
  <c r="CG119" i="1"/>
  <c r="CG172" i="1"/>
  <c r="CG174" i="1"/>
  <c r="CG23" i="1"/>
  <c r="CG247" i="1"/>
  <c r="CG224" i="1"/>
  <c r="CG217" i="1"/>
  <c r="CG40" i="1"/>
  <c r="CG195" i="1"/>
  <c r="CG309" i="1"/>
  <c r="CG298" i="1"/>
  <c r="CG286" i="1"/>
  <c r="CG483" i="1"/>
  <c r="CG391" i="1"/>
  <c r="CG348" i="1"/>
  <c r="CG998" i="1"/>
  <c r="CG564" i="1"/>
  <c r="CG1020" i="1"/>
  <c r="CG870" i="1"/>
  <c r="CG686" i="1"/>
  <c r="CG401" i="1"/>
  <c r="CG426" i="1"/>
  <c r="CG481" i="1"/>
  <c r="CG818" i="1"/>
  <c r="CG563" i="1"/>
  <c r="CG1065" i="1"/>
  <c r="CG959" i="1"/>
  <c r="CG510" i="1"/>
  <c r="CG842" i="1"/>
  <c r="CG354" i="1"/>
  <c r="CG614" i="1"/>
  <c r="CG991" i="1"/>
  <c r="CG605" i="1"/>
  <c r="CG692" i="1"/>
  <c r="CG976" i="1"/>
  <c r="CG1124" i="1"/>
  <c r="CG577" i="1"/>
  <c r="CG933" i="1"/>
  <c r="CG520" i="1"/>
  <c r="CG909" i="1"/>
  <c r="CG1055" i="1"/>
  <c r="CG972" i="1"/>
  <c r="CG866" i="1"/>
  <c r="CG374" i="1"/>
  <c r="CG474" i="1"/>
  <c r="CG836" i="1"/>
  <c r="CG1117" i="1"/>
  <c r="CG376" i="1"/>
  <c r="CG827" i="1"/>
  <c r="CG319" i="1"/>
  <c r="CG420" i="1"/>
  <c r="CG673" i="1"/>
  <c r="CG377" i="1"/>
  <c r="CG855" i="1"/>
  <c r="CG773" i="1"/>
  <c r="CG488" i="1"/>
  <c r="CG449" i="1"/>
  <c r="CG442" i="1"/>
  <c r="CG588" i="1"/>
  <c r="CG746" i="1"/>
  <c r="CG1006" i="1"/>
  <c r="CG839" i="1"/>
  <c r="CG789" i="1"/>
  <c r="CG398" i="1"/>
  <c r="CG753" i="1"/>
  <c r="CG1072" i="1"/>
  <c r="CG952" i="1"/>
  <c r="CG697" i="1"/>
  <c r="CG759" i="1"/>
  <c r="CG763" i="1"/>
  <c r="CG1057" i="1"/>
  <c r="CG328" i="1"/>
  <c r="CG405" i="1"/>
  <c r="CG707" i="1"/>
  <c r="CG762" i="1"/>
  <c r="CG969" i="1"/>
  <c r="CG410" i="1"/>
  <c r="CG321" i="1"/>
  <c r="CG1092" i="1"/>
  <c r="CG764" i="1"/>
  <c r="CG709" i="1"/>
  <c r="CG1002" i="1"/>
  <c r="CG916" i="1"/>
  <c r="CG526" i="1"/>
  <c r="CG913" i="1"/>
  <c r="CG1103" i="1"/>
  <c r="CG663" i="1"/>
  <c r="CG1112" i="1"/>
  <c r="CG837" i="1"/>
  <c r="CG395" i="1"/>
  <c r="CG771" i="1"/>
  <c r="CG1080" i="1"/>
  <c r="CG812" i="1"/>
  <c r="CG425" i="1"/>
  <c r="CG910" i="1"/>
  <c r="CG1012" i="1"/>
  <c r="CG725" i="1"/>
  <c r="CG444" i="1"/>
  <c r="CG942" i="1"/>
  <c r="CG432" i="1"/>
  <c r="CG1029" i="1"/>
  <c r="CG1067" i="1"/>
  <c r="CG438" i="1"/>
  <c r="CG572" i="1"/>
  <c r="CG807" i="1"/>
  <c r="CG467" i="1"/>
  <c r="CG568" i="1"/>
  <c r="CG928" i="1"/>
  <c r="CG672" i="1"/>
  <c r="CG906" i="1"/>
  <c r="CG712" i="1"/>
  <c r="CG820" i="1"/>
  <c r="CG311" i="1"/>
  <c r="CG1045" i="1"/>
  <c r="CG1005" i="1"/>
  <c r="CG901" i="1"/>
  <c r="CG556" i="1"/>
  <c r="CG783" i="1"/>
  <c r="CG470" i="1"/>
  <c r="CG604" i="1"/>
  <c r="CG478" i="1"/>
  <c r="CG269" i="1"/>
  <c r="CG13" i="1"/>
  <c r="CG233" i="1"/>
  <c r="CG265" i="1"/>
  <c r="CG67" i="1"/>
  <c r="CG24" i="1"/>
  <c r="CG234" i="1"/>
  <c r="CG213" i="1"/>
  <c r="CG201" i="1"/>
  <c r="CG220" i="1"/>
  <c r="CG157" i="1"/>
  <c r="CG302" i="1"/>
  <c r="CG615" i="1"/>
  <c r="CG514" i="1"/>
  <c r="CG642" i="1"/>
  <c r="CG519" i="1"/>
  <c r="CG786" i="1"/>
  <c r="CG699" i="1"/>
  <c r="CG451" i="1"/>
  <c r="CG733" i="1"/>
  <c r="CG748" i="1"/>
  <c r="CG324" i="1"/>
  <c r="CG676" i="1"/>
  <c r="CG961" i="1"/>
  <c r="CG826" i="1"/>
  <c r="CG728" i="1"/>
  <c r="CG360" i="1"/>
  <c r="CG412" i="1"/>
  <c r="CG373" i="1"/>
  <c r="CG462" i="1"/>
  <c r="CG325" i="1"/>
  <c r="CG532" i="1"/>
  <c r="CG404" i="1"/>
  <c r="CG1108" i="1"/>
  <c r="CG523" i="1"/>
  <c r="CG472" i="1"/>
  <c r="CG353" i="1"/>
  <c r="CG386" i="1"/>
  <c r="CG695" i="1"/>
  <c r="CG840" i="1"/>
  <c r="CG677" i="1"/>
  <c r="CG795" i="1"/>
  <c r="CG1030" i="1"/>
  <c r="CG392" i="1"/>
  <c r="CG594" i="1"/>
  <c r="CG1094" i="1"/>
  <c r="CG27" i="1"/>
  <c r="CG218" i="1"/>
  <c r="CG282" i="1"/>
  <c r="CG142" i="1"/>
  <c r="CG16" i="1"/>
  <c r="CG268" i="1"/>
  <c r="CG257" i="1"/>
  <c r="CG43" i="1"/>
  <c r="CG254" i="1"/>
  <c r="CG117" i="1"/>
  <c r="CG252" i="1"/>
  <c r="CG153" i="1"/>
  <c r="CG32" i="1"/>
  <c r="CG132" i="1"/>
  <c r="CG4" i="1"/>
  <c r="CG222" i="1"/>
  <c r="CG123" i="1"/>
  <c r="CG6" i="1"/>
  <c r="CG113" i="1"/>
  <c r="CG141" i="1"/>
  <c r="CG154" i="1"/>
  <c r="CG28" i="1"/>
  <c r="CG131" i="1"/>
  <c r="CG189" i="1"/>
  <c r="CG109" i="1"/>
  <c r="CG25" i="1"/>
  <c r="CG36" i="1"/>
  <c r="CG100" i="1"/>
  <c r="CG183" i="1"/>
  <c r="CG261" i="1"/>
  <c r="CG206" i="1"/>
  <c r="CG62" i="1"/>
  <c r="CG203" i="1"/>
  <c r="CG289" i="1"/>
  <c r="CG292" i="1"/>
  <c r="CG305" i="1"/>
  <c r="CG567" i="1"/>
  <c r="CG854" i="1"/>
  <c r="CG339" i="1"/>
  <c r="CG396" i="1"/>
  <c r="CG346" i="1"/>
  <c r="CG867" i="1"/>
  <c r="CG560" i="1"/>
  <c r="CG806" i="1"/>
  <c r="CG445" i="1"/>
  <c r="CG332" i="1"/>
  <c r="CG955" i="1"/>
  <c r="CG770" i="1"/>
  <c r="CG835" i="1"/>
  <c r="CG756" i="1"/>
  <c r="CG937" i="1"/>
  <c r="CG533" i="1"/>
  <c r="CG380" i="1"/>
  <c r="CG845" i="1"/>
  <c r="CG338" i="1"/>
  <c r="CG1035" i="1"/>
  <c r="CG960" i="1"/>
  <c r="CG715" i="1"/>
  <c r="CG766" i="1"/>
  <c r="CG962" i="1"/>
  <c r="CG397" i="1"/>
  <c r="CG1073" i="1"/>
  <c r="CG555" i="1"/>
  <c r="CG668" i="1"/>
  <c r="CG702" i="1"/>
  <c r="CG830" i="1"/>
  <c r="CG600" i="1"/>
  <c r="CG489" i="1"/>
  <c r="CG557" i="1"/>
  <c r="CG805" i="1"/>
  <c r="CG994" i="1"/>
  <c r="CG366" i="1"/>
  <c r="CG900" i="1"/>
  <c r="CG1135" i="1"/>
  <c r="CG883" i="1"/>
  <c r="CG688" i="1"/>
  <c r="CG313" i="1"/>
  <c r="CG517" i="1"/>
  <c r="CG458" i="1"/>
  <c r="CG1098" i="1"/>
  <c r="CG898" i="1"/>
  <c r="CG953" i="1"/>
  <c r="CG529" i="1"/>
  <c r="CG824" i="1"/>
  <c r="CG724" i="1"/>
  <c r="CG634" i="1"/>
  <c r="CG1047" i="1"/>
  <c r="CG502" i="1"/>
  <c r="CG735" i="1"/>
  <c r="CG761" i="1"/>
  <c r="CG1096" i="1"/>
  <c r="CG992" i="1"/>
  <c r="CG446" i="1"/>
  <c r="CG439" i="1"/>
  <c r="CG778" i="1"/>
  <c r="CG1116" i="1"/>
  <c r="CG544" i="1"/>
  <c r="CG880" i="1"/>
  <c r="CG822" i="1"/>
  <c r="CG484" i="1"/>
  <c r="CG1062" i="1"/>
  <c r="CG878" i="1"/>
  <c r="CG1130" i="1"/>
  <c r="CG1134" i="1"/>
  <c r="CG1081" i="1"/>
  <c r="CG749" i="1"/>
  <c r="CG701" i="1"/>
  <c r="CG399" i="1"/>
  <c r="CG1077" i="1"/>
  <c r="CG1043" i="1"/>
  <c r="CG774" i="1"/>
  <c r="CG831" i="1"/>
  <c r="CG1128" i="1"/>
  <c r="CG797" i="1"/>
  <c r="CG545" i="1"/>
  <c r="CG930" i="1"/>
  <c r="CG1022" i="1"/>
  <c r="CG415" i="1"/>
  <c r="CG768" i="1"/>
  <c r="CG347" i="1"/>
  <c r="CG1074" i="1"/>
  <c r="CG598" i="1"/>
  <c r="CG362" i="1"/>
  <c r="CG1064" i="1"/>
  <c r="CG586" i="1"/>
  <c r="CG809" i="1"/>
  <c r="CG503" i="1"/>
  <c r="CG1078" i="1"/>
  <c r="CG750" i="1"/>
  <c r="CG775" i="1"/>
  <c r="CG495" i="1"/>
  <c r="CG713" i="1"/>
  <c r="CG1101" i="1"/>
  <c r="CG988" i="1"/>
  <c r="CP809" i="1" l="1"/>
  <c r="CY809" i="1" s="1"/>
  <c r="DI809" i="1" s="1"/>
  <c r="DU809" i="1" s="1"/>
  <c r="DY809" i="1"/>
  <c r="CP439" i="1"/>
  <c r="CY439" i="1" s="1"/>
  <c r="DI439" i="1" s="1"/>
  <c r="DU439" i="1" s="1"/>
  <c r="DY439" i="1"/>
  <c r="CP1073" i="1"/>
  <c r="CY1073" i="1" s="1"/>
  <c r="DI1073" i="1" s="1"/>
  <c r="DU1073" i="1" s="1"/>
  <c r="DY1073" i="1"/>
  <c r="CP261" i="1"/>
  <c r="CY261" i="1" s="1"/>
  <c r="DI261" i="1" s="1"/>
  <c r="DU261" i="1" s="1"/>
  <c r="DY261" i="1"/>
  <c r="CP353" i="1"/>
  <c r="CY353" i="1" s="1"/>
  <c r="DI353" i="1" s="1"/>
  <c r="DU353" i="1" s="1"/>
  <c r="DY353" i="1"/>
  <c r="CP67" i="1"/>
  <c r="CY67" i="1" s="1"/>
  <c r="DI67" i="1" s="1"/>
  <c r="DU67" i="1" s="1"/>
  <c r="DY67" i="1"/>
  <c r="CP425" i="1"/>
  <c r="CY425" i="1" s="1"/>
  <c r="DI425" i="1" s="1"/>
  <c r="DU425" i="1" s="1"/>
  <c r="DY425" i="1"/>
  <c r="CP839" i="1"/>
  <c r="CY839" i="1" s="1"/>
  <c r="DI839" i="1" s="1"/>
  <c r="DU839" i="1" s="1"/>
  <c r="DY839" i="1"/>
  <c r="CP933" i="1"/>
  <c r="CY933" i="1" s="1"/>
  <c r="DI933" i="1" s="1"/>
  <c r="DU933" i="1" s="1"/>
  <c r="DY933" i="1"/>
  <c r="CP224" i="1"/>
  <c r="CY224" i="1" s="1"/>
  <c r="DI224" i="1" s="1"/>
  <c r="DU224" i="1" s="1"/>
  <c r="DY224" i="1"/>
  <c r="CP241" i="1"/>
  <c r="CY241" i="1" s="1"/>
  <c r="DI241" i="1" s="1"/>
  <c r="DU241" i="1" s="1"/>
  <c r="DY241" i="1"/>
  <c r="CP482" i="1"/>
  <c r="CY482" i="1" s="1"/>
  <c r="DI482" i="1" s="1"/>
  <c r="DU482" i="1" s="1"/>
  <c r="DY482" i="1"/>
  <c r="CP150" i="1"/>
  <c r="CY150" i="1" s="1"/>
  <c r="DI150" i="1" s="1"/>
  <c r="DU150" i="1" s="1"/>
  <c r="DY150" i="1"/>
  <c r="CP896" i="1"/>
  <c r="CY896" i="1" s="1"/>
  <c r="DI896" i="1" s="1"/>
  <c r="DU896" i="1" s="1"/>
  <c r="DY896" i="1"/>
  <c r="CP957" i="1"/>
  <c r="CY957" i="1" s="1"/>
  <c r="DI957" i="1" s="1"/>
  <c r="DU957" i="1" s="1"/>
  <c r="DY957" i="1"/>
  <c r="CP400" i="1"/>
  <c r="CY400" i="1" s="1"/>
  <c r="DI400" i="1" s="1"/>
  <c r="DU400" i="1" s="1"/>
  <c r="DY400" i="1"/>
  <c r="CP504" i="1"/>
  <c r="CY504" i="1" s="1"/>
  <c r="DI504" i="1" s="1"/>
  <c r="DU504" i="1" s="1"/>
  <c r="DY504" i="1"/>
  <c r="CP635" i="1"/>
  <c r="CY635" i="1" s="1"/>
  <c r="DI635" i="1" s="1"/>
  <c r="DU635" i="1" s="1"/>
  <c r="DY635" i="1"/>
  <c r="CP548" i="1"/>
  <c r="CY548" i="1" s="1"/>
  <c r="DI548" i="1" s="1"/>
  <c r="DU548" i="1" s="1"/>
  <c r="DY548" i="1"/>
  <c r="CP1126" i="1"/>
  <c r="CY1126" i="1" s="1"/>
  <c r="DI1126" i="1" s="1"/>
  <c r="DU1126" i="1" s="1"/>
  <c r="DY1126" i="1"/>
  <c r="CP469" i="1"/>
  <c r="CY469" i="1" s="1"/>
  <c r="DI469" i="1" s="1"/>
  <c r="DU469" i="1" s="1"/>
  <c r="DY469" i="1"/>
  <c r="CP476" i="1"/>
  <c r="CY476" i="1" s="1"/>
  <c r="DI476" i="1" s="1"/>
  <c r="DU476" i="1" s="1"/>
  <c r="DY476" i="1"/>
  <c r="CP1099" i="1"/>
  <c r="CY1099" i="1" s="1"/>
  <c r="DI1099" i="1" s="1"/>
  <c r="DU1099" i="1" s="1"/>
  <c r="DY1099" i="1"/>
  <c r="CP982" i="1"/>
  <c r="CY982" i="1" s="1"/>
  <c r="DI982" i="1" s="1"/>
  <c r="DU982" i="1" s="1"/>
  <c r="DY982" i="1"/>
  <c r="CP279" i="1"/>
  <c r="CY279" i="1" s="1"/>
  <c r="DI279" i="1" s="1"/>
  <c r="DU279" i="1" s="1"/>
  <c r="DY279" i="1"/>
  <c r="CP192" i="1"/>
  <c r="CY192" i="1" s="1"/>
  <c r="DI192" i="1" s="1"/>
  <c r="DU192" i="1" s="1"/>
  <c r="DY192" i="1"/>
  <c r="CP1058" i="1"/>
  <c r="CY1058" i="1" s="1"/>
  <c r="DI1058" i="1" s="1"/>
  <c r="DU1058" i="1" s="1"/>
  <c r="DY1058" i="1"/>
  <c r="CP1122" i="1"/>
  <c r="CY1122" i="1" s="1"/>
  <c r="DI1122" i="1" s="1"/>
  <c r="DU1122" i="1" s="1"/>
  <c r="DY1122" i="1"/>
  <c r="CP890" i="1"/>
  <c r="CY890" i="1" s="1"/>
  <c r="DI890" i="1" s="1"/>
  <c r="DU890" i="1" s="1"/>
  <c r="DY890" i="1"/>
  <c r="CP796" i="1"/>
  <c r="CY796" i="1" s="1"/>
  <c r="DI796" i="1" s="1"/>
  <c r="DU796" i="1" s="1"/>
  <c r="DY796" i="1"/>
  <c r="CP53" i="1"/>
  <c r="CY53" i="1" s="1"/>
  <c r="DI53" i="1" s="1"/>
  <c r="DU53" i="1" s="1"/>
  <c r="DY53" i="1"/>
  <c r="CP276" i="1"/>
  <c r="CY276" i="1" s="1"/>
  <c r="DI276" i="1" s="1"/>
  <c r="DU276" i="1" s="1"/>
  <c r="DY276" i="1"/>
  <c r="CP26" i="1"/>
  <c r="CY26" i="1" s="1"/>
  <c r="DI26" i="1" s="1"/>
  <c r="DU26" i="1" s="1"/>
  <c r="DY26" i="1"/>
  <c r="CP93" i="1"/>
  <c r="CY93" i="1" s="1"/>
  <c r="DI93" i="1" s="1"/>
  <c r="DU93" i="1" s="1"/>
  <c r="DY93" i="1"/>
  <c r="CP327" i="1"/>
  <c r="CY327" i="1" s="1"/>
  <c r="DI327" i="1" s="1"/>
  <c r="DU327" i="1" s="1"/>
  <c r="DY327" i="1"/>
  <c r="CP129" i="1"/>
  <c r="CY129" i="1" s="1"/>
  <c r="DI129" i="1" s="1"/>
  <c r="DU129" i="1" s="1"/>
  <c r="DY129" i="1"/>
  <c r="CP984" i="1"/>
  <c r="CY984" i="1" s="1"/>
  <c r="DI984" i="1" s="1"/>
  <c r="DU984" i="1" s="1"/>
  <c r="DY984" i="1"/>
  <c r="CP270" i="1"/>
  <c r="CY270" i="1" s="1"/>
  <c r="DI270" i="1" s="1"/>
  <c r="DU270" i="1" s="1"/>
  <c r="DY270" i="1"/>
  <c r="CP47" i="1"/>
  <c r="CY47" i="1" s="1"/>
  <c r="DI47" i="1" s="1"/>
  <c r="DU47" i="1" s="1"/>
  <c r="DY47" i="1"/>
  <c r="CP500" i="1"/>
  <c r="CY500" i="1" s="1"/>
  <c r="DI500" i="1" s="1"/>
  <c r="DU500" i="1" s="1"/>
  <c r="DY500" i="1"/>
  <c r="CP559" i="1"/>
  <c r="CY559" i="1" s="1"/>
  <c r="DI559" i="1" s="1"/>
  <c r="DU559" i="1" s="1"/>
  <c r="DY559" i="1"/>
  <c r="CP1101" i="1"/>
  <c r="CY1101" i="1" s="1"/>
  <c r="DI1101" i="1" s="1"/>
  <c r="DU1101" i="1" s="1"/>
  <c r="DY1101" i="1"/>
  <c r="CP1077" i="1"/>
  <c r="CY1077" i="1" s="1"/>
  <c r="DI1077" i="1" s="1"/>
  <c r="DU1077" i="1" s="1"/>
  <c r="DY1077" i="1"/>
  <c r="CP557" i="1"/>
  <c r="CY557" i="1" s="1"/>
  <c r="DI557" i="1" s="1"/>
  <c r="DU557" i="1" s="1"/>
  <c r="DY557" i="1"/>
  <c r="CP445" i="1"/>
  <c r="CY445" i="1" s="1"/>
  <c r="DI445" i="1" s="1"/>
  <c r="DU445" i="1" s="1"/>
  <c r="DY445" i="1"/>
  <c r="CP183" i="1"/>
  <c r="CY183" i="1" s="1"/>
  <c r="DI183" i="1" s="1"/>
  <c r="DU183" i="1" s="1"/>
  <c r="DY183" i="1"/>
  <c r="CP268" i="1"/>
  <c r="CY268" i="1" s="1"/>
  <c r="DI268" i="1" s="1"/>
  <c r="DU268" i="1" s="1"/>
  <c r="DY268" i="1"/>
  <c r="CP472" i="1"/>
  <c r="CY472" i="1" s="1"/>
  <c r="DI472" i="1" s="1"/>
  <c r="DU472" i="1" s="1"/>
  <c r="DY472" i="1"/>
  <c r="CP302" i="1"/>
  <c r="CY302" i="1" s="1"/>
  <c r="DI302" i="1" s="1"/>
  <c r="DU302" i="1" s="1"/>
  <c r="DY302" i="1"/>
  <c r="CP556" i="1"/>
  <c r="CY556" i="1" s="1"/>
  <c r="DI556" i="1" s="1"/>
  <c r="DU556" i="1" s="1"/>
  <c r="DY556" i="1"/>
  <c r="CP672" i="1"/>
  <c r="CY672" i="1" s="1"/>
  <c r="DI672" i="1" s="1"/>
  <c r="DU672" i="1" s="1"/>
  <c r="DY672" i="1"/>
  <c r="CP812" i="1"/>
  <c r="CY812" i="1" s="1"/>
  <c r="DI812" i="1" s="1"/>
  <c r="DU812" i="1" s="1"/>
  <c r="DY812" i="1"/>
  <c r="CP913" i="1"/>
  <c r="CY913" i="1" s="1"/>
  <c r="DI913" i="1" s="1"/>
  <c r="DU913" i="1" s="1"/>
  <c r="DY913" i="1"/>
  <c r="CP410" i="1"/>
  <c r="CY410" i="1" s="1"/>
  <c r="DI410" i="1" s="1"/>
  <c r="DU410" i="1" s="1"/>
  <c r="DY410" i="1"/>
  <c r="CP759" i="1"/>
  <c r="CY759" i="1" s="1"/>
  <c r="DI759" i="1" s="1"/>
  <c r="DU759" i="1" s="1"/>
  <c r="DY759" i="1"/>
  <c r="CP1006" i="1"/>
  <c r="CY1006" i="1" s="1"/>
  <c r="DI1006" i="1" s="1"/>
  <c r="DU1006" i="1" s="1"/>
  <c r="DY1006" i="1"/>
  <c r="CP377" i="1"/>
  <c r="CY377" i="1" s="1"/>
  <c r="DI377" i="1" s="1"/>
  <c r="DU377" i="1" s="1"/>
  <c r="DY377" i="1"/>
  <c r="CP577" i="1"/>
  <c r="CY577" i="1" s="1"/>
  <c r="DI577" i="1" s="1"/>
  <c r="DU577" i="1" s="1"/>
  <c r="DY577" i="1"/>
  <c r="CP842" i="1"/>
  <c r="CY842" i="1" s="1"/>
  <c r="DI842" i="1" s="1"/>
  <c r="DU842" i="1" s="1"/>
  <c r="DY842" i="1"/>
  <c r="CP401" i="1"/>
  <c r="CY401" i="1" s="1"/>
  <c r="DI401" i="1" s="1"/>
  <c r="DU401" i="1" s="1"/>
  <c r="DY401" i="1"/>
  <c r="CP483" i="1"/>
  <c r="CY483" i="1" s="1"/>
  <c r="DI483" i="1" s="1"/>
  <c r="DU483" i="1" s="1"/>
  <c r="DY483" i="1"/>
  <c r="CP247" i="1"/>
  <c r="CY247" i="1" s="1"/>
  <c r="DI247" i="1" s="1"/>
  <c r="DU247" i="1" s="1"/>
  <c r="DY247" i="1"/>
  <c r="CP200" i="1"/>
  <c r="CY200" i="1" s="1"/>
  <c r="DI200" i="1" s="1"/>
  <c r="DU200" i="1" s="1"/>
  <c r="DY200" i="1"/>
  <c r="CP223" i="1"/>
  <c r="CY223" i="1" s="1"/>
  <c r="DI223" i="1" s="1"/>
  <c r="DU223" i="1" s="1"/>
  <c r="DY223" i="1"/>
  <c r="CP208" i="1"/>
  <c r="CY208" i="1" s="1"/>
  <c r="DI208" i="1" s="1"/>
  <c r="DU208" i="1" s="1"/>
  <c r="DY208" i="1"/>
  <c r="CP155" i="1"/>
  <c r="CY155" i="1" s="1"/>
  <c r="DI155" i="1" s="1"/>
  <c r="DU155" i="1" s="1"/>
  <c r="DY155" i="1"/>
  <c r="CP939" i="1"/>
  <c r="CY939" i="1" s="1"/>
  <c r="DI939" i="1" s="1"/>
  <c r="DU939" i="1" s="1"/>
  <c r="DY939" i="1"/>
  <c r="CP973" i="1"/>
  <c r="CY973" i="1" s="1"/>
  <c r="DI973" i="1" s="1"/>
  <c r="DU973" i="1" s="1"/>
  <c r="DY973" i="1"/>
  <c r="CP1000" i="1"/>
  <c r="CY1000" i="1" s="1"/>
  <c r="DI1000" i="1" s="1"/>
  <c r="DU1000" i="1" s="1"/>
  <c r="DY1000" i="1"/>
  <c r="CP999" i="1"/>
  <c r="CY999" i="1" s="1"/>
  <c r="DI999" i="1" s="1"/>
  <c r="DU999" i="1" s="1"/>
  <c r="DY999" i="1"/>
  <c r="CP133" i="1"/>
  <c r="CY133" i="1" s="1"/>
  <c r="DI133" i="1" s="1"/>
  <c r="DU133" i="1" s="1"/>
  <c r="DY133" i="1"/>
  <c r="CP139" i="1"/>
  <c r="CY139" i="1" s="1"/>
  <c r="DI139" i="1" s="1"/>
  <c r="DU139" i="1" s="1"/>
  <c r="DY139" i="1"/>
  <c r="CP429" i="1"/>
  <c r="CY429" i="1" s="1"/>
  <c r="DI429" i="1" s="1"/>
  <c r="DU429" i="1" s="1"/>
  <c r="DY429" i="1"/>
  <c r="CP711" i="1"/>
  <c r="CY711" i="1" s="1"/>
  <c r="DI711" i="1" s="1"/>
  <c r="DU711" i="1" s="1"/>
  <c r="DY711" i="1"/>
  <c r="CP811" i="1"/>
  <c r="CY811" i="1" s="1"/>
  <c r="DI811" i="1" s="1"/>
  <c r="DU811" i="1" s="1"/>
  <c r="DY811" i="1"/>
  <c r="CP825" i="1"/>
  <c r="CY825" i="1" s="1"/>
  <c r="DI825" i="1" s="1"/>
  <c r="DU825" i="1" s="1"/>
  <c r="DY825" i="1"/>
  <c r="CP1127" i="1"/>
  <c r="CY1127" i="1" s="1"/>
  <c r="DI1127" i="1" s="1"/>
  <c r="DU1127" i="1" s="1"/>
  <c r="DY1127" i="1"/>
  <c r="CP355" i="1"/>
  <c r="CY355" i="1" s="1"/>
  <c r="DI355" i="1" s="1"/>
  <c r="DU355" i="1" s="1"/>
  <c r="DY355" i="1"/>
  <c r="CP821" i="1"/>
  <c r="CY821" i="1" s="1"/>
  <c r="DI821" i="1" s="1"/>
  <c r="DU821" i="1" s="1"/>
  <c r="DY821" i="1"/>
  <c r="CP884" i="1"/>
  <c r="CY884" i="1" s="1"/>
  <c r="DI884" i="1" s="1"/>
  <c r="DU884" i="1" s="1"/>
  <c r="DY884" i="1"/>
  <c r="CP468" i="1"/>
  <c r="CY468" i="1" s="1"/>
  <c r="DI468" i="1" s="1"/>
  <c r="DU468" i="1" s="1"/>
  <c r="DY468" i="1"/>
  <c r="CP941" i="1"/>
  <c r="CY941" i="1" s="1"/>
  <c r="DI941" i="1" s="1"/>
  <c r="DU941" i="1" s="1"/>
  <c r="DY941" i="1"/>
  <c r="CP553" i="1"/>
  <c r="CY553" i="1" s="1"/>
  <c r="DI553" i="1" s="1"/>
  <c r="DU553" i="1" s="1"/>
  <c r="DY553" i="1"/>
  <c r="CP739" i="1"/>
  <c r="CY739" i="1" s="1"/>
  <c r="DI739" i="1" s="1"/>
  <c r="DU739" i="1" s="1"/>
  <c r="DY739" i="1"/>
  <c r="CP323" i="1"/>
  <c r="CY323" i="1" s="1"/>
  <c r="DI323" i="1" s="1"/>
  <c r="DU323" i="1" s="1"/>
  <c r="DY323" i="1"/>
  <c r="CP293" i="1"/>
  <c r="CY293" i="1" s="1"/>
  <c r="DI293" i="1" s="1"/>
  <c r="DU293" i="1" s="1"/>
  <c r="DY293" i="1"/>
  <c r="CP243" i="1"/>
  <c r="CY243" i="1" s="1"/>
  <c r="DI243" i="1" s="1"/>
  <c r="DU243" i="1" s="1"/>
  <c r="DY243" i="1"/>
  <c r="CP212" i="1"/>
  <c r="CY212" i="1" s="1"/>
  <c r="DI212" i="1" s="1"/>
  <c r="DU212" i="1" s="1"/>
  <c r="DY212" i="1"/>
  <c r="CP530" i="1"/>
  <c r="CY530" i="1" s="1"/>
  <c r="DI530" i="1" s="1"/>
  <c r="DU530" i="1" s="1"/>
  <c r="DY530" i="1"/>
  <c r="CP745" i="1"/>
  <c r="CY745" i="1" s="1"/>
  <c r="DI745" i="1" s="1"/>
  <c r="DU745" i="1" s="1"/>
  <c r="DY745" i="1"/>
  <c r="CP915" i="1"/>
  <c r="CY915" i="1" s="1"/>
  <c r="DI915" i="1" s="1"/>
  <c r="DU915" i="1" s="1"/>
  <c r="DY915" i="1"/>
  <c r="CP996" i="1"/>
  <c r="CY996" i="1" s="1"/>
  <c r="DI996" i="1" s="1"/>
  <c r="DU996" i="1" s="1"/>
  <c r="DY996" i="1"/>
  <c r="CP653" i="1"/>
  <c r="CY653" i="1" s="1"/>
  <c r="DI653" i="1" s="1"/>
  <c r="DU653" i="1" s="1"/>
  <c r="DY653" i="1"/>
  <c r="CP15" i="1"/>
  <c r="CY15" i="1" s="1"/>
  <c r="DI15" i="1" s="1"/>
  <c r="DU15" i="1" s="1"/>
  <c r="DY15" i="1"/>
  <c r="CP721" i="1"/>
  <c r="CY721" i="1" s="1"/>
  <c r="DI721" i="1" s="1"/>
  <c r="DU721" i="1" s="1"/>
  <c r="DY721" i="1"/>
  <c r="CP547" i="1"/>
  <c r="CY547" i="1" s="1"/>
  <c r="DI547" i="1" s="1"/>
  <c r="DU547" i="1" s="1"/>
  <c r="DY547" i="1"/>
  <c r="CP1106" i="1"/>
  <c r="CY1106" i="1" s="1"/>
  <c r="DI1106" i="1" s="1"/>
  <c r="DU1106" i="1" s="1"/>
  <c r="DY1106" i="1"/>
  <c r="CP565" i="1"/>
  <c r="CY565" i="1" s="1"/>
  <c r="DI565" i="1" s="1"/>
  <c r="DU565" i="1" s="1"/>
  <c r="DY565" i="1"/>
  <c r="CP371" i="1"/>
  <c r="CY371" i="1" s="1"/>
  <c r="DI371" i="1" s="1"/>
  <c r="DU371" i="1" s="1"/>
  <c r="DY371" i="1"/>
  <c r="CP434" i="1"/>
  <c r="CY434" i="1" s="1"/>
  <c r="DI434" i="1" s="1"/>
  <c r="DU434" i="1" s="1"/>
  <c r="DY434" i="1"/>
  <c r="CP1083" i="1"/>
  <c r="CY1083" i="1" s="1"/>
  <c r="DI1083" i="1" s="1"/>
  <c r="DU1083" i="1" s="1"/>
  <c r="DY1083" i="1"/>
  <c r="CP509" i="1"/>
  <c r="CY509" i="1" s="1"/>
  <c r="DI509" i="1" s="1"/>
  <c r="DU509" i="1" s="1"/>
  <c r="DY509" i="1"/>
  <c r="CP726" i="1"/>
  <c r="CY726" i="1" s="1"/>
  <c r="DI726" i="1" s="1"/>
  <c r="DU726" i="1" s="1"/>
  <c r="DY726" i="1"/>
  <c r="CP793" i="1"/>
  <c r="CY793" i="1" s="1"/>
  <c r="DI793" i="1" s="1"/>
  <c r="DU793" i="1" s="1"/>
  <c r="DY793" i="1"/>
  <c r="CP814" i="1"/>
  <c r="CY814" i="1" s="1"/>
  <c r="DI814" i="1" s="1"/>
  <c r="DU814" i="1" s="1"/>
  <c r="DY814" i="1"/>
  <c r="CP944" i="1"/>
  <c r="CY944" i="1" s="1"/>
  <c r="DI944" i="1" s="1"/>
  <c r="DU944" i="1" s="1"/>
  <c r="DY944" i="1"/>
  <c r="CP908" i="1"/>
  <c r="CY908" i="1" s="1"/>
  <c r="DI908" i="1" s="1"/>
  <c r="DU908" i="1" s="1"/>
  <c r="DY908" i="1"/>
  <c r="CP862" i="1"/>
  <c r="CY862" i="1" s="1"/>
  <c r="DI862" i="1" s="1"/>
  <c r="DU862" i="1" s="1"/>
  <c r="DY862" i="1"/>
  <c r="CP300" i="1"/>
  <c r="CY300" i="1" s="1"/>
  <c r="DI300" i="1" s="1"/>
  <c r="DU300" i="1" s="1"/>
  <c r="DY300" i="1"/>
  <c r="CP45" i="1"/>
  <c r="CY45" i="1" s="1"/>
  <c r="DI45" i="1" s="1"/>
  <c r="DU45" i="1" s="1"/>
  <c r="DY45" i="1"/>
  <c r="CP57" i="1"/>
  <c r="CY57" i="1" s="1"/>
  <c r="DI57" i="1" s="1"/>
  <c r="DU57" i="1" s="1"/>
  <c r="DY57" i="1"/>
  <c r="CP55" i="1"/>
  <c r="CY55" i="1" s="1"/>
  <c r="DI55" i="1" s="1"/>
  <c r="DU55" i="1" s="1"/>
  <c r="DY55" i="1"/>
  <c r="CP72" i="1"/>
  <c r="CY72" i="1" s="1"/>
  <c r="DI72" i="1" s="1"/>
  <c r="DU72" i="1" s="1"/>
  <c r="DY72" i="1"/>
  <c r="CP665" i="1"/>
  <c r="CY665" i="1" s="1"/>
  <c r="DI665" i="1" s="1"/>
  <c r="DU665" i="1" s="1"/>
  <c r="DY665" i="1"/>
  <c r="CP522" i="1"/>
  <c r="CY522" i="1" s="1"/>
  <c r="DI522" i="1" s="1"/>
  <c r="DU522" i="1" s="1"/>
  <c r="DY522" i="1"/>
  <c r="CP369" i="1"/>
  <c r="CY369" i="1" s="1"/>
  <c r="DI369" i="1" s="1"/>
  <c r="DU369" i="1" s="1"/>
  <c r="DY369" i="1"/>
  <c r="CP414" i="1"/>
  <c r="CY414" i="1" s="1"/>
  <c r="DI414" i="1" s="1"/>
  <c r="DU414" i="1" s="1"/>
  <c r="DY414" i="1"/>
  <c r="CP949" i="1"/>
  <c r="CY949" i="1" s="1"/>
  <c r="DI949" i="1" s="1"/>
  <c r="DU949" i="1" s="1"/>
  <c r="DY949" i="1"/>
  <c r="CP743" i="1"/>
  <c r="CY743" i="1" s="1"/>
  <c r="DI743" i="1" s="1"/>
  <c r="DU743" i="1" s="1"/>
  <c r="DY743" i="1"/>
  <c r="CP935" i="1"/>
  <c r="CY935" i="1" s="1"/>
  <c r="DI935" i="1" s="1"/>
  <c r="DU935" i="1" s="1"/>
  <c r="DY935" i="1"/>
  <c r="CP639" i="1"/>
  <c r="CY639" i="1" s="1"/>
  <c r="DI639" i="1" s="1"/>
  <c r="DU639" i="1" s="1"/>
  <c r="DY639" i="1"/>
  <c r="CP595" i="1"/>
  <c r="CY595" i="1" s="1"/>
  <c r="DI595" i="1" s="1"/>
  <c r="DU595" i="1" s="1"/>
  <c r="DY595" i="1"/>
  <c r="CP849" i="1"/>
  <c r="CY849" i="1" s="1"/>
  <c r="DI849" i="1" s="1"/>
  <c r="DU849" i="1" s="1"/>
  <c r="DY849" i="1"/>
  <c r="CP1049" i="1"/>
  <c r="CY1049" i="1" s="1"/>
  <c r="DI1049" i="1" s="1"/>
  <c r="DU1049" i="1" s="1"/>
  <c r="DY1049" i="1"/>
  <c r="CP736" i="1"/>
  <c r="CY736" i="1" s="1"/>
  <c r="DI736" i="1" s="1"/>
  <c r="DU736" i="1" s="1"/>
  <c r="DY736" i="1"/>
  <c r="CP304" i="1"/>
  <c r="CY304" i="1" s="1"/>
  <c r="DI304" i="1" s="1"/>
  <c r="DU304" i="1" s="1"/>
  <c r="DY304" i="1"/>
  <c r="CP34" i="1"/>
  <c r="CY34" i="1" s="1"/>
  <c r="DI34" i="1" s="1"/>
  <c r="DU34" i="1" s="1"/>
  <c r="DY34" i="1"/>
  <c r="CP54" i="1"/>
  <c r="CY54" i="1" s="1"/>
  <c r="DI54" i="1" s="1"/>
  <c r="DU54" i="1" s="1"/>
  <c r="DY54" i="1"/>
  <c r="CP1039" i="1"/>
  <c r="CY1039" i="1" s="1"/>
  <c r="DI1039" i="1" s="1"/>
  <c r="DU1039" i="1" s="1"/>
  <c r="DY1039" i="1"/>
  <c r="CP1084" i="1"/>
  <c r="CY1084" i="1" s="1"/>
  <c r="DI1084" i="1" s="1"/>
  <c r="DU1084" i="1" s="1"/>
  <c r="DY1084" i="1"/>
  <c r="CP262" i="1"/>
  <c r="CY262" i="1" s="1"/>
  <c r="DI262" i="1" s="1"/>
  <c r="DU262" i="1" s="1"/>
  <c r="DY262" i="1"/>
  <c r="CP742" i="1"/>
  <c r="CY742" i="1" s="1"/>
  <c r="DI742" i="1" s="1"/>
  <c r="DU742" i="1" s="1"/>
  <c r="DY742" i="1"/>
  <c r="CP801" i="1"/>
  <c r="CY801" i="1" s="1"/>
  <c r="DI801" i="1" s="1"/>
  <c r="DU801" i="1" s="1"/>
  <c r="DY801" i="1"/>
  <c r="CP782" i="1"/>
  <c r="CY782" i="1" s="1"/>
  <c r="DI782" i="1" s="1"/>
  <c r="DU782" i="1" s="1"/>
  <c r="DY782" i="1"/>
  <c r="CP1063" i="1"/>
  <c r="CY1063" i="1" s="1"/>
  <c r="DI1063" i="1" s="1"/>
  <c r="DU1063" i="1" s="1"/>
  <c r="DY1063" i="1"/>
  <c r="CP833" i="1"/>
  <c r="CY833" i="1" s="1"/>
  <c r="DI833" i="1" s="1"/>
  <c r="DU833" i="1" s="1"/>
  <c r="DY833" i="1"/>
  <c r="CP19" i="1"/>
  <c r="CY19" i="1" s="1"/>
  <c r="DI19" i="1" s="1"/>
  <c r="DU19" i="1" s="1"/>
  <c r="DY19" i="1"/>
  <c r="CP767" i="1"/>
  <c r="CY767" i="1" s="1"/>
  <c r="DI767" i="1" s="1"/>
  <c r="DU767" i="1" s="1"/>
  <c r="DY767" i="1"/>
  <c r="CP515" i="1"/>
  <c r="CY515" i="1" s="1"/>
  <c r="DI515" i="1" s="1"/>
  <c r="DU515" i="1" s="1"/>
  <c r="DY515" i="1"/>
  <c r="CP357" i="1"/>
  <c r="CY357" i="1" s="1"/>
  <c r="DI357" i="1" s="1"/>
  <c r="DU357" i="1" s="1"/>
  <c r="DY357" i="1"/>
  <c r="CP647" i="1"/>
  <c r="CY647" i="1" s="1"/>
  <c r="DI647" i="1" s="1"/>
  <c r="DU647" i="1" s="1"/>
  <c r="DY647" i="1"/>
  <c r="CP877" i="1"/>
  <c r="CY877" i="1" s="1"/>
  <c r="DI877" i="1" s="1"/>
  <c r="DU877" i="1" s="1"/>
  <c r="DY877" i="1"/>
  <c r="CP121" i="1"/>
  <c r="CY121" i="1" s="1"/>
  <c r="DI121" i="1" s="1"/>
  <c r="DU121" i="1" s="1"/>
  <c r="DY121" i="1"/>
  <c r="CP460" i="1"/>
  <c r="CY460" i="1" s="1"/>
  <c r="DI460" i="1" s="1"/>
  <c r="DU460" i="1" s="1"/>
  <c r="DY460" i="1"/>
  <c r="CP394" i="1"/>
  <c r="CY394" i="1" s="1"/>
  <c r="DI394" i="1" s="1"/>
  <c r="DU394" i="1" s="1"/>
  <c r="DY394" i="1"/>
  <c r="CP512" i="1"/>
  <c r="CY512" i="1" s="1"/>
  <c r="DI512" i="1" s="1"/>
  <c r="DU512" i="1" s="1"/>
  <c r="DY512" i="1"/>
  <c r="CP582" i="1"/>
  <c r="CY582" i="1" s="1"/>
  <c r="DI582" i="1" s="1"/>
  <c r="DU582" i="1" s="1"/>
  <c r="DY582" i="1"/>
  <c r="CP421" i="1"/>
  <c r="CY421" i="1" s="1"/>
  <c r="DI421" i="1" s="1"/>
  <c r="DU421" i="1" s="1"/>
  <c r="DY421" i="1"/>
  <c r="CP49" i="1"/>
  <c r="CY49" i="1" s="1"/>
  <c r="DI49" i="1" s="1"/>
  <c r="DU49" i="1" s="1"/>
  <c r="DY49" i="1"/>
  <c r="CP1053" i="1"/>
  <c r="CY1053" i="1" s="1"/>
  <c r="DI1053" i="1" s="1"/>
  <c r="DU1053" i="1" s="1"/>
  <c r="DY1053" i="1"/>
  <c r="CP9" i="1"/>
  <c r="CY9" i="1" s="1"/>
  <c r="DI9" i="1" s="1"/>
  <c r="DU9" i="1" s="1"/>
  <c r="DY9" i="1"/>
  <c r="CP61" i="1"/>
  <c r="CY61" i="1" s="1"/>
  <c r="DI61" i="1" s="1"/>
  <c r="DU61" i="1" s="1"/>
  <c r="DY61" i="1"/>
  <c r="CP165" i="1"/>
  <c r="CY165" i="1" s="1"/>
  <c r="DI165" i="1" s="1"/>
  <c r="DU165" i="1" s="1"/>
  <c r="DY165" i="1"/>
  <c r="CP505" i="1"/>
  <c r="CY505" i="1" s="1"/>
  <c r="DI505" i="1" s="1"/>
  <c r="DU505" i="1" s="1"/>
  <c r="DY505" i="1"/>
  <c r="CP1095" i="1"/>
  <c r="CY1095" i="1" s="1"/>
  <c r="DI1095" i="1" s="1"/>
  <c r="DU1095" i="1" s="1"/>
  <c r="DY1095" i="1"/>
  <c r="CP637" i="1"/>
  <c r="CY637" i="1" s="1"/>
  <c r="DI637" i="1" s="1"/>
  <c r="DU637" i="1" s="1"/>
  <c r="DY637" i="1"/>
  <c r="CP737" i="1"/>
  <c r="CY737" i="1" s="1"/>
  <c r="DI737" i="1" s="1"/>
  <c r="DU737" i="1" s="1"/>
  <c r="DY737" i="1"/>
  <c r="CP242" i="1"/>
  <c r="CY242" i="1" s="1"/>
  <c r="DI242" i="1" s="1"/>
  <c r="DU242" i="1" s="1"/>
  <c r="DY242" i="1"/>
  <c r="CP82" i="1"/>
  <c r="CY82" i="1" s="1"/>
  <c r="DI82" i="1" s="1"/>
  <c r="DU82" i="1" s="1"/>
  <c r="DY82" i="1"/>
  <c r="CP713" i="1"/>
  <c r="CY713" i="1" s="1"/>
  <c r="DI713" i="1" s="1"/>
  <c r="DU713" i="1" s="1"/>
  <c r="DY713" i="1"/>
  <c r="CP1064" i="1"/>
  <c r="CY1064" i="1" s="1"/>
  <c r="DI1064" i="1" s="1"/>
  <c r="DU1064" i="1" s="1"/>
  <c r="DY1064" i="1"/>
  <c r="CP930" i="1"/>
  <c r="CY930" i="1" s="1"/>
  <c r="DI930" i="1" s="1"/>
  <c r="DU930" i="1" s="1"/>
  <c r="DY930" i="1"/>
  <c r="CP399" i="1"/>
  <c r="CY399" i="1" s="1"/>
  <c r="DI399" i="1" s="1"/>
  <c r="DU399" i="1" s="1"/>
  <c r="DY399" i="1"/>
  <c r="CP484" i="1"/>
  <c r="CY484" i="1" s="1"/>
  <c r="DI484" i="1" s="1"/>
  <c r="DU484" i="1" s="1"/>
  <c r="DY484" i="1"/>
  <c r="CP992" i="1"/>
  <c r="CY992" i="1" s="1"/>
  <c r="DI992" i="1" s="1"/>
  <c r="DU992" i="1" s="1"/>
  <c r="DY992" i="1"/>
  <c r="CP824" i="1"/>
  <c r="CY824" i="1" s="1"/>
  <c r="DI824" i="1" s="1"/>
  <c r="DU824" i="1" s="1"/>
  <c r="DY824" i="1"/>
  <c r="CP688" i="1"/>
  <c r="CY688" i="1" s="1"/>
  <c r="DI688" i="1" s="1"/>
  <c r="DU688" i="1" s="1"/>
  <c r="DY688" i="1"/>
  <c r="CP489" i="1"/>
  <c r="CY489" i="1" s="1"/>
  <c r="DI489" i="1" s="1"/>
  <c r="DU489" i="1" s="1"/>
  <c r="DY489" i="1"/>
  <c r="CP962" i="1"/>
  <c r="CY962" i="1" s="1"/>
  <c r="DI962" i="1" s="1"/>
  <c r="DU962" i="1" s="1"/>
  <c r="DY962" i="1"/>
  <c r="CP533" i="1"/>
  <c r="CY533" i="1" s="1"/>
  <c r="DI533" i="1" s="1"/>
  <c r="DU533" i="1" s="1"/>
  <c r="DY533" i="1"/>
  <c r="CP806" i="1"/>
  <c r="CY806" i="1" s="1"/>
  <c r="DI806" i="1" s="1"/>
  <c r="DU806" i="1" s="1"/>
  <c r="DY806" i="1"/>
  <c r="CP305" i="1"/>
  <c r="CY305" i="1" s="1"/>
  <c r="DI305" i="1" s="1"/>
  <c r="DU305" i="1" s="1"/>
  <c r="DY305" i="1"/>
  <c r="CP100" i="1"/>
  <c r="CY100" i="1" s="1"/>
  <c r="DI100" i="1" s="1"/>
  <c r="DU100" i="1" s="1"/>
  <c r="DY100" i="1"/>
  <c r="CP141" i="1"/>
  <c r="CY141" i="1" s="1"/>
  <c r="DI141" i="1" s="1"/>
  <c r="DU141" i="1" s="1"/>
  <c r="DY141" i="1"/>
  <c r="CP153" i="1"/>
  <c r="CY153" i="1" s="1"/>
  <c r="DI153" i="1" s="1"/>
  <c r="DU153" i="1" s="1"/>
  <c r="DY153" i="1"/>
  <c r="CP16" i="1"/>
  <c r="CY16" i="1" s="1"/>
  <c r="DI16" i="1" s="1"/>
  <c r="DU16" i="1" s="1"/>
  <c r="DY16" i="1"/>
  <c r="CP1030" i="1"/>
  <c r="CY1030" i="1" s="1"/>
  <c r="DI1030" i="1" s="1"/>
  <c r="DU1030" i="1" s="1"/>
  <c r="DY1030" i="1"/>
  <c r="CP523" i="1"/>
  <c r="CY523" i="1" s="1"/>
  <c r="DI523" i="1" s="1"/>
  <c r="DU523" i="1" s="1"/>
  <c r="DY523" i="1"/>
  <c r="CP360" i="1"/>
  <c r="CY360" i="1" s="1"/>
  <c r="DI360" i="1" s="1"/>
  <c r="DU360" i="1" s="1"/>
  <c r="DY360" i="1"/>
  <c r="CP451" i="1"/>
  <c r="CY451" i="1" s="1"/>
  <c r="DI451" i="1" s="1"/>
  <c r="DU451" i="1" s="1"/>
  <c r="DY451" i="1"/>
  <c r="CP157" i="1"/>
  <c r="CY157" i="1" s="1"/>
  <c r="DI157" i="1" s="1"/>
  <c r="DU157" i="1" s="1"/>
  <c r="DY157" i="1"/>
  <c r="CP233" i="1"/>
  <c r="CY233" i="1" s="1"/>
  <c r="DI233" i="1" s="1"/>
  <c r="DU233" i="1" s="1"/>
  <c r="DY233" i="1"/>
  <c r="CP901" i="1"/>
  <c r="CY901" i="1" s="1"/>
  <c r="DI901" i="1" s="1"/>
  <c r="DU901" i="1" s="1"/>
  <c r="DY901" i="1"/>
  <c r="CP928" i="1"/>
  <c r="CY928" i="1" s="1"/>
  <c r="DI928" i="1" s="1"/>
  <c r="DU928" i="1" s="1"/>
  <c r="DY928" i="1"/>
  <c r="CP432" i="1"/>
  <c r="CY432" i="1" s="1"/>
  <c r="DI432" i="1" s="1"/>
  <c r="DU432" i="1" s="1"/>
  <c r="DY432" i="1"/>
  <c r="CP1080" i="1"/>
  <c r="CY1080" i="1" s="1"/>
  <c r="DI1080" i="1" s="1"/>
  <c r="DU1080" i="1" s="1"/>
  <c r="DY1080" i="1"/>
  <c r="CP526" i="1"/>
  <c r="CY526" i="1" s="1"/>
  <c r="DI526" i="1" s="1"/>
  <c r="DU526" i="1" s="1"/>
  <c r="DY526" i="1"/>
  <c r="CP969" i="1"/>
  <c r="CY969" i="1" s="1"/>
  <c r="DI969" i="1" s="1"/>
  <c r="DU969" i="1" s="1"/>
  <c r="DY969" i="1"/>
  <c r="CP697" i="1"/>
  <c r="CY697" i="1" s="1"/>
  <c r="DI697" i="1" s="1"/>
  <c r="DU697" i="1" s="1"/>
  <c r="DY697" i="1"/>
  <c r="CP746" i="1"/>
  <c r="CY746" i="1" s="1"/>
  <c r="DI746" i="1" s="1"/>
  <c r="DU746" i="1" s="1"/>
  <c r="DY746" i="1"/>
  <c r="CP673" i="1"/>
  <c r="CY673" i="1" s="1"/>
  <c r="DI673" i="1" s="1"/>
  <c r="DU673" i="1" s="1"/>
  <c r="DY673" i="1"/>
  <c r="CP374" i="1"/>
  <c r="CY374" i="1" s="1"/>
  <c r="DI374" i="1" s="1"/>
  <c r="DU374" i="1" s="1"/>
  <c r="DY374" i="1"/>
  <c r="CP1124" i="1"/>
  <c r="CY1124" i="1" s="1"/>
  <c r="DI1124" i="1" s="1"/>
  <c r="DU1124" i="1" s="1"/>
  <c r="DY1124" i="1"/>
  <c r="CP510" i="1"/>
  <c r="CY510" i="1" s="1"/>
  <c r="DI510" i="1" s="1"/>
  <c r="DU510" i="1" s="1"/>
  <c r="DY510" i="1"/>
  <c r="CP686" i="1"/>
  <c r="CY686" i="1" s="1"/>
  <c r="DI686" i="1" s="1"/>
  <c r="DU686" i="1" s="1"/>
  <c r="DY686" i="1"/>
  <c r="CP286" i="1"/>
  <c r="CY286" i="1" s="1"/>
  <c r="DI286" i="1" s="1"/>
  <c r="DU286" i="1" s="1"/>
  <c r="DY286" i="1"/>
  <c r="CP23" i="1"/>
  <c r="CY23" i="1" s="1"/>
  <c r="DI23" i="1" s="1"/>
  <c r="DU23" i="1" s="1"/>
  <c r="DY23" i="1"/>
  <c r="CP73" i="1"/>
  <c r="CY73" i="1" s="1"/>
  <c r="DI73" i="1" s="1"/>
  <c r="DU73" i="1" s="1"/>
  <c r="DY73" i="1"/>
  <c r="CP204" i="1"/>
  <c r="CY204" i="1" s="1"/>
  <c r="DI204" i="1" s="1"/>
  <c r="DU204" i="1" s="1"/>
  <c r="DY204" i="1"/>
  <c r="CP137" i="1"/>
  <c r="CY137" i="1" s="1"/>
  <c r="DI137" i="1" s="1"/>
  <c r="DU137" i="1" s="1"/>
  <c r="DY137" i="1"/>
  <c r="CP30" i="1"/>
  <c r="CY30" i="1" s="1"/>
  <c r="DI30" i="1" s="1"/>
  <c r="DU30" i="1" s="1"/>
  <c r="DY30" i="1"/>
  <c r="CP378" i="1"/>
  <c r="CY378" i="1" s="1"/>
  <c r="DI378" i="1" s="1"/>
  <c r="DU378" i="1" s="1"/>
  <c r="DY378" i="1"/>
  <c r="CP336" i="1"/>
  <c r="CY336" i="1" s="1"/>
  <c r="DI336" i="1" s="1"/>
  <c r="DU336" i="1" s="1"/>
  <c r="DY336" i="1"/>
  <c r="CP687" i="1"/>
  <c r="CY687" i="1" s="1"/>
  <c r="DI687" i="1" s="1"/>
  <c r="DU687" i="1" s="1"/>
  <c r="DY687" i="1"/>
  <c r="CP331" i="1"/>
  <c r="CY331" i="1" s="1"/>
  <c r="DI331" i="1" s="1"/>
  <c r="DU331" i="1" s="1"/>
  <c r="DY331" i="1"/>
  <c r="CP231" i="1"/>
  <c r="CY231" i="1" s="1"/>
  <c r="DI231" i="1" s="1"/>
  <c r="DU231" i="1" s="1"/>
  <c r="DY231" i="1"/>
  <c r="CP496" i="1"/>
  <c r="CY496" i="1" s="1"/>
  <c r="DI496" i="1" s="1"/>
  <c r="DU496" i="1" s="1"/>
  <c r="DY496" i="1"/>
  <c r="CP1123" i="1"/>
  <c r="CY1123" i="1" s="1"/>
  <c r="DI1123" i="1" s="1"/>
  <c r="DU1123" i="1" s="1"/>
  <c r="DY1123" i="1"/>
  <c r="CP852" i="1"/>
  <c r="CY852" i="1" s="1"/>
  <c r="DI852" i="1" s="1"/>
  <c r="DU852" i="1" s="1"/>
  <c r="DY852" i="1"/>
  <c r="CP314" i="1"/>
  <c r="CY314" i="1" s="1"/>
  <c r="DI314" i="1" s="1"/>
  <c r="DU314" i="1" s="1"/>
  <c r="DY314" i="1"/>
  <c r="CP720" i="1"/>
  <c r="CY720" i="1" s="1"/>
  <c r="DI720" i="1" s="1"/>
  <c r="DU720" i="1" s="1"/>
  <c r="DY720" i="1"/>
  <c r="CP787" i="1"/>
  <c r="CY787" i="1" s="1"/>
  <c r="DI787" i="1" s="1"/>
  <c r="DU787" i="1" s="1"/>
  <c r="DY787" i="1"/>
  <c r="CP334" i="1"/>
  <c r="CY334" i="1" s="1"/>
  <c r="DI334" i="1" s="1"/>
  <c r="DU334" i="1" s="1"/>
  <c r="DY334" i="1"/>
  <c r="CP1015" i="1"/>
  <c r="CY1015" i="1" s="1"/>
  <c r="DI1015" i="1" s="1"/>
  <c r="DU1015" i="1" s="1"/>
  <c r="DY1015" i="1"/>
  <c r="CP904" i="1"/>
  <c r="CY904" i="1" s="1"/>
  <c r="DI904" i="1" s="1"/>
  <c r="DU904" i="1" s="1"/>
  <c r="DY904" i="1"/>
  <c r="CP351" i="1"/>
  <c r="CY351" i="1" s="1"/>
  <c r="DI351" i="1" s="1"/>
  <c r="DU351" i="1" s="1"/>
  <c r="DY351" i="1"/>
  <c r="CP681" i="1"/>
  <c r="CY681" i="1" s="1"/>
  <c r="DI681" i="1" s="1"/>
  <c r="DU681" i="1" s="1"/>
  <c r="DY681" i="1"/>
  <c r="CP487" i="1"/>
  <c r="CY487" i="1" s="1"/>
  <c r="DI487" i="1" s="1"/>
  <c r="DU487" i="1" s="1"/>
  <c r="DY487" i="1"/>
  <c r="CP1090" i="1"/>
  <c r="CY1090" i="1" s="1"/>
  <c r="DI1090" i="1" s="1"/>
  <c r="DU1090" i="1" s="1"/>
  <c r="DY1090" i="1"/>
  <c r="CP384" i="1"/>
  <c r="CY384" i="1" s="1"/>
  <c r="DI384" i="1" s="1"/>
  <c r="DU384" i="1" s="1"/>
  <c r="DY384" i="1"/>
  <c r="CP122" i="1"/>
  <c r="CY122" i="1" s="1"/>
  <c r="DI122" i="1" s="1"/>
  <c r="DU122" i="1" s="1"/>
  <c r="DY122" i="1"/>
  <c r="CP118" i="1"/>
  <c r="CY118" i="1" s="1"/>
  <c r="DI118" i="1" s="1"/>
  <c r="DU118" i="1" s="1"/>
  <c r="DY118" i="1"/>
  <c r="CP211" i="1"/>
  <c r="CY211" i="1" s="1"/>
  <c r="DI211" i="1" s="1"/>
  <c r="DU211" i="1" s="1"/>
  <c r="DY211" i="1"/>
  <c r="CP1093" i="1"/>
  <c r="CY1093" i="1" s="1"/>
  <c r="DI1093" i="1" s="1"/>
  <c r="DU1093" i="1" s="1"/>
  <c r="DY1093" i="1"/>
  <c r="CP606" i="1"/>
  <c r="CY606" i="1" s="1"/>
  <c r="DI606" i="1" s="1"/>
  <c r="DU606" i="1" s="1"/>
  <c r="DY606" i="1"/>
  <c r="CP1075" i="1"/>
  <c r="CY1075" i="1" s="1"/>
  <c r="DI1075" i="1" s="1"/>
  <c r="DU1075" i="1" s="1"/>
  <c r="DY1075" i="1"/>
  <c r="CP986" i="1"/>
  <c r="CY986" i="1" s="1"/>
  <c r="DI986" i="1" s="1"/>
  <c r="DU986" i="1" s="1"/>
  <c r="DY986" i="1"/>
  <c r="CP1097" i="1"/>
  <c r="CY1097" i="1" s="1"/>
  <c r="DI1097" i="1" s="1"/>
  <c r="DU1097" i="1" s="1"/>
  <c r="DY1097" i="1"/>
  <c r="CP64" i="1"/>
  <c r="CY64" i="1" s="1"/>
  <c r="DI64" i="1" s="1"/>
  <c r="DU64" i="1" s="1"/>
  <c r="DY64" i="1"/>
  <c r="CP776" i="1"/>
  <c r="CY776" i="1" s="1"/>
  <c r="DI776" i="1" s="1"/>
  <c r="DU776" i="1" s="1"/>
  <c r="DY776" i="1"/>
  <c r="CP525" i="1"/>
  <c r="CY525" i="1" s="1"/>
  <c r="DI525" i="1" s="1"/>
  <c r="DU525" i="1" s="1"/>
  <c r="DY525" i="1"/>
  <c r="CP975" i="1"/>
  <c r="CY975" i="1" s="1"/>
  <c r="DI975" i="1" s="1"/>
  <c r="DU975" i="1" s="1"/>
  <c r="DY975" i="1"/>
  <c r="CP664" i="1"/>
  <c r="CY664" i="1" s="1"/>
  <c r="DI664" i="1" s="1"/>
  <c r="DU664" i="1" s="1"/>
  <c r="DY664" i="1"/>
  <c r="CP340" i="1"/>
  <c r="CY340" i="1" s="1"/>
  <c r="DI340" i="1" s="1"/>
  <c r="DU340" i="1" s="1"/>
  <c r="DY340" i="1"/>
  <c r="CP675" i="1"/>
  <c r="CY675" i="1" s="1"/>
  <c r="DI675" i="1" s="1"/>
  <c r="DU675" i="1" s="1"/>
  <c r="DY675" i="1"/>
  <c r="CP951" i="1"/>
  <c r="CY951" i="1" s="1"/>
  <c r="DI951" i="1" s="1"/>
  <c r="DU951" i="1" s="1"/>
  <c r="DY951" i="1"/>
  <c r="CP317" i="1"/>
  <c r="CY317" i="1" s="1"/>
  <c r="DI317" i="1" s="1"/>
  <c r="DU317" i="1" s="1"/>
  <c r="DY317" i="1"/>
  <c r="CP1038" i="1"/>
  <c r="CY1038" i="1" s="1"/>
  <c r="DI1038" i="1" s="1"/>
  <c r="DU1038" i="1" s="1"/>
  <c r="DY1038" i="1"/>
  <c r="CP550" i="1"/>
  <c r="CY550" i="1" s="1"/>
  <c r="DI550" i="1" s="1"/>
  <c r="DU550" i="1" s="1"/>
  <c r="DY550" i="1"/>
  <c r="CP769" i="1"/>
  <c r="CY769" i="1" s="1"/>
  <c r="DI769" i="1" s="1"/>
  <c r="DU769" i="1" s="1"/>
  <c r="DY769" i="1"/>
  <c r="CP1018" i="1"/>
  <c r="CY1018" i="1" s="1"/>
  <c r="DI1018" i="1" s="1"/>
  <c r="DU1018" i="1" s="1"/>
  <c r="DY1018" i="1"/>
  <c r="CP640" i="1"/>
  <c r="CY640" i="1" s="1"/>
  <c r="DI640" i="1" s="1"/>
  <c r="DU640" i="1" s="1"/>
  <c r="DY640" i="1"/>
  <c r="CP946" i="1"/>
  <c r="CY946" i="1" s="1"/>
  <c r="DI946" i="1" s="1"/>
  <c r="DU946" i="1" s="1"/>
  <c r="DY946" i="1"/>
  <c r="CP294" i="1"/>
  <c r="CY294" i="1" s="1"/>
  <c r="DI294" i="1" s="1"/>
  <c r="DU294" i="1" s="1"/>
  <c r="DY294" i="1"/>
  <c r="CP199" i="1"/>
  <c r="CY199" i="1" s="1"/>
  <c r="DI199" i="1" s="1"/>
  <c r="DU199" i="1" s="1"/>
  <c r="DY199" i="1"/>
  <c r="CP74" i="1"/>
  <c r="CY74" i="1" s="1"/>
  <c r="DI74" i="1" s="1"/>
  <c r="DU74" i="1" s="1"/>
  <c r="DY74" i="1"/>
  <c r="CP144" i="1"/>
  <c r="CY144" i="1" s="1"/>
  <c r="DI144" i="1" s="1"/>
  <c r="DU144" i="1" s="1"/>
  <c r="DY144" i="1"/>
  <c r="CP18" i="1"/>
  <c r="CY18" i="1" s="1"/>
  <c r="DI18" i="1" s="1"/>
  <c r="DU18" i="1" s="1"/>
  <c r="DY18" i="1"/>
  <c r="CP859" i="1"/>
  <c r="CY859" i="1" s="1"/>
  <c r="DI859" i="1" s="1"/>
  <c r="DU859" i="1" s="1"/>
  <c r="DY859" i="1"/>
  <c r="CP1066" i="1"/>
  <c r="CY1066" i="1" s="1"/>
  <c r="DI1066" i="1" s="1"/>
  <c r="DU1066" i="1" s="1"/>
  <c r="DY1066" i="1"/>
  <c r="CP501" i="1"/>
  <c r="CY501" i="1" s="1"/>
  <c r="DI501" i="1" s="1"/>
  <c r="DU501" i="1" s="1"/>
  <c r="DY501" i="1"/>
  <c r="CP491" i="1"/>
  <c r="CY491" i="1" s="1"/>
  <c r="DI491" i="1" s="1"/>
  <c r="DU491" i="1" s="1"/>
  <c r="DY491" i="1"/>
  <c r="CP691" i="1"/>
  <c r="CY691" i="1" s="1"/>
  <c r="DI691" i="1" s="1"/>
  <c r="DU691" i="1" s="1"/>
  <c r="DY691" i="1"/>
  <c r="CP381" i="1"/>
  <c r="CY381" i="1" s="1"/>
  <c r="DI381" i="1" s="1"/>
  <c r="DU381" i="1" s="1"/>
  <c r="DY381" i="1"/>
  <c r="CP498" i="1"/>
  <c r="CY498" i="1" s="1"/>
  <c r="DI498" i="1" s="1"/>
  <c r="DU498" i="1" s="1"/>
  <c r="DY498" i="1"/>
  <c r="CP527" i="1"/>
  <c r="CY527" i="1" s="1"/>
  <c r="DI527" i="1" s="1"/>
  <c r="DU527" i="1" s="1"/>
  <c r="DY527" i="1"/>
  <c r="CP447" i="1"/>
  <c r="CY447" i="1" s="1"/>
  <c r="DI447" i="1" s="1"/>
  <c r="DU447" i="1" s="1"/>
  <c r="DY447" i="1"/>
  <c r="CP383" i="1"/>
  <c r="CY383" i="1" s="1"/>
  <c r="DI383" i="1" s="1"/>
  <c r="DU383" i="1" s="1"/>
  <c r="DY383" i="1"/>
  <c r="CP1011" i="1"/>
  <c r="CY1011" i="1" s="1"/>
  <c r="DI1011" i="1" s="1"/>
  <c r="DU1011" i="1" s="1"/>
  <c r="DY1011" i="1"/>
  <c r="CP729" i="1"/>
  <c r="CY729" i="1" s="1"/>
  <c r="DI729" i="1" s="1"/>
  <c r="DU729" i="1" s="1"/>
  <c r="DY729" i="1"/>
  <c r="CP290" i="1"/>
  <c r="CY290" i="1" s="1"/>
  <c r="DI290" i="1" s="1"/>
  <c r="DU290" i="1" s="1"/>
  <c r="DY290" i="1"/>
  <c r="CP152" i="1"/>
  <c r="CY152" i="1" s="1"/>
  <c r="DI152" i="1" s="1"/>
  <c r="DU152" i="1" s="1"/>
  <c r="DY152" i="1"/>
  <c r="CP83" i="1"/>
  <c r="CY83" i="1" s="1"/>
  <c r="DI83" i="1" s="1"/>
  <c r="DU83" i="1" s="1"/>
  <c r="DY83" i="1"/>
  <c r="CP393" i="1"/>
  <c r="CY393" i="1" s="1"/>
  <c r="DI393" i="1" s="1"/>
  <c r="DU393" i="1" s="1"/>
  <c r="DY393" i="1"/>
  <c r="CP599" i="1"/>
  <c r="CY599" i="1" s="1"/>
  <c r="DI599" i="1" s="1"/>
  <c r="DU599" i="1" s="1"/>
  <c r="DY599" i="1"/>
  <c r="CP253" i="1"/>
  <c r="CY253" i="1" s="1"/>
  <c r="DI253" i="1" s="1"/>
  <c r="DU253" i="1" s="1"/>
  <c r="DY253" i="1"/>
  <c r="CP832" i="1"/>
  <c r="CY832" i="1" s="1"/>
  <c r="DI832" i="1" s="1"/>
  <c r="DU832" i="1" s="1"/>
  <c r="DY832" i="1"/>
  <c r="CP747" i="1"/>
  <c r="CY747" i="1" s="1"/>
  <c r="DI747" i="1" s="1"/>
  <c r="DU747" i="1" s="1"/>
  <c r="DY747" i="1"/>
  <c r="CP352" i="1"/>
  <c r="CY352" i="1" s="1"/>
  <c r="DI352" i="1" s="1"/>
  <c r="DU352" i="1" s="1"/>
  <c r="DY352" i="1"/>
  <c r="CP326" i="1"/>
  <c r="CY326" i="1" s="1"/>
  <c r="DI326" i="1" s="1"/>
  <c r="DU326" i="1" s="1"/>
  <c r="DY326" i="1"/>
  <c r="CP751" i="1"/>
  <c r="CY751" i="1" s="1"/>
  <c r="DI751" i="1" s="1"/>
  <c r="DU751" i="1" s="1"/>
  <c r="DY751" i="1"/>
  <c r="CP237" i="1"/>
  <c r="CY237" i="1" s="1"/>
  <c r="DI237" i="1" s="1"/>
  <c r="DU237" i="1" s="1"/>
  <c r="DY237" i="1"/>
  <c r="CP461" i="1"/>
  <c r="CY461" i="1" s="1"/>
  <c r="DI461" i="1" s="1"/>
  <c r="DU461" i="1" s="1"/>
  <c r="DY461" i="1"/>
  <c r="CP948" i="1"/>
  <c r="CY948" i="1" s="1"/>
  <c r="DI948" i="1" s="1"/>
  <c r="DU948" i="1" s="1"/>
  <c r="DY948" i="1"/>
  <c r="CP919" i="1"/>
  <c r="CY919" i="1" s="1"/>
  <c r="DI919" i="1" s="1"/>
  <c r="DU919" i="1" s="1"/>
  <c r="DY919" i="1"/>
  <c r="CP963" i="1"/>
  <c r="CY963" i="1" s="1"/>
  <c r="DI963" i="1" s="1"/>
  <c r="DU963" i="1" s="1"/>
  <c r="DY963" i="1"/>
  <c r="CP622" i="1"/>
  <c r="CY622" i="1" s="1"/>
  <c r="DI622" i="1" s="1"/>
  <c r="DU622" i="1" s="1"/>
  <c r="DY622" i="1"/>
  <c r="CP112" i="1"/>
  <c r="CY112" i="1" s="1"/>
  <c r="DI112" i="1" s="1"/>
  <c r="DU112" i="1" s="1"/>
  <c r="DY112" i="1"/>
  <c r="CP834" i="1"/>
  <c r="CY834" i="1" s="1"/>
  <c r="DI834" i="1" s="1"/>
  <c r="DU834" i="1" s="1"/>
  <c r="DY834" i="1"/>
  <c r="CP549" i="1"/>
  <c r="CY549" i="1" s="1"/>
  <c r="DI549" i="1" s="1"/>
  <c r="DU549" i="1" s="1"/>
  <c r="DY549" i="1"/>
  <c r="CP1021" i="1"/>
  <c r="CY1021" i="1" s="1"/>
  <c r="DI1021" i="1" s="1"/>
  <c r="DU1021" i="1" s="1"/>
  <c r="DY1021" i="1"/>
  <c r="CP507" i="1"/>
  <c r="CY507" i="1" s="1"/>
  <c r="DI507" i="1" s="1"/>
  <c r="DU507" i="1" s="1"/>
  <c r="DY507" i="1"/>
  <c r="CP1031" i="1"/>
  <c r="CY1031" i="1" s="1"/>
  <c r="DI1031" i="1" s="1"/>
  <c r="DU1031" i="1" s="1"/>
  <c r="DY1031" i="1"/>
  <c r="CP258" i="1"/>
  <c r="CY258" i="1" s="1"/>
  <c r="DI258" i="1" s="1"/>
  <c r="DU258" i="1" s="1"/>
  <c r="DY258" i="1"/>
  <c r="CP927" i="1"/>
  <c r="CY927" i="1" s="1"/>
  <c r="DI927" i="1" s="1"/>
  <c r="DU927" i="1" s="1"/>
  <c r="DY927" i="1"/>
  <c r="CP173" i="1"/>
  <c r="CY173" i="1" s="1"/>
  <c r="DI173" i="1" s="1"/>
  <c r="DU173" i="1" s="1"/>
  <c r="DY173" i="1"/>
  <c r="CP435" i="1"/>
  <c r="CY435" i="1" s="1"/>
  <c r="DI435" i="1" s="1"/>
  <c r="DU435" i="1" s="1"/>
  <c r="DY435" i="1"/>
  <c r="CP22" i="1"/>
  <c r="CY22" i="1" s="1"/>
  <c r="DI22" i="1" s="1"/>
  <c r="DU22" i="1" s="1"/>
  <c r="DY22" i="1"/>
  <c r="CP810" i="1"/>
  <c r="CY810" i="1" s="1"/>
  <c r="DI810" i="1" s="1"/>
  <c r="DU810" i="1" s="1"/>
  <c r="DY810" i="1"/>
  <c r="CP1133" i="1"/>
  <c r="CY1133" i="1" s="1"/>
  <c r="DI1133" i="1" s="1"/>
  <c r="DU1133" i="1" s="1"/>
  <c r="DY1133" i="1"/>
  <c r="CP1024" i="1"/>
  <c r="CY1024" i="1" s="1"/>
  <c r="DI1024" i="1" s="1"/>
  <c r="DU1024" i="1" s="1"/>
  <c r="DY1024" i="1"/>
  <c r="CP803" i="1"/>
  <c r="CY803" i="1" s="1"/>
  <c r="DI803" i="1" s="1"/>
  <c r="DU803" i="1" s="1"/>
  <c r="DY803" i="1"/>
  <c r="CP175" i="1"/>
  <c r="CY175" i="1" s="1"/>
  <c r="DI175" i="1" s="1"/>
  <c r="DU175" i="1" s="1"/>
  <c r="DY175" i="1"/>
  <c r="CP415" i="1"/>
  <c r="CY415" i="1" s="1"/>
  <c r="DI415" i="1" s="1"/>
  <c r="DU415" i="1" s="1"/>
  <c r="DY415" i="1"/>
  <c r="CP634" i="1"/>
  <c r="CY634" i="1" s="1"/>
  <c r="DI634" i="1" s="1"/>
  <c r="DU634" i="1" s="1"/>
  <c r="DY634" i="1"/>
  <c r="CP845" i="1"/>
  <c r="CY845" i="1" s="1"/>
  <c r="DI845" i="1" s="1"/>
  <c r="DU845" i="1" s="1"/>
  <c r="DY845" i="1"/>
  <c r="CP132" i="1"/>
  <c r="CY132" i="1" s="1"/>
  <c r="DI132" i="1" s="1"/>
  <c r="DU132" i="1" s="1"/>
  <c r="DY132" i="1"/>
  <c r="CP373" i="1"/>
  <c r="CY373" i="1" s="1"/>
  <c r="DI373" i="1" s="1"/>
  <c r="DU373" i="1" s="1"/>
  <c r="DY373" i="1"/>
  <c r="CP783" i="1"/>
  <c r="CY783" i="1" s="1"/>
  <c r="DI783" i="1" s="1"/>
  <c r="DU783" i="1" s="1"/>
  <c r="DY783" i="1"/>
  <c r="CP1103" i="1"/>
  <c r="CY1103" i="1" s="1"/>
  <c r="DI1103" i="1" s="1"/>
  <c r="DU1103" i="1" s="1"/>
  <c r="DY1103" i="1"/>
  <c r="CP855" i="1"/>
  <c r="CY855" i="1" s="1"/>
  <c r="DI855" i="1" s="1"/>
  <c r="DU855" i="1" s="1"/>
  <c r="DY855" i="1"/>
  <c r="CP426" i="1"/>
  <c r="CY426" i="1" s="1"/>
  <c r="DI426" i="1" s="1"/>
  <c r="DU426" i="1" s="1"/>
  <c r="DY426" i="1"/>
  <c r="CP190" i="1"/>
  <c r="CY190" i="1" s="1"/>
  <c r="DI190" i="1" s="1"/>
  <c r="DU190" i="1" s="1"/>
  <c r="DY190" i="1"/>
  <c r="CP513" i="1"/>
  <c r="CY513" i="1" s="1"/>
  <c r="DI513" i="1" s="1"/>
  <c r="DU513" i="1" s="1"/>
  <c r="DY513" i="1"/>
  <c r="CP661" i="1"/>
  <c r="CY661" i="1" s="1"/>
  <c r="DI661" i="1" s="1"/>
  <c r="DU661" i="1" s="1"/>
  <c r="DY661" i="1"/>
  <c r="CP869" i="1"/>
  <c r="CY869" i="1" s="1"/>
  <c r="DI869" i="1" s="1"/>
  <c r="DU869" i="1" s="1"/>
  <c r="DY869" i="1"/>
  <c r="CP540" i="1"/>
  <c r="CY540" i="1" s="1"/>
  <c r="DI540" i="1" s="1"/>
  <c r="DU540" i="1" s="1"/>
  <c r="DY540" i="1"/>
  <c r="CP390" i="1"/>
  <c r="CY390" i="1" s="1"/>
  <c r="DI390" i="1" s="1"/>
  <c r="DU390" i="1" s="1"/>
  <c r="DY390" i="1"/>
  <c r="CP860" i="1"/>
  <c r="CY860" i="1" s="1"/>
  <c r="DI860" i="1" s="1"/>
  <c r="DU860" i="1" s="1"/>
  <c r="DY860" i="1"/>
  <c r="CP288" i="1"/>
  <c r="CY288" i="1" s="1"/>
  <c r="DI288" i="1" s="1"/>
  <c r="DU288" i="1" s="1"/>
  <c r="DY288" i="1"/>
  <c r="CP221" i="1"/>
  <c r="CY221" i="1" s="1"/>
  <c r="DI221" i="1" s="1"/>
  <c r="DU221" i="1" s="1"/>
  <c r="DY221" i="1"/>
  <c r="CP1102" i="1"/>
  <c r="CY1102" i="1" s="1"/>
  <c r="DI1102" i="1" s="1"/>
  <c r="DU1102" i="1" s="1"/>
  <c r="DY1102" i="1"/>
  <c r="CP424" i="1"/>
  <c r="CY424" i="1" s="1"/>
  <c r="DI424" i="1" s="1"/>
  <c r="DU424" i="1" s="1"/>
  <c r="DY424" i="1"/>
  <c r="CP1056" i="1"/>
  <c r="CY1056" i="1" s="1"/>
  <c r="DI1056" i="1" s="1"/>
  <c r="DU1056" i="1" s="1"/>
  <c r="DY1056" i="1"/>
  <c r="CP528" i="1"/>
  <c r="CY528" i="1" s="1"/>
  <c r="DI528" i="1" s="1"/>
  <c r="DU528" i="1" s="1"/>
  <c r="DY528" i="1"/>
  <c r="CP419" i="1"/>
  <c r="CY419" i="1" s="1"/>
  <c r="DI419" i="1" s="1"/>
  <c r="DU419" i="1" s="1"/>
  <c r="DY419" i="1"/>
  <c r="CP285" i="1"/>
  <c r="CY285" i="1" s="1"/>
  <c r="DI285" i="1" s="1"/>
  <c r="DU285" i="1" s="1"/>
  <c r="DY285" i="1"/>
  <c r="CP248" i="1"/>
  <c r="CY248" i="1" s="1"/>
  <c r="DI248" i="1" s="1"/>
  <c r="DU248" i="1" s="1"/>
  <c r="DY248" i="1"/>
  <c r="CP744" i="1"/>
  <c r="CY744" i="1" s="1"/>
  <c r="DI744" i="1" s="1"/>
  <c r="DU744" i="1" s="1"/>
  <c r="DY744" i="1"/>
  <c r="CP792" i="1"/>
  <c r="CY792" i="1" s="1"/>
  <c r="DI792" i="1" s="1"/>
  <c r="DU792" i="1" s="1"/>
  <c r="DY792" i="1"/>
  <c r="CP613" i="1"/>
  <c r="CY613" i="1" s="1"/>
  <c r="DI613" i="1" s="1"/>
  <c r="DU613" i="1" s="1"/>
  <c r="DY613" i="1"/>
  <c r="CP828" i="1"/>
  <c r="CY828" i="1" s="1"/>
  <c r="DI828" i="1" s="1"/>
  <c r="DU828" i="1" s="1"/>
  <c r="DY828" i="1"/>
  <c r="CP187" i="1"/>
  <c r="CY187" i="1" s="1"/>
  <c r="DI187" i="1" s="1"/>
  <c r="DU187" i="1" s="1"/>
  <c r="DY187" i="1"/>
  <c r="CP657" i="1"/>
  <c r="CY657" i="1" s="1"/>
  <c r="DI657" i="1" s="1"/>
  <c r="DU657" i="1" s="1"/>
  <c r="DY657" i="1"/>
  <c r="CP335" i="1"/>
  <c r="CY335" i="1" s="1"/>
  <c r="DI335" i="1" s="1"/>
  <c r="DU335" i="1" s="1"/>
  <c r="DY335" i="1"/>
  <c r="CP705" i="1"/>
  <c r="CY705" i="1" s="1"/>
  <c r="DI705" i="1" s="1"/>
  <c r="DU705" i="1" s="1"/>
  <c r="DY705" i="1"/>
  <c r="CP847" i="1"/>
  <c r="CY847" i="1" s="1"/>
  <c r="DI847" i="1" s="1"/>
  <c r="DU847" i="1" s="1"/>
  <c r="DY847" i="1"/>
  <c r="CP902" i="1"/>
  <c r="CY902" i="1" s="1"/>
  <c r="DI902" i="1" s="1"/>
  <c r="DU902" i="1" s="1"/>
  <c r="DY902" i="1"/>
  <c r="CP581" i="1"/>
  <c r="CY581" i="1" s="1"/>
  <c r="DI581" i="1" s="1"/>
  <c r="DU581" i="1" s="1"/>
  <c r="DY581" i="1"/>
  <c r="CP1110" i="1"/>
  <c r="CY1110" i="1" s="1"/>
  <c r="DI1110" i="1" s="1"/>
  <c r="DU1110" i="1" s="1"/>
  <c r="DY1110" i="1"/>
  <c r="CP160" i="1"/>
  <c r="CY160" i="1" s="1"/>
  <c r="DI160" i="1" s="1"/>
  <c r="DU160" i="1" s="1"/>
  <c r="DY160" i="1"/>
  <c r="CP905" i="1"/>
  <c r="CY905" i="1" s="1"/>
  <c r="DI905" i="1" s="1"/>
  <c r="DU905" i="1" s="1"/>
  <c r="DY905" i="1"/>
  <c r="CP76" i="1"/>
  <c r="CY76" i="1" s="1"/>
  <c r="DI76" i="1" s="1"/>
  <c r="DU76" i="1" s="1"/>
  <c r="DY76" i="1"/>
  <c r="CP1022" i="1"/>
  <c r="CY1022" i="1" s="1"/>
  <c r="DI1022" i="1" s="1"/>
  <c r="DU1022" i="1" s="1"/>
  <c r="DY1022" i="1"/>
  <c r="CP446" i="1"/>
  <c r="CY446" i="1" s="1"/>
  <c r="DI446" i="1" s="1"/>
  <c r="DU446" i="1" s="1"/>
  <c r="DY446" i="1"/>
  <c r="CP313" i="1"/>
  <c r="CY313" i="1" s="1"/>
  <c r="DI313" i="1" s="1"/>
  <c r="DU313" i="1" s="1"/>
  <c r="DY313" i="1"/>
  <c r="CP397" i="1"/>
  <c r="CY397" i="1" s="1"/>
  <c r="DI397" i="1" s="1"/>
  <c r="DU397" i="1" s="1"/>
  <c r="DY397" i="1"/>
  <c r="CP567" i="1"/>
  <c r="CY567" i="1" s="1"/>
  <c r="DI567" i="1" s="1"/>
  <c r="DU567" i="1" s="1"/>
  <c r="DY567" i="1"/>
  <c r="CP154" i="1"/>
  <c r="CY154" i="1" s="1"/>
  <c r="DI154" i="1" s="1"/>
  <c r="DU154" i="1" s="1"/>
  <c r="DY154" i="1"/>
  <c r="CP32" i="1"/>
  <c r="CY32" i="1" s="1"/>
  <c r="DI32" i="1" s="1"/>
  <c r="DU32" i="1" s="1"/>
  <c r="DY32" i="1"/>
  <c r="CP392" i="1"/>
  <c r="CY392" i="1" s="1"/>
  <c r="DI392" i="1" s="1"/>
  <c r="DU392" i="1" s="1"/>
  <c r="DY392" i="1"/>
  <c r="CP412" i="1"/>
  <c r="CY412" i="1" s="1"/>
  <c r="DI412" i="1" s="1"/>
  <c r="DU412" i="1" s="1"/>
  <c r="DY412" i="1"/>
  <c r="CP733" i="1"/>
  <c r="CY733" i="1" s="1"/>
  <c r="DI733" i="1" s="1"/>
  <c r="DU733" i="1" s="1"/>
  <c r="DY733" i="1"/>
  <c r="CP265" i="1"/>
  <c r="CY265" i="1" s="1"/>
  <c r="DI265" i="1" s="1"/>
  <c r="DU265" i="1" s="1"/>
  <c r="DY265" i="1"/>
  <c r="CP1029" i="1"/>
  <c r="CY1029" i="1" s="1"/>
  <c r="DI1029" i="1" s="1"/>
  <c r="DU1029" i="1" s="1"/>
  <c r="DY1029" i="1"/>
  <c r="CP474" i="1"/>
  <c r="CY474" i="1" s="1"/>
  <c r="DI474" i="1" s="1"/>
  <c r="DU474" i="1" s="1"/>
  <c r="DY474" i="1"/>
  <c r="CP495" i="1"/>
  <c r="CY495" i="1" s="1"/>
  <c r="DI495" i="1" s="1"/>
  <c r="DU495" i="1" s="1"/>
  <c r="DY495" i="1"/>
  <c r="CP362" i="1"/>
  <c r="CY362" i="1" s="1"/>
  <c r="DI362" i="1" s="1"/>
  <c r="DU362" i="1" s="1"/>
  <c r="DY362" i="1"/>
  <c r="CP545" i="1"/>
  <c r="CY545" i="1" s="1"/>
  <c r="DI545" i="1" s="1"/>
  <c r="DU545" i="1" s="1"/>
  <c r="DY545" i="1"/>
  <c r="CP701" i="1"/>
  <c r="CY701" i="1" s="1"/>
  <c r="DI701" i="1" s="1"/>
  <c r="DU701" i="1" s="1"/>
  <c r="DY701" i="1"/>
  <c r="CP822" i="1"/>
  <c r="CY822" i="1" s="1"/>
  <c r="DI822" i="1" s="1"/>
  <c r="DU822" i="1" s="1"/>
  <c r="DY822" i="1"/>
  <c r="CP1096" i="1"/>
  <c r="CY1096" i="1" s="1"/>
  <c r="DI1096" i="1" s="1"/>
  <c r="DU1096" i="1" s="1"/>
  <c r="DY1096" i="1"/>
  <c r="CP529" i="1"/>
  <c r="CY529" i="1" s="1"/>
  <c r="DI529" i="1" s="1"/>
  <c r="DU529" i="1" s="1"/>
  <c r="DY529" i="1"/>
  <c r="CP883" i="1"/>
  <c r="CY883" i="1" s="1"/>
  <c r="DI883" i="1" s="1"/>
  <c r="DU883" i="1" s="1"/>
  <c r="DY883" i="1"/>
  <c r="CP600" i="1"/>
  <c r="CY600" i="1" s="1"/>
  <c r="DI600" i="1" s="1"/>
  <c r="DU600" i="1" s="1"/>
  <c r="DY600" i="1"/>
  <c r="CP766" i="1"/>
  <c r="CY766" i="1" s="1"/>
  <c r="DI766" i="1" s="1"/>
  <c r="DU766" i="1" s="1"/>
  <c r="DY766" i="1"/>
  <c r="CP937" i="1"/>
  <c r="CY937" i="1" s="1"/>
  <c r="DI937" i="1" s="1"/>
  <c r="DU937" i="1" s="1"/>
  <c r="DY937" i="1"/>
  <c r="CP560" i="1"/>
  <c r="CY560" i="1" s="1"/>
  <c r="DI560" i="1" s="1"/>
  <c r="DU560" i="1" s="1"/>
  <c r="DY560" i="1"/>
  <c r="CP292" i="1"/>
  <c r="CY292" i="1" s="1"/>
  <c r="DI292" i="1" s="1"/>
  <c r="DU292" i="1" s="1"/>
  <c r="DY292" i="1"/>
  <c r="CP36" i="1"/>
  <c r="CY36" i="1" s="1"/>
  <c r="DI36" i="1" s="1"/>
  <c r="DU36" i="1" s="1"/>
  <c r="DY36" i="1"/>
  <c r="CP113" i="1"/>
  <c r="CY113" i="1" s="1"/>
  <c r="DI113" i="1" s="1"/>
  <c r="DU113" i="1" s="1"/>
  <c r="DY113" i="1"/>
  <c r="CP252" i="1"/>
  <c r="CY252" i="1" s="1"/>
  <c r="DI252" i="1" s="1"/>
  <c r="DU252" i="1" s="1"/>
  <c r="DY252" i="1"/>
  <c r="CP142" i="1"/>
  <c r="CY142" i="1" s="1"/>
  <c r="DI142" i="1" s="1"/>
  <c r="DU142" i="1" s="1"/>
  <c r="DY142" i="1"/>
  <c r="CP795" i="1"/>
  <c r="CY795" i="1" s="1"/>
  <c r="DI795" i="1" s="1"/>
  <c r="DU795" i="1" s="1"/>
  <c r="DY795" i="1"/>
  <c r="CP1108" i="1"/>
  <c r="CY1108" i="1" s="1"/>
  <c r="DI1108" i="1" s="1"/>
  <c r="DU1108" i="1" s="1"/>
  <c r="DY1108" i="1"/>
  <c r="CP728" i="1"/>
  <c r="CY728" i="1" s="1"/>
  <c r="DI728" i="1" s="1"/>
  <c r="DU728" i="1" s="1"/>
  <c r="DY728" i="1"/>
  <c r="CP699" i="1"/>
  <c r="CY699" i="1" s="1"/>
  <c r="DI699" i="1" s="1"/>
  <c r="DU699" i="1" s="1"/>
  <c r="DY699" i="1"/>
  <c r="CP220" i="1"/>
  <c r="CY220" i="1" s="1"/>
  <c r="DI220" i="1" s="1"/>
  <c r="DU220" i="1" s="1"/>
  <c r="DY220" i="1"/>
  <c r="CP13" i="1"/>
  <c r="CY13" i="1" s="1"/>
  <c r="DI13" i="1" s="1"/>
  <c r="DU13" i="1" s="1"/>
  <c r="DY13" i="1"/>
  <c r="CP1005" i="1"/>
  <c r="CY1005" i="1" s="1"/>
  <c r="DI1005" i="1" s="1"/>
  <c r="DU1005" i="1" s="1"/>
  <c r="DY1005" i="1"/>
  <c r="CP568" i="1"/>
  <c r="CY568" i="1" s="1"/>
  <c r="DI568" i="1" s="1"/>
  <c r="DU568" i="1" s="1"/>
  <c r="DY568" i="1"/>
  <c r="CP942" i="1"/>
  <c r="CY942" i="1" s="1"/>
  <c r="DI942" i="1" s="1"/>
  <c r="DU942" i="1" s="1"/>
  <c r="DY942" i="1"/>
  <c r="CP771" i="1"/>
  <c r="CY771" i="1" s="1"/>
  <c r="DI771" i="1" s="1"/>
  <c r="DU771" i="1" s="1"/>
  <c r="DY771" i="1"/>
  <c r="CP916" i="1"/>
  <c r="CY916" i="1" s="1"/>
  <c r="DI916" i="1" s="1"/>
  <c r="DU916" i="1" s="1"/>
  <c r="DY916" i="1"/>
  <c r="CP762" i="1"/>
  <c r="CY762" i="1" s="1"/>
  <c r="DI762" i="1" s="1"/>
  <c r="DU762" i="1" s="1"/>
  <c r="DY762" i="1"/>
  <c r="CP952" i="1"/>
  <c r="CY952" i="1" s="1"/>
  <c r="DI952" i="1" s="1"/>
  <c r="DU952" i="1" s="1"/>
  <c r="DY952" i="1"/>
  <c r="CP588" i="1"/>
  <c r="CY588" i="1" s="1"/>
  <c r="DI588" i="1" s="1"/>
  <c r="DU588" i="1" s="1"/>
  <c r="DY588" i="1"/>
  <c r="CP420" i="1"/>
  <c r="CY420" i="1" s="1"/>
  <c r="DI420" i="1" s="1"/>
  <c r="DU420" i="1" s="1"/>
  <c r="DY420" i="1"/>
  <c r="CP866" i="1"/>
  <c r="CY866" i="1" s="1"/>
  <c r="DI866" i="1" s="1"/>
  <c r="DU866" i="1" s="1"/>
  <c r="DY866" i="1"/>
  <c r="CP976" i="1"/>
  <c r="CY976" i="1" s="1"/>
  <c r="DI976" i="1" s="1"/>
  <c r="DU976" i="1" s="1"/>
  <c r="DY976" i="1"/>
  <c r="CP959" i="1"/>
  <c r="CY959" i="1" s="1"/>
  <c r="DI959" i="1" s="1"/>
  <c r="DU959" i="1" s="1"/>
  <c r="DY959" i="1"/>
  <c r="CP870" i="1"/>
  <c r="CY870" i="1" s="1"/>
  <c r="DI870" i="1" s="1"/>
  <c r="DU870" i="1" s="1"/>
  <c r="DY870" i="1"/>
  <c r="CP298" i="1"/>
  <c r="CY298" i="1" s="1"/>
  <c r="DI298" i="1" s="1"/>
  <c r="DU298" i="1" s="1"/>
  <c r="DY298" i="1"/>
  <c r="CP174" i="1"/>
  <c r="CY174" i="1" s="1"/>
  <c r="DI174" i="1" s="1"/>
  <c r="DU174" i="1" s="1"/>
  <c r="DY174" i="1"/>
  <c r="CP50" i="1"/>
  <c r="CY50" i="1" s="1"/>
  <c r="DI50" i="1" s="1"/>
  <c r="DU50" i="1" s="1"/>
  <c r="DY50" i="1"/>
  <c r="CP12" i="1"/>
  <c r="CY12" i="1" s="1"/>
  <c r="DI12" i="1" s="1"/>
  <c r="DU12" i="1" s="1"/>
  <c r="DY12" i="1"/>
  <c r="CP275" i="1"/>
  <c r="CY275" i="1" s="1"/>
  <c r="DI275" i="1" s="1"/>
  <c r="DU275" i="1" s="1"/>
  <c r="DY275" i="1"/>
  <c r="CP130" i="1"/>
  <c r="CY130" i="1" s="1"/>
  <c r="DI130" i="1" s="1"/>
  <c r="DU130" i="1" s="1"/>
  <c r="DY130" i="1"/>
  <c r="CP1091" i="1"/>
  <c r="CY1091" i="1" s="1"/>
  <c r="DI1091" i="1" s="1"/>
  <c r="DU1091" i="1" s="1"/>
  <c r="DY1091" i="1"/>
  <c r="CP732" i="1"/>
  <c r="CY732" i="1" s="1"/>
  <c r="DI732" i="1" s="1"/>
  <c r="DU732" i="1" s="1"/>
  <c r="DY732" i="1"/>
  <c r="CP379" i="1"/>
  <c r="CY379" i="1" s="1"/>
  <c r="DI379" i="1" s="1"/>
  <c r="DU379" i="1" s="1"/>
  <c r="DY379" i="1"/>
  <c r="CP375" i="1"/>
  <c r="CY375" i="1" s="1"/>
  <c r="DI375" i="1" s="1"/>
  <c r="DU375" i="1" s="1"/>
  <c r="DY375" i="1"/>
  <c r="CP78" i="1"/>
  <c r="CY78" i="1" s="1"/>
  <c r="DI78" i="1" s="1"/>
  <c r="DU78" i="1" s="1"/>
  <c r="DY78" i="1"/>
  <c r="CP851" i="1"/>
  <c r="CY851" i="1" s="1"/>
  <c r="DI851" i="1" s="1"/>
  <c r="DU851" i="1" s="1"/>
  <c r="DY851" i="1"/>
  <c r="CP633" i="1"/>
  <c r="CY633" i="1" s="1"/>
  <c r="DI633" i="1" s="1"/>
  <c r="DU633" i="1" s="1"/>
  <c r="DY633" i="1"/>
  <c r="CP471" i="1"/>
  <c r="CY471" i="1" s="1"/>
  <c r="DI471" i="1" s="1"/>
  <c r="DU471" i="1" s="1"/>
  <c r="DY471" i="1"/>
  <c r="CP603" i="1"/>
  <c r="CY603" i="1" s="1"/>
  <c r="DI603" i="1" s="1"/>
  <c r="DU603" i="1" s="1"/>
  <c r="DY603" i="1"/>
  <c r="CP772" i="1"/>
  <c r="CY772" i="1" s="1"/>
  <c r="DI772" i="1" s="1"/>
  <c r="DU772" i="1" s="1"/>
  <c r="DY772" i="1"/>
  <c r="CP703" i="1"/>
  <c r="CY703" i="1" s="1"/>
  <c r="DI703" i="1" s="1"/>
  <c r="DU703" i="1" s="1"/>
  <c r="DY703" i="1"/>
  <c r="CP596" i="1"/>
  <c r="CY596" i="1" s="1"/>
  <c r="DI596" i="1" s="1"/>
  <c r="DU596" i="1" s="1"/>
  <c r="DY596" i="1"/>
  <c r="CP680" i="1"/>
  <c r="CY680" i="1" s="1"/>
  <c r="DI680" i="1" s="1"/>
  <c r="DU680" i="1" s="1"/>
  <c r="DY680" i="1"/>
  <c r="CP620" i="1"/>
  <c r="CY620" i="1" s="1"/>
  <c r="DI620" i="1" s="1"/>
  <c r="DU620" i="1" s="1"/>
  <c r="DY620" i="1"/>
  <c r="CP542" i="1"/>
  <c r="CY542" i="1" s="1"/>
  <c r="DI542" i="1" s="1"/>
  <c r="DU542" i="1" s="1"/>
  <c r="DY542" i="1"/>
  <c r="CP609" i="1"/>
  <c r="CY609" i="1" s="1"/>
  <c r="DI609" i="1" s="1"/>
  <c r="DU609" i="1" s="1"/>
  <c r="DY609" i="1"/>
  <c r="CP1009" i="1"/>
  <c r="CY1009" i="1" s="1"/>
  <c r="DI1009" i="1" s="1"/>
  <c r="DU1009" i="1" s="1"/>
  <c r="DY1009" i="1"/>
  <c r="CP1071" i="1"/>
  <c r="CY1071" i="1" s="1"/>
  <c r="DI1071" i="1" s="1"/>
  <c r="DU1071" i="1" s="1"/>
  <c r="DY1071" i="1"/>
  <c r="CP1037" i="1"/>
  <c r="CY1037" i="1" s="1"/>
  <c r="DI1037" i="1" s="1"/>
  <c r="DU1037" i="1" s="1"/>
  <c r="DY1037" i="1"/>
  <c r="CP239" i="1"/>
  <c r="CY239" i="1" s="1"/>
  <c r="DI239" i="1" s="1"/>
  <c r="DU239" i="1" s="1"/>
  <c r="DY239" i="1"/>
  <c r="CP44" i="1"/>
  <c r="CY44" i="1" s="1"/>
  <c r="DI44" i="1" s="1"/>
  <c r="DU44" i="1" s="1"/>
  <c r="DY44" i="1"/>
  <c r="CP98" i="1"/>
  <c r="CY98" i="1" s="1"/>
  <c r="DI98" i="1" s="1"/>
  <c r="DU98" i="1" s="1"/>
  <c r="DY98" i="1"/>
  <c r="CP584" i="1"/>
  <c r="CY584" i="1" s="1"/>
  <c r="DI584" i="1" s="1"/>
  <c r="DU584" i="1" s="1"/>
  <c r="DY584" i="1"/>
  <c r="CP575" i="1"/>
  <c r="CY575" i="1" s="1"/>
  <c r="DI575" i="1" s="1"/>
  <c r="DU575" i="1" s="1"/>
  <c r="DY575" i="1"/>
  <c r="CP312" i="1"/>
  <c r="CY312" i="1" s="1"/>
  <c r="DI312" i="1" s="1"/>
  <c r="DU312" i="1" s="1"/>
  <c r="DY312" i="1"/>
  <c r="CP974" i="1"/>
  <c r="CY974" i="1" s="1"/>
  <c r="DI974" i="1" s="1"/>
  <c r="DU974" i="1" s="1"/>
  <c r="DY974" i="1"/>
  <c r="CP301" i="1"/>
  <c r="CY301" i="1" s="1"/>
  <c r="DI301" i="1" s="1"/>
  <c r="DU301" i="1" s="1"/>
  <c r="DY301" i="1"/>
  <c r="CP95" i="1"/>
  <c r="CY95" i="1" s="1"/>
  <c r="DI95" i="1" s="1"/>
  <c r="DU95" i="1" s="1"/>
  <c r="DY95" i="1"/>
  <c r="CP518" i="1"/>
  <c r="CY518" i="1" s="1"/>
  <c r="DI518" i="1" s="1"/>
  <c r="DU518" i="1" s="1"/>
  <c r="DY518" i="1"/>
  <c r="CP546" i="1"/>
  <c r="CY546" i="1" s="1"/>
  <c r="DI546" i="1" s="1"/>
  <c r="DU546" i="1" s="1"/>
  <c r="DY546" i="1"/>
  <c r="CP403" i="1"/>
  <c r="CY403" i="1" s="1"/>
  <c r="DI403" i="1" s="1"/>
  <c r="DU403" i="1" s="1"/>
  <c r="DY403" i="1"/>
  <c r="CP871" i="1"/>
  <c r="CY871" i="1" s="1"/>
  <c r="DI871" i="1" s="1"/>
  <c r="DU871" i="1" s="1"/>
  <c r="DY871" i="1"/>
  <c r="CP841" i="1"/>
  <c r="CY841" i="1" s="1"/>
  <c r="DI841" i="1" s="1"/>
  <c r="DU841" i="1" s="1"/>
  <c r="DY841" i="1"/>
  <c r="CP1016" i="1"/>
  <c r="CY1016" i="1" s="1"/>
  <c r="DI1016" i="1" s="1"/>
  <c r="DU1016" i="1" s="1"/>
  <c r="DY1016" i="1"/>
  <c r="CP430" i="1"/>
  <c r="CY430" i="1" s="1"/>
  <c r="DI430" i="1" s="1"/>
  <c r="DU430" i="1" s="1"/>
  <c r="DY430" i="1"/>
  <c r="CP760" i="1"/>
  <c r="CY760" i="1" s="1"/>
  <c r="DI760" i="1" s="1"/>
  <c r="DU760" i="1" s="1"/>
  <c r="DY760" i="1"/>
  <c r="CP710" i="1"/>
  <c r="CY710" i="1" s="1"/>
  <c r="DI710" i="1" s="1"/>
  <c r="DU710" i="1" s="1"/>
  <c r="DY710" i="1"/>
  <c r="CP918" i="1"/>
  <c r="CY918" i="1" s="1"/>
  <c r="DI918" i="1" s="1"/>
  <c r="DU918" i="1" s="1"/>
  <c r="DY918" i="1"/>
  <c r="CP579" i="1"/>
  <c r="CY579" i="1" s="1"/>
  <c r="DI579" i="1" s="1"/>
  <c r="DU579" i="1" s="1"/>
  <c r="DY579" i="1"/>
  <c r="CP539" i="1"/>
  <c r="CY539" i="1" s="1"/>
  <c r="DI539" i="1" s="1"/>
  <c r="DU539" i="1" s="1"/>
  <c r="DY539" i="1"/>
  <c r="CP608" i="1"/>
  <c r="CY608" i="1" s="1"/>
  <c r="DI608" i="1" s="1"/>
  <c r="DU608" i="1" s="1"/>
  <c r="DY608" i="1"/>
  <c r="CP538" i="1"/>
  <c r="CY538" i="1" s="1"/>
  <c r="DI538" i="1" s="1"/>
  <c r="DU538" i="1" s="1"/>
  <c r="DY538" i="1"/>
  <c r="CP308" i="1"/>
  <c r="CY308" i="1" s="1"/>
  <c r="DI308" i="1" s="1"/>
  <c r="DU308" i="1" s="1"/>
  <c r="DY308" i="1"/>
  <c r="CP17" i="1"/>
  <c r="CY17" i="1" s="1"/>
  <c r="DI17" i="1" s="1"/>
  <c r="DU17" i="1" s="1"/>
  <c r="DY17" i="1"/>
  <c r="CP216" i="1"/>
  <c r="CY216" i="1" s="1"/>
  <c r="DI216" i="1" s="1"/>
  <c r="DU216" i="1" s="1"/>
  <c r="DY216" i="1"/>
  <c r="CP263" i="1"/>
  <c r="CY263" i="1" s="1"/>
  <c r="DI263" i="1" s="1"/>
  <c r="DU263" i="1" s="1"/>
  <c r="DY263" i="1"/>
  <c r="CP283" i="1"/>
  <c r="CY283" i="1" s="1"/>
  <c r="DI283" i="1" s="1"/>
  <c r="DU283" i="1" s="1"/>
  <c r="DY283" i="1"/>
  <c r="CP583" i="1"/>
  <c r="CY583" i="1" s="1"/>
  <c r="DI583" i="1" s="1"/>
  <c r="DU583" i="1" s="1"/>
  <c r="DY583" i="1"/>
  <c r="CP752" i="1"/>
  <c r="CY752" i="1" s="1"/>
  <c r="DI752" i="1" s="1"/>
  <c r="DU752" i="1" s="1"/>
  <c r="DY752" i="1"/>
  <c r="CP1004" i="1"/>
  <c r="CY1004" i="1" s="1"/>
  <c r="DI1004" i="1" s="1"/>
  <c r="DU1004" i="1" s="1"/>
  <c r="DY1004" i="1"/>
  <c r="CP658" i="1"/>
  <c r="CY658" i="1" s="1"/>
  <c r="DI658" i="1" s="1"/>
  <c r="DU658" i="1" s="1"/>
  <c r="DY658" i="1"/>
  <c r="CP865" i="1"/>
  <c r="CY865" i="1" s="1"/>
  <c r="DI865" i="1" s="1"/>
  <c r="DU865" i="1" s="1"/>
  <c r="DY865" i="1"/>
  <c r="CP838" i="1"/>
  <c r="CY838" i="1" s="1"/>
  <c r="DI838" i="1" s="1"/>
  <c r="DU838" i="1" s="1"/>
  <c r="DY838" i="1"/>
  <c r="CP894" i="1"/>
  <c r="CY894" i="1" s="1"/>
  <c r="DI894" i="1" s="1"/>
  <c r="DU894" i="1" s="1"/>
  <c r="DY894" i="1"/>
  <c r="CP980" i="1"/>
  <c r="CY980" i="1" s="1"/>
  <c r="DI980" i="1" s="1"/>
  <c r="DU980" i="1" s="1"/>
  <c r="DY980" i="1"/>
  <c r="CP1114" i="1"/>
  <c r="CY1114" i="1" s="1"/>
  <c r="DI1114" i="1" s="1"/>
  <c r="DU1114" i="1" s="1"/>
  <c r="DY1114" i="1"/>
  <c r="CP589" i="1"/>
  <c r="CY589" i="1" s="1"/>
  <c r="DI589" i="1" s="1"/>
  <c r="DU589" i="1" s="1"/>
  <c r="DY589" i="1"/>
  <c r="CP921" i="1"/>
  <c r="CY921" i="1" s="1"/>
  <c r="DI921" i="1" s="1"/>
  <c r="DU921" i="1" s="1"/>
  <c r="DY921" i="1"/>
  <c r="CP1119" i="1"/>
  <c r="CY1119" i="1" s="1"/>
  <c r="DI1119" i="1" s="1"/>
  <c r="DU1119" i="1" s="1"/>
  <c r="DY1119" i="1"/>
  <c r="CP60" i="1"/>
  <c r="CY60" i="1" s="1"/>
  <c r="DI60" i="1" s="1"/>
  <c r="DU60" i="1" s="1"/>
  <c r="DY60" i="1"/>
  <c r="CP147" i="1"/>
  <c r="CY147" i="1" s="1"/>
  <c r="DI147" i="1" s="1"/>
  <c r="DU147" i="1" s="1"/>
  <c r="DY147" i="1"/>
  <c r="CP266" i="1"/>
  <c r="CY266" i="1" s="1"/>
  <c r="DI266" i="1" s="1"/>
  <c r="DU266" i="1" s="1"/>
  <c r="DY266" i="1"/>
  <c r="CP678" i="1"/>
  <c r="CY678" i="1" s="1"/>
  <c r="DI678" i="1" s="1"/>
  <c r="DU678" i="1" s="1"/>
  <c r="DY678" i="1"/>
  <c r="CP630" i="1"/>
  <c r="CY630" i="1" s="1"/>
  <c r="DI630" i="1" s="1"/>
  <c r="DU630" i="1" s="1"/>
  <c r="DY630" i="1"/>
  <c r="CP48" i="1"/>
  <c r="CY48" i="1" s="1"/>
  <c r="DI48" i="1" s="1"/>
  <c r="DU48" i="1" s="1"/>
  <c r="DY48" i="1"/>
  <c r="CP888" i="1"/>
  <c r="CY888" i="1" s="1"/>
  <c r="DI888" i="1" s="1"/>
  <c r="DU888" i="1" s="1"/>
  <c r="DY888" i="1"/>
  <c r="CP103" i="1"/>
  <c r="CY103" i="1" s="1"/>
  <c r="DI103" i="1" s="1"/>
  <c r="DU103" i="1" s="1"/>
  <c r="DY103" i="1"/>
  <c r="CP291" i="1"/>
  <c r="CY291" i="1" s="1"/>
  <c r="DI291" i="1" s="1"/>
  <c r="DU291" i="1" s="1"/>
  <c r="DY291" i="1"/>
  <c r="CP618" i="1"/>
  <c r="CY618" i="1" s="1"/>
  <c r="DI618" i="1" s="1"/>
  <c r="DU618" i="1" s="1"/>
  <c r="DY618" i="1"/>
  <c r="CP754" i="1"/>
  <c r="CY754" i="1" s="1"/>
  <c r="DI754" i="1" s="1"/>
  <c r="DU754" i="1" s="1"/>
  <c r="DY754" i="1"/>
  <c r="CP267" i="1"/>
  <c r="CY267" i="1" s="1"/>
  <c r="DI267" i="1" s="1"/>
  <c r="DU267" i="1" s="1"/>
  <c r="DY267" i="1"/>
  <c r="CP607" i="1"/>
  <c r="CY607" i="1" s="1"/>
  <c r="DI607" i="1" s="1"/>
  <c r="DU607" i="1" s="1"/>
  <c r="DY607" i="1"/>
  <c r="CP815" i="1"/>
  <c r="CY815" i="1" s="1"/>
  <c r="DI815" i="1" s="1"/>
  <c r="DU815" i="1" s="1"/>
  <c r="DY815" i="1"/>
  <c r="CP882" i="1"/>
  <c r="CY882" i="1" s="1"/>
  <c r="DI882" i="1" s="1"/>
  <c r="DU882" i="1" s="1"/>
  <c r="DY882" i="1"/>
  <c r="CP874" i="1"/>
  <c r="CY874" i="1" s="1"/>
  <c r="DI874" i="1" s="1"/>
  <c r="DU874" i="1" s="1"/>
  <c r="DY874" i="1"/>
  <c r="CP989" i="1"/>
  <c r="CY989" i="1" s="1"/>
  <c r="DI989" i="1" s="1"/>
  <c r="DU989" i="1" s="1"/>
  <c r="DY989" i="1"/>
  <c r="CP146" i="1"/>
  <c r="CY146" i="1" s="1"/>
  <c r="DI146" i="1" s="1"/>
  <c r="DU146" i="1" s="1"/>
  <c r="DY146" i="1"/>
  <c r="CP601" i="1"/>
  <c r="CY601" i="1" s="1"/>
  <c r="DI601" i="1" s="1"/>
  <c r="DU601" i="1" s="1"/>
  <c r="DY601" i="1"/>
  <c r="CP1068" i="1"/>
  <c r="CY1068" i="1" s="1"/>
  <c r="DI1068" i="1" s="1"/>
  <c r="DU1068" i="1" s="1"/>
  <c r="DY1068" i="1"/>
  <c r="CP945" i="1"/>
  <c r="CY945" i="1" s="1"/>
  <c r="DI945" i="1" s="1"/>
  <c r="DU945" i="1" s="1"/>
  <c r="DY945" i="1"/>
  <c r="CP413" i="1"/>
  <c r="CY413" i="1" s="1"/>
  <c r="DI413" i="1" s="1"/>
  <c r="DU413" i="1" s="1"/>
  <c r="DY413" i="1"/>
  <c r="CP387" i="1"/>
  <c r="CY387" i="1" s="1"/>
  <c r="DI387" i="1" s="1"/>
  <c r="DU387" i="1" s="1"/>
  <c r="DY387" i="1"/>
  <c r="CP88" i="1"/>
  <c r="CY88" i="1" s="1"/>
  <c r="DI88" i="1" s="1"/>
  <c r="DU88" i="1" s="1"/>
  <c r="DY88" i="1"/>
  <c r="CP56" i="1"/>
  <c r="CY56" i="1" s="1"/>
  <c r="DI56" i="1" s="1"/>
  <c r="DU56" i="1" s="1"/>
  <c r="DY56" i="1"/>
  <c r="CP8" i="1"/>
  <c r="CY8" i="1" s="1"/>
  <c r="DI8" i="1" s="1"/>
  <c r="DU8" i="1" s="1"/>
  <c r="DY8" i="1"/>
  <c r="CP143" i="1"/>
  <c r="CY143" i="1" s="1"/>
  <c r="DI143" i="1" s="1"/>
  <c r="DU143" i="1" s="1"/>
  <c r="DY143" i="1"/>
  <c r="CP29" i="1"/>
  <c r="CY29" i="1" s="1"/>
  <c r="DI29" i="1" s="1"/>
  <c r="DU29" i="1" s="1"/>
  <c r="DY29" i="1"/>
  <c r="CP587" i="1"/>
  <c r="CY587" i="1" s="1"/>
  <c r="DI587" i="1" s="1"/>
  <c r="DU587" i="1" s="1"/>
  <c r="DY587" i="1"/>
  <c r="CP798" i="1"/>
  <c r="CY798" i="1" s="1"/>
  <c r="DI798" i="1" s="1"/>
  <c r="DU798" i="1" s="1"/>
  <c r="DY798" i="1"/>
  <c r="CP408" i="1"/>
  <c r="CY408" i="1" s="1"/>
  <c r="DI408" i="1" s="1"/>
  <c r="DU408" i="1" s="1"/>
  <c r="DY408" i="1"/>
  <c r="CP299" i="1"/>
  <c r="CY299" i="1" s="1"/>
  <c r="DI299" i="1" s="1"/>
  <c r="DU299" i="1" s="1"/>
  <c r="DY299" i="1"/>
  <c r="CP238" i="1"/>
  <c r="CY238" i="1" s="1"/>
  <c r="DI238" i="1" s="1"/>
  <c r="DU238" i="1" s="1"/>
  <c r="DY238" i="1"/>
  <c r="CP1043" i="1"/>
  <c r="CY1043" i="1" s="1"/>
  <c r="DI1043" i="1" s="1"/>
  <c r="DU1043" i="1" s="1"/>
  <c r="DY1043" i="1"/>
  <c r="CP805" i="1"/>
  <c r="CY805" i="1" s="1"/>
  <c r="DI805" i="1" s="1"/>
  <c r="DU805" i="1" s="1"/>
  <c r="DY805" i="1"/>
  <c r="CP854" i="1"/>
  <c r="CY854" i="1" s="1"/>
  <c r="DI854" i="1" s="1"/>
  <c r="DU854" i="1" s="1"/>
  <c r="DY854" i="1"/>
  <c r="CP257" i="1"/>
  <c r="CY257" i="1" s="1"/>
  <c r="DI257" i="1" s="1"/>
  <c r="DU257" i="1" s="1"/>
  <c r="DY257" i="1"/>
  <c r="CP615" i="1"/>
  <c r="CY615" i="1" s="1"/>
  <c r="DI615" i="1" s="1"/>
  <c r="DU615" i="1" s="1"/>
  <c r="DY615" i="1"/>
  <c r="CP1067" i="1"/>
  <c r="CY1067" i="1" s="1"/>
  <c r="DI1067" i="1" s="1"/>
  <c r="DU1067" i="1" s="1"/>
  <c r="DY1067" i="1"/>
  <c r="CP763" i="1"/>
  <c r="CY763" i="1" s="1"/>
  <c r="DI763" i="1" s="1"/>
  <c r="DU763" i="1" s="1"/>
  <c r="DY763" i="1"/>
  <c r="CP836" i="1"/>
  <c r="CY836" i="1" s="1"/>
  <c r="DI836" i="1" s="1"/>
  <c r="DU836" i="1" s="1"/>
  <c r="DY836" i="1"/>
  <c r="CP354" i="1"/>
  <c r="CY354" i="1" s="1"/>
  <c r="DI354" i="1" s="1"/>
  <c r="DU354" i="1" s="1"/>
  <c r="DY354" i="1"/>
  <c r="CP104" i="1"/>
  <c r="CY104" i="1" s="1"/>
  <c r="DI104" i="1" s="1"/>
  <c r="DU104" i="1" s="1"/>
  <c r="DY104" i="1"/>
  <c r="CP255" i="1"/>
  <c r="CY255" i="1" s="1"/>
  <c r="DI255" i="1" s="1"/>
  <c r="DU255" i="1" s="1"/>
  <c r="DY255" i="1"/>
  <c r="CP794" i="1"/>
  <c r="CY794" i="1" s="1"/>
  <c r="DI794" i="1" s="1"/>
  <c r="DU794" i="1" s="1"/>
  <c r="DY794" i="1"/>
  <c r="CP244" i="1"/>
  <c r="CY244" i="1" s="1"/>
  <c r="DI244" i="1" s="1"/>
  <c r="DU244" i="1" s="1"/>
  <c r="DY244" i="1"/>
  <c r="CP997" i="1"/>
  <c r="CY997" i="1" s="1"/>
  <c r="DI997" i="1" s="1"/>
  <c r="DU997" i="1" s="1"/>
  <c r="DY997" i="1"/>
  <c r="CP1129" i="1"/>
  <c r="CY1129" i="1" s="1"/>
  <c r="DI1129" i="1" s="1"/>
  <c r="DU1129" i="1" s="1"/>
  <c r="DY1129" i="1"/>
  <c r="CP350" i="1"/>
  <c r="CY350" i="1" s="1"/>
  <c r="DI350" i="1" s="1"/>
  <c r="DU350" i="1" s="1"/>
  <c r="DY350" i="1"/>
  <c r="CP817" i="1"/>
  <c r="CY817" i="1" s="1"/>
  <c r="DI817" i="1" s="1"/>
  <c r="DU817" i="1" s="1"/>
  <c r="DY817" i="1"/>
  <c r="CP120" i="1"/>
  <c r="CY120" i="1" s="1"/>
  <c r="DI120" i="1" s="1"/>
  <c r="DU120" i="1" s="1"/>
  <c r="DY120" i="1"/>
  <c r="CP499" i="1"/>
  <c r="CY499" i="1" s="1"/>
  <c r="DI499" i="1" s="1"/>
  <c r="DU499" i="1" s="1"/>
  <c r="DY499" i="1"/>
  <c r="CP524" i="1"/>
  <c r="CY524" i="1" s="1"/>
  <c r="DI524" i="1" s="1"/>
  <c r="DU524" i="1" s="1"/>
  <c r="DY524" i="1"/>
  <c r="CP159" i="1"/>
  <c r="CY159" i="1" s="1"/>
  <c r="DI159" i="1" s="1"/>
  <c r="DU159" i="1" s="1"/>
  <c r="DY159" i="1"/>
  <c r="CP1034" i="1"/>
  <c r="CY1034" i="1" s="1"/>
  <c r="DI1034" i="1" s="1"/>
  <c r="DU1034" i="1" s="1"/>
  <c r="DY1034" i="1"/>
  <c r="CP1121" i="1"/>
  <c r="CY1121" i="1" s="1"/>
  <c r="DI1121" i="1" s="1"/>
  <c r="DU1121" i="1" s="1"/>
  <c r="DY1121" i="1"/>
  <c r="CP740" i="1"/>
  <c r="CY740" i="1" s="1"/>
  <c r="DI740" i="1" s="1"/>
  <c r="DU740" i="1" s="1"/>
  <c r="DY740" i="1"/>
  <c r="CP788" i="1"/>
  <c r="CY788" i="1" s="1"/>
  <c r="DI788" i="1" s="1"/>
  <c r="DU788" i="1" s="1"/>
  <c r="DY788" i="1"/>
  <c r="CP1048" i="1"/>
  <c r="CY1048" i="1" s="1"/>
  <c r="DI1048" i="1" s="1"/>
  <c r="DU1048" i="1" s="1"/>
  <c r="DY1048" i="1"/>
  <c r="CP136" i="1"/>
  <c r="CY136" i="1" s="1"/>
  <c r="DI136" i="1" s="1"/>
  <c r="DU136" i="1" s="1"/>
  <c r="DY136" i="1"/>
  <c r="CP718" i="1"/>
  <c r="CY718" i="1" s="1"/>
  <c r="DI718" i="1" s="1"/>
  <c r="DU718" i="1" s="1"/>
  <c r="DY718" i="1"/>
  <c r="CP758" i="1"/>
  <c r="CY758" i="1" s="1"/>
  <c r="DI758" i="1" s="1"/>
  <c r="DU758" i="1" s="1"/>
  <c r="DY758" i="1"/>
  <c r="CP1111" i="1"/>
  <c r="CY1111" i="1" s="1"/>
  <c r="DI1111" i="1" s="1"/>
  <c r="DU1111" i="1" s="1"/>
  <c r="DY1111" i="1"/>
  <c r="CP932" i="1"/>
  <c r="CY932" i="1" s="1"/>
  <c r="DI932" i="1" s="1"/>
  <c r="DU932" i="1" s="1"/>
  <c r="DY932" i="1"/>
  <c r="CP307" i="1"/>
  <c r="CY307" i="1" s="1"/>
  <c r="DI307" i="1" s="1"/>
  <c r="DU307" i="1" s="1"/>
  <c r="DY307" i="1"/>
  <c r="CP473" i="1"/>
  <c r="CY473" i="1" s="1"/>
  <c r="DI473" i="1" s="1"/>
  <c r="DU473" i="1" s="1"/>
  <c r="DY473" i="1"/>
  <c r="CP922" i="1"/>
  <c r="CY922" i="1" s="1"/>
  <c r="DI922" i="1" s="1"/>
  <c r="DU922" i="1" s="1"/>
  <c r="DY922" i="1"/>
  <c r="CP490" i="1"/>
  <c r="CY490" i="1" s="1"/>
  <c r="DI490" i="1" s="1"/>
  <c r="DU490" i="1" s="1"/>
  <c r="DY490" i="1"/>
  <c r="CP889" i="1"/>
  <c r="CY889" i="1" s="1"/>
  <c r="DI889" i="1" s="1"/>
  <c r="DU889" i="1" s="1"/>
  <c r="DY889" i="1"/>
  <c r="CP1086" i="1"/>
  <c r="CY1086" i="1" s="1"/>
  <c r="DI1086" i="1" s="1"/>
  <c r="DU1086" i="1" s="1"/>
  <c r="DY1086" i="1"/>
  <c r="CP534" i="1"/>
  <c r="CY534" i="1" s="1"/>
  <c r="DI534" i="1" s="1"/>
  <c r="DU534" i="1" s="1"/>
  <c r="DY534" i="1"/>
  <c r="CP552" i="1"/>
  <c r="CY552" i="1" s="1"/>
  <c r="DI552" i="1" s="1"/>
  <c r="DU552" i="1" s="1"/>
  <c r="DY552" i="1"/>
  <c r="CP272" i="1"/>
  <c r="CY272" i="1" s="1"/>
  <c r="DI272" i="1" s="1"/>
  <c r="DU272" i="1" s="1"/>
  <c r="DY272" i="1"/>
  <c r="CP227" i="1"/>
  <c r="CY227" i="1" s="1"/>
  <c r="DI227" i="1" s="1"/>
  <c r="DU227" i="1" s="1"/>
  <c r="DY227" i="1"/>
  <c r="CP660" i="1"/>
  <c r="CY660" i="1" s="1"/>
  <c r="DI660" i="1" s="1"/>
  <c r="DU660" i="1" s="1"/>
  <c r="DY660" i="1"/>
  <c r="CP166" i="1"/>
  <c r="CY166" i="1" s="1"/>
  <c r="DI166" i="1" s="1"/>
  <c r="DU166" i="1" s="1"/>
  <c r="DY166" i="1"/>
  <c r="CP586" i="1"/>
  <c r="CY586" i="1" s="1"/>
  <c r="DI586" i="1" s="1"/>
  <c r="DU586" i="1" s="1"/>
  <c r="DY586" i="1"/>
  <c r="CP1062" i="1"/>
  <c r="CY1062" i="1" s="1"/>
  <c r="DI1062" i="1" s="1"/>
  <c r="DU1062" i="1" s="1"/>
  <c r="DY1062" i="1"/>
  <c r="CP724" i="1"/>
  <c r="CY724" i="1" s="1"/>
  <c r="DI724" i="1" s="1"/>
  <c r="DU724" i="1" s="1"/>
  <c r="DY724" i="1"/>
  <c r="CP380" i="1"/>
  <c r="CY380" i="1" s="1"/>
  <c r="DI380" i="1" s="1"/>
  <c r="DU380" i="1" s="1"/>
  <c r="DY380" i="1"/>
  <c r="CP775" i="1"/>
  <c r="CY775" i="1" s="1"/>
  <c r="DI775" i="1" s="1"/>
  <c r="DU775" i="1" s="1"/>
  <c r="DY775" i="1"/>
  <c r="CP598" i="1"/>
  <c r="CY598" i="1" s="1"/>
  <c r="DI598" i="1" s="1"/>
  <c r="DU598" i="1" s="1"/>
  <c r="DY598" i="1"/>
  <c r="CP797" i="1"/>
  <c r="CY797" i="1" s="1"/>
  <c r="DI797" i="1" s="1"/>
  <c r="DU797" i="1" s="1"/>
  <c r="DY797" i="1"/>
  <c r="CP749" i="1"/>
  <c r="CY749" i="1" s="1"/>
  <c r="DI749" i="1" s="1"/>
  <c r="DU749" i="1" s="1"/>
  <c r="DY749" i="1"/>
  <c r="CP880" i="1"/>
  <c r="CY880" i="1" s="1"/>
  <c r="DI880" i="1" s="1"/>
  <c r="DU880" i="1" s="1"/>
  <c r="DY880" i="1"/>
  <c r="CP761" i="1"/>
  <c r="CY761" i="1" s="1"/>
  <c r="DI761" i="1" s="1"/>
  <c r="DU761" i="1" s="1"/>
  <c r="DY761" i="1"/>
  <c r="CP953" i="1"/>
  <c r="CY953" i="1" s="1"/>
  <c r="DI953" i="1" s="1"/>
  <c r="DU953" i="1" s="1"/>
  <c r="DY953" i="1"/>
  <c r="CP1135" i="1"/>
  <c r="CY1135" i="1" s="1"/>
  <c r="DI1135" i="1" s="1"/>
  <c r="DU1135" i="1" s="1"/>
  <c r="DY1135" i="1"/>
  <c r="CP830" i="1"/>
  <c r="CY830" i="1" s="1"/>
  <c r="DI830" i="1" s="1"/>
  <c r="DU830" i="1" s="1"/>
  <c r="DY830" i="1"/>
  <c r="CP715" i="1"/>
  <c r="CY715" i="1" s="1"/>
  <c r="DI715" i="1" s="1"/>
  <c r="DU715" i="1" s="1"/>
  <c r="DY715" i="1"/>
  <c r="CP756" i="1"/>
  <c r="CY756" i="1" s="1"/>
  <c r="DI756" i="1" s="1"/>
  <c r="DU756" i="1" s="1"/>
  <c r="DY756" i="1"/>
  <c r="CP867" i="1"/>
  <c r="CY867" i="1" s="1"/>
  <c r="DI867" i="1" s="1"/>
  <c r="DU867" i="1" s="1"/>
  <c r="DY867" i="1"/>
  <c r="CP289" i="1"/>
  <c r="CY289" i="1" s="1"/>
  <c r="DI289" i="1" s="1"/>
  <c r="DU289" i="1" s="1"/>
  <c r="DY289" i="1"/>
  <c r="CP25" i="1"/>
  <c r="CY25" i="1" s="1"/>
  <c r="DI25" i="1" s="1"/>
  <c r="DU25" i="1" s="1"/>
  <c r="DY25" i="1"/>
  <c r="CP6" i="1"/>
  <c r="CY6" i="1" s="1"/>
  <c r="DI6" i="1" s="1"/>
  <c r="DU6" i="1" s="1"/>
  <c r="DY6" i="1"/>
  <c r="CP117" i="1"/>
  <c r="CY117" i="1" s="1"/>
  <c r="DI117" i="1" s="1"/>
  <c r="DU117" i="1" s="1"/>
  <c r="DY117" i="1"/>
  <c r="CP282" i="1"/>
  <c r="CY282" i="1" s="1"/>
  <c r="DI282" i="1" s="1"/>
  <c r="DU282" i="1" s="1"/>
  <c r="DY282" i="1"/>
  <c r="CP677" i="1"/>
  <c r="CY677" i="1" s="1"/>
  <c r="DI677" i="1" s="1"/>
  <c r="DU677" i="1" s="1"/>
  <c r="DY677" i="1"/>
  <c r="CP404" i="1"/>
  <c r="CY404" i="1" s="1"/>
  <c r="DI404" i="1" s="1"/>
  <c r="DU404" i="1" s="1"/>
  <c r="DY404" i="1"/>
  <c r="CP826" i="1"/>
  <c r="CY826" i="1" s="1"/>
  <c r="DI826" i="1" s="1"/>
  <c r="DU826" i="1" s="1"/>
  <c r="DY826" i="1"/>
  <c r="CP786" i="1"/>
  <c r="CY786" i="1" s="1"/>
  <c r="DI786" i="1" s="1"/>
  <c r="DU786" i="1" s="1"/>
  <c r="DY786" i="1"/>
  <c r="CP201" i="1"/>
  <c r="CY201" i="1" s="1"/>
  <c r="DI201" i="1" s="1"/>
  <c r="DU201" i="1" s="1"/>
  <c r="DY201" i="1"/>
  <c r="CP269" i="1"/>
  <c r="CY269" i="1" s="1"/>
  <c r="DI269" i="1" s="1"/>
  <c r="DU269" i="1" s="1"/>
  <c r="DY269" i="1"/>
  <c r="CP1045" i="1"/>
  <c r="CY1045" i="1" s="1"/>
  <c r="DI1045" i="1" s="1"/>
  <c r="DU1045" i="1" s="1"/>
  <c r="DY1045" i="1"/>
  <c r="CP467" i="1"/>
  <c r="CY467" i="1" s="1"/>
  <c r="DI467" i="1" s="1"/>
  <c r="DU467" i="1" s="1"/>
  <c r="DY467" i="1"/>
  <c r="CP444" i="1"/>
  <c r="CY444" i="1" s="1"/>
  <c r="DI444" i="1" s="1"/>
  <c r="DU444" i="1" s="1"/>
  <c r="DY444" i="1"/>
  <c r="CP395" i="1"/>
  <c r="CY395" i="1" s="1"/>
  <c r="DI395" i="1" s="1"/>
  <c r="DU395" i="1" s="1"/>
  <c r="DY395" i="1"/>
  <c r="CP1002" i="1"/>
  <c r="CY1002" i="1" s="1"/>
  <c r="DI1002" i="1" s="1"/>
  <c r="DU1002" i="1" s="1"/>
  <c r="DY1002" i="1"/>
  <c r="CP707" i="1"/>
  <c r="CY707" i="1" s="1"/>
  <c r="DI707" i="1" s="1"/>
  <c r="DU707" i="1" s="1"/>
  <c r="DY707" i="1"/>
  <c r="CP1072" i="1"/>
  <c r="CY1072" i="1" s="1"/>
  <c r="DI1072" i="1" s="1"/>
  <c r="DU1072" i="1" s="1"/>
  <c r="DY1072" i="1"/>
  <c r="CP442" i="1"/>
  <c r="CY442" i="1" s="1"/>
  <c r="DI442" i="1" s="1"/>
  <c r="DU442" i="1" s="1"/>
  <c r="DY442" i="1"/>
  <c r="CP319" i="1"/>
  <c r="CY319" i="1" s="1"/>
  <c r="DI319" i="1" s="1"/>
  <c r="DU319" i="1" s="1"/>
  <c r="DY319" i="1"/>
  <c r="CP972" i="1"/>
  <c r="CY972" i="1" s="1"/>
  <c r="DI972" i="1" s="1"/>
  <c r="DU972" i="1" s="1"/>
  <c r="DY972" i="1"/>
  <c r="CP692" i="1"/>
  <c r="CY692" i="1" s="1"/>
  <c r="DI692" i="1" s="1"/>
  <c r="DU692" i="1" s="1"/>
  <c r="DY692" i="1"/>
  <c r="CP1065" i="1"/>
  <c r="CY1065" i="1" s="1"/>
  <c r="DI1065" i="1" s="1"/>
  <c r="DU1065" i="1" s="1"/>
  <c r="DY1065" i="1"/>
  <c r="CP1020" i="1"/>
  <c r="CY1020" i="1" s="1"/>
  <c r="DI1020" i="1" s="1"/>
  <c r="DU1020" i="1" s="1"/>
  <c r="DY1020" i="1"/>
  <c r="CP309" i="1"/>
  <c r="CY309" i="1" s="1"/>
  <c r="DI309" i="1" s="1"/>
  <c r="DU309" i="1" s="1"/>
  <c r="DY309" i="1"/>
  <c r="CP172" i="1"/>
  <c r="CY172" i="1" s="1"/>
  <c r="DI172" i="1" s="1"/>
  <c r="DU172" i="1" s="1"/>
  <c r="DY172" i="1"/>
  <c r="CP10" i="1"/>
  <c r="CY10" i="1" s="1"/>
  <c r="DI10" i="1" s="1"/>
  <c r="DU10" i="1" s="1"/>
  <c r="DY10" i="1"/>
  <c r="CP46" i="1"/>
  <c r="CY46" i="1" s="1"/>
  <c r="DI46" i="1" s="1"/>
  <c r="DU46" i="1" s="1"/>
  <c r="DY46" i="1"/>
  <c r="CP273" i="1"/>
  <c r="CY273" i="1" s="1"/>
  <c r="DI273" i="1" s="1"/>
  <c r="DU273" i="1" s="1"/>
  <c r="DY273" i="1"/>
  <c r="CP188" i="1"/>
  <c r="CY188" i="1" s="1"/>
  <c r="DI188" i="1" s="1"/>
  <c r="DU188" i="1" s="1"/>
  <c r="DY188" i="1"/>
  <c r="CP813" i="1"/>
  <c r="CY813" i="1" s="1"/>
  <c r="DI813" i="1" s="1"/>
  <c r="DU813" i="1" s="1"/>
  <c r="DY813" i="1"/>
  <c r="CP431" i="1"/>
  <c r="CY431" i="1" s="1"/>
  <c r="DI431" i="1" s="1"/>
  <c r="DU431" i="1" s="1"/>
  <c r="DY431" i="1"/>
  <c r="CP1027" i="1"/>
  <c r="CY1027" i="1" s="1"/>
  <c r="DI1027" i="1" s="1"/>
  <c r="DU1027" i="1" s="1"/>
  <c r="DY1027" i="1"/>
  <c r="CP573" i="1"/>
  <c r="CY573" i="1" s="1"/>
  <c r="DI573" i="1" s="1"/>
  <c r="DU573" i="1" s="1"/>
  <c r="DY573" i="1"/>
  <c r="CP39" i="1"/>
  <c r="CY39" i="1" s="1"/>
  <c r="DI39" i="1" s="1"/>
  <c r="DU39" i="1" s="1"/>
  <c r="DY39" i="1"/>
  <c r="CP684" i="1"/>
  <c r="CY684" i="1" s="1"/>
  <c r="DI684" i="1" s="1"/>
  <c r="DU684" i="1" s="1"/>
  <c r="DY684" i="1"/>
  <c r="CP926" i="1"/>
  <c r="CY926" i="1" s="1"/>
  <c r="DI926" i="1" s="1"/>
  <c r="DU926" i="1" s="1"/>
  <c r="DY926" i="1"/>
  <c r="CP1104" i="1"/>
  <c r="CY1104" i="1" s="1"/>
  <c r="DI1104" i="1" s="1"/>
  <c r="DU1104" i="1" s="1"/>
  <c r="DY1104" i="1"/>
  <c r="CP893" i="1"/>
  <c r="CY893" i="1" s="1"/>
  <c r="DI893" i="1" s="1"/>
  <c r="DU893" i="1" s="1"/>
  <c r="DY893" i="1"/>
  <c r="CP808" i="1"/>
  <c r="CY808" i="1" s="1"/>
  <c r="DI808" i="1" s="1"/>
  <c r="DU808" i="1" s="1"/>
  <c r="DY808" i="1"/>
  <c r="CP802" i="1"/>
  <c r="CY802" i="1" s="1"/>
  <c r="DI802" i="1" s="1"/>
  <c r="DU802" i="1" s="1"/>
  <c r="DY802" i="1"/>
  <c r="CP646" i="1"/>
  <c r="CY646" i="1" s="1"/>
  <c r="DI646" i="1" s="1"/>
  <c r="DU646" i="1" s="1"/>
  <c r="DY646" i="1"/>
  <c r="CP1028" i="1"/>
  <c r="CY1028" i="1" s="1"/>
  <c r="DI1028" i="1" s="1"/>
  <c r="DU1028" i="1" s="1"/>
  <c r="DY1028" i="1"/>
  <c r="CP650" i="1"/>
  <c r="CY650" i="1" s="1"/>
  <c r="DI650" i="1" s="1"/>
  <c r="DU650" i="1" s="1"/>
  <c r="DY650" i="1"/>
  <c r="CP943" i="1"/>
  <c r="CY943" i="1" s="1"/>
  <c r="DI943" i="1" s="1"/>
  <c r="DU943" i="1" s="1"/>
  <c r="DY943" i="1"/>
  <c r="CP995" i="1"/>
  <c r="CY995" i="1" s="1"/>
  <c r="DI995" i="1" s="1"/>
  <c r="DU995" i="1" s="1"/>
  <c r="DY995" i="1"/>
  <c r="CP1023" i="1"/>
  <c r="CY1023" i="1" s="1"/>
  <c r="DI1023" i="1" s="1"/>
  <c r="DU1023" i="1" s="1"/>
  <c r="DY1023" i="1"/>
  <c r="CP416" i="1"/>
  <c r="CY416" i="1" s="1"/>
  <c r="DI416" i="1" s="1"/>
  <c r="DU416" i="1" s="1"/>
  <c r="DY416" i="1"/>
  <c r="CP784" i="1"/>
  <c r="CY784" i="1" s="1"/>
  <c r="DI784" i="1" s="1"/>
  <c r="DU784" i="1" s="1"/>
  <c r="DY784" i="1"/>
  <c r="CP116" i="1"/>
  <c r="CY116" i="1" s="1"/>
  <c r="DI116" i="1" s="1"/>
  <c r="DU116" i="1" s="1"/>
  <c r="DY116" i="1"/>
  <c r="CP124" i="1"/>
  <c r="CY124" i="1" s="1"/>
  <c r="DI124" i="1" s="1"/>
  <c r="DU124" i="1" s="1"/>
  <c r="DY124" i="1"/>
  <c r="CP52" i="1"/>
  <c r="CY52" i="1" s="1"/>
  <c r="DI52" i="1" s="1"/>
  <c r="DU52" i="1" s="1"/>
  <c r="DY52" i="1"/>
  <c r="CP1025" i="1"/>
  <c r="CY1025" i="1" s="1"/>
  <c r="DY1025" i="1"/>
  <c r="CP734" i="1"/>
  <c r="CY734" i="1" s="1"/>
  <c r="DI734" i="1" s="1"/>
  <c r="DU734" i="1" s="1"/>
  <c r="DY734" i="1"/>
  <c r="CP765" i="1"/>
  <c r="CY765" i="1" s="1"/>
  <c r="DI765" i="1" s="1"/>
  <c r="DU765" i="1" s="1"/>
  <c r="DY765" i="1"/>
  <c r="CP486" i="1"/>
  <c r="CY486" i="1" s="1"/>
  <c r="DI486" i="1" s="1"/>
  <c r="DU486" i="1" s="1"/>
  <c r="DY486" i="1"/>
  <c r="CP210" i="1"/>
  <c r="CY210" i="1" s="1"/>
  <c r="DI210" i="1" s="1"/>
  <c r="DU210" i="1" s="1"/>
  <c r="DY210" i="1"/>
  <c r="CP81" i="1"/>
  <c r="CY81" i="1" s="1"/>
  <c r="DI81" i="1" s="1"/>
  <c r="DU81" i="1" s="1"/>
  <c r="DY81" i="1"/>
  <c r="CP365" i="1"/>
  <c r="CY365" i="1" s="1"/>
  <c r="DI365" i="1" s="1"/>
  <c r="DU365" i="1" s="1"/>
  <c r="DY365" i="1"/>
  <c r="CP966" i="1"/>
  <c r="CY966" i="1" s="1"/>
  <c r="DI966" i="1" s="1"/>
  <c r="DU966" i="1" s="1"/>
  <c r="DY966" i="1"/>
  <c r="CP578" i="1"/>
  <c r="CY578" i="1" s="1"/>
  <c r="DI578" i="1" s="1"/>
  <c r="DU578" i="1" s="1"/>
  <c r="DY578" i="1"/>
  <c r="CP464" i="1"/>
  <c r="CY464" i="1" s="1"/>
  <c r="DI464" i="1" s="1"/>
  <c r="DU464" i="1" s="1"/>
  <c r="DY464" i="1"/>
  <c r="CP1079" i="1"/>
  <c r="CY1079" i="1" s="1"/>
  <c r="DI1079" i="1" s="1"/>
  <c r="DU1079" i="1" s="1"/>
  <c r="DY1079" i="1"/>
  <c r="CP349" i="1"/>
  <c r="CY349" i="1" s="1"/>
  <c r="DI349" i="1" s="1"/>
  <c r="DU349" i="1" s="1"/>
  <c r="DY349" i="1"/>
  <c r="CP781" i="1"/>
  <c r="CY781" i="1" s="1"/>
  <c r="DI781" i="1" s="1"/>
  <c r="DU781" i="1" s="1"/>
  <c r="DY781" i="1"/>
  <c r="CP907" i="1"/>
  <c r="CY907" i="1" s="1"/>
  <c r="DI907" i="1" s="1"/>
  <c r="DU907" i="1" s="1"/>
  <c r="DY907" i="1"/>
  <c r="CP457" i="1"/>
  <c r="CY457" i="1" s="1"/>
  <c r="DI457" i="1" s="1"/>
  <c r="DU457" i="1" s="1"/>
  <c r="DY457" i="1"/>
  <c r="CP1010" i="1"/>
  <c r="CY1010" i="1" s="1"/>
  <c r="DI1010" i="1" s="1"/>
  <c r="DU1010" i="1" s="1"/>
  <c r="DY1010" i="1"/>
  <c r="CP923" i="1"/>
  <c r="CY923" i="1" s="1"/>
  <c r="DI923" i="1" s="1"/>
  <c r="DU923" i="1" s="1"/>
  <c r="DY923" i="1"/>
  <c r="CP511" i="1"/>
  <c r="CY511" i="1" s="1"/>
  <c r="DI511" i="1" s="1"/>
  <c r="DU511" i="1" s="1"/>
  <c r="DY511" i="1"/>
  <c r="CP508" i="1"/>
  <c r="CY508" i="1" s="1"/>
  <c r="DI508" i="1" s="1"/>
  <c r="DU508" i="1" s="1"/>
  <c r="DY508" i="1"/>
  <c r="CP592" i="1"/>
  <c r="CY592" i="1" s="1"/>
  <c r="DI592" i="1" s="1"/>
  <c r="DU592" i="1" s="1"/>
  <c r="DY592" i="1"/>
  <c r="CP90" i="1"/>
  <c r="CY90" i="1" s="1"/>
  <c r="DI90" i="1" s="1"/>
  <c r="DU90" i="1" s="1"/>
  <c r="DY90" i="1"/>
  <c r="CP102" i="1"/>
  <c r="CY102" i="1" s="1"/>
  <c r="DI102" i="1" s="1"/>
  <c r="DU102" i="1" s="1"/>
  <c r="DY102" i="1"/>
  <c r="CP209" i="1"/>
  <c r="CY209" i="1" s="1"/>
  <c r="DI209" i="1" s="1"/>
  <c r="DU209" i="1" s="1"/>
  <c r="DY209" i="1"/>
  <c r="CP168" i="1"/>
  <c r="CY168" i="1" s="1"/>
  <c r="DI168" i="1" s="1"/>
  <c r="DU168" i="1" s="1"/>
  <c r="DY168" i="1"/>
  <c r="CP158" i="1"/>
  <c r="CY158" i="1" s="1"/>
  <c r="DI158" i="1" s="1"/>
  <c r="DU158" i="1" s="1"/>
  <c r="DY158" i="1"/>
  <c r="CP1105" i="1"/>
  <c r="CY1105" i="1" s="1"/>
  <c r="DI1105" i="1" s="1"/>
  <c r="DU1105" i="1" s="1"/>
  <c r="DY1105" i="1"/>
  <c r="CP987" i="1"/>
  <c r="CY987" i="1" s="1"/>
  <c r="DI987" i="1" s="1"/>
  <c r="DU987" i="1" s="1"/>
  <c r="DY987" i="1"/>
  <c r="CP591" i="1"/>
  <c r="CY591" i="1" s="1"/>
  <c r="DI591" i="1" s="1"/>
  <c r="DU591" i="1" s="1"/>
  <c r="DY591" i="1"/>
  <c r="CP535" i="1"/>
  <c r="CY535" i="1" s="1"/>
  <c r="DI535" i="1" s="1"/>
  <c r="DU535" i="1" s="1"/>
  <c r="DY535" i="1"/>
  <c r="CP649" i="1"/>
  <c r="CY649" i="1" s="1"/>
  <c r="DI649" i="1" s="1"/>
  <c r="DU649" i="1" s="1"/>
  <c r="DY649" i="1"/>
  <c r="CP385" i="1"/>
  <c r="CY385" i="1" s="1"/>
  <c r="DI385" i="1" s="1"/>
  <c r="DU385" i="1" s="1"/>
  <c r="DY385" i="1"/>
  <c r="CP790" i="1"/>
  <c r="CY790" i="1" s="1"/>
  <c r="DI790" i="1" s="1"/>
  <c r="DU790" i="1" s="1"/>
  <c r="DY790" i="1"/>
  <c r="CP914" i="1"/>
  <c r="CY914" i="1" s="1"/>
  <c r="DI914" i="1" s="1"/>
  <c r="DU914" i="1" s="1"/>
  <c r="DY914" i="1"/>
  <c r="CP670" i="1"/>
  <c r="CY670" i="1" s="1"/>
  <c r="DI670" i="1" s="1"/>
  <c r="DU670" i="1" s="1"/>
  <c r="DY670" i="1"/>
  <c r="CP455" i="1"/>
  <c r="CY455" i="1" s="1"/>
  <c r="DI455" i="1" s="1"/>
  <c r="DU455" i="1" s="1"/>
  <c r="DY455" i="1"/>
  <c r="CP320" i="1"/>
  <c r="CY320" i="1" s="1"/>
  <c r="DI320" i="1" s="1"/>
  <c r="DU320" i="1" s="1"/>
  <c r="DY320" i="1"/>
  <c r="CP924" i="1"/>
  <c r="CY924" i="1" s="1"/>
  <c r="DI924" i="1" s="1"/>
  <c r="DU924" i="1" s="1"/>
  <c r="DY924" i="1"/>
  <c r="CP20" i="1"/>
  <c r="CY20" i="1" s="1"/>
  <c r="DI20" i="1" s="1"/>
  <c r="DU20" i="1" s="1"/>
  <c r="DY20" i="1"/>
  <c r="CP92" i="1"/>
  <c r="CY92" i="1" s="1"/>
  <c r="DI92" i="1" s="1"/>
  <c r="DU92" i="1" s="1"/>
  <c r="DY92" i="1"/>
  <c r="CP719" i="1"/>
  <c r="CY719" i="1" s="1"/>
  <c r="DI719" i="1" s="1"/>
  <c r="DU719" i="1" s="1"/>
  <c r="DY719" i="1"/>
  <c r="CP407" i="1"/>
  <c r="CY407" i="1" s="1"/>
  <c r="DI407" i="1" s="1"/>
  <c r="DU407" i="1" s="1"/>
  <c r="DY407" i="1"/>
  <c r="CP303" i="1"/>
  <c r="CY303" i="1" s="1"/>
  <c r="DI303" i="1" s="1"/>
  <c r="DU303" i="1" s="1"/>
  <c r="DY303" i="1"/>
  <c r="CP872" i="1"/>
  <c r="CY872" i="1" s="1"/>
  <c r="DI872" i="1" s="1"/>
  <c r="DU872" i="1" s="1"/>
  <c r="DY872" i="1"/>
  <c r="CP800" i="1"/>
  <c r="CY800" i="1" s="1"/>
  <c r="DI800" i="1" s="1"/>
  <c r="DU800" i="1" s="1"/>
  <c r="DY800" i="1"/>
  <c r="CP186" i="1"/>
  <c r="CY186" i="1" s="1"/>
  <c r="DI186" i="1" s="1"/>
  <c r="DU186" i="1" s="1"/>
  <c r="DY186" i="1"/>
  <c r="CP249" i="1"/>
  <c r="CY249" i="1" s="1"/>
  <c r="DI249" i="1" s="1"/>
  <c r="DU249" i="1" s="1"/>
  <c r="DY249" i="1"/>
  <c r="CP322" i="1"/>
  <c r="CY322" i="1" s="1"/>
  <c r="DI322" i="1" s="1"/>
  <c r="DU322" i="1" s="1"/>
  <c r="DY322" i="1"/>
  <c r="CP361" i="1"/>
  <c r="CY361" i="1" s="1"/>
  <c r="DI361" i="1" s="1"/>
  <c r="DU361" i="1" s="1"/>
  <c r="DY361" i="1"/>
  <c r="CP205" i="1"/>
  <c r="CY205" i="1" s="1"/>
  <c r="DI205" i="1" s="1"/>
  <c r="DU205" i="1" s="1"/>
  <c r="DY205" i="1"/>
  <c r="CP441" i="1"/>
  <c r="CY441" i="1" s="1"/>
  <c r="DI441" i="1" s="1"/>
  <c r="DU441" i="1" s="1"/>
  <c r="DY441" i="1"/>
  <c r="CP627" i="1"/>
  <c r="CY627" i="1" s="1"/>
  <c r="DI627" i="1" s="1"/>
  <c r="DU627" i="1" s="1"/>
  <c r="DY627" i="1"/>
  <c r="CP611" i="1"/>
  <c r="CY611" i="1" s="1"/>
  <c r="DI611" i="1" s="1"/>
  <c r="DU611" i="1" s="1"/>
  <c r="DY611" i="1"/>
  <c r="CP895" i="1"/>
  <c r="CY895" i="1" s="1"/>
  <c r="DI895" i="1" s="1"/>
  <c r="DU895" i="1" s="1"/>
  <c r="DY895" i="1"/>
  <c r="CP310" i="1"/>
  <c r="CY310" i="1" s="1"/>
  <c r="DI310" i="1" s="1"/>
  <c r="DU310" i="1" s="1"/>
  <c r="DY310" i="1"/>
  <c r="CP284" i="1"/>
  <c r="CY284" i="1" s="1"/>
  <c r="DI284" i="1" s="1"/>
  <c r="DU284" i="1" s="1"/>
  <c r="DY284" i="1"/>
  <c r="CP704" i="1"/>
  <c r="CY704" i="1" s="1"/>
  <c r="DI704" i="1" s="1"/>
  <c r="DU704" i="1" s="1"/>
  <c r="DY704" i="1"/>
  <c r="CP819" i="1"/>
  <c r="CY819" i="1" s="1"/>
  <c r="DI819" i="1" s="1"/>
  <c r="DU819" i="1" s="1"/>
  <c r="DY819" i="1"/>
  <c r="CP1113" i="1"/>
  <c r="CY1113" i="1" s="1"/>
  <c r="DI1113" i="1" s="1"/>
  <c r="DU1113" i="1" s="1"/>
  <c r="DY1113" i="1"/>
  <c r="CP844" i="1"/>
  <c r="CY844" i="1" s="1"/>
  <c r="DI844" i="1" s="1"/>
  <c r="DU844" i="1" s="1"/>
  <c r="DY844" i="1"/>
  <c r="CP436" i="1"/>
  <c r="CY436" i="1" s="1"/>
  <c r="DI436" i="1" s="1"/>
  <c r="DU436" i="1" s="1"/>
  <c r="DY436" i="1"/>
  <c r="CP110" i="1"/>
  <c r="CY110" i="1" s="1"/>
  <c r="DI110" i="1" s="1"/>
  <c r="DU110" i="1" s="1"/>
  <c r="DY110" i="1"/>
  <c r="CP236" i="1"/>
  <c r="CY236" i="1" s="1"/>
  <c r="DI236" i="1" s="1"/>
  <c r="DU236" i="1" s="1"/>
  <c r="DY236" i="1"/>
  <c r="CP71" i="1"/>
  <c r="CY71" i="1" s="1"/>
  <c r="DI71" i="1" s="1"/>
  <c r="DU71" i="1" s="1"/>
  <c r="DY71" i="1"/>
  <c r="CP193" i="1"/>
  <c r="CY193" i="1" s="1"/>
  <c r="DI193" i="1" s="1"/>
  <c r="DU193" i="1" s="1"/>
  <c r="DY193" i="1"/>
  <c r="CP89" i="1"/>
  <c r="CY89" i="1" s="1"/>
  <c r="DI89" i="1" s="1"/>
  <c r="DU89" i="1" s="1"/>
  <c r="DY89" i="1"/>
  <c r="CP993" i="1"/>
  <c r="CY993" i="1" s="1"/>
  <c r="DI993" i="1" s="1"/>
  <c r="DU993" i="1" s="1"/>
  <c r="DY993" i="1"/>
  <c r="CP494" i="1"/>
  <c r="CY494" i="1" s="1"/>
  <c r="DI494" i="1" s="1"/>
  <c r="DU494" i="1" s="1"/>
  <c r="DY494" i="1"/>
  <c r="CP367" i="1"/>
  <c r="CY367" i="1" s="1"/>
  <c r="DI367" i="1" s="1"/>
  <c r="DU367" i="1" s="1"/>
  <c r="DY367" i="1"/>
  <c r="CP70" i="1"/>
  <c r="CY70" i="1" s="1"/>
  <c r="DI70" i="1" s="1"/>
  <c r="DU70" i="1" s="1"/>
  <c r="DY70" i="1"/>
  <c r="CP114" i="1"/>
  <c r="CY114" i="1" s="1"/>
  <c r="DI114" i="1" s="1"/>
  <c r="DU114" i="1" s="1"/>
  <c r="DY114" i="1"/>
  <c r="CP750" i="1"/>
  <c r="CY750" i="1" s="1"/>
  <c r="DI750" i="1" s="1"/>
  <c r="DU750" i="1" s="1"/>
  <c r="DY750" i="1"/>
  <c r="CP1074" i="1"/>
  <c r="CY1074" i="1" s="1"/>
  <c r="DI1074" i="1" s="1"/>
  <c r="DU1074" i="1" s="1"/>
  <c r="DY1074" i="1"/>
  <c r="CP1128" i="1"/>
  <c r="CY1128" i="1" s="1"/>
  <c r="DI1128" i="1" s="1"/>
  <c r="DU1128" i="1" s="1"/>
  <c r="DY1128" i="1"/>
  <c r="CP1081" i="1"/>
  <c r="CY1081" i="1" s="1"/>
  <c r="DI1081" i="1" s="1"/>
  <c r="DU1081" i="1" s="1"/>
  <c r="DY1081" i="1"/>
  <c r="CP544" i="1"/>
  <c r="CY544" i="1" s="1"/>
  <c r="DI544" i="1" s="1"/>
  <c r="DU544" i="1" s="1"/>
  <c r="DY544" i="1"/>
  <c r="CP735" i="1"/>
  <c r="CY735" i="1" s="1"/>
  <c r="DI735" i="1" s="1"/>
  <c r="DU735" i="1" s="1"/>
  <c r="DY735" i="1"/>
  <c r="CP898" i="1"/>
  <c r="CY898" i="1" s="1"/>
  <c r="DI898" i="1" s="1"/>
  <c r="DU898" i="1" s="1"/>
  <c r="DY898" i="1"/>
  <c r="CP900" i="1"/>
  <c r="CY900" i="1" s="1"/>
  <c r="DI900" i="1" s="1"/>
  <c r="DU900" i="1" s="1"/>
  <c r="DY900" i="1"/>
  <c r="CP702" i="1"/>
  <c r="CY702" i="1" s="1"/>
  <c r="DI702" i="1" s="1"/>
  <c r="DU702" i="1" s="1"/>
  <c r="DY702" i="1"/>
  <c r="CP960" i="1"/>
  <c r="CY960" i="1" s="1"/>
  <c r="DI960" i="1" s="1"/>
  <c r="DU960" i="1" s="1"/>
  <c r="DY960" i="1"/>
  <c r="CP835" i="1"/>
  <c r="CY835" i="1" s="1"/>
  <c r="DI835" i="1" s="1"/>
  <c r="DU835" i="1" s="1"/>
  <c r="DY835" i="1"/>
  <c r="CP346" i="1"/>
  <c r="CY346" i="1" s="1"/>
  <c r="DI346" i="1" s="1"/>
  <c r="DU346" i="1" s="1"/>
  <c r="DY346" i="1"/>
  <c r="CP203" i="1"/>
  <c r="CY203" i="1" s="1"/>
  <c r="DI203" i="1" s="1"/>
  <c r="DU203" i="1" s="1"/>
  <c r="DY203" i="1"/>
  <c r="CP109" i="1"/>
  <c r="CY109" i="1" s="1"/>
  <c r="DI109" i="1" s="1"/>
  <c r="DU109" i="1" s="1"/>
  <c r="DY109" i="1"/>
  <c r="CP123" i="1"/>
  <c r="CY123" i="1" s="1"/>
  <c r="DI123" i="1" s="1"/>
  <c r="DU123" i="1" s="1"/>
  <c r="DY123" i="1"/>
  <c r="CP254" i="1"/>
  <c r="CY254" i="1" s="1"/>
  <c r="DI254" i="1" s="1"/>
  <c r="DU254" i="1" s="1"/>
  <c r="DY254" i="1"/>
  <c r="CP218" i="1"/>
  <c r="CY218" i="1" s="1"/>
  <c r="DI218" i="1" s="1"/>
  <c r="DU218" i="1" s="1"/>
  <c r="DY218" i="1"/>
  <c r="CP840" i="1"/>
  <c r="CY840" i="1" s="1"/>
  <c r="DI840" i="1" s="1"/>
  <c r="DU840" i="1" s="1"/>
  <c r="DY840" i="1"/>
  <c r="CP532" i="1"/>
  <c r="CY532" i="1" s="1"/>
  <c r="DI532" i="1" s="1"/>
  <c r="DU532" i="1" s="1"/>
  <c r="DY532" i="1"/>
  <c r="CP961" i="1"/>
  <c r="CY961" i="1" s="1"/>
  <c r="DI961" i="1" s="1"/>
  <c r="DU961" i="1" s="1"/>
  <c r="DY961" i="1"/>
  <c r="CP519" i="1"/>
  <c r="CY519" i="1" s="1"/>
  <c r="DI519" i="1" s="1"/>
  <c r="DU519" i="1" s="1"/>
  <c r="DY519" i="1"/>
  <c r="CP213" i="1"/>
  <c r="CY213" i="1" s="1"/>
  <c r="DI213" i="1" s="1"/>
  <c r="DU213" i="1" s="1"/>
  <c r="DY213" i="1"/>
  <c r="CP478" i="1"/>
  <c r="CY478" i="1" s="1"/>
  <c r="DI478" i="1" s="1"/>
  <c r="DU478" i="1" s="1"/>
  <c r="DY478" i="1"/>
  <c r="CP311" i="1"/>
  <c r="CY311" i="1" s="1"/>
  <c r="DI311" i="1" s="1"/>
  <c r="DU311" i="1" s="1"/>
  <c r="DY311" i="1"/>
  <c r="CP807" i="1"/>
  <c r="CY807" i="1" s="1"/>
  <c r="DI807" i="1" s="1"/>
  <c r="DU807" i="1" s="1"/>
  <c r="DY807" i="1"/>
  <c r="CP725" i="1"/>
  <c r="CY725" i="1" s="1"/>
  <c r="DI725" i="1" s="1"/>
  <c r="DU725" i="1" s="1"/>
  <c r="DY725" i="1"/>
  <c r="CP837" i="1"/>
  <c r="CY837" i="1" s="1"/>
  <c r="DI837" i="1" s="1"/>
  <c r="DU837" i="1" s="1"/>
  <c r="DY837" i="1"/>
  <c r="CP709" i="1"/>
  <c r="CY709" i="1" s="1"/>
  <c r="DI709" i="1" s="1"/>
  <c r="DU709" i="1" s="1"/>
  <c r="DY709" i="1"/>
  <c r="CP405" i="1"/>
  <c r="CY405" i="1" s="1"/>
  <c r="DI405" i="1" s="1"/>
  <c r="DU405" i="1" s="1"/>
  <c r="DY405" i="1"/>
  <c r="CP753" i="1"/>
  <c r="CY753" i="1" s="1"/>
  <c r="DI753" i="1" s="1"/>
  <c r="DU753" i="1" s="1"/>
  <c r="DY753" i="1"/>
  <c r="CP449" i="1"/>
  <c r="CY449" i="1" s="1"/>
  <c r="DI449" i="1" s="1"/>
  <c r="DU449" i="1" s="1"/>
  <c r="DY449" i="1"/>
  <c r="CP827" i="1"/>
  <c r="CY827" i="1" s="1"/>
  <c r="DI827" i="1" s="1"/>
  <c r="DU827" i="1" s="1"/>
  <c r="DY827" i="1"/>
  <c r="CP1055" i="1"/>
  <c r="CY1055" i="1" s="1"/>
  <c r="DI1055" i="1" s="1"/>
  <c r="DU1055" i="1" s="1"/>
  <c r="DY1055" i="1"/>
  <c r="CP605" i="1"/>
  <c r="CY605" i="1" s="1"/>
  <c r="DI605" i="1" s="1"/>
  <c r="DU605" i="1" s="1"/>
  <c r="DY605" i="1"/>
  <c r="CP563" i="1"/>
  <c r="CY563" i="1" s="1"/>
  <c r="DI563" i="1" s="1"/>
  <c r="DU563" i="1" s="1"/>
  <c r="DY563" i="1"/>
  <c r="CP564" i="1"/>
  <c r="CY564" i="1" s="1"/>
  <c r="DI564" i="1" s="1"/>
  <c r="DU564" i="1" s="1"/>
  <c r="DY564" i="1"/>
  <c r="CP195" i="1"/>
  <c r="CY195" i="1" s="1"/>
  <c r="DI195" i="1" s="1"/>
  <c r="DU195" i="1" s="1"/>
  <c r="DY195" i="1"/>
  <c r="CP119" i="1"/>
  <c r="CY119" i="1" s="1"/>
  <c r="DI119" i="1" s="1"/>
  <c r="DU119" i="1" s="1"/>
  <c r="DY119" i="1"/>
  <c r="CP85" i="1"/>
  <c r="CY85" i="1" s="1"/>
  <c r="DI85" i="1" s="1"/>
  <c r="DU85" i="1" s="1"/>
  <c r="DY85" i="1"/>
  <c r="CP271" i="1"/>
  <c r="CY271" i="1" s="1"/>
  <c r="DI271" i="1" s="1"/>
  <c r="DU271" i="1" s="1"/>
  <c r="DY271" i="1"/>
  <c r="CP178" i="1"/>
  <c r="CY178" i="1" s="1"/>
  <c r="DI178" i="1" s="1"/>
  <c r="DU178" i="1" s="1"/>
  <c r="DY178" i="1"/>
  <c r="CP145" i="1"/>
  <c r="CY145" i="1" s="1"/>
  <c r="DI145" i="1" s="1"/>
  <c r="DU145" i="1" s="1"/>
  <c r="DY145" i="1"/>
  <c r="CP624" i="1"/>
  <c r="CY624" i="1" s="1"/>
  <c r="DI624" i="1" s="1"/>
  <c r="DU624" i="1" s="1"/>
  <c r="DY624" i="1"/>
  <c r="CP648" i="1"/>
  <c r="CY648" i="1" s="1"/>
  <c r="DI648" i="1" s="1"/>
  <c r="DU648" i="1" s="1"/>
  <c r="DY648" i="1"/>
  <c r="CP1017" i="1"/>
  <c r="CY1017" i="1" s="1"/>
  <c r="DI1017" i="1" s="1"/>
  <c r="DU1017" i="1" s="1"/>
  <c r="DY1017" i="1"/>
  <c r="CP295" i="1"/>
  <c r="CY295" i="1" s="1"/>
  <c r="DI295" i="1" s="1"/>
  <c r="DU295" i="1" s="1"/>
  <c r="DY295" i="1"/>
  <c r="CP101" i="1"/>
  <c r="CY101" i="1" s="1"/>
  <c r="DI101" i="1" s="1"/>
  <c r="DU101" i="1" s="1"/>
  <c r="DY101" i="1"/>
  <c r="CP1052" i="1"/>
  <c r="CY1052" i="1" s="1"/>
  <c r="DI1052" i="1" s="1"/>
  <c r="DU1052" i="1" s="1"/>
  <c r="DY1052" i="1"/>
  <c r="CP576" i="1"/>
  <c r="CY576" i="1" s="1"/>
  <c r="DI576" i="1" s="1"/>
  <c r="DU576" i="1" s="1"/>
  <c r="DY576" i="1"/>
  <c r="CP492" i="1"/>
  <c r="CY492" i="1" s="1"/>
  <c r="DI492" i="1" s="1"/>
  <c r="DU492" i="1" s="1"/>
  <c r="DY492" i="1"/>
  <c r="CP480" i="1"/>
  <c r="CY480" i="1" s="1"/>
  <c r="DI480" i="1" s="1"/>
  <c r="DU480" i="1" s="1"/>
  <c r="DY480" i="1"/>
  <c r="CP936" i="1"/>
  <c r="CY936" i="1" s="1"/>
  <c r="DI936" i="1" s="1"/>
  <c r="DU936" i="1" s="1"/>
  <c r="DY936" i="1"/>
  <c r="CP516" i="1"/>
  <c r="CY516" i="1" s="1"/>
  <c r="DI516" i="1" s="1"/>
  <c r="DY516" i="1"/>
  <c r="CP537" i="1"/>
  <c r="CY537" i="1" s="1"/>
  <c r="DI537" i="1" s="1"/>
  <c r="DU537" i="1" s="1"/>
  <c r="DY537" i="1"/>
  <c r="CP666" i="1"/>
  <c r="CY666" i="1" s="1"/>
  <c r="DI666" i="1" s="1"/>
  <c r="DU666" i="1" s="1"/>
  <c r="DY666" i="1"/>
  <c r="CP337" i="1"/>
  <c r="CY337" i="1" s="1"/>
  <c r="DI337" i="1" s="1"/>
  <c r="DU337" i="1" s="1"/>
  <c r="DY337" i="1"/>
  <c r="CP717" i="1"/>
  <c r="CY717" i="1" s="1"/>
  <c r="DI717" i="1" s="1"/>
  <c r="DU717" i="1" s="1"/>
  <c r="DY717" i="1"/>
  <c r="CP623" i="1"/>
  <c r="CY623" i="1" s="1"/>
  <c r="DI623" i="1" s="1"/>
  <c r="DU623" i="1" s="1"/>
  <c r="DY623" i="1"/>
  <c r="CP861" i="1"/>
  <c r="CY861" i="1" s="1"/>
  <c r="DI861" i="1" s="1"/>
  <c r="DU861" i="1" s="1"/>
  <c r="DY861" i="1"/>
  <c r="CP1089" i="1"/>
  <c r="CY1089" i="1" s="1"/>
  <c r="DI1089" i="1" s="1"/>
  <c r="DU1089" i="1" s="1"/>
  <c r="DY1089" i="1"/>
  <c r="CP406" i="1"/>
  <c r="CY406" i="1" s="1"/>
  <c r="DI406" i="1" s="1"/>
  <c r="DU406" i="1" s="1"/>
  <c r="DY406" i="1"/>
  <c r="CP182" i="1"/>
  <c r="CY182" i="1" s="1"/>
  <c r="DI182" i="1" s="1"/>
  <c r="DU182" i="1" s="1"/>
  <c r="DY182" i="1"/>
  <c r="CP58" i="1"/>
  <c r="CY58" i="1" s="1"/>
  <c r="DI58" i="1" s="1"/>
  <c r="DU58" i="1" s="1"/>
  <c r="DY58" i="1"/>
  <c r="CP169" i="1"/>
  <c r="CY169" i="1" s="1"/>
  <c r="DI169" i="1" s="1"/>
  <c r="DU169" i="1" s="1"/>
  <c r="DY169" i="1"/>
  <c r="CP454" i="1"/>
  <c r="CY454" i="1" s="1"/>
  <c r="DI454" i="1" s="1"/>
  <c r="DU454" i="1" s="1"/>
  <c r="DY454" i="1"/>
  <c r="CP886" i="1"/>
  <c r="CY886" i="1" s="1"/>
  <c r="DI886" i="1" s="1"/>
  <c r="DU886" i="1" s="1"/>
  <c r="DY886" i="1"/>
  <c r="CP402" i="1"/>
  <c r="CY402" i="1" s="1"/>
  <c r="DI402" i="1" s="1"/>
  <c r="DU402" i="1" s="1"/>
  <c r="DY402" i="1"/>
  <c r="CP1044" i="1"/>
  <c r="CY1044" i="1" s="1"/>
  <c r="DI1044" i="1" s="1"/>
  <c r="DU1044" i="1" s="1"/>
  <c r="DY1044" i="1"/>
  <c r="CP79" i="1"/>
  <c r="CY79" i="1" s="1"/>
  <c r="DI79" i="1" s="1"/>
  <c r="DU79" i="1" s="1"/>
  <c r="DY79" i="1"/>
  <c r="CP264" i="1"/>
  <c r="CY264" i="1" s="1"/>
  <c r="DI264" i="1" s="1"/>
  <c r="DU264" i="1" s="1"/>
  <c r="DY264" i="1"/>
  <c r="CP978" i="1"/>
  <c r="CY978" i="1" s="1"/>
  <c r="DI978" i="1" s="1"/>
  <c r="DU978" i="1" s="1"/>
  <c r="DY978" i="1"/>
  <c r="CP593" i="1"/>
  <c r="CY593" i="1" s="1"/>
  <c r="DI593" i="1" s="1"/>
  <c r="DU593" i="1" s="1"/>
  <c r="DY593" i="1"/>
  <c r="CP731" i="1"/>
  <c r="CY731" i="1" s="1"/>
  <c r="DI731" i="1" s="1"/>
  <c r="DU731" i="1" s="1"/>
  <c r="DY731" i="1"/>
  <c r="CP738" i="1"/>
  <c r="CY738" i="1" s="1"/>
  <c r="DI738" i="1" s="1"/>
  <c r="DU738" i="1" s="1"/>
  <c r="DY738" i="1"/>
  <c r="CP459" i="1"/>
  <c r="CY459" i="1" s="1"/>
  <c r="DI459" i="1" s="1"/>
  <c r="DU459" i="1" s="1"/>
  <c r="DY459" i="1"/>
  <c r="CP683" i="1"/>
  <c r="CY683" i="1" s="1"/>
  <c r="DI683" i="1" s="1"/>
  <c r="DU683" i="1" s="1"/>
  <c r="DY683" i="1"/>
  <c r="CP453" i="1"/>
  <c r="CY453" i="1" s="1"/>
  <c r="DI453" i="1" s="1"/>
  <c r="DU453" i="1" s="1"/>
  <c r="DY453" i="1"/>
  <c r="CP925" i="1"/>
  <c r="CY925" i="1" s="1"/>
  <c r="DI925" i="1" s="1"/>
  <c r="DU925" i="1" s="1"/>
  <c r="DY925" i="1"/>
  <c r="CP1061" i="1"/>
  <c r="CY1061" i="1" s="1"/>
  <c r="DI1061" i="1" s="1"/>
  <c r="DU1061" i="1" s="1"/>
  <c r="DY1061" i="1"/>
  <c r="CP388" i="1"/>
  <c r="CY388" i="1" s="1"/>
  <c r="DI388" i="1" s="1"/>
  <c r="DU388" i="1" s="1"/>
  <c r="DY388" i="1"/>
  <c r="CP804" i="1"/>
  <c r="CY804" i="1" s="1"/>
  <c r="DI804" i="1" s="1"/>
  <c r="DU804" i="1" s="1"/>
  <c r="DY804" i="1"/>
  <c r="CP574" i="1"/>
  <c r="CY574" i="1" s="1"/>
  <c r="DI574" i="1" s="1"/>
  <c r="DU574" i="1" s="1"/>
  <c r="DY574" i="1"/>
  <c r="CP645" i="1"/>
  <c r="CY645" i="1" s="1"/>
  <c r="DI645" i="1" s="1"/>
  <c r="DU645" i="1" s="1"/>
  <c r="DY645" i="1"/>
  <c r="CP967" i="1"/>
  <c r="CY967" i="1" s="1"/>
  <c r="DI967" i="1" s="1"/>
  <c r="DU967" i="1" s="1"/>
  <c r="DY967" i="1"/>
  <c r="CP274" i="1"/>
  <c r="CY274" i="1" s="1"/>
  <c r="DI274" i="1" s="1"/>
  <c r="DU274" i="1" s="1"/>
  <c r="DY274" i="1"/>
  <c r="CP105" i="1"/>
  <c r="CY105" i="1" s="1"/>
  <c r="DI105" i="1" s="1"/>
  <c r="DU105" i="1" s="1"/>
  <c r="DY105" i="1"/>
  <c r="CP140" i="1"/>
  <c r="CY140" i="1" s="1"/>
  <c r="DI140" i="1" s="1"/>
  <c r="DU140" i="1" s="1"/>
  <c r="DY140" i="1"/>
  <c r="CP111" i="1"/>
  <c r="CY111" i="1" s="1"/>
  <c r="DI111" i="1" s="1"/>
  <c r="DU111" i="1" s="1"/>
  <c r="DY111" i="1"/>
  <c r="CP979" i="1"/>
  <c r="CY979" i="1" s="1"/>
  <c r="DI979" i="1" s="1"/>
  <c r="DU979" i="1" s="1"/>
  <c r="DY979" i="1"/>
  <c r="CP954" i="1"/>
  <c r="CY954" i="1" s="1"/>
  <c r="DI954" i="1" s="1"/>
  <c r="DU954" i="1" s="1"/>
  <c r="DY954" i="1"/>
  <c r="CP779" i="1"/>
  <c r="CY779" i="1" s="1"/>
  <c r="DI779" i="1" s="1"/>
  <c r="DU779" i="1" s="1"/>
  <c r="DY779" i="1"/>
  <c r="CP651" i="1"/>
  <c r="CY651" i="1" s="1"/>
  <c r="DI651" i="1" s="1"/>
  <c r="DU651" i="1" s="1"/>
  <c r="DY651" i="1"/>
  <c r="CP562" i="1"/>
  <c r="CY562" i="1" s="1"/>
  <c r="DI562" i="1" s="1"/>
  <c r="DU562" i="1" s="1"/>
  <c r="DY562" i="1"/>
  <c r="CP423" i="1"/>
  <c r="CY423" i="1" s="1"/>
  <c r="DI423" i="1" s="1"/>
  <c r="DU423" i="1" s="1"/>
  <c r="DY423" i="1"/>
  <c r="CP330" i="1"/>
  <c r="CY330" i="1" s="1"/>
  <c r="DI330" i="1" s="1"/>
  <c r="DU330" i="1" s="1"/>
  <c r="DY330" i="1"/>
  <c r="CP990" i="1"/>
  <c r="CY990" i="1" s="1"/>
  <c r="DI990" i="1" s="1"/>
  <c r="DU990" i="1" s="1"/>
  <c r="DY990" i="1"/>
  <c r="CP848" i="1"/>
  <c r="CY848" i="1" s="1"/>
  <c r="DI848" i="1" s="1"/>
  <c r="DU848" i="1" s="1"/>
  <c r="DY848" i="1"/>
  <c r="CP741" i="1"/>
  <c r="CY741" i="1" s="1"/>
  <c r="DI741" i="1" s="1"/>
  <c r="DU741" i="1" s="1"/>
  <c r="DY741" i="1"/>
  <c r="CP656" i="1"/>
  <c r="CY656" i="1" s="1"/>
  <c r="DI656" i="1" s="1"/>
  <c r="DU656" i="1" s="1"/>
  <c r="DY656" i="1"/>
  <c r="CP853" i="1"/>
  <c r="CY853" i="1" s="1"/>
  <c r="DI853" i="1" s="1"/>
  <c r="DU853" i="1" s="1"/>
  <c r="DY853" i="1"/>
  <c r="CP345" i="1"/>
  <c r="CY345" i="1" s="1"/>
  <c r="DI345" i="1" s="1"/>
  <c r="DU345" i="1" s="1"/>
  <c r="DY345" i="1"/>
  <c r="CP128" i="1"/>
  <c r="CY128" i="1" s="1"/>
  <c r="DI128" i="1" s="1"/>
  <c r="DU128" i="1" s="1"/>
  <c r="DY128" i="1"/>
  <c r="CP96" i="1"/>
  <c r="CY96" i="1" s="1"/>
  <c r="DI96" i="1" s="1"/>
  <c r="DU96" i="1" s="1"/>
  <c r="DY96" i="1"/>
  <c r="CP440" i="1"/>
  <c r="CY440" i="1" s="1"/>
  <c r="DI440" i="1" s="1"/>
  <c r="DU440" i="1" s="1"/>
  <c r="DY440" i="1"/>
  <c r="CP723" i="1"/>
  <c r="CY723" i="1" s="1"/>
  <c r="DI723" i="1" s="1"/>
  <c r="DU723" i="1" s="1"/>
  <c r="DY723" i="1"/>
  <c r="CP278" i="1"/>
  <c r="CY278" i="1" s="1"/>
  <c r="DI278" i="1" s="1"/>
  <c r="DU278" i="1" s="1"/>
  <c r="DY278" i="1"/>
  <c r="CP358" i="1"/>
  <c r="CY358" i="1" s="1"/>
  <c r="DI358" i="1" s="1"/>
  <c r="DU358" i="1" s="1"/>
  <c r="DY358" i="1"/>
  <c r="CP1046" i="1"/>
  <c r="CY1046" i="1" s="1"/>
  <c r="DI1046" i="1" s="1"/>
  <c r="DU1046" i="1" s="1"/>
  <c r="DY1046" i="1"/>
  <c r="CP170" i="1"/>
  <c r="CY170" i="1" s="1"/>
  <c r="DI170" i="1" s="1"/>
  <c r="DU170" i="1" s="1"/>
  <c r="DY170" i="1"/>
  <c r="CP250" i="1"/>
  <c r="CY250" i="1" s="1"/>
  <c r="DI250" i="1" s="1"/>
  <c r="DU250" i="1" s="1"/>
  <c r="DY250" i="1"/>
  <c r="CP1107" i="1"/>
  <c r="CY1107" i="1" s="1"/>
  <c r="DI1107" i="1" s="1"/>
  <c r="DU1107" i="1" s="1"/>
  <c r="DY1107" i="1"/>
  <c r="CP566" i="1"/>
  <c r="CY566" i="1" s="1"/>
  <c r="DI566" i="1" s="1"/>
  <c r="DU566" i="1" s="1"/>
  <c r="DY566" i="1"/>
  <c r="CP917" i="1"/>
  <c r="CY917" i="1" s="1"/>
  <c r="DI917" i="1" s="1"/>
  <c r="DU917" i="1" s="1"/>
  <c r="DY917" i="1"/>
  <c r="CP1085" i="1"/>
  <c r="CY1085" i="1" s="1"/>
  <c r="DI1085" i="1" s="1"/>
  <c r="DU1085" i="1" s="1"/>
  <c r="DY1085" i="1"/>
  <c r="CP409" i="1"/>
  <c r="CY409" i="1" s="1"/>
  <c r="DI409" i="1" s="1"/>
  <c r="DU409" i="1" s="1"/>
  <c r="DY409" i="1"/>
  <c r="CP342" i="1"/>
  <c r="CY342" i="1" s="1"/>
  <c r="DI342" i="1" s="1"/>
  <c r="DU342" i="1" s="1"/>
  <c r="DY342" i="1"/>
  <c r="CP968" i="1"/>
  <c r="CY968" i="1" s="1"/>
  <c r="DI968" i="1" s="1"/>
  <c r="DU968" i="1" s="1"/>
  <c r="DY968" i="1"/>
  <c r="CP259" i="1"/>
  <c r="CY259" i="1" s="1"/>
  <c r="DI259" i="1" s="1"/>
  <c r="DU259" i="1" s="1"/>
  <c r="DY259" i="1"/>
  <c r="CP196" i="1"/>
  <c r="CY196" i="1" s="1"/>
  <c r="DI196" i="1" s="1"/>
  <c r="DU196" i="1" s="1"/>
  <c r="DY196" i="1"/>
  <c r="CP856" i="1"/>
  <c r="CY856" i="1" s="1"/>
  <c r="DI856" i="1" s="1"/>
  <c r="DU856" i="1" s="1"/>
  <c r="DY856" i="1"/>
  <c r="CP616" i="1"/>
  <c r="CY616" i="1" s="1"/>
  <c r="DI616" i="1" s="1"/>
  <c r="DU616" i="1" s="1"/>
  <c r="DY616" i="1"/>
  <c r="CP536" i="1"/>
  <c r="CY536" i="1" s="1"/>
  <c r="DI536" i="1" s="1"/>
  <c r="DU536" i="1" s="1"/>
  <c r="DY536" i="1"/>
  <c r="CP1013" i="1"/>
  <c r="CY1013" i="1" s="1"/>
  <c r="DI1013" i="1" s="1"/>
  <c r="DU1013" i="1" s="1"/>
  <c r="DY1013" i="1"/>
  <c r="CP659" i="1"/>
  <c r="CY659" i="1" s="1"/>
  <c r="DI659" i="1" s="1"/>
  <c r="DU659" i="1" s="1"/>
  <c r="DY659" i="1"/>
  <c r="CP21" i="1"/>
  <c r="CY21" i="1" s="1"/>
  <c r="DI21" i="1" s="1"/>
  <c r="DU21" i="1" s="1"/>
  <c r="DY21" i="1"/>
  <c r="CP138" i="1"/>
  <c r="CY138" i="1" s="1"/>
  <c r="DI138" i="1" s="1"/>
  <c r="DU138" i="1" s="1"/>
  <c r="DY138" i="1"/>
  <c r="CP42" i="1"/>
  <c r="CY42" i="1" s="1"/>
  <c r="DI42" i="1" s="1"/>
  <c r="DU42" i="1" s="1"/>
  <c r="DY42" i="1"/>
  <c r="CP63" i="1"/>
  <c r="CY63" i="1" s="1"/>
  <c r="DI63" i="1" s="1"/>
  <c r="DU63" i="1" s="1"/>
  <c r="DY63" i="1"/>
  <c r="CP156" i="1"/>
  <c r="CY156" i="1" s="1"/>
  <c r="DI156" i="1" s="1"/>
  <c r="DU156" i="1" s="1"/>
  <c r="DY156" i="1"/>
  <c r="CP876" i="1"/>
  <c r="CY876" i="1" s="1"/>
  <c r="DI876" i="1" s="1"/>
  <c r="DU876" i="1" s="1"/>
  <c r="DY876" i="1"/>
  <c r="CP669" i="1"/>
  <c r="CY669" i="1" s="1"/>
  <c r="DI669" i="1" s="1"/>
  <c r="DU669" i="1" s="1"/>
  <c r="DY669" i="1"/>
  <c r="CP333" i="1"/>
  <c r="CY333" i="1" s="1"/>
  <c r="DI333" i="1" s="1"/>
  <c r="DU333" i="1" s="1"/>
  <c r="DY333" i="1"/>
  <c r="CP251" i="1"/>
  <c r="CY251" i="1" s="1"/>
  <c r="DI251" i="1" s="1"/>
  <c r="DU251" i="1" s="1"/>
  <c r="DY251" i="1"/>
  <c r="CP246" i="1"/>
  <c r="CY246" i="1" s="1"/>
  <c r="DI246" i="1" s="1"/>
  <c r="DU246" i="1" s="1"/>
  <c r="DY246" i="1"/>
  <c r="CP988" i="1"/>
  <c r="CY988" i="1" s="1"/>
  <c r="DI988" i="1" s="1"/>
  <c r="DU988" i="1" s="1"/>
  <c r="DY988" i="1"/>
  <c r="CP878" i="1"/>
  <c r="CY878" i="1" s="1"/>
  <c r="DI878" i="1" s="1"/>
  <c r="DU878" i="1" s="1"/>
  <c r="DY878" i="1"/>
  <c r="CP517" i="1"/>
  <c r="CY517" i="1" s="1"/>
  <c r="DI517" i="1" s="1"/>
  <c r="DU517" i="1" s="1"/>
  <c r="DY517" i="1"/>
  <c r="CP332" i="1"/>
  <c r="CY332" i="1" s="1"/>
  <c r="DI332" i="1" s="1"/>
  <c r="DU332" i="1" s="1"/>
  <c r="DY332" i="1"/>
  <c r="CP28" i="1"/>
  <c r="CY28" i="1" s="1"/>
  <c r="DI28" i="1" s="1"/>
  <c r="DU28" i="1" s="1"/>
  <c r="DY28" i="1"/>
  <c r="CP594" i="1"/>
  <c r="CY594" i="1" s="1"/>
  <c r="DI594" i="1" s="1"/>
  <c r="DU594" i="1" s="1"/>
  <c r="DY594" i="1"/>
  <c r="CP748" i="1"/>
  <c r="CY748" i="1" s="1"/>
  <c r="DI748" i="1" s="1"/>
  <c r="DU748" i="1" s="1"/>
  <c r="DY748" i="1"/>
  <c r="CP906" i="1"/>
  <c r="CY906" i="1" s="1"/>
  <c r="DI906" i="1" s="1"/>
  <c r="DU906" i="1" s="1"/>
  <c r="DY906" i="1"/>
  <c r="CP321" i="1"/>
  <c r="CY321" i="1" s="1"/>
  <c r="DI321" i="1" s="1"/>
  <c r="DU321" i="1" s="1"/>
  <c r="DY321" i="1"/>
  <c r="CP391" i="1"/>
  <c r="CY391" i="1" s="1"/>
  <c r="DI391" i="1" s="1"/>
  <c r="DU391" i="1" s="1"/>
  <c r="DY391" i="1"/>
  <c r="CP570" i="1"/>
  <c r="CY570" i="1" s="1"/>
  <c r="DI570" i="1" s="1"/>
  <c r="DU570" i="1" s="1"/>
  <c r="DY570" i="1"/>
  <c r="CP1078" i="1"/>
  <c r="CY1078" i="1" s="1"/>
  <c r="DI1078" i="1" s="1"/>
  <c r="DU1078" i="1" s="1"/>
  <c r="DY1078" i="1"/>
  <c r="CP347" i="1"/>
  <c r="CY347" i="1" s="1"/>
  <c r="DI347" i="1" s="1"/>
  <c r="DU347" i="1" s="1"/>
  <c r="DY347" i="1"/>
  <c r="CP831" i="1"/>
  <c r="CY831" i="1" s="1"/>
  <c r="DI831" i="1" s="1"/>
  <c r="DU831" i="1" s="1"/>
  <c r="DY831" i="1"/>
  <c r="CP1134" i="1"/>
  <c r="CY1134" i="1" s="1"/>
  <c r="DI1134" i="1" s="1"/>
  <c r="DU1134" i="1" s="1"/>
  <c r="DY1134" i="1"/>
  <c r="CP1116" i="1"/>
  <c r="CY1116" i="1" s="1"/>
  <c r="DI1116" i="1" s="1"/>
  <c r="DU1116" i="1" s="1"/>
  <c r="DY1116" i="1"/>
  <c r="CP502" i="1"/>
  <c r="CY502" i="1" s="1"/>
  <c r="DI502" i="1" s="1"/>
  <c r="DU502" i="1" s="1"/>
  <c r="DY502" i="1"/>
  <c r="CP1098" i="1"/>
  <c r="CY1098" i="1" s="1"/>
  <c r="DI1098" i="1" s="1"/>
  <c r="DU1098" i="1" s="1"/>
  <c r="DY1098" i="1"/>
  <c r="CP366" i="1"/>
  <c r="CY366" i="1" s="1"/>
  <c r="DI366" i="1" s="1"/>
  <c r="DU366" i="1" s="1"/>
  <c r="DY366" i="1"/>
  <c r="CP668" i="1"/>
  <c r="CY668" i="1" s="1"/>
  <c r="DI668" i="1" s="1"/>
  <c r="DU668" i="1" s="1"/>
  <c r="DY668" i="1"/>
  <c r="CP1035" i="1"/>
  <c r="CY1035" i="1" s="1"/>
  <c r="DI1035" i="1" s="1"/>
  <c r="DU1035" i="1" s="1"/>
  <c r="DY1035" i="1"/>
  <c r="CP770" i="1"/>
  <c r="CY770" i="1" s="1"/>
  <c r="DI770" i="1" s="1"/>
  <c r="DU770" i="1" s="1"/>
  <c r="DY770" i="1"/>
  <c r="CP396" i="1"/>
  <c r="CY396" i="1" s="1"/>
  <c r="DI396" i="1" s="1"/>
  <c r="DU396" i="1" s="1"/>
  <c r="DY396" i="1"/>
  <c r="CP62" i="1"/>
  <c r="CY62" i="1" s="1"/>
  <c r="DI62" i="1" s="1"/>
  <c r="DU62" i="1" s="1"/>
  <c r="DY62" i="1"/>
  <c r="CP189" i="1"/>
  <c r="CY189" i="1" s="1"/>
  <c r="DI189" i="1" s="1"/>
  <c r="DU189" i="1" s="1"/>
  <c r="DY189" i="1"/>
  <c r="CP222" i="1"/>
  <c r="CY222" i="1" s="1"/>
  <c r="DI222" i="1" s="1"/>
  <c r="DU222" i="1" s="1"/>
  <c r="DY222" i="1"/>
  <c r="CP43" i="1"/>
  <c r="CY43" i="1" s="1"/>
  <c r="DI43" i="1" s="1"/>
  <c r="DU43" i="1" s="1"/>
  <c r="DY43" i="1"/>
  <c r="CP27" i="1"/>
  <c r="CY27" i="1" s="1"/>
  <c r="DI27" i="1" s="1"/>
  <c r="DU27" i="1" s="1"/>
  <c r="DY27" i="1"/>
  <c r="CP695" i="1"/>
  <c r="CY695" i="1" s="1"/>
  <c r="DI695" i="1" s="1"/>
  <c r="DU695" i="1" s="1"/>
  <c r="DY695" i="1"/>
  <c r="CP325" i="1"/>
  <c r="CY325" i="1" s="1"/>
  <c r="DI325" i="1" s="1"/>
  <c r="DU325" i="1" s="1"/>
  <c r="DY325" i="1"/>
  <c r="CP676" i="1"/>
  <c r="CY676" i="1" s="1"/>
  <c r="DI676" i="1" s="1"/>
  <c r="DU676" i="1" s="1"/>
  <c r="DY676" i="1"/>
  <c r="CP642" i="1"/>
  <c r="CY642" i="1" s="1"/>
  <c r="DI642" i="1" s="1"/>
  <c r="DU642" i="1" s="1"/>
  <c r="DY642" i="1"/>
  <c r="CP234" i="1"/>
  <c r="CY234" i="1" s="1"/>
  <c r="DI234" i="1" s="1"/>
  <c r="DU234" i="1" s="1"/>
  <c r="DY234" i="1"/>
  <c r="CP604" i="1"/>
  <c r="CY604" i="1" s="1"/>
  <c r="DI604" i="1" s="1"/>
  <c r="DU604" i="1" s="1"/>
  <c r="DY604" i="1"/>
  <c r="CP820" i="1"/>
  <c r="CY820" i="1" s="1"/>
  <c r="DI820" i="1" s="1"/>
  <c r="DU820" i="1" s="1"/>
  <c r="DY820" i="1"/>
  <c r="CP572" i="1"/>
  <c r="CY572" i="1" s="1"/>
  <c r="DI572" i="1" s="1"/>
  <c r="DU572" i="1" s="1"/>
  <c r="DY572" i="1"/>
  <c r="CP1012" i="1"/>
  <c r="CY1012" i="1" s="1"/>
  <c r="DI1012" i="1" s="1"/>
  <c r="DU1012" i="1" s="1"/>
  <c r="DY1012" i="1"/>
  <c r="CP1112" i="1"/>
  <c r="CY1112" i="1" s="1"/>
  <c r="DI1112" i="1" s="1"/>
  <c r="DU1112" i="1" s="1"/>
  <c r="DY1112" i="1"/>
  <c r="CP764" i="1"/>
  <c r="CY764" i="1" s="1"/>
  <c r="DI764" i="1" s="1"/>
  <c r="DU764" i="1" s="1"/>
  <c r="DY764" i="1"/>
  <c r="CP328" i="1"/>
  <c r="CY328" i="1" s="1"/>
  <c r="DI328" i="1" s="1"/>
  <c r="DU328" i="1" s="1"/>
  <c r="DY328" i="1"/>
  <c r="CP398" i="1"/>
  <c r="CY398" i="1" s="1"/>
  <c r="DI398" i="1" s="1"/>
  <c r="DU398" i="1" s="1"/>
  <c r="DY398" i="1"/>
  <c r="CP488" i="1"/>
  <c r="CY488" i="1" s="1"/>
  <c r="DI488" i="1" s="1"/>
  <c r="DU488" i="1" s="1"/>
  <c r="DY488" i="1"/>
  <c r="CP376" i="1"/>
  <c r="CY376" i="1" s="1"/>
  <c r="DI376" i="1" s="1"/>
  <c r="DU376" i="1" s="1"/>
  <c r="DY376" i="1"/>
  <c r="CP909" i="1"/>
  <c r="CY909" i="1" s="1"/>
  <c r="DI909" i="1" s="1"/>
  <c r="DU909" i="1" s="1"/>
  <c r="DY909" i="1"/>
  <c r="CP991" i="1"/>
  <c r="CY991" i="1" s="1"/>
  <c r="DI991" i="1" s="1"/>
  <c r="DU991" i="1" s="1"/>
  <c r="DY991" i="1"/>
  <c r="CP818" i="1"/>
  <c r="CY818" i="1" s="1"/>
  <c r="DI818" i="1" s="1"/>
  <c r="DU818" i="1" s="1"/>
  <c r="DY818" i="1"/>
  <c r="CP998" i="1"/>
  <c r="CY998" i="1" s="1"/>
  <c r="DI998" i="1" s="1"/>
  <c r="DU998" i="1" s="1"/>
  <c r="DY998" i="1"/>
  <c r="CP40" i="1"/>
  <c r="CY40" i="1" s="1"/>
  <c r="DI40" i="1" s="1"/>
  <c r="DU40" i="1" s="1"/>
  <c r="DY40" i="1"/>
  <c r="CP84" i="1"/>
  <c r="CY84" i="1" s="1"/>
  <c r="DI84" i="1" s="1"/>
  <c r="DU84" i="1" s="1"/>
  <c r="DY84" i="1"/>
  <c r="CP232" i="1"/>
  <c r="CY232" i="1" s="1"/>
  <c r="DI232" i="1" s="1"/>
  <c r="DU232" i="1" s="1"/>
  <c r="DY232" i="1"/>
  <c r="CP229" i="1"/>
  <c r="CY229" i="1" s="1"/>
  <c r="DI229" i="1" s="1"/>
  <c r="DU229" i="1" s="1"/>
  <c r="DY229" i="1"/>
  <c r="CP167" i="1"/>
  <c r="CY167" i="1" s="1"/>
  <c r="DI167" i="1" s="1"/>
  <c r="DU167" i="1" s="1"/>
  <c r="DY167" i="1"/>
  <c r="CP66" i="1"/>
  <c r="CY66" i="1" s="1"/>
  <c r="DI66" i="1" s="1"/>
  <c r="DU66" i="1" s="1"/>
  <c r="DY66" i="1"/>
  <c r="CP1054" i="1"/>
  <c r="CY1054" i="1" s="1"/>
  <c r="DI1054" i="1" s="1"/>
  <c r="DU1054" i="1" s="1"/>
  <c r="DY1054" i="1"/>
  <c r="CP636" i="1"/>
  <c r="CY636" i="1" s="1"/>
  <c r="DI636" i="1" s="1"/>
  <c r="DU636" i="1" s="1"/>
  <c r="DY636" i="1"/>
  <c r="CP465" i="1"/>
  <c r="CY465" i="1" s="1"/>
  <c r="DI465" i="1" s="1"/>
  <c r="DU465" i="1" s="1"/>
  <c r="DY465" i="1"/>
  <c r="CP235" i="1"/>
  <c r="CY235" i="1" s="1"/>
  <c r="DI235" i="1" s="1"/>
  <c r="DU235" i="1" s="1"/>
  <c r="DY235" i="1"/>
  <c r="CP176" i="1"/>
  <c r="CY176" i="1" s="1"/>
  <c r="DI176" i="1" s="1"/>
  <c r="DU176" i="1" s="1"/>
  <c r="DY176" i="1"/>
  <c r="CP829" i="1"/>
  <c r="CY829" i="1" s="1"/>
  <c r="DI829" i="1" s="1"/>
  <c r="DU829" i="1" s="1"/>
  <c r="DY829" i="1"/>
  <c r="CP1041" i="1"/>
  <c r="CY1041" i="1" s="1"/>
  <c r="DI1041" i="1" s="1"/>
  <c r="DU1041" i="1" s="1"/>
  <c r="DY1041" i="1"/>
  <c r="CP612" i="1"/>
  <c r="CY612" i="1" s="1"/>
  <c r="DI612" i="1" s="1"/>
  <c r="DU612" i="1" s="1"/>
  <c r="DY612" i="1"/>
  <c r="CP1059" i="1"/>
  <c r="CY1059" i="1" s="1"/>
  <c r="DI1059" i="1" s="1"/>
  <c r="DU1059" i="1" s="1"/>
  <c r="DY1059" i="1"/>
  <c r="CP1040" i="1"/>
  <c r="CY1040" i="1" s="1"/>
  <c r="DI1040" i="1" s="1"/>
  <c r="DU1040" i="1" s="1"/>
  <c r="DY1040" i="1"/>
  <c r="CP875" i="1"/>
  <c r="CY875" i="1" s="1"/>
  <c r="DI875" i="1" s="1"/>
  <c r="DU875" i="1" s="1"/>
  <c r="DY875" i="1"/>
  <c r="CP643" i="1"/>
  <c r="CY643" i="1" s="1"/>
  <c r="DI643" i="1" s="1"/>
  <c r="DU643" i="1" s="1"/>
  <c r="DY643" i="1"/>
  <c r="CP466" i="1"/>
  <c r="CY466" i="1" s="1"/>
  <c r="DI466" i="1" s="1"/>
  <c r="DU466" i="1" s="1"/>
  <c r="DY466" i="1"/>
  <c r="CP561" i="1"/>
  <c r="CY561" i="1" s="1"/>
  <c r="DI561" i="1" s="1"/>
  <c r="DU561" i="1" s="1"/>
  <c r="DY561" i="1"/>
  <c r="CP1001" i="1"/>
  <c r="CY1001" i="1" s="1"/>
  <c r="DI1001" i="1" s="1"/>
  <c r="DU1001" i="1" s="1"/>
  <c r="DY1001" i="1"/>
  <c r="CP694" i="1"/>
  <c r="CY694" i="1" s="1"/>
  <c r="DI694" i="1" s="1"/>
  <c r="DU694" i="1" s="1"/>
  <c r="DY694" i="1"/>
  <c r="CP903" i="1"/>
  <c r="CY903" i="1" s="1"/>
  <c r="DI903" i="1" s="1"/>
  <c r="DU903" i="1" s="1"/>
  <c r="DY903" i="1"/>
  <c r="CP971" i="1"/>
  <c r="CY971" i="1" s="1"/>
  <c r="DI971" i="1" s="1"/>
  <c r="DU971" i="1" s="1"/>
  <c r="DY971" i="1"/>
  <c r="CP389" i="1"/>
  <c r="CY389" i="1" s="1"/>
  <c r="DI389" i="1" s="1"/>
  <c r="DU389" i="1" s="1"/>
  <c r="DY389" i="1"/>
  <c r="CP207" i="1"/>
  <c r="CY207" i="1" s="1"/>
  <c r="DI207" i="1" s="1"/>
  <c r="DU207" i="1" s="1"/>
  <c r="DY207" i="1"/>
  <c r="CP185" i="1"/>
  <c r="CY185" i="1" s="1"/>
  <c r="DI185" i="1" s="1"/>
  <c r="DU185" i="1" s="1"/>
  <c r="DY185" i="1"/>
  <c r="CP37" i="1"/>
  <c r="CY37" i="1" s="1"/>
  <c r="DI37" i="1" s="1"/>
  <c r="DU37" i="1" s="1"/>
  <c r="DY37" i="1"/>
  <c r="CP689" i="1"/>
  <c r="CY689" i="1" s="1"/>
  <c r="DI689" i="1" s="1"/>
  <c r="DU689" i="1" s="1"/>
  <c r="DY689" i="1"/>
  <c r="CP1026" i="1"/>
  <c r="CY1026" i="1" s="1"/>
  <c r="DI1026" i="1" s="1"/>
  <c r="DU1026" i="1" s="1"/>
  <c r="DY1026" i="1"/>
  <c r="CP452" i="1"/>
  <c r="CY452" i="1" s="1"/>
  <c r="DI452" i="1" s="1"/>
  <c r="DU452" i="1" s="1"/>
  <c r="DY452" i="1"/>
  <c r="CP590" i="1"/>
  <c r="CY590" i="1" s="1"/>
  <c r="DI590" i="1" s="1"/>
  <c r="DU590" i="1" s="1"/>
  <c r="DY590" i="1"/>
  <c r="CP86" i="1"/>
  <c r="CY86" i="1" s="1"/>
  <c r="DI86" i="1" s="1"/>
  <c r="DU86" i="1" s="1"/>
  <c r="DY86" i="1"/>
  <c r="CP714" i="1"/>
  <c r="CY714" i="1" s="1"/>
  <c r="DI714" i="1" s="1"/>
  <c r="DU714" i="1" s="1"/>
  <c r="DY714" i="1"/>
  <c r="CP493" i="1"/>
  <c r="CY493" i="1" s="1"/>
  <c r="DI493" i="1" s="1"/>
  <c r="DU493" i="1" s="1"/>
  <c r="DY493" i="1"/>
  <c r="CP638" i="1"/>
  <c r="CY638" i="1" s="1"/>
  <c r="DI638" i="1" s="1"/>
  <c r="DU638" i="1" s="1"/>
  <c r="DY638" i="1"/>
  <c r="CP947" i="1"/>
  <c r="CY947" i="1" s="1"/>
  <c r="DI947" i="1" s="1"/>
  <c r="DU947" i="1" s="1"/>
  <c r="DY947" i="1"/>
  <c r="CP868" i="1"/>
  <c r="CY868" i="1" s="1"/>
  <c r="DI868" i="1" s="1"/>
  <c r="DU868" i="1" s="1"/>
  <c r="DY868" i="1"/>
  <c r="CP475" i="1"/>
  <c r="CY475" i="1" s="1"/>
  <c r="DI475" i="1" s="1"/>
  <c r="DU475" i="1" s="1"/>
  <c r="DY475" i="1"/>
  <c r="CP1115" i="1"/>
  <c r="CY1115" i="1" s="1"/>
  <c r="DI1115" i="1" s="1"/>
  <c r="DU1115" i="1" s="1"/>
  <c r="DY1115" i="1"/>
  <c r="CP843" i="1"/>
  <c r="CY843" i="1" s="1"/>
  <c r="DI843" i="1" s="1"/>
  <c r="DU843" i="1" s="1"/>
  <c r="DY843" i="1"/>
  <c r="CP368" i="1"/>
  <c r="CY368" i="1" s="1"/>
  <c r="DI368" i="1" s="1"/>
  <c r="DU368" i="1" s="1"/>
  <c r="DY368" i="1"/>
  <c r="CP682" i="1"/>
  <c r="CY682" i="1" s="1"/>
  <c r="DI682" i="1" s="1"/>
  <c r="DU682" i="1" s="1"/>
  <c r="DY682" i="1"/>
  <c r="CP437" i="1"/>
  <c r="CY437" i="1" s="1"/>
  <c r="DI437" i="1" s="1"/>
  <c r="DU437" i="1" s="1"/>
  <c r="DY437" i="1"/>
  <c r="CP422" i="1"/>
  <c r="CY422" i="1" s="1"/>
  <c r="DI422" i="1" s="1"/>
  <c r="DU422" i="1" s="1"/>
  <c r="DY422" i="1"/>
  <c r="CP443" i="1"/>
  <c r="CY443" i="1" s="1"/>
  <c r="DI443" i="1" s="1"/>
  <c r="DU443" i="1" s="1"/>
  <c r="DY443" i="1"/>
  <c r="CP1132" i="1"/>
  <c r="CY1132" i="1" s="1"/>
  <c r="DI1132" i="1" s="1"/>
  <c r="DU1132" i="1" s="1"/>
  <c r="DY1132" i="1"/>
  <c r="CP964" i="1"/>
  <c r="CY964" i="1" s="1"/>
  <c r="DI964" i="1" s="1"/>
  <c r="DU964" i="1" s="1"/>
  <c r="DY964" i="1"/>
  <c r="CP99" i="1"/>
  <c r="CY99" i="1" s="1"/>
  <c r="DI99" i="1" s="1"/>
  <c r="DU99" i="1" s="1"/>
  <c r="DY99" i="1"/>
  <c r="CP7" i="1"/>
  <c r="CY7" i="1" s="1"/>
  <c r="DI7" i="1" s="1"/>
  <c r="DU7" i="1" s="1"/>
  <c r="DY7" i="1"/>
  <c r="CP149" i="1"/>
  <c r="CY149" i="1" s="1"/>
  <c r="DI149" i="1" s="1"/>
  <c r="DU149" i="1" s="1"/>
  <c r="DY149" i="1"/>
  <c r="CP230" i="1"/>
  <c r="CY230" i="1" s="1"/>
  <c r="DI230" i="1" s="1"/>
  <c r="DU230" i="1" s="1"/>
  <c r="DY230" i="1"/>
  <c r="CP554" i="1"/>
  <c r="CY554" i="1" s="1"/>
  <c r="DI554" i="1" s="1"/>
  <c r="DU554" i="1" s="1"/>
  <c r="DY554" i="1"/>
  <c r="CP727" i="1"/>
  <c r="CY727" i="1" s="1"/>
  <c r="DI727" i="1" s="1"/>
  <c r="DU727" i="1" s="1"/>
  <c r="DY727" i="1"/>
  <c r="CP343" i="1"/>
  <c r="CY343" i="1" s="1"/>
  <c r="DI343" i="1" s="1"/>
  <c r="DU343" i="1" s="1"/>
  <c r="DY343" i="1"/>
  <c r="CP1007" i="1"/>
  <c r="CY1007" i="1" s="1"/>
  <c r="DI1007" i="1" s="1"/>
  <c r="DU1007" i="1" s="1"/>
  <c r="DY1007" i="1"/>
  <c r="CP551" i="1"/>
  <c r="CY551" i="1" s="1"/>
  <c r="DI551" i="1" s="1"/>
  <c r="DU551" i="1" s="1"/>
  <c r="DY551" i="1"/>
  <c r="CP341" i="1"/>
  <c r="CY341" i="1" s="1"/>
  <c r="DI341" i="1" s="1"/>
  <c r="DU341" i="1" s="1"/>
  <c r="DY341" i="1"/>
  <c r="CP1014" i="1"/>
  <c r="CY1014" i="1" s="1"/>
  <c r="DI1014" i="1" s="1"/>
  <c r="DU1014" i="1" s="1"/>
  <c r="DY1014" i="1"/>
  <c r="CP791" i="1"/>
  <c r="CY791" i="1" s="1"/>
  <c r="DI791" i="1" s="1"/>
  <c r="DU791" i="1" s="1"/>
  <c r="DY791" i="1"/>
  <c r="CP696" i="1"/>
  <c r="CY696" i="1" s="1"/>
  <c r="DI696" i="1" s="1"/>
  <c r="DU696" i="1" s="1"/>
  <c r="DY696" i="1"/>
  <c r="CP1088" i="1"/>
  <c r="CY1088" i="1" s="1"/>
  <c r="DI1088" i="1" s="1"/>
  <c r="DU1088" i="1" s="1"/>
  <c r="DY1088" i="1"/>
  <c r="CP891" i="1"/>
  <c r="CY891" i="1" s="1"/>
  <c r="DI891" i="1" s="1"/>
  <c r="DU891" i="1" s="1"/>
  <c r="DY891" i="1"/>
  <c r="CP1051" i="1"/>
  <c r="CY1051" i="1" s="1"/>
  <c r="DI1051" i="1" s="1"/>
  <c r="DU1051" i="1" s="1"/>
  <c r="DY1051" i="1"/>
  <c r="CP411" i="1"/>
  <c r="CY411" i="1" s="1"/>
  <c r="DI411" i="1" s="1"/>
  <c r="DU411" i="1" s="1"/>
  <c r="DY411" i="1"/>
  <c r="CP94" i="1"/>
  <c r="CY94" i="1" s="1"/>
  <c r="DI94" i="1" s="1"/>
  <c r="DU94" i="1" s="1"/>
  <c r="DY94" i="1"/>
  <c r="CP260" i="1"/>
  <c r="CY260" i="1" s="1"/>
  <c r="DI260" i="1" s="1"/>
  <c r="DU260" i="1" s="1"/>
  <c r="DY260" i="1"/>
  <c r="CP983" i="1"/>
  <c r="CY983" i="1" s="1"/>
  <c r="DI983" i="1" s="1"/>
  <c r="DU983" i="1" s="1"/>
  <c r="DY983" i="1"/>
  <c r="CP1069" i="1"/>
  <c r="CY1069" i="1" s="1"/>
  <c r="DI1069" i="1" s="1"/>
  <c r="DU1069" i="1" s="1"/>
  <c r="DY1069" i="1"/>
  <c r="CP277" i="1"/>
  <c r="CY277" i="1" s="1"/>
  <c r="DI277" i="1" s="1"/>
  <c r="DU277" i="1" s="1"/>
  <c r="DY277" i="1"/>
  <c r="CP370" i="1"/>
  <c r="CY370" i="1" s="1"/>
  <c r="DI370" i="1" s="1"/>
  <c r="DU370" i="1" s="1"/>
  <c r="DY370" i="1"/>
  <c r="CP1033" i="1"/>
  <c r="CY1033" i="1" s="1"/>
  <c r="DI1033" i="1" s="1"/>
  <c r="DU1033" i="1" s="1"/>
  <c r="DY1033" i="1"/>
  <c r="CP33" i="1"/>
  <c r="CY33" i="1" s="1"/>
  <c r="DI33" i="1" s="1"/>
  <c r="DU33" i="1" s="1"/>
  <c r="DY33" i="1"/>
  <c r="CP177" i="1"/>
  <c r="CY177" i="1" s="1"/>
  <c r="DI177" i="1" s="1"/>
  <c r="DU177" i="1" s="1"/>
  <c r="DY177" i="1"/>
  <c r="CP543" i="1"/>
  <c r="CY543" i="1" s="1"/>
  <c r="DI543" i="1" s="1"/>
  <c r="DU543" i="1" s="1"/>
  <c r="DY543" i="1"/>
  <c r="CP456" i="1"/>
  <c r="CY456" i="1" s="1"/>
  <c r="DI456" i="1" s="1"/>
  <c r="DU456" i="1" s="1"/>
  <c r="DY456" i="1"/>
  <c r="CP1100" i="1"/>
  <c r="CY1100" i="1" s="1"/>
  <c r="DI1100" i="1" s="1"/>
  <c r="DU1100" i="1" s="1"/>
  <c r="DY1100" i="1"/>
  <c r="CP628" i="1"/>
  <c r="CY628" i="1" s="1"/>
  <c r="DI628" i="1" s="1"/>
  <c r="DU628" i="1" s="1"/>
  <c r="DY628" i="1"/>
  <c r="CP1131" i="1"/>
  <c r="CY1131" i="1" s="1"/>
  <c r="DI1131" i="1" s="1"/>
  <c r="DU1131" i="1" s="1"/>
  <c r="DY1131" i="1"/>
  <c r="CP1019" i="1"/>
  <c r="CY1019" i="1" s="1"/>
  <c r="DI1019" i="1" s="1"/>
  <c r="DU1019" i="1" s="1"/>
  <c r="DY1019" i="1"/>
  <c r="CP1060" i="1"/>
  <c r="CY1060" i="1" s="1"/>
  <c r="DI1060" i="1" s="1"/>
  <c r="DU1060" i="1" s="1"/>
  <c r="DY1060" i="1"/>
  <c r="CP161" i="1"/>
  <c r="CY161" i="1" s="1"/>
  <c r="DI161" i="1" s="1"/>
  <c r="DU161" i="1" s="1"/>
  <c r="DY161" i="1"/>
  <c r="CP970" i="1"/>
  <c r="CY970" i="1" s="1"/>
  <c r="DI970" i="1" s="1"/>
  <c r="DU970" i="1" s="1"/>
  <c r="DY970" i="1"/>
  <c r="CP318" i="1"/>
  <c r="CY318" i="1" s="1"/>
  <c r="DI318" i="1" s="1"/>
  <c r="DU318" i="1" s="1"/>
  <c r="DY318" i="1"/>
  <c r="CP899" i="1"/>
  <c r="CY899" i="1" s="1"/>
  <c r="DI899" i="1" s="1"/>
  <c r="DU899" i="1" s="1"/>
  <c r="DY899" i="1"/>
  <c r="CP506" i="1"/>
  <c r="CY506" i="1" s="1"/>
  <c r="DI506" i="1" s="1"/>
  <c r="DU506" i="1" s="1"/>
  <c r="DY506" i="1"/>
  <c r="CP690" i="1"/>
  <c r="CY690" i="1" s="1"/>
  <c r="DI690" i="1" s="1"/>
  <c r="DU690" i="1" s="1"/>
  <c r="DY690" i="1"/>
  <c r="CP693" i="1"/>
  <c r="CY693" i="1" s="1"/>
  <c r="DI693" i="1" s="1"/>
  <c r="DU693" i="1" s="1"/>
  <c r="DY693" i="1"/>
  <c r="CP162" i="1"/>
  <c r="CY162" i="1" s="1"/>
  <c r="DI162" i="1" s="1"/>
  <c r="DU162" i="1" s="1"/>
  <c r="DY162" i="1"/>
  <c r="CP80" i="1"/>
  <c r="CY80" i="1" s="1"/>
  <c r="DI80" i="1" s="1"/>
  <c r="DU80" i="1" s="1"/>
  <c r="DY80" i="1"/>
  <c r="CP35" i="1"/>
  <c r="CY35" i="1" s="1"/>
  <c r="DI35" i="1" s="1"/>
  <c r="DU35" i="1" s="1"/>
  <c r="DY35" i="1"/>
  <c r="CP41" i="1"/>
  <c r="CY41" i="1" s="1"/>
  <c r="DI41" i="1" s="1"/>
  <c r="DU41" i="1" s="1"/>
  <c r="DY41" i="1"/>
  <c r="CP125" i="1"/>
  <c r="CY125" i="1" s="1"/>
  <c r="DI125" i="1" s="1"/>
  <c r="DU125" i="1" s="1"/>
  <c r="DY125" i="1"/>
  <c r="CP934" i="1"/>
  <c r="CY934" i="1" s="1"/>
  <c r="DI934" i="1" s="1"/>
  <c r="DU934" i="1" s="1"/>
  <c r="DY934" i="1"/>
  <c r="CP708" i="1"/>
  <c r="CY708" i="1" s="1"/>
  <c r="DI708" i="1" s="1"/>
  <c r="DU708" i="1" s="1"/>
  <c r="DY708" i="1"/>
  <c r="CP372" i="1"/>
  <c r="CY372" i="1" s="1"/>
  <c r="DI372" i="1" s="1"/>
  <c r="DU372" i="1" s="1"/>
  <c r="DY372" i="1"/>
  <c r="CP256" i="1"/>
  <c r="CY256" i="1" s="1"/>
  <c r="DI256" i="1" s="1"/>
  <c r="DU256" i="1" s="1"/>
  <c r="DY256" i="1"/>
  <c r="CP226" i="1"/>
  <c r="CY226" i="1" s="1"/>
  <c r="DI226" i="1" s="1"/>
  <c r="DU226" i="1" s="1"/>
  <c r="DY226" i="1"/>
  <c r="CP503" i="1"/>
  <c r="CY503" i="1" s="1"/>
  <c r="DI503" i="1" s="1"/>
  <c r="DU503" i="1" s="1"/>
  <c r="DY503" i="1"/>
  <c r="CP768" i="1"/>
  <c r="CY768" i="1" s="1"/>
  <c r="DI768" i="1" s="1"/>
  <c r="DU768" i="1" s="1"/>
  <c r="DY768" i="1"/>
  <c r="CP774" i="1"/>
  <c r="CY774" i="1" s="1"/>
  <c r="DI774" i="1" s="1"/>
  <c r="DU774" i="1" s="1"/>
  <c r="DY774" i="1"/>
  <c r="CP1130" i="1"/>
  <c r="CY1130" i="1" s="1"/>
  <c r="DI1130" i="1" s="1"/>
  <c r="DU1130" i="1" s="1"/>
  <c r="DY1130" i="1"/>
  <c r="CP778" i="1"/>
  <c r="CY778" i="1" s="1"/>
  <c r="DI778" i="1" s="1"/>
  <c r="DU778" i="1" s="1"/>
  <c r="DY778" i="1"/>
  <c r="CP1047" i="1"/>
  <c r="CY1047" i="1" s="1"/>
  <c r="DI1047" i="1" s="1"/>
  <c r="DU1047" i="1" s="1"/>
  <c r="DY1047" i="1"/>
  <c r="CP458" i="1"/>
  <c r="CY458" i="1" s="1"/>
  <c r="DI458" i="1" s="1"/>
  <c r="DU458" i="1" s="1"/>
  <c r="DY458" i="1"/>
  <c r="CP994" i="1"/>
  <c r="CY994" i="1" s="1"/>
  <c r="DI994" i="1" s="1"/>
  <c r="DU994" i="1" s="1"/>
  <c r="DY994" i="1"/>
  <c r="CP555" i="1"/>
  <c r="CY555" i="1" s="1"/>
  <c r="DI555" i="1" s="1"/>
  <c r="DU555" i="1" s="1"/>
  <c r="DY555" i="1"/>
  <c r="CP338" i="1"/>
  <c r="CY338" i="1" s="1"/>
  <c r="DI338" i="1" s="1"/>
  <c r="DU338" i="1" s="1"/>
  <c r="DY338" i="1"/>
  <c r="CP955" i="1"/>
  <c r="CY955" i="1" s="1"/>
  <c r="DI955" i="1" s="1"/>
  <c r="DU955" i="1" s="1"/>
  <c r="DY955" i="1"/>
  <c r="CP339" i="1"/>
  <c r="CY339" i="1" s="1"/>
  <c r="DI339" i="1" s="1"/>
  <c r="DU339" i="1" s="1"/>
  <c r="DY339" i="1"/>
  <c r="CP206" i="1"/>
  <c r="CY206" i="1" s="1"/>
  <c r="DI206" i="1" s="1"/>
  <c r="DU206" i="1" s="1"/>
  <c r="DY206" i="1"/>
  <c r="CP131" i="1"/>
  <c r="CY131" i="1" s="1"/>
  <c r="DI131" i="1" s="1"/>
  <c r="DU131" i="1" s="1"/>
  <c r="DY131" i="1"/>
  <c r="CP4" i="1"/>
  <c r="CY4" i="1" s="1"/>
  <c r="DI4" i="1" s="1"/>
  <c r="DU4" i="1" s="1"/>
  <c r="DY4" i="1"/>
  <c r="CP77" i="1"/>
  <c r="CY77" i="1" s="1"/>
  <c r="DI77" i="1" s="1"/>
  <c r="DU77" i="1" s="1"/>
  <c r="DY77" i="1"/>
  <c r="CP1094" i="1"/>
  <c r="CY1094" i="1" s="1"/>
  <c r="DI1094" i="1" s="1"/>
  <c r="DU1094" i="1" s="1"/>
  <c r="DY1094" i="1"/>
  <c r="CP386" i="1"/>
  <c r="CY386" i="1" s="1"/>
  <c r="DI386" i="1" s="1"/>
  <c r="DU386" i="1" s="1"/>
  <c r="DY386" i="1"/>
  <c r="CP462" i="1"/>
  <c r="CY462" i="1" s="1"/>
  <c r="DI462" i="1" s="1"/>
  <c r="DU462" i="1" s="1"/>
  <c r="DY462" i="1"/>
  <c r="CP324" i="1"/>
  <c r="CY324" i="1" s="1"/>
  <c r="DI324" i="1" s="1"/>
  <c r="DU324" i="1" s="1"/>
  <c r="DY324" i="1"/>
  <c r="CP514" i="1"/>
  <c r="CY514" i="1" s="1"/>
  <c r="DI514" i="1" s="1"/>
  <c r="DU514" i="1" s="1"/>
  <c r="DY514" i="1"/>
  <c r="CP24" i="1"/>
  <c r="CY24" i="1" s="1"/>
  <c r="DI24" i="1" s="1"/>
  <c r="DU24" i="1" s="1"/>
  <c r="DY24" i="1"/>
  <c r="CP470" i="1"/>
  <c r="CY470" i="1" s="1"/>
  <c r="DI470" i="1" s="1"/>
  <c r="DU470" i="1" s="1"/>
  <c r="DY470" i="1"/>
  <c r="CP712" i="1"/>
  <c r="CY712" i="1" s="1"/>
  <c r="DI712" i="1" s="1"/>
  <c r="DU712" i="1" s="1"/>
  <c r="DY712" i="1"/>
  <c r="CP438" i="1"/>
  <c r="CY438" i="1" s="1"/>
  <c r="DI438" i="1" s="1"/>
  <c r="DU438" i="1" s="1"/>
  <c r="DY438" i="1"/>
  <c r="CP910" i="1"/>
  <c r="CY910" i="1" s="1"/>
  <c r="DI910" i="1" s="1"/>
  <c r="DU910" i="1" s="1"/>
  <c r="DY910" i="1"/>
  <c r="CP663" i="1"/>
  <c r="CY663" i="1" s="1"/>
  <c r="DI663" i="1" s="1"/>
  <c r="DU663" i="1" s="1"/>
  <c r="DY663" i="1"/>
  <c r="CP1092" i="1"/>
  <c r="CY1092" i="1" s="1"/>
  <c r="DI1092" i="1" s="1"/>
  <c r="DU1092" i="1" s="1"/>
  <c r="DY1092" i="1"/>
  <c r="CP1057" i="1"/>
  <c r="CY1057" i="1" s="1"/>
  <c r="DI1057" i="1" s="1"/>
  <c r="DU1057" i="1" s="1"/>
  <c r="DY1057" i="1"/>
  <c r="CP789" i="1"/>
  <c r="CY789" i="1" s="1"/>
  <c r="DI789" i="1" s="1"/>
  <c r="DU789" i="1" s="1"/>
  <c r="DY789" i="1"/>
  <c r="CP773" i="1"/>
  <c r="CY773" i="1" s="1"/>
  <c r="DI773" i="1" s="1"/>
  <c r="DU773" i="1" s="1"/>
  <c r="DY773" i="1"/>
  <c r="CP1117" i="1"/>
  <c r="CY1117" i="1" s="1"/>
  <c r="DI1117" i="1" s="1"/>
  <c r="DU1117" i="1" s="1"/>
  <c r="DY1117" i="1"/>
  <c r="CP520" i="1"/>
  <c r="CY520" i="1" s="1"/>
  <c r="DI520" i="1" s="1"/>
  <c r="DU520" i="1" s="1"/>
  <c r="DY520" i="1"/>
  <c r="CP614" i="1"/>
  <c r="CY614" i="1" s="1"/>
  <c r="DI614" i="1" s="1"/>
  <c r="DU614" i="1" s="1"/>
  <c r="DY614" i="1"/>
  <c r="CP481" i="1"/>
  <c r="CY481" i="1" s="1"/>
  <c r="DI481" i="1" s="1"/>
  <c r="DU481" i="1" s="1"/>
  <c r="DY481" i="1"/>
  <c r="CP348" i="1"/>
  <c r="CY348" i="1" s="1"/>
  <c r="DI348" i="1" s="1"/>
  <c r="DU348" i="1" s="1"/>
  <c r="DY348" i="1"/>
  <c r="CP217" i="1"/>
  <c r="CY217" i="1" s="1"/>
  <c r="DI217" i="1" s="1"/>
  <c r="DU217" i="1" s="1"/>
  <c r="DY217" i="1"/>
  <c r="CP115" i="1"/>
  <c r="CY115" i="1" s="1"/>
  <c r="DI115" i="1" s="1"/>
  <c r="DU115" i="1" s="1"/>
  <c r="DY115" i="1"/>
  <c r="CP225" i="1"/>
  <c r="CY225" i="1" s="1"/>
  <c r="DI225" i="1" s="1"/>
  <c r="DU225" i="1" s="1"/>
  <c r="DY225" i="1"/>
  <c r="CP171" i="1"/>
  <c r="CY171" i="1" s="1"/>
  <c r="DI171" i="1" s="1"/>
  <c r="DU171" i="1" s="1"/>
  <c r="DY171" i="1"/>
  <c r="CP14" i="1"/>
  <c r="CY14" i="1" s="1"/>
  <c r="DI14" i="1" s="1"/>
  <c r="DU14" i="1" s="1"/>
  <c r="DY14" i="1"/>
  <c r="CP197" i="1"/>
  <c r="CY197" i="1" s="1"/>
  <c r="DI197" i="1" s="1"/>
  <c r="DU197" i="1" s="1"/>
  <c r="DY197" i="1"/>
  <c r="CP864" i="1"/>
  <c r="CY864" i="1" s="1"/>
  <c r="DI864" i="1" s="1"/>
  <c r="DU864" i="1" s="1"/>
  <c r="DY864" i="1"/>
  <c r="CP626" i="1"/>
  <c r="CY626" i="1" s="1"/>
  <c r="DI626" i="1" s="1"/>
  <c r="DU626" i="1" s="1"/>
  <c r="DY626" i="1"/>
  <c r="CP652" i="1"/>
  <c r="CY652" i="1" s="1"/>
  <c r="DI652" i="1" s="1"/>
  <c r="DU652" i="1" s="1"/>
  <c r="DY652" i="1"/>
  <c r="CP198" i="1"/>
  <c r="CY198" i="1" s="1"/>
  <c r="DI198" i="1" s="1"/>
  <c r="DU198" i="1" s="1"/>
  <c r="DY198" i="1"/>
  <c r="CP179" i="1"/>
  <c r="CY179" i="1" s="1"/>
  <c r="DI179" i="1" s="1"/>
  <c r="DU179" i="1" s="1"/>
  <c r="DY179" i="1"/>
  <c r="CP929" i="1"/>
  <c r="CY929" i="1" s="1"/>
  <c r="DI929" i="1" s="1"/>
  <c r="DU929" i="1" s="1"/>
  <c r="DY929" i="1"/>
  <c r="CP569" i="1"/>
  <c r="CY569" i="1" s="1"/>
  <c r="DI569" i="1" s="1"/>
  <c r="DU569" i="1" s="1"/>
  <c r="DY569" i="1"/>
  <c r="CP700" i="1"/>
  <c r="CY700" i="1" s="1"/>
  <c r="DI700" i="1" s="1"/>
  <c r="DU700" i="1" s="1"/>
  <c r="DY700" i="1"/>
  <c r="CP940" i="1"/>
  <c r="CY940" i="1" s="1"/>
  <c r="DI940" i="1" s="1"/>
  <c r="DU940" i="1" s="1"/>
  <c r="DY940" i="1"/>
  <c r="CP619" i="1"/>
  <c r="CY619" i="1" s="1"/>
  <c r="DI619" i="1" s="1"/>
  <c r="DU619" i="1" s="1"/>
  <c r="DY619" i="1"/>
  <c r="CP450" i="1"/>
  <c r="CY450" i="1" s="1"/>
  <c r="DI450" i="1" s="1"/>
  <c r="DU450" i="1" s="1"/>
  <c r="DY450" i="1"/>
  <c r="CP580" i="1"/>
  <c r="CY580" i="1" s="1"/>
  <c r="DI580" i="1" s="1"/>
  <c r="DU580" i="1" s="1"/>
  <c r="DY580" i="1"/>
  <c r="CP965" i="1"/>
  <c r="CY965" i="1" s="1"/>
  <c r="DI965" i="1" s="1"/>
  <c r="DU965" i="1" s="1"/>
  <c r="DY965" i="1"/>
  <c r="CP958" i="1"/>
  <c r="CY958" i="1" s="1"/>
  <c r="DI958" i="1" s="1"/>
  <c r="DU958" i="1" s="1"/>
  <c r="DY958" i="1"/>
  <c r="CP873" i="1"/>
  <c r="CY873" i="1" s="1"/>
  <c r="DI873" i="1" s="1"/>
  <c r="DU873" i="1" s="1"/>
  <c r="DY873" i="1"/>
  <c r="CP521" i="1"/>
  <c r="CY521" i="1" s="1"/>
  <c r="DI521" i="1" s="1"/>
  <c r="DU521" i="1" s="1"/>
  <c r="DY521" i="1"/>
  <c r="CP1118" i="1"/>
  <c r="CY1118" i="1" s="1"/>
  <c r="DI1118" i="1" s="1"/>
  <c r="DU1118" i="1" s="1"/>
  <c r="DY1118" i="1"/>
  <c r="CP1082" i="1"/>
  <c r="CY1082" i="1" s="1"/>
  <c r="DI1082" i="1" s="1"/>
  <c r="DU1082" i="1" s="1"/>
  <c r="DY1082" i="1"/>
  <c r="CP306" i="1"/>
  <c r="CY306" i="1" s="1"/>
  <c r="DI306" i="1" s="1"/>
  <c r="DU306" i="1" s="1"/>
  <c r="DY306" i="1"/>
  <c r="CP97" i="1"/>
  <c r="CY97" i="1" s="1"/>
  <c r="DI97" i="1" s="1"/>
  <c r="DU97" i="1" s="1"/>
  <c r="DY97" i="1"/>
  <c r="CP280" i="1"/>
  <c r="CY280" i="1" s="1"/>
  <c r="DI280" i="1" s="1"/>
  <c r="DU280" i="1" s="1"/>
  <c r="DY280" i="1"/>
  <c r="CP134" i="1"/>
  <c r="CY134" i="1" s="1"/>
  <c r="DI134" i="1" s="1"/>
  <c r="DU134" i="1" s="1"/>
  <c r="DY134" i="1"/>
  <c r="CP863" i="1"/>
  <c r="CY863" i="1" s="1"/>
  <c r="DI863" i="1" s="1"/>
  <c r="DU863" i="1" s="1"/>
  <c r="DY863" i="1"/>
  <c r="CP755" i="1"/>
  <c r="CY755" i="1" s="1"/>
  <c r="DI755" i="1" s="1"/>
  <c r="DU755" i="1" s="1"/>
  <c r="DY755" i="1"/>
  <c r="CP950" i="1"/>
  <c r="CY950" i="1" s="1"/>
  <c r="DI950" i="1" s="1"/>
  <c r="DU950" i="1" s="1"/>
  <c r="DY950" i="1"/>
  <c r="CP448" i="1"/>
  <c r="CY448" i="1" s="1"/>
  <c r="DI448" i="1" s="1"/>
  <c r="DU448" i="1" s="1"/>
  <c r="DY448" i="1"/>
  <c r="CP191" i="1"/>
  <c r="CY191" i="1" s="1"/>
  <c r="DI191" i="1" s="1"/>
  <c r="DU191" i="1" s="1"/>
  <c r="DY191" i="1"/>
  <c r="CP674" i="1"/>
  <c r="CY674" i="1" s="1"/>
  <c r="DI674" i="1" s="1"/>
  <c r="DU674" i="1" s="1"/>
  <c r="DY674" i="1"/>
  <c r="CP667" i="1"/>
  <c r="CY667" i="1" s="1"/>
  <c r="DI667" i="1" s="1"/>
  <c r="DU667" i="1" s="1"/>
  <c r="DY667" i="1"/>
  <c r="CP641" i="1"/>
  <c r="CY641" i="1" s="1"/>
  <c r="DI641" i="1" s="1"/>
  <c r="DU641" i="1" s="1"/>
  <c r="DY641" i="1"/>
  <c r="CP846" i="1"/>
  <c r="CY846" i="1" s="1"/>
  <c r="DI846" i="1" s="1"/>
  <c r="DU846" i="1" s="1"/>
  <c r="DY846" i="1"/>
  <c r="CP885" i="1"/>
  <c r="CY885" i="1" s="1"/>
  <c r="DI885" i="1" s="1"/>
  <c r="DU885" i="1" s="1"/>
  <c r="DY885" i="1"/>
  <c r="CP1050" i="1"/>
  <c r="CY1050" i="1" s="1"/>
  <c r="DI1050" i="1" s="1"/>
  <c r="DU1050" i="1" s="1"/>
  <c r="DY1050" i="1"/>
  <c r="CP981" i="1"/>
  <c r="CY981" i="1" s="1"/>
  <c r="DI981" i="1" s="1"/>
  <c r="DU981" i="1" s="1"/>
  <c r="DY981" i="1"/>
  <c r="CP602" i="1"/>
  <c r="CY602" i="1" s="1"/>
  <c r="DI602" i="1" s="1"/>
  <c r="DU602" i="1" s="1"/>
  <c r="DY602" i="1"/>
  <c r="CP1120" i="1"/>
  <c r="CY1120" i="1" s="1"/>
  <c r="DI1120" i="1" s="1"/>
  <c r="DU1120" i="1" s="1"/>
  <c r="DY1120" i="1"/>
  <c r="CP1070" i="1"/>
  <c r="CY1070" i="1" s="1"/>
  <c r="DI1070" i="1" s="1"/>
  <c r="DU1070" i="1" s="1"/>
  <c r="DY1070" i="1"/>
  <c r="CP497" i="1"/>
  <c r="CY497" i="1" s="1"/>
  <c r="DI497" i="1" s="1"/>
  <c r="DU497" i="1" s="1"/>
  <c r="DY497" i="1"/>
  <c r="CP816" i="1"/>
  <c r="CY816" i="1" s="1"/>
  <c r="DI816" i="1" s="1"/>
  <c r="DU816" i="1" s="1"/>
  <c r="DY816" i="1"/>
  <c r="CP625" i="1"/>
  <c r="CY625" i="1" s="1"/>
  <c r="DI625" i="1" s="1"/>
  <c r="DU625" i="1" s="1"/>
  <c r="DY625" i="1"/>
  <c r="CP920" i="1"/>
  <c r="CY920" i="1" s="1"/>
  <c r="DI920" i="1" s="1"/>
  <c r="DU920" i="1" s="1"/>
  <c r="DY920" i="1"/>
  <c r="CP585" i="1"/>
  <c r="CY585" i="1" s="1"/>
  <c r="DI585" i="1" s="1"/>
  <c r="DU585" i="1" s="1"/>
  <c r="DY585" i="1"/>
  <c r="CP65" i="1"/>
  <c r="CY65" i="1" s="1"/>
  <c r="DI65" i="1" s="1"/>
  <c r="DU65" i="1" s="1"/>
  <c r="DY65" i="1"/>
  <c r="CP215" i="1"/>
  <c r="CY215" i="1" s="1"/>
  <c r="DI215" i="1" s="1"/>
  <c r="DU215" i="1" s="1"/>
  <c r="DY215" i="1"/>
  <c r="CP180" i="1"/>
  <c r="CY180" i="1" s="1"/>
  <c r="DI180" i="1" s="1"/>
  <c r="DU180" i="1" s="1"/>
  <c r="DY180" i="1"/>
  <c r="CP69" i="1"/>
  <c r="CY69" i="1" s="1"/>
  <c r="DI69" i="1" s="1"/>
  <c r="DU69" i="1" s="1"/>
  <c r="DY69" i="1"/>
  <c r="CP558" i="1"/>
  <c r="CY558" i="1" s="1"/>
  <c r="DI558" i="1" s="1"/>
  <c r="DU558" i="1" s="1"/>
  <c r="DY558" i="1"/>
  <c r="CP363" i="1"/>
  <c r="CY363" i="1" s="1"/>
  <c r="DI363" i="1" s="1"/>
  <c r="DU363" i="1" s="1"/>
  <c r="DY363" i="1"/>
  <c r="CP344" i="1"/>
  <c r="CY344" i="1" s="1"/>
  <c r="DI344" i="1" s="1"/>
  <c r="DU344" i="1" s="1"/>
  <c r="DY344" i="1"/>
  <c r="CP1076" i="1"/>
  <c r="CY1076" i="1" s="1"/>
  <c r="DI1076" i="1" s="1"/>
  <c r="DU1076" i="1" s="1"/>
  <c r="DY1076" i="1"/>
  <c r="CP316" i="1"/>
  <c r="CY316" i="1" s="1"/>
  <c r="DI316" i="1" s="1"/>
  <c r="DU316" i="1" s="1"/>
  <c r="DY316" i="1"/>
  <c r="CP356" i="1"/>
  <c r="CY356" i="1" s="1"/>
  <c r="DI356" i="1" s="1"/>
  <c r="DU356" i="1" s="1"/>
  <c r="DY356" i="1"/>
  <c r="CP799" i="1"/>
  <c r="CY799" i="1" s="1"/>
  <c r="DI799" i="1" s="1"/>
  <c r="DU799" i="1" s="1"/>
  <c r="DY799" i="1"/>
  <c r="CP722" i="1"/>
  <c r="CY722" i="1" s="1"/>
  <c r="DI722" i="1" s="1"/>
  <c r="DU722" i="1" s="1"/>
  <c r="DY722" i="1"/>
  <c r="CP479" i="1"/>
  <c r="CY479" i="1" s="1"/>
  <c r="DI479" i="1" s="1"/>
  <c r="DU479" i="1" s="1"/>
  <c r="DY479" i="1"/>
  <c r="CP879" i="1"/>
  <c r="CY879" i="1" s="1"/>
  <c r="DI879" i="1" s="1"/>
  <c r="DU879" i="1" s="1"/>
  <c r="DY879" i="1"/>
  <c r="CP698" i="1"/>
  <c r="CY698" i="1" s="1"/>
  <c r="DI698" i="1" s="1"/>
  <c r="DU698" i="1" s="1"/>
  <c r="DY698" i="1"/>
  <c r="CP1109" i="1"/>
  <c r="CY1109" i="1" s="1"/>
  <c r="DI1109" i="1" s="1"/>
  <c r="DU1109" i="1" s="1"/>
  <c r="DY1109" i="1"/>
  <c r="CP296" i="1"/>
  <c r="CY296" i="1" s="1"/>
  <c r="DI296" i="1" s="1"/>
  <c r="DU296" i="1" s="1"/>
  <c r="DY296" i="1"/>
  <c r="CP214" i="1"/>
  <c r="CY214" i="1" s="1"/>
  <c r="DI214" i="1" s="1"/>
  <c r="DU214" i="1" s="1"/>
  <c r="DY214" i="1"/>
  <c r="CP163" i="1"/>
  <c r="CY163" i="1" s="1"/>
  <c r="DI163" i="1" s="1"/>
  <c r="DU163" i="1" s="1"/>
  <c r="DY163" i="1"/>
  <c r="CP655" i="1"/>
  <c r="CY655" i="1" s="1"/>
  <c r="DI655" i="1" s="1"/>
  <c r="DU655" i="1" s="1"/>
  <c r="DY655" i="1"/>
  <c r="CP654" i="1"/>
  <c r="CY654" i="1" s="1"/>
  <c r="DI654" i="1" s="1"/>
  <c r="DU654" i="1" s="1"/>
  <c r="DY654" i="1"/>
  <c r="CP107" i="1"/>
  <c r="CY107" i="1" s="1"/>
  <c r="DI107" i="1" s="1"/>
  <c r="DU107" i="1" s="1"/>
  <c r="DY107" i="1"/>
  <c r="CP1087" i="1"/>
  <c r="CY1087" i="1" s="1"/>
  <c r="DI1087" i="1" s="1"/>
  <c r="DU1087" i="1" s="1"/>
  <c r="DY1087" i="1"/>
  <c r="CP1032" i="1"/>
  <c r="CY1032" i="1" s="1"/>
  <c r="DI1032" i="1" s="1"/>
  <c r="DU1032" i="1" s="1"/>
  <c r="DY1032" i="1"/>
  <c r="CP281" i="1"/>
  <c r="CY281" i="1" s="1"/>
  <c r="DI281" i="1" s="1"/>
  <c r="DU281" i="1" s="1"/>
  <c r="DY281" i="1"/>
  <c r="CP228" i="1"/>
  <c r="CY228" i="1" s="1"/>
  <c r="DI228" i="1" s="1"/>
  <c r="DU228" i="1" s="1"/>
  <c r="DY228" i="1"/>
  <c r="CP977" i="1"/>
  <c r="CY977" i="1" s="1"/>
  <c r="DI977" i="1" s="1"/>
  <c r="DU977" i="1" s="1"/>
  <c r="DY977" i="1"/>
  <c r="CP297" i="1"/>
  <c r="CY297" i="1" s="1"/>
  <c r="DI297" i="1" s="1"/>
  <c r="DU297" i="1" s="1"/>
  <c r="DY297" i="1"/>
  <c r="CP364" i="1"/>
  <c r="CY364" i="1" s="1"/>
  <c r="DI364" i="1" s="1"/>
  <c r="DU364" i="1" s="1"/>
  <c r="DY364" i="1"/>
  <c r="CP777" i="1"/>
  <c r="CY777" i="1" s="1"/>
  <c r="DI777" i="1" s="1"/>
  <c r="DU777" i="1" s="1"/>
  <c r="DY777" i="1"/>
  <c r="CP716" i="1"/>
  <c r="CY716" i="1" s="1"/>
  <c r="DI716" i="1" s="1"/>
  <c r="DU716" i="1" s="1"/>
  <c r="DY716" i="1"/>
  <c r="CP780" i="1"/>
  <c r="CY780" i="1" s="1"/>
  <c r="DI780" i="1" s="1"/>
  <c r="DU780" i="1" s="1"/>
  <c r="DY780" i="1"/>
  <c r="CP485" i="1"/>
  <c r="CY485" i="1" s="1"/>
  <c r="DI485" i="1" s="1"/>
  <c r="DU485" i="1" s="1"/>
  <c r="DY485" i="1"/>
  <c r="CP219" i="1"/>
  <c r="CY219" i="1" s="1"/>
  <c r="DI219" i="1" s="1"/>
  <c r="DU219" i="1" s="1"/>
  <c r="DY219" i="1"/>
  <c r="CP1008" i="1"/>
  <c r="CY1008" i="1" s="1"/>
  <c r="DI1008" i="1" s="1"/>
  <c r="DU1008" i="1" s="1"/>
  <c r="DY1008" i="1"/>
  <c r="CP956" i="1"/>
  <c r="CY956" i="1" s="1"/>
  <c r="DI956" i="1" s="1"/>
  <c r="DU956" i="1" s="1"/>
  <c r="DY956" i="1"/>
  <c r="CP985" i="1"/>
  <c r="CY985" i="1" s="1"/>
  <c r="DI985" i="1" s="1"/>
  <c r="DU985" i="1" s="1"/>
  <c r="DY985" i="1"/>
  <c r="CP463" i="1"/>
  <c r="CY463" i="1" s="1"/>
  <c r="DI463" i="1" s="1"/>
  <c r="DU463" i="1" s="1"/>
  <c r="DY463" i="1"/>
  <c r="CP938" i="1"/>
  <c r="CY938" i="1" s="1"/>
  <c r="DI938" i="1" s="1"/>
  <c r="DU938" i="1" s="1"/>
  <c r="DY938" i="1"/>
  <c r="CP287" i="1"/>
  <c r="CY287" i="1" s="1"/>
  <c r="DI287" i="1" s="1"/>
  <c r="DU287" i="1" s="1"/>
  <c r="DY287" i="1"/>
  <c r="CP38" i="1"/>
  <c r="CY38" i="1" s="1"/>
  <c r="DI38" i="1" s="1"/>
  <c r="DU38" i="1" s="1"/>
  <c r="DY38" i="1"/>
  <c r="CP194" i="1"/>
  <c r="CY194" i="1" s="1"/>
  <c r="DI194" i="1" s="1"/>
  <c r="DU194" i="1" s="1"/>
  <c r="DY194" i="1"/>
  <c r="CP75" i="1"/>
  <c r="CY75" i="1" s="1"/>
  <c r="DI75" i="1" s="1"/>
  <c r="DU75" i="1" s="1"/>
  <c r="DY75" i="1"/>
  <c r="CP31" i="1"/>
  <c r="CY31" i="1" s="1"/>
  <c r="DI31" i="1" s="1"/>
  <c r="DU31" i="1" s="1"/>
  <c r="DY31" i="1"/>
  <c r="CP5" i="1"/>
  <c r="CY5" i="1" s="1"/>
  <c r="DI5" i="1" s="1"/>
  <c r="DU5" i="1" s="1"/>
  <c r="DY5" i="1"/>
  <c r="CP685" i="1"/>
  <c r="CY685" i="1" s="1"/>
  <c r="DI685" i="1" s="1"/>
  <c r="DU685" i="1" s="1"/>
  <c r="DY685" i="1"/>
  <c r="CP1125" i="1"/>
  <c r="CY1125" i="1" s="1"/>
  <c r="DI1125" i="1" s="1"/>
  <c r="DU1125" i="1" s="1"/>
  <c r="DY1125" i="1"/>
  <c r="CP629" i="1"/>
  <c r="CY629" i="1" s="1"/>
  <c r="DI629" i="1" s="1"/>
  <c r="DU629" i="1" s="1"/>
  <c r="DY629" i="1"/>
  <c r="CP91" i="1"/>
  <c r="CY91" i="1" s="1"/>
  <c r="DI91" i="1" s="1"/>
  <c r="DU91" i="1" s="1"/>
  <c r="DY91" i="1"/>
  <c r="CP108" i="1"/>
  <c r="CY108" i="1" s="1"/>
  <c r="DI108" i="1" s="1"/>
  <c r="DU108" i="1" s="1"/>
  <c r="DY108" i="1"/>
  <c r="CG541" i="1"/>
  <c r="CG59" i="1"/>
  <c r="CG184" i="1"/>
  <c r="CG382" i="1"/>
  <c r="CG3" i="1"/>
  <c r="DY3" i="1" s="1"/>
  <c r="CP382" i="1" l="1"/>
  <c r="CY382" i="1" s="1"/>
  <c r="DI382" i="1" s="1"/>
  <c r="DU382" i="1" s="1"/>
  <c r="DY382" i="1"/>
  <c r="CP184" i="1"/>
  <c r="CY184" i="1" s="1"/>
  <c r="DI184" i="1" s="1"/>
  <c r="DU184" i="1" s="1"/>
  <c r="DY184" i="1"/>
  <c r="CP59" i="1"/>
  <c r="CY59" i="1" s="1"/>
  <c r="DI59" i="1" s="1"/>
  <c r="DU59" i="1" s="1"/>
  <c r="DY59" i="1"/>
  <c r="CP541" i="1"/>
  <c r="CY541" i="1" s="1"/>
  <c r="DI541" i="1" s="1"/>
  <c r="DU541" i="1" s="1"/>
  <c r="DY541" i="1"/>
  <c r="CP3" i="1"/>
  <c r="DI1025" i="1"/>
  <c r="CY3" i="1" l="1"/>
  <c r="DU1025" i="1"/>
  <c r="DI3" i="1" l="1"/>
  <c r="DU3" i="1" l="1"/>
  <c r="CG51" i="1" l="1"/>
  <c r="DY51" i="1" s="1"/>
  <c r="CP51" i="1" l="1"/>
  <c r="CY51" i="1" l="1"/>
  <c r="DI51" i="1" l="1"/>
  <c r="DU51" i="1" l="1"/>
  <c r="BK1136" i="1" l="1"/>
  <c r="CG315" i="1" l="1"/>
  <c r="CG1136" i="1" l="1"/>
  <c r="CG1140" i="1" s="1"/>
  <c r="DY315" i="1"/>
  <c r="DY1136" i="1" s="1"/>
  <c r="CP315" i="1"/>
  <c r="CP1136" i="1" s="1"/>
  <c r="CY315" i="1" l="1"/>
  <c r="CY1136" i="1" s="1"/>
  <c r="DI315" i="1" l="1"/>
  <c r="DI1136" i="1" s="1"/>
  <c r="DU315" i="1" l="1"/>
  <c r="DU1136" i="1" s="1"/>
  <c r="AO113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  <author>Liliana Santos Cubides</author>
  </authors>
  <commentList>
    <comment ref="Q20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OBL 330017 45,588,423 Institucion Educativa Bartolome Mitre QUEDO GENERADA EN FEBRERO CUENTA INVALIDA</t>
        </r>
      </text>
    </comment>
    <comment ref="F28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33056911804 SE PAGAN EN FEBRERO
</t>
        </r>
      </text>
    </comment>
    <comment ref="O331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Liliana Santos Cubides:</t>
        </r>
        <r>
          <rPr>
            <sz val="9"/>
            <color indexed="81"/>
            <rFont val="Tahoma"/>
            <family val="2"/>
          </rPr>
          <t xml:space="preserve">
Corresponde a la reserva
</t>
        </r>
      </text>
    </comment>
    <comment ref="B73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  <comment ref="Q73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OBL 252917 2,905,766 COLEGIO CENTRO EDUCATIVO RURAL EL TESORO QUEDO GENERADA EN FEBRERO CUENTA INVALIDA
</t>
        </r>
      </text>
    </comment>
    <comment ref="Q898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OBL 321117 7,534,511 CENTRO EDUCATIVO RURAL EL TESORO QUEDE GENERADA EN FEBRERO CUE TA INVALIDA
</t>
        </r>
      </text>
    </comment>
  </commentList>
</comments>
</file>

<file path=xl/sharedStrings.xml><?xml version="1.0" encoding="utf-8"?>
<sst xmlns="http://schemas.openxmlformats.org/spreadsheetml/2006/main" count="2431" uniqueCount="2310">
  <si>
    <t>Nit</t>
  </si>
  <si>
    <t>Codigo Contaduría</t>
  </si>
  <si>
    <t>Tercero</t>
  </si>
  <si>
    <t>CORREO ELECTRONICO</t>
  </si>
  <si>
    <t>Total 540818                (valor recíproco)</t>
  </si>
  <si>
    <t>Total 540818 (valor recíproco)</t>
  </si>
  <si>
    <t>Prestación de Servicios</t>
  </si>
  <si>
    <t>Calidad</t>
  </si>
  <si>
    <t>Pensión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</si>
  <si>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</si>
  <si>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</si>
  <si>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</si>
  <si>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</si>
  <si>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</si>
  <si>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</si>
  <si>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</si>
  <si>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</si>
  <si>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</si>
  <si>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</si>
  <si>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</si>
  <si>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</si>
  <si>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</si>
  <si>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</si>
  <si>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</si>
  <si>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</si>
  <si>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</si>
  <si>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</si>
  <si>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</si>
  <si>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</si>
  <si>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</si>
  <si>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</si>
  <si>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</si>
  <si>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</si>
  <si>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</si>
  <si>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</si>
  <si>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</si>
  <si>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</si>
  <si>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</si>
  <si>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</si>
  <si>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</si>
  <si>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</si>
  <si>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</si>
  <si>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</si>
  <si>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</si>
  <si>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</si>
  <si>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</si>
  <si>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</si>
  <si>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</si>
  <si>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</si>
  <si>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</si>
  <si>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</si>
  <si>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</si>
  <si>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</si>
  <si>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</si>
  <si>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</si>
  <si>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</si>
  <si>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</si>
  <si>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</si>
  <si>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</si>
  <si>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</si>
  <si>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</si>
  <si>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</si>
  <si>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</si>
  <si>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</si>
  <si>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</si>
  <si>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</si>
  <si>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</si>
  <si>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</si>
  <si>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</si>
  <si>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</si>
  <si>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</si>
  <si>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</si>
  <si>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</si>
  <si>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</si>
  <si>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</si>
  <si>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</si>
  <si>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</si>
  <si>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</si>
  <si>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</si>
  <si>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</si>
  <si>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</si>
  <si>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</si>
  <si>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</si>
  <si>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</si>
  <si>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</si>
  <si>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</si>
  <si>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</si>
  <si>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</si>
  <si>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</si>
  <si>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</si>
  <si>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</si>
  <si>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</si>
  <si>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</si>
  <si>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</si>
  <si>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</si>
  <si>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</si>
  <si>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</si>
  <si>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</si>
  <si>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</si>
  <si>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</si>
  <si>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</si>
  <si>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</si>
  <si>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</si>
  <si>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</si>
  <si>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</si>
  <si>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</si>
  <si>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</si>
  <si>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</si>
  <si>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</si>
  <si>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</si>
  <si>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</si>
  <si>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</si>
  <si>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</si>
  <si>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</si>
  <si>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</si>
  <si>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</si>
  <si>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</si>
  <si>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</si>
  <si>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</si>
  <si>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</si>
  <si>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</si>
  <si>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</si>
  <si>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</si>
  <si>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</si>
  <si>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</si>
  <si>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</si>
  <si>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</si>
  <si>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</si>
  <si>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</si>
  <si>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</si>
  <si>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</si>
  <si>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</si>
  <si>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</si>
  <si>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</si>
  <si>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</si>
  <si>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</si>
  <si>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</si>
  <si>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</si>
  <si>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</si>
  <si>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</si>
  <si>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</si>
  <si>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</si>
  <si>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</si>
  <si>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</si>
  <si>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</si>
  <si>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</si>
  <si>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</si>
  <si>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</si>
  <si>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</si>
  <si>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</si>
  <si>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</si>
  <si>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</si>
  <si>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</si>
  <si>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</si>
  <si>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</si>
  <si>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</si>
  <si>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</si>
  <si>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</si>
  <si>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</si>
  <si>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</si>
  <si>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</si>
  <si>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</si>
  <si>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</si>
  <si>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</si>
  <si>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</si>
  <si>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</si>
  <si>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</si>
  <si>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</si>
  <si>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</si>
  <si>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</si>
  <si>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</si>
  <si>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</si>
  <si>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</si>
  <si>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</si>
  <si>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</si>
  <si>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</si>
  <si>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</si>
  <si>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</si>
  <si>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</si>
  <si>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</si>
  <si>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</si>
  <si>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</si>
  <si>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</si>
  <si>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</si>
  <si>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</si>
  <si>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</si>
  <si>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</si>
  <si>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</si>
  <si>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</si>
  <si>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</si>
  <si>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</si>
  <si>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</si>
  <si>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</si>
  <si>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</si>
  <si>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</si>
  <si>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</si>
  <si>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</si>
  <si>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</si>
  <si>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</si>
  <si>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</si>
  <si>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</si>
  <si>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</si>
  <si>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</si>
  <si>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</si>
  <si>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</si>
  <si>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</si>
  <si>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</si>
  <si>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</si>
  <si>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</si>
  <si>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</si>
  <si>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</si>
  <si>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</si>
  <si>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</si>
  <si>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</si>
  <si>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</si>
  <si>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</si>
  <si>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</si>
  <si>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</si>
  <si>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</si>
  <si>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</si>
  <si>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</si>
  <si>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</si>
  <si>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</si>
  <si>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</si>
  <si>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</si>
  <si>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</si>
  <si>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</si>
  <si>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</si>
  <si>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</si>
  <si>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</si>
  <si>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</si>
  <si>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</si>
  <si>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</si>
  <si>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</si>
  <si>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</si>
  <si>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</si>
  <si>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</si>
  <si>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</si>
  <si>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</si>
  <si>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</si>
  <si>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</si>
  <si>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</si>
  <si>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</si>
  <si>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</si>
  <si>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</si>
  <si>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</si>
  <si>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</si>
  <si>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</si>
  <si>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</si>
  <si>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</si>
  <si>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</si>
  <si>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</si>
  <si>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</si>
  <si>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</si>
  <si>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</si>
  <si>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</si>
  <si>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</si>
  <si>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</si>
  <si>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</si>
  <si>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</si>
  <si>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</si>
  <si>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</si>
  <si>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</si>
  <si>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</si>
  <si>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</si>
  <si>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</si>
  <si>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</si>
  <si>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</si>
  <si>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</si>
  <si>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</si>
  <si>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</si>
  <si>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</si>
  <si>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</si>
  <si>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</si>
  <si>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</si>
  <si>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</si>
  <si>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</si>
  <si>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</si>
  <si>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</si>
  <si>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</si>
  <si>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</si>
  <si>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</si>
  <si>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</si>
  <si>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</si>
  <si>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</si>
  <si>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</si>
  <si>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</si>
  <si>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</si>
  <si>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</si>
  <si>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</si>
  <si>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</si>
  <si>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</si>
  <si>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</si>
  <si>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</si>
  <si>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</si>
  <si>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</si>
  <si>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</si>
  <si>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</si>
  <si>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</si>
  <si>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</si>
  <si>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</si>
  <si>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</si>
  <si>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</si>
  <si>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</si>
  <si>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</si>
  <si>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</si>
  <si>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</si>
  <si>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</si>
  <si>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</si>
  <si>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</si>
  <si>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</si>
  <si>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</si>
  <si>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</si>
  <si>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</si>
  <si>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</si>
  <si>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</si>
  <si>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</si>
  <si>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</si>
  <si>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</si>
  <si>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</si>
  <si>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</si>
  <si>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</si>
  <si>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</si>
  <si>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</si>
  <si>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</si>
  <si>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</si>
  <si>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</si>
  <si>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</si>
  <si>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</si>
  <si>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</si>
  <si>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</si>
  <si>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</si>
  <si>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</si>
  <si>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</si>
  <si>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</si>
  <si>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</si>
  <si>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</si>
  <si>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</si>
  <si>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</si>
  <si>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</si>
  <si>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</si>
  <si>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</si>
  <si>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</si>
  <si>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</si>
  <si>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</si>
  <si>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</si>
  <si>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</si>
  <si>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</si>
  <si>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</si>
  <si>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</si>
  <si>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</si>
  <si>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</si>
  <si>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</si>
  <si>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</si>
  <si>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</si>
  <si>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</si>
  <si>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</si>
  <si>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</si>
  <si>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</si>
  <si>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</si>
  <si>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</si>
  <si>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</si>
  <si>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</si>
  <si>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</si>
  <si>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</si>
  <si>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</si>
  <si>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</si>
  <si>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</si>
  <si>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</si>
  <si>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</si>
  <si>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</si>
  <si>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</si>
  <si>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</si>
  <si>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</si>
  <si>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</si>
  <si>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</si>
  <si>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</si>
  <si>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</si>
  <si>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</si>
  <si>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</si>
  <si>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</si>
  <si>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</si>
  <si>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</si>
  <si>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</si>
  <si>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</si>
  <si>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</si>
  <si>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</si>
  <si>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</si>
  <si>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</si>
  <si>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</si>
  <si>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</si>
  <si>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</si>
  <si>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</si>
  <si>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</si>
  <si>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</si>
  <si>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</si>
  <si>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</si>
  <si>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</si>
  <si>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</si>
  <si>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</si>
  <si>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</si>
  <si>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</si>
  <si>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</si>
  <si>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</si>
  <si>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</si>
  <si>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</si>
  <si>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</si>
  <si>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</si>
  <si>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</si>
  <si>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</si>
  <si>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</si>
  <si>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</si>
  <si>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</si>
  <si>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</si>
  <si>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</si>
  <si>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</si>
  <si>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</si>
  <si>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</si>
  <si>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</si>
  <si>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</si>
  <si>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</si>
  <si>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</si>
  <si>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</si>
  <si>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</si>
  <si>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</si>
  <si>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</si>
  <si>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</si>
  <si>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</si>
  <si>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</si>
  <si>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</si>
  <si>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</si>
  <si>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</si>
  <si>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</si>
  <si>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</si>
  <si>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</si>
  <si>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</si>
  <si>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</si>
  <si>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</si>
  <si>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</si>
  <si>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</si>
  <si>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</si>
  <si>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</si>
  <si>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</si>
  <si>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</si>
  <si>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</si>
  <si>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</si>
  <si>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</si>
  <si>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</si>
  <si>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</si>
  <si>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</si>
  <si>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</si>
  <si>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</si>
  <si>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</si>
  <si>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</si>
  <si>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</si>
  <si>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</si>
  <si>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</si>
  <si>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</si>
  <si>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</si>
  <si>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</si>
  <si>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</si>
  <si>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</si>
  <si>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</si>
  <si>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</si>
  <si>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</si>
  <si>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</si>
  <si>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</si>
  <si>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</si>
  <si>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</si>
  <si>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</si>
  <si>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</si>
  <si>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</si>
  <si>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</si>
  <si>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</si>
  <si>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</si>
  <si>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</si>
  <si>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</si>
  <si>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</si>
  <si>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</si>
  <si>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</si>
  <si>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</si>
  <si>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</si>
  <si>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</si>
  <si>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</si>
  <si>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</si>
  <si>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</si>
  <si>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</si>
  <si>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</si>
  <si>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</si>
  <si>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</si>
  <si>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</si>
  <si>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</si>
  <si>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</si>
  <si>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</si>
  <si>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</si>
  <si>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</si>
  <si>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</si>
  <si>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</si>
  <si>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</si>
  <si>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</si>
  <si>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</si>
  <si>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</si>
  <si>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</si>
  <si>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</si>
  <si>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</si>
  <si>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</si>
  <si>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</si>
  <si>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</si>
  <si>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</si>
  <si>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</si>
  <si>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</si>
  <si>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</si>
  <si>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</si>
  <si>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</si>
  <si>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</si>
  <si>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</si>
  <si>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</si>
  <si>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</si>
  <si>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</si>
  <si>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</si>
  <si>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</si>
  <si>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</si>
  <si>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</si>
  <si>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</si>
  <si>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</si>
  <si>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</si>
  <si>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</si>
  <si>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</si>
  <si>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</si>
  <si>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</si>
  <si>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</si>
  <si>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</si>
  <si>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</si>
  <si>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</si>
  <si>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</si>
  <si>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</si>
  <si>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</si>
  <si>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</si>
  <si>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</si>
  <si>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</si>
  <si>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</si>
  <si>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</si>
  <si>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</si>
  <si>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</si>
  <si>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</si>
  <si>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</si>
  <si>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</si>
  <si>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</si>
  <si>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</si>
  <si>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</si>
  <si>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</si>
  <si>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</si>
  <si>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</si>
  <si>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</si>
  <si>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</si>
  <si>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</si>
  <si>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</si>
  <si>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</si>
  <si>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</si>
  <si>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</si>
  <si>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</si>
  <si>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</si>
  <si>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</si>
  <si>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</si>
  <si>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</si>
  <si>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</si>
  <si>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</si>
  <si>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</si>
  <si>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</si>
  <si>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</si>
  <si>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</si>
  <si>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</si>
  <si>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</si>
  <si>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</si>
  <si>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</si>
  <si>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</si>
  <si>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</si>
  <si>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</si>
  <si>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</si>
  <si>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</si>
  <si>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</si>
  <si>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</si>
  <si>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</si>
  <si>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</si>
  <si>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</si>
  <si>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</si>
  <si>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</si>
  <si>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</si>
  <si>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</si>
  <si>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</si>
  <si>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</si>
  <si>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</si>
  <si>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</si>
  <si>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</si>
  <si>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</si>
  <si>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</si>
  <si>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</si>
  <si>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</si>
  <si>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</si>
  <si>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</si>
  <si>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</si>
  <si>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</si>
  <si>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</si>
  <si>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</si>
  <si>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</si>
  <si>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</si>
  <si>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</si>
  <si>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</si>
  <si>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</si>
  <si>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</si>
  <si>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</si>
  <si>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</si>
  <si>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</si>
  <si>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</si>
  <si>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</si>
  <si>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</si>
  <si>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</si>
  <si>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</si>
  <si>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</si>
  <si>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</si>
  <si>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</si>
  <si>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</si>
  <si>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</si>
  <si>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</si>
  <si>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</si>
  <si>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</si>
  <si>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</si>
  <si>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</si>
  <si>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</si>
  <si>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</si>
  <si>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</si>
  <si>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</si>
  <si>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</si>
  <si>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</si>
  <si>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</si>
  <si>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</si>
  <si>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</si>
  <si>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</si>
  <si>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</si>
  <si>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</si>
  <si>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</si>
  <si>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</si>
  <si>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</si>
  <si>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</si>
  <si>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</si>
  <si>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</si>
  <si>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</si>
  <si>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</si>
  <si>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</si>
  <si>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</si>
  <si>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</si>
  <si>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</si>
  <si>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</si>
  <si>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</si>
  <si>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</si>
  <si>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</si>
  <si>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</si>
  <si>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</si>
  <si>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</si>
  <si>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</si>
  <si>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</si>
  <si>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</si>
  <si>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</si>
  <si>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</si>
  <si>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</si>
  <si>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</si>
  <si>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</si>
  <si>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</si>
  <si>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</si>
  <si>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</si>
  <si>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</si>
  <si>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</si>
  <si>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</si>
  <si>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</si>
  <si>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</si>
  <si>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</si>
  <si>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</si>
  <si>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</si>
  <si>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</si>
  <si>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</si>
  <si>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</si>
  <si>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</si>
  <si>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</si>
  <si>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</si>
  <si>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</si>
  <si>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</si>
  <si>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</si>
  <si>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</si>
  <si>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</si>
  <si>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</si>
  <si>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</si>
  <si>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</si>
  <si>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</si>
  <si>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</si>
  <si>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</si>
  <si>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</si>
  <si>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</si>
  <si>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</si>
  <si>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</si>
  <si>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</si>
  <si>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</si>
  <si>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</si>
  <si>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</si>
  <si>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</si>
  <si>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</si>
  <si>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</si>
  <si>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</si>
  <si>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</si>
  <si>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</si>
  <si>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</si>
  <si>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</si>
  <si>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</si>
  <si>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</si>
  <si>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</si>
  <si>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</si>
  <si>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</si>
  <si>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</si>
  <si>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</si>
  <si>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</si>
  <si>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</si>
  <si>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</si>
  <si>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</si>
  <si>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</si>
  <si>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</si>
  <si>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</si>
  <si>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</si>
  <si>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</si>
  <si>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</si>
  <si>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</si>
  <si>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</si>
  <si>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</si>
  <si>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</si>
  <si>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</si>
  <si>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</si>
  <si>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</si>
  <si>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</si>
  <si>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</si>
  <si>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</si>
  <si>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</si>
  <si>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</si>
  <si>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</si>
  <si>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</si>
  <si>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</si>
  <si>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</si>
  <si>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</si>
  <si>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</si>
  <si>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</si>
  <si>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</si>
  <si>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</si>
  <si>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</si>
  <si>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</si>
  <si>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</si>
  <si>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</si>
  <si>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</si>
  <si>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</si>
  <si>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</si>
  <si>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</si>
  <si>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</si>
  <si>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</si>
  <si>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</si>
  <si>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</si>
  <si>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</si>
  <si>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</si>
  <si>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</si>
  <si>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</si>
  <si>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</si>
  <si>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</si>
  <si>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</si>
  <si>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</si>
  <si>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</si>
  <si>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</si>
  <si>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</si>
  <si>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</si>
  <si>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</si>
  <si>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</si>
  <si>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</si>
  <si>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</si>
  <si>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</si>
  <si>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</si>
  <si>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</si>
  <si>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</si>
  <si>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</si>
  <si>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</si>
  <si>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</si>
  <si>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</si>
  <si>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</si>
  <si>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</si>
  <si>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</si>
  <si>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</si>
  <si>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</si>
  <si>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</si>
  <si>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</si>
  <si>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</si>
  <si>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</si>
  <si>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</si>
  <si>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</si>
  <si>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</si>
  <si>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</si>
  <si>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</si>
  <si>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</si>
  <si>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</si>
  <si>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</si>
  <si>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</si>
  <si>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</si>
  <si>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</si>
  <si>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</si>
  <si>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</si>
  <si>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</si>
  <si>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</si>
  <si>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</si>
  <si>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</si>
  <si>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</si>
  <si>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</si>
  <si>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</si>
  <si>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</si>
  <si>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</si>
  <si>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</si>
  <si>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</si>
  <si>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</si>
  <si>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</si>
  <si>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</si>
  <si>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</si>
  <si>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</si>
  <si>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</si>
  <si>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</si>
  <si>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</si>
  <si>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</si>
  <si>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</si>
  <si>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</si>
  <si>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</si>
  <si>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</si>
  <si>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</si>
  <si>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</si>
  <si>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</si>
  <si>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</si>
  <si>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</si>
  <si>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</si>
  <si>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</si>
  <si>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</si>
  <si>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</si>
  <si>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</si>
  <si>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</si>
  <si>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</si>
  <si>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</si>
  <si>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</si>
  <si>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</si>
  <si>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</si>
  <si>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</si>
  <si>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</si>
  <si>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</si>
  <si>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</si>
  <si>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</si>
  <si>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</si>
  <si>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</si>
  <si>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</si>
  <si>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</si>
  <si>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</si>
  <si>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</si>
  <si>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</si>
  <si>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</si>
  <si>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</si>
  <si>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</si>
  <si>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</si>
  <si>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</si>
  <si>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</si>
  <si>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</si>
  <si>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</si>
  <si>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</si>
  <si>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</si>
  <si>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</si>
  <si>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</si>
  <si>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</si>
  <si>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</si>
  <si>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</si>
  <si>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</si>
  <si>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</si>
  <si>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</si>
  <si>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</si>
  <si>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</si>
  <si>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</si>
  <si>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</si>
  <si>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</si>
  <si>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</si>
  <si>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</si>
  <si>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</si>
  <si>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</si>
  <si>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</si>
  <si>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</si>
  <si>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</si>
  <si>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</si>
  <si>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</si>
  <si>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</si>
  <si>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</si>
  <si>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</si>
  <si>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</si>
  <si>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</si>
  <si>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</si>
  <si>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</si>
  <si>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</si>
  <si>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</si>
  <si>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</si>
  <si>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</si>
  <si>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</si>
  <si>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</si>
  <si>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</si>
  <si>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</si>
  <si>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</si>
  <si>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</si>
  <si>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</si>
  <si>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</si>
  <si>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</si>
  <si>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</si>
  <si>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</si>
  <si>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</si>
  <si>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</si>
  <si>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</si>
  <si>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</si>
  <si>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</si>
  <si>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</si>
  <si>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</si>
  <si>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</si>
  <si>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</si>
  <si>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</si>
  <si>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</si>
  <si>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</si>
  <si>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</si>
  <si>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</si>
  <si>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</si>
  <si>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</si>
  <si>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</si>
  <si>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</si>
  <si>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</si>
  <si>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</si>
  <si>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</si>
  <si>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</si>
  <si>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</si>
  <si>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</si>
  <si>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</si>
  <si>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</si>
  <si>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</si>
  <si>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</si>
  <si>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</si>
  <si>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</si>
  <si>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</si>
  <si>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</si>
  <si>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</si>
  <si>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</si>
  <si>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</si>
  <si>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</si>
  <si>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</si>
  <si>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</si>
  <si>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</si>
  <si>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</si>
  <si>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</si>
  <si>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</si>
  <si>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</si>
  <si>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</si>
  <si>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</si>
  <si>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</si>
  <si>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</si>
  <si>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</si>
  <si>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</si>
  <si>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</si>
  <si>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</si>
  <si>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</si>
  <si>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</si>
  <si>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</si>
  <si>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</si>
  <si>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</si>
  <si>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</si>
  <si>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</si>
  <si>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</si>
  <si>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</si>
  <si>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</si>
  <si>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</si>
  <si>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</si>
  <si>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</si>
  <si>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</si>
  <si>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</si>
  <si>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</si>
  <si>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</si>
  <si>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</si>
  <si>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</si>
  <si>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</si>
  <si>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</si>
  <si>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</si>
  <si>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</si>
  <si>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</si>
  <si>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</si>
  <si>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</si>
  <si>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</si>
  <si>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</si>
  <si>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</si>
  <si>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</si>
  <si>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</si>
  <si>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</si>
  <si>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</si>
  <si>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</si>
  <si>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</si>
  <si>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</si>
  <si>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</si>
  <si>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</si>
  <si>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Total general</t>
  </si>
  <si>
    <t>Nit Sin DV</t>
  </si>
  <si>
    <t>SAN JACINTO DEL CAUCA</t>
  </si>
  <si>
    <t>EL PEÑON-BOLIVAR</t>
  </si>
  <si>
    <t>EL PEÑON-CUNDINAMARCA</t>
  </si>
  <si>
    <t>EL PEÑOL-NARIÑO</t>
  </si>
  <si>
    <t>EL PEÑON-SANTANDER</t>
  </si>
  <si>
    <t>GRATUIDAD FEB</t>
  </si>
  <si>
    <t>GRATUIDAD MAR</t>
  </si>
  <si>
    <t>GRATUIDAD ABR</t>
  </si>
  <si>
    <t>GRATUIDAD MAY</t>
  </si>
  <si>
    <t>GRATUIDAD JUN</t>
  </si>
  <si>
    <t>GRATUIDAD JUL</t>
  </si>
  <si>
    <t>GRATUIDAD AGO</t>
  </si>
  <si>
    <t>GRATUIDAD SEP</t>
  </si>
  <si>
    <t>GRATUIDAD OCT</t>
  </si>
  <si>
    <t>GRATUIDAD NOV</t>
  </si>
  <si>
    <t>Anticipo Prestación de Servicios</t>
  </si>
  <si>
    <t>GRATUIDAD DIC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</si>
  <si>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</si>
  <si>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</si>
  <si>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</si>
  <si>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</si>
  <si>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</si>
  <si>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</si>
  <si>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</si>
  <si>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</si>
  <si>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</si>
  <si>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</si>
  <si>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</si>
  <si>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</si>
  <si>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</si>
  <si>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</si>
  <si>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</si>
  <si>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</si>
  <si>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</si>
  <si>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sechacienda@nortedesantander.gov.co</t>
  </si>
  <si>
    <t>contactenos@cordoba.gov.co</t>
  </si>
  <si>
    <t>profesionalesuniversitarios@sincelejo.gov.co</t>
  </si>
  <si>
    <t>sec.hacienda@alcaldiadeibague.gov.co</t>
  </si>
  <si>
    <t>luz.yara@tolima.gov.co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</si>
  <si>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</si>
  <si>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</si>
  <si>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</si>
  <si>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</si>
  <si>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</si>
  <si>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mbautista@santander.gov.co</t>
  </si>
  <si>
    <t>claudia.camargo@barrancabermeja-santander.gov.co</t>
  </si>
  <si>
    <t>contabilidad@giron-santander.gov.co</t>
  </si>
  <si>
    <t>candypabon@yahoo.es</t>
  </si>
  <si>
    <t>alcaldebtura7@msn.com</t>
  </si>
  <si>
    <t>contabilidad@bolivar.gov.co</t>
  </si>
  <si>
    <t>edmorales@cartagena.gov.co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</si>
  <si>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</si>
  <si>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</si>
  <si>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</si>
  <si>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</si>
  <si>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</si>
  <si>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</si>
  <si>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</si>
  <si>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</si>
  <si>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diana.montoya@itagui.gov.co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</si>
  <si>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</si>
  <si>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</si>
  <si>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</si>
  <si>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</si>
  <si>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</si>
  <si>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</si>
  <si>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</si>
  <si>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</si>
  <si>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sistemas@cauca.gov.co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</si>
  <si>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</si>
  <si>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</si>
  <si>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</si>
  <si>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</si>
  <si>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</si>
  <si>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</si>
  <si>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</si>
  <si>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</si>
  <si>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</si>
  <si>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</si>
  <si>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</si>
  <si>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</si>
  <si>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</si>
  <si>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</si>
  <si>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</si>
  <si>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</si>
  <si>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contabilidad@shd.gov.co</t>
  </si>
  <si>
    <t>abermudez@cundinamarca.gov.co</t>
  </si>
  <si>
    <t>contabilidad@amazonas.gov.co</t>
  </si>
  <si>
    <t>atesoreria@edatel.net.co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</si>
  <si>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</si>
  <si>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</si>
  <si>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</si>
  <si>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</si>
  <si>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</si>
  <si>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</si>
  <si>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</si>
  <si>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</si>
  <si>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</si>
  <si>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</si>
  <si>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</si>
  <si>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</si>
  <si>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</si>
  <si>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</si>
  <si>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</si>
  <si>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</si>
  <si>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</si>
  <si>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</si>
  <si>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</si>
  <si>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</si>
  <si>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</si>
  <si>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</si>
  <si>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</si>
  <si>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</si>
  <si>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</si>
  <si>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</si>
  <si>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</si>
  <si>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</si>
  <si>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</si>
  <si>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</si>
  <si>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</si>
  <si>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</si>
  <si>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</si>
  <si>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</si>
  <si>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</si>
  <si>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</si>
  <si>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</si>
  <si>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</si>
  <si>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</si>
  <si>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</si>
  <si>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</si>
  <si>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</si>
  <si>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</si>
  <si>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</si>
  <si>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</si>
  <si>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</si>
  <si>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</si>
  <si>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</si>
  <si>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</si>
  <si>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</si>
  <si>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</si>
  <si>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</si>
  <si>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</si>
  <si>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</si>
  <si>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</si>
  <si>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</si>
  <si>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</si>
  <si>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</si>
  <si>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</si>
  <si>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</si>
  <si>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contabilidadmaceo@gmail.com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</si>
  <si>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</si>
  <si>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</si>
  <si>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</si>
  <si>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</si>
  <si>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</si>
  <si>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</si>
  <si>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</si>
  <si>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</si>
  <si>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</si>
  <si>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</si>
  <si>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</si>
  <si>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</si>
  <si>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</si>
  <si>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</si>
  <si>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contabilidad@rionegro.gov.co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</si>
  <si>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</si>
  <si>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</si>
  <si>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</si>
  <si>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</si>
  <si>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</si>
  <si>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</si>
  <si>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</si>
  <si>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</si>
  <si>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</si>
  <si>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</si>
  <si>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</si>
  <si>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</si>
  <si>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</si>
  <si>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</si>
  <si>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</si>
  <si>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</si>
  <si>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</si>
  <si>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</si>
  <si>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</si>
  <si>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</si>
  <si>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</si>
  <si>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</si>
  <si>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</si>
  <si>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</si>
  <si>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</si>
  <si>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</si>
  <si>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</si>
  <si>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</si>
  <si>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</si>
  <si>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</si>
  <si>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</si>
  <si>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</si>
  <si>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</si>
  <si>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</si>
  <si>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shaciendayolombo@hotmail.com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</si>
  <si>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</si>
  <si>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</si>
  <si>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</si>
  <si>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</si>
  <si>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</si>
  <si>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</si>
  <si>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</si>
  <si>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</si>
  <si>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</si>
  <si>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</si>
  <si>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</si>
  <si>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</si>
  <si>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</si>
  <si>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</si>
  <si>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</si>
  <si>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</si>
  <si>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</si>
  <si>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</si>
  <si>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</si>
  <si>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</si>
  <si>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</si>
  <si>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</si>
  <si>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</si>
  <si>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</si>
  <si>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</si>
  <si>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</si>
  <si>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</si>
  <si>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</si>
  <si>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</si>
  <si>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</si>
  <si>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</si>
  <si>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</si>
  <si>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</si>
  <si>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</si>
  <si>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</si>
  <si>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</si>
  <si>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</si>
  <si>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</si>
  <si>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</si>
  <si>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</si>
  <si>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</si>
  <si>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</si>
  <si>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</si>
  <si>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</si>
  <si>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</si>
  <si>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</si>
  <si>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</si>
  <si>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</si>
  <si>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</si>
  <si>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</si>
  <si>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contactenos@sanjuannepomuceno-bolivar.gov.co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</si>
  <si>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</si>
  <si>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</si>
  <si>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</si>
  <si>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</si>
  <si>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</si>
  <si>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</si>
  <si>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germzalo@hotmail.com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</si>
  <si>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</si>
  <si>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</si>
  <si>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</si>
  <si>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</si>
  <si>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</si>
  <si>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</si>
  <si>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</si>
  <si>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</si>
  <si>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</si>
  <si>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</si>
  <si>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</si>
  <si>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</si>
  <si>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</si>
  <si>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</si>
  <si>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</si>
  <si>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</si>
  <si>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</si>
  <si>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</si>
  <si>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</si>
  <si>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</si>
  <si>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alcaldia@cerinza-boyaca.gov.co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</si>
  <si>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</si>
  <si>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</si>
  <si>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</si>
  <si>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</si>
  <si>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</si>
  <si>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</si>
  <si>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</si>
  <si>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</si>
  <si>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</si>
  <si>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</si>
  <si>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</si>
  <si>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</si>
  <si>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</si>
  <si>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</si>
  <si>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</si>
  <si>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</si>
  <si>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</si>
  <si>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</si>
  <si>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</si>
  <si>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</si>
  <si>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</si>
  <si>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</si>
  <si>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</si>
  <si>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</si>
  <si>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</si>
  <si>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</si>
  <si>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</si>
  <si>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</si>
  <si>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</si>
  <si>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</si>
  <si>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</si>
  <si>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</si>
  <si>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</si>
  <si>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</si>
  <si>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</si>
  <si>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</si>
  <si>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</si>
  <si>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</si>
  <si>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</si>
  <si>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</si>
  <si>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</si>
  <si>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</si>
  <si>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</si>
  <si>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</si>
  <si>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</si>
  <si>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</si>
  <si>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</si>
  <si>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</si>
  <si>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</si>
  <si>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</si>
  <si>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</si>
  <si>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</si>
  <si>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</si>
  <si>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</si>
  <si>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</si>
  <si>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</si>
  <si>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</si>
  <si>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</si>
  <si>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</si>
  <si>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</si>
  <si>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</si>
  <si>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</si>
  <si>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</si>
  <si>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</si>
  <si>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</si>
  <si>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</si>
  <si>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</si>
  <si>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</si>
  <si>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</si>
  <si>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</si>
  <si>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</si>
  <si>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</si>
  <si>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</si>
  <si>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</si>
  <si>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</si>
  <si>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</si>
  <si>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</si>
  <si>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</si>
  <si>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</si>
  <si>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</si>
  <si>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</si>
  <si>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</si>
  <si>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</si>
  <si>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</si>
  <si>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</si>
  <si>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</si>
  <si>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</si>
  <si>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</si>
  <si>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</si>
  <si>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</si>
  <si>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</si>
  <si>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</si>
  <si>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</si>
  <si>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</si>
  <si>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</si>
  <si>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</si>
  <si>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</si>
  <si>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</si>
  <si>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</si>
  <si>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</si>
  <si>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</si>
  <si>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</si>
  <si>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</si>
  <si>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</si>
  <si>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</si>
  <si>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</si>
  <si>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</si>
  <si>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</si>
  <si>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</si>
  <si>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</si>
  <si>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</si>
  <si>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</si>
  <si>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</si>
  <si>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</si>
  <si>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</si>
  <si>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</si>
  <si>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</si>
  <si>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</si>
  <si>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</si>
  <si>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</si>
  <si>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</si>
  <si>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</si>
  <si>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</si>
  <si>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</si>
  <si>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</si>
  <si>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</si>
  <si>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</si>
  <si>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</si>
  <si>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</si>
  <si>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</si>
  <si>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</si>
  <si>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</si>
  <si>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</si>
  <si>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</si>
  <si>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alcaldia@sanvicentedelcaguan-caqueta.gov.co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</si>
  <si>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</si>
  <si>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</si>
  <si>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</si>
  <si>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</si>
  <si>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</si>
  <si>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</si>
  <si>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</si>
  <si>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</si>
  <si>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</si>
  <si>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contactenos@caldono-cauca.gov.co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</si>
  <si>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</si>
  <si>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</si>
  <si>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</si>
  <si>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</si>
  <si>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</si>
  <si>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</si>
  <si>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</si>
  <si>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tesoreria@lavega-cauca.gov.co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</si>
  <si>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</si>
  <si>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</si>
  <si>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</si>
  <si>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</si>
  <si>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</si>
  <si>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</si>
  <si>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</si>
  <si>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</si>
  <si>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</si>
  <si>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</si>
  <si>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</si>
  <si>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</si>
  <si>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</si>
  <si>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</si>
  <si>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</si>
  <si>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</si>
  <si>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</si>
  <si>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</si>
  <si>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</si>
  <si>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</si>
  <si>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</si>
  <si>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</si>
  <si>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</si>
  <si>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</si>
  <si>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</si>
  <si>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</si>
  <si>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</si>
  <si>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</si>
  <si>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</si>
  <si>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</si>
  <si>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</si>
  <si>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</si>
  <si>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</si>
  <si>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</si>
  <si>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</si>
  <si>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</si>
  <si>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</si>
  <si>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</si>
  <si>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</si>
  <si>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</si>
  <si>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</si>
  <si>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</si>
  <si>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</si>
  <si>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</si>
  <si>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</si>
  <si>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</si>
  <si>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</si>
  <si>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</si>
  <si>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</si>
  <si>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</si>
  <si>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</si>
  <si>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</si>
  <si>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</si>
  <si>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</si>
  <si>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</si>
  <si>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</si>
  <si>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</si>
  <si>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</si>
  <si>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</si>
  <si>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</si>
  <si>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</si>
  <si>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</si>
  <si>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</si>
  <si>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</si>
  <si>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</si>
  <si>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</si>
  <si>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</si>
  <si>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</si>
  <si>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</si>
  <si>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</si>
  <si>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</si>
  <si>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</si>
  <si>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</si>
  <si>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</si>
  <si>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</si>
  <si>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</si>
  <si>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</si>
  <si>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</si>
  <si>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</si>
  <si>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</si>
  <si>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</si>
  <si>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</si>
  <si>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</si>
  <si>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</si>
  <si>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</si>
  <si>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</si>
  <si>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</si>
  <si>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</si>
  <si>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</si>
  <si>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</si>
  <si>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</si>
  <si>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</si>
  <si>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</si>
  <si>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</si>
  <si>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</si>
  <si>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</si>
  <si>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</si>
  <si>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</si>
  <si>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</si>
  <si>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</si>
  <si>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</si>
  <si>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</si>
  <si>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guacheta@cundinamarca.gov.co</t>
  </si>
  <si>
    <t>alcaldia@guaduas-cundinamarca.gov.co</t>
  </si>
  <si>
    <t>alcaldia@guasca-cundinamarca.gov.co</t>
  </si>
  <si>
    <t>jjannerh@hotmail.com</t>
  </si>
  <si>
    <t>tesoreriamunicipalguatavita@yahoo.es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</si>
  <si>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</si>
  <si>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</si>
  <si>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</si>
  <si>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</si>
  <si>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</si>
  <si>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</si>
  <si>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</si>
  <si>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</si>
  <si>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</si>
  <si>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</si>
  <si>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alcaldia@madrid-cundinamarca.gov.co</t>
  </si>
  <si>
    <t>manta@cundinamarca.gov.co</t>
  </si>
  <si>
    <t>elsanovoa75@hotmail.com</t>
  </si>
  <si>
    <t>rnovoa72@yahoo.com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</si>
  <si>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</si>
  <si>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</si>
  <si>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</si>
  <si>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</si>
  <si>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</si>
  <si>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</si>
  <si>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</si>
  <si>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</si>
  <si>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</si>
  <si>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</si>
  <si>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</si>
  <si>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</si>
  <si>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</si>
  <si>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</si>
  <si>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</si>
  <si>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</si>
  <si>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</si>
  <si>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</si>
  <si>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</si>
  <si>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</si>
  <si>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</si>
  <si>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</si>
  <si>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</si>
  <si>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</si>
  <si>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</si>
  <si>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</si>
  <si>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</si>
  <si>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</si>
  <si>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</si>
  <si>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</si>
  <si>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</si>
  <si>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</si>
  <si>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</si>
  <si>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</si>
  <si>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</si>
  <si>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</si>
  <si>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</si>
  <si>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</si>
  <si>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</si>
  <si>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</si>
  <si>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</si>
  <si>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</si>
  <si>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</si>
  <si>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</si>
  <si>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</si>
  <si>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</si>
  <si>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</si>
  <si>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</si>
  <si>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</si>
  <si>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</si>
  <si>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</si>
  <si>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</si>
  <si>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</si>
  <si>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</si>
  <si>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</si>
  <si>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</si>
  <si>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</si>
  <si>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</si>
  <si>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</si>
  <si>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</si>
  <si>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</si>
  <si>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</si>
  <si>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</si>
  <si>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</si>
  <si>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</si>
  <si>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</si>
  <si>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</si>
  <si>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</si>
  <si>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</si>
  <si>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</si>
  <si>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</si>
  <si>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</si>
  <si>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alcaldia@tado-choco.gov.co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</si>
  <si>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</si>
  <si>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</si>
  <si>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</si>
  <si>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</si>
  <si>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</si>
  <si>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</si>
  <si>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</si>
  <si>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</si>
  <si>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</si>
  <si>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</si>
  <si>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</si>
  <si>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</si>
  <si>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</si>
  <si>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</si>
  <si>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secretariadehacienda@isnos-huila.gov.co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</si>
  <si>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</si>
  <si>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</si>
  <si>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</si>
  <si>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</si>
  <si>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</si>
  <si>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</si>
  <si>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</si>
  <si>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</si>
  <si>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</si>
  <si>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</si>
  <si>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</si>
  <si>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</si>
  <si>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</si>
  <si>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alcaldia@suaza-huila.gov.co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</si>
  <si>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</si>
  <si>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</si>
  <si>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</si>
  <si>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</si>
  <si>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</si>
  <si>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</si>
  <si>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</si>
  <si>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</si>
  <si>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</si>
  <si>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</si>
  <si>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</si>
  <si>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</si>
  <si>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</si>
  <si>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</si>
  <si>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</si>
  <si>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alcaldia@sanjuandelcesar-laguajira.gov.co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</si>
  <si>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</si>
  <si>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</si>
  <si>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</si>
  <si>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</si>
  <si>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</si>
  <si>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</si>
  <si>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</si>
  <si>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</si>
  <si>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</si>
  <si>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</si>
  <si>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</si>
  <si>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</si>
  <si>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</si>
  <si>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</si>
  <si>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</si>
  <si>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</si>
  <si>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</si>
  <si>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</si>
  <si>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</si>
  <si>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</si>
  <si>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</si>
  <si>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</si>
  <si>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</si>
  <si>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</si>
  <si>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</si>
  <si>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</si>
  <si>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</si>
  <si>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</si>
  <si>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</si>
  <si>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</si>
  <si>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</si>
  <si>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</si>
  <si>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</si>
  <si>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</si>
  <si>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</si>
  <si>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</si>
  <si>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alcaldia@elcastillo-meta.gov.co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</si>
  <si>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</si>
  <si>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</si>
  <si>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</si>
  <si>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</si>
  <si>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</si>
  <si>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</si>
  <si>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</si>
  <si>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</si>
  <si>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</si>
  <si>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</si>
  <si>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</si>
  <si>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</si>
  <si>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</si>
  <si>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</si>
  <si>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</si>
  <si>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</si>
  <si>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</si>
  <si>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</si>
  <si>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</si>
  <si>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</si>
  <si>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</si>
  <si>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</si>
  <si>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</si>
  <si>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</si>
  <si>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</si>
  <si>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</si>
  <si>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</si>
  <si>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</si>
  <si>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</si>
  <si>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</si>
  <si>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alcaldiacuaspud@yahoo.es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</si>
  <si>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</si>
  <si>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</si>
  <si>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</si>
  <si>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</si>
  <si>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</si>
  <si>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</si>
  <si>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</si>
  <si>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</si>
  <si>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</si>
  <si>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</si>
  <si>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</si>
  <si>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</si>
  <si>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</si>
  <si>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</si>
  <si>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</si>
  <si>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</si>
  <si>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</si>
  <si>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</si>
  <si>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</si>
  <si>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</si>
  <si>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</si>
  <si>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</si>
  <si>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</si>
  <si>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</si>
  <si>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</si>
  <si>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</si>
  <si>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</si>
  <si>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</si>
  <si>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</si>
  <si>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</si>
  <si>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</si>
  <si>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</si>
  <si>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</si>
  <si>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</si>
  <si>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</si>
  <si>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</si>
  <si>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</si>
  <si>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</si>
  <si>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</si>
  <si>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</si>
  <si>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</si>
  <si>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</si>
  <si>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</si>
  <si>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</si>
  <si>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</si>
  <si>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</si>
  <si>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</si>
  <si>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</si>
  <si>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</si>
  <si>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</si>
  <si>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</si>
  <si>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</si>
  <si>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</si>
  <si>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</si>
  <si>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</si>
  <si>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</si>
  <si>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</si>
  <si>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</si>
  <si>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</si>
  <si>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</si>
  <si>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</si>
  <si>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</si>
  <si>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</si>
  <si>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</si>
  <si>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</si>
  <si>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</si>
  <si>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</si>
  <si>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</si>
  <si>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</si>
  <si>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</si>
  <si>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</si>
  <si>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</si>
  <si>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</si>
  <si>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</si>
  <si>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</si>
  <si>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</si>
  <si>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</si>
  <si>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</si>
  <si>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</si>
  <si>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</si>
  <si>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</si>
  <si>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</si>
  <si>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</si>
  <si>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</si>
  <si>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</si>
  <si>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</si>
  <si>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</si>
  <si>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</si>
  <si>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</si>
  <si>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</si>
  <si>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</si>
  <si>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</si>
  <si>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</si>
  <si>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</si>
  <si>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</si>
  <si>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</si>
  <si>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</si>
  <si>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</si>
  <si>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</si>
  <si>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</si>
  <si>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</si>
  <si>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</si>
  <si>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</si>
  <si>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</si>
  <si>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</si>
  <si>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</si>
  <si>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</si>
  <si>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</si>
  <si>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</si>
  <si>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</si>
  <si>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</si>
  <si>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</si>
  <si>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</si>
  <si>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</si>
  <si>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</si>
  <si>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</si>
  <si>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</si>
  <si>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</si>
  <si>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</si>
  <si>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</si>
  <si>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</si>
  <si>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</si>
  <si>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</si>
  <si>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</si>
  <si>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</si>
  <si>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</si>
  <si>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</si>
  <si>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</si>
  <si>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</si>
  <si>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</si>
  <si>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</si>
  <si>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</si>
  <si>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</si>
  <si>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</si>
  <si>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</si>
  <si>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</si>
  <si>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</si>
  <si>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</si>
  <si>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</si>
  <si>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</si>
  <si>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</si>
  <si>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</si>
  <si>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</si>
  <si>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</si>
  <si>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</si>
  <si>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</si>
  <si>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</si>
  <si>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</si>
  <si>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</si>
  <si>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</si>
  <si>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</si>
  <si>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</si>
  <si>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</si>
  <si>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</si>
  <si>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</si>
  <si>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</si>
  <si>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</si>
  <si>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</si>
  <si>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</si>
  <si>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</si>
  <si>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</si>
  <si>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</si>
  <si>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</si>
  <si>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</si>
  <si>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</si>
  <si>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</si>
  <si>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</si>
  <si>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</si>
  <si>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</si>
  <si>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</si>
  <si>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</si>
  <si>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</si>
  <si>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</si>
  <si>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</si>
  <si>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</si>
  <si>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</si>
  <si>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</si>
  <si>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</si>
  <si>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</si>
  <si>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</si>
  <si>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</si>
  <si>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</si>
  <si>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</si>
  <si>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</si>
  <si>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</si>
  <si>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</si>
  <si>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</si>
  <si>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</si>
  <si>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</si>
  <si>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</si>
  <si>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</si>
  <si>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</si>
  <si>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</si>
  <si>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</si>
  <si>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</si>
  <si>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</si>
  <si>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</si>
  <si>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</si>
  <si>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</si>
  <si>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</si>
  <si>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</si>
  <si>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</si>
  <si>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</si>
  <si>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</si>
  <si>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</si>
  <si>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</si>
  <si>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</si>
  <si>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</si>
  <si>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</si>
  <si>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</si>
  <si>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</si>
  <si>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</si>
  <si>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</si>
  <si>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</si>
  <si>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</si>
  <si>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cegonta@gmail.com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</si>
  <si>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</si>
  <si>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</si>
  <si>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</si>
  <si>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</si>
  <si>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</si>
  <si>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</si>
  <si>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</si>
  <si>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</si>
  <si>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</si>
  <si>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</si>
  <si>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</si>
  <si>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</si>
  <si>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</si>
  <si>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</si>
  <si>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</si>
  <si>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</si>
  <si>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</si>
  <si>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</si>
  <si>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</si>
  <si>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contactenos@purificacion-tolima.gov.co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</si>
  <si>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</si>
  <si>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</si>
  <si>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</si>
  <si>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</si>
  <si>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</si>
  <si>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</si>
  <si>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</si>
  <si>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</si>
  <si>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</si>
  <si>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</si>
  <si>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</si>
  <si>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</si>
  <si>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</si>
  <si>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</si>
  <si>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</si>
  <si>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</si>
  <si>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</si>
  <si>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</si>
  <si>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</si>
  <si>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</si>
  <si>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</si>
  <si>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</si>
  <si>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</si>
  <si>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</si>
  <si>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</si>
  <si>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</si>
  <si>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</si>
  <si>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</si>
  <si>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</si>
  <si>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</si>
  <si>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</si>
  <si>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</si>
  <si>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</si>
  <si>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</si>
  <si>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</si>
  <si>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</si>
  <si>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</si>
  <si>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</si>
  <si>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</si>
  <si>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</si>
  <si>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</si>
  <si>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</si>
  <si>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</si>
  <si>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</si>
  <si>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</si>
  <si>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</si>
  <si>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</si>
  <si>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</si>
  <si>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</si>
  <si>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</si>
  <si>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</si>
  <si>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</si>
  <si>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</si>
  <si>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</si>
  <si>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</si>
  <si>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</si>
  <si>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</si>
  <si>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</si>
  <si>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</si>
  <si>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</si>
  <si>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</si>
  <si>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</si>
  <si>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</si>
  <si>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</si>
  <si>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</si>
  <si>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</si>
  <si>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alcaldia@sabanalarga-casanare.gov.co</t>
  </si>
  <si>
    <t>alcaldia@sacama-casanare.gov.co</t>
  </si>
  <si>
    <t>hacienda@sanluisdepalenque-casanare.gov.co</t>
  </si>
  <si>
    <t>tesoreria@tamara-casanare.gov.co</t>
  </si>
  <si>
    <t>hacienda@tauramena-casanare.gov.co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</si>
  <si>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</si>
  <si>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</si>
  <si>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</si>
  <si>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</si>
  <si>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</si>
  <si>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</si>
  <si>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</si>
  <si>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</si>
  <si>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</si>
  <si>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contactenos@sanmiguel-putumayo.gov.co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</si>
  <si>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</si>
  <si>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</si>
  <si>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</si>
  <si>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</si>
  <si>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</si>
  <si>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</si>
  <si>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</si>
  <si>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</si>
  <si>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</si>
  <si>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</si>
  <si>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</si>
  <si>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</si>
  <si>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</si>
  <si>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</si>
  <si>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</si>
  <si>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</si>
  <si>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</si>
  <si>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</si>
  <si>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alcaldia@popayan-cauca.gov.co</t>
  </si>
  <si>
    <t>carmen.gil@alcaldianeiva.gov.co</t>
  </si>
  <si>
    <t>secretariahaciendacapitanejo@hotmail.com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</si>
  <si>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</si>
  <si>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</si>
  <si>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</si>
  <si>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</si>
  <si>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</si>
  <si>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</si>
  <si>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>FUNCIONAMIENTO</t>
  </si>
  <si>
    <t>CALIDAD</t>
  </si>
  <si>
    <t>-</t>
  </si>
  <si>
    <t>saldo debes ser igual ala columna DT, total 540818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</si>
  <si>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</si>
  <si>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</si>
  <si>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</si>
  <si>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</si>
  <si>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</si>
  <si>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</si>
  <si>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</si>
  <si>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</si>
  <si>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</si>
  <si>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</si>
  <si>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</si>
  <si>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secretariadehacienda@maicao-laguajira.gov.co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</si>
  <si>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</si>
  <si>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</si>
  <si>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</si>
  <si>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</si>
  <si>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contactenos@santafedeantioquia-antioquia.gov.co</t>
  </si>
  <si>
    <t>alcaldia@palestina-caldas.gov.co</t>
  </si>
  <si>
    <t> alcaldia@bucarasica-nortedesantander.gov.co</t>
  </si>
  <si>
    <t>contactenos@molagavita-santander.gov.co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</si>
  <si>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</si>
  <si>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</si>
  <si>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</si>
  <si>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</si>
  <si>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</si>
  <si>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</si>
  <si>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</si>
  <si>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</si>
  <si>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DIFERENCIAS</t>
  </si>
  <si>
    <t>SALDO AUXILIAR 540818 SIIF</t>
  </si>
  <si>
    <t>REINTEGROS</t>
  </si>
  <si>
    <t>TRANSFERENCIAS</t>
  </si>
  <si>
    <t>GRATUIDAD</t>
  </si>
  <si>
    <t>Medida Cautelar Res No. 4091 del 16-noviembre-2016</t>
  </si>
  <si>
    <t>nticaldo@hotmail.com</t>
  </si>
  <si>
    <t>CAUSACIONES CON NIT ENTES TERRITORIALES ENERO DEL 2017</t>
  </si>
  <si>
    <t>CAUSACIONES CON NIT DE FIDUCIAS ENERO DEL 2017</t>
  </si>
  <si>
    <t>CAUSACIONES CON NIT ENTES TERRITORIALES FEBRERO DEL 2017</t>
  </si>
  <si>
    <t>CAUSACIONES CON NIT DE FIDUCIAS FEBRERO DEL 2017</t>
  </si>
  <si>
    <t>CAUSACIONES CON NIT ENTES TERRITORIALES MARZO DEL 2017</t>
  </si>
  <si>
    <t>CAUSACIONES CON NIT DE FIDUCIAS MARZO DEL 2017</t>
  </si>
  <si>
    <t>CAUSACIONES CON NIT DE FIDUCIAS ABRIL DEL 2017
DISTRITOS Y MUNIC. CERTIFICADOS</t>
  </si>
  <si>
    <t>CAUSACIONES CON NIT ENTES TERRITORIALES ABRIL DEL 2017</t>
  </si>
  <si>
    <t>CAUSACIONES CON NIT ENTES TERRITORIALES MAYO DEL 2017</t>
  </si>
  <si>
    <t>CAUSACIONES CON NIT DE FIDUCIAS MAYO DEL 2017</t>
  </si>
  <si>
    <t>CAUSACIONES CON NIT ENTES TERRITORIALES JUNIO DEL 2017</t>
  </si>
  <si>
    <t>CAUSACIONES CON NIT DE FIDUCIAS JUNIO DEL 2017</t>
  </si>
  <si>
    <t>CAUSACIONES CON NIT ENTES TERRITORIALES JULIO DEL 2017</t>
  </si>
  <si>
    <t>CAUSACIONES CON NIT ENTES TERRITORIALES ANTICIPO JULIO DEL 2017</t>
  </si>
  <si>
    <t>CAUSACIONES CON NIT DE FIDUCIAS JULIO DEL 2017</t>
  </si>
  <si>
    <t>CAUSACIONES CON NIT ENTES TERRITORIALES AGOSTO DEL 2017</t>
  </si>
  <si>
    <t>CAUSACIONES CON NIT DE FIDUCIAS AGOSTO DEL 2017</t>
  </si>
  <si>
    <t>CAUSACIONES CON NIT ENTES TERRITORIALES SEPTIEMBRE DEL 2017</t>
  </si>
  <si>
    <t>CAUSACIONES CON NIT DE FIDUCIAS SEPTIEMBRE DEL 2017</t>
  </si>
  <si>
    <t>CAUSACIONES CON NIT ENTES TERRITORIALES OCTUBRE 2017</t>
  </si>
  <si>
    <t>CAUSACIONES CON NIT DE FIDUCIAS OCTUBRE DEL 2017</t>
  </si>
  <si>
    <t>CAUSACIONES CON NIT ENTES TERRITORIALES NOVIEMBRE 2017</t>
  </si>
  <si>
    <t>CAUSACIONES CON NIT DE FIDUCIAS NOVIEMBRE DEL 2017</t>
  </si>
  <si>
    <t>CAUSACIONES CON NIT ENTES TERRITORIALES DICIEMBRE 2017</t>
  </si>
  <si>
    <t>CAUSACIONES CON NIT DE FIDUCIAS DICIEMBRE DEL 2017</t>
  </si>
  <si>
    <t>contabilidad@cajica.gov.co</t>
  </si>
  <si>
    <t>ANULADAS GRATUIDAD CAUSADAS FEBRERO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</si>
  <si>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</si>
  <si>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</si>
  <si>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</si>
  <si>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</si>
  <si>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</si>
  <si>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jorge.ordonez@cali.gov.co; libia.joven@cali.gov.co</t>
  </si>
  <si>
    <t>contabilidad@puertotejada-cauca.gov.co</t>
  </si>
  <si>
    <t>tesoreria@lamontanita-caqueta.gov.co</t>
  </si>
  <si>
    <t>alcaldia@apartado.gov.co</t>
  </si>
  <si>
    <t>ANTICIPO MAYO</t>
  </si>
  <si>
    <t>PRIMER GIRO</t>
  </si>
  <si>
    <t>Distritos y Mpios Certificados</t>
  </si>
  <si>
    <t>Municipio No Certificados</t>
  </si>
  <si>
    <t>SEGUNDO GIRO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</si>
  <si>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</si>
  <si>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</si>
  <si>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</si>
  <si>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</si>
  <si>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</si>
  <si>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</si>
  <si>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</si>
  <si>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</si>
  <si>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</si>
  <si>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</si>
  <si>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</si>
  <si>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</si>
  <si>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</si>
  <si>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</si>
  <si>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</si>
  <si>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</si>
  <si>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</si>
  <si>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</si>
  <si>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</si>
  <si>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</si>
  <si>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</si>
  <si>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</si>
  <si>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</si>
  <si>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</si>
  <si>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</si>
  <si>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</si>
  <si>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</si>
  <si>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</si>
  <si>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</si>
  <si>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</si>
  <si>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</si>
  <si>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</si>
  <si>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</si>
  <si>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</si>
  <si>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</si>
  <si>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</si>
  <si>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</si>
  <si>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</si>
  <si>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</si>
  <si>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</si>
  <si>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</si>
  <si>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</si>
  <si>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</si>
  <si>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</si>
  <si>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</si>
  <si>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</si>
  <si>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</si>
  <si>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</si>
  <si>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</si>
  <si>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</si>
  <si>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</si>
  <si>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</si>
  <si>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</si>
  <si>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</si>
  <si>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</si>
  <si>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</si>
  <si>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</si>
  <si>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</si>
  <si>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</si>
  <si>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</si>
  <si>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</si>
  <si>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</si>
  <si>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</si>
  <si>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</si>
  <si>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</si>
  <si>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</si>
  <si>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</si>
  <si>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</si>
  <si>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</si>
  <si>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</si>
  <si>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</si>
  <si>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</si>
  <si>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</si>
  <si>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</si>
  <si>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</si>
  <si>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</si>
  <si>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</si>
  <si>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</si>
  <si>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</si>
  <si>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</si>
  <si>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</si>
  <si>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</si>
  <si>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</si>
  <si>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</si>
  <si>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</si>
  <si>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</si>
  <si>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</si>
  <si>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</si>
  <si>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</si>
  <si>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</si>
  <si>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</si>
  <si>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</si>
  <si>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</si>
  <si>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</si>
  <si>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</si>
  <si>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</si>
  <si>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</si>
  <si>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</si>
  <si>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</si>
  <si>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</si>
  <si>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</si>
  <si>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</si>
  <si>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</si>
  <si>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</si>
  <si>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</si>
  <si>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</si>
  <si>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</si>
  <si>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</si>
  <si>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</si>
  <si>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</si>
  <si>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</si>
  <si>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</si>
  <si>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</si>
  <si>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</si>
  <si>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</si>
  <si>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</si>
  <si>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</si>
  <si>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</si>
  <si>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</si>
  <si>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</si>
  <si>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</si>
  <si>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</si>
  <si>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</si>
  <si>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</si>
  <si>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</si>
  <si>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</si>
  <si>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</si>
  <si>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</si>
  <si>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</si>
  <si>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</si>
  <si>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</si>
  <si>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</si>
  <si>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</si>
  <si>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</si>
  <si>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</si>
  <si>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</si>
  <si>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</si>
  <si>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</si>
  <si>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</si>
  <si>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GRATUIDAD JUNIO ANULADA EN JULIO</t>
  </si>
  <si>
    <t>contabilidad@ladorada-caldas.gov.co</t>
  </si>
  <si>
    <t xml:space="preserve">GRATUIDAD </t>
  </si>
  <si>
    <t>GRATUIDAD DE JUNIIO ANULADA EN 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</si>
</sst>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_-;\-* #,##0_-;_-* &quot;-&quot;_-;_-@_-"/>
    <numFmt numFmtId="165" formatCode="_ * #,##0.00_ ;_ * \-#,##0.00_ ;_ * &quot;-&quot;??_ ;_ @_ "/>
    <numFmt numFmtId="166" formatCode="_ * #,##0_ ;_ * \-#,##0_ ;_ * &quot;-&quot;??_ ;_ @_ "/>
    <numFmt numFmtId="167" formatCode="_([$€-2]* #,##0.00_);_([$€-2]* \(#,##0.00\);_([$€-2]* &quot;-&quot;??_)"/>
  </numFmts>
  <fonts count="1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165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7" fontId="6" fillId="0" borderId="0" applyFont="0" applyFill="0" applyBorder="0" applyAlignment="0" applyProtection="0">
      <alignment wrapText="1"/>
    </xf>
    <xf numFmtId="165" fontId="6" fillId="0" borderId="0" applyFont="0" applyFill="0" applyBorder="0" applyAlignment="0" applyProtection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2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109">
    <xf numFmtId="0" fontId="0" fillId="0" borderId="0" xfId="0"/>
    <xf numFmtId="1" fontId="0" fillId="0" borderId="1" xfId="1" applyNumberFormat="1" applyFont="1" applyFill="1" applyBorder="1" applyAlignment="1"/>
    <xf numFmtId="166" fontId="0" fillId="0" borderId="1" xfId="1" applyNumberFormat="1" applyFont="1" applyFill="1" applyBorder="1" applyAlignment="1"/>
    <xf numFmtId="166" fontId="0" fillId="0" borderId="1" xfId="1" applyNumberFormat="1" applyFont="1" applyFill="1" applyBorder="1" applyAlignment="1">
      <alignment horizontal="right"/>
    </xf>
    <xf numFmtId="3" fontId="0" fillId="4" borderId="1" xfId="0" applyNumberFormat="1" applyFont="1" applyFill="1" applyBorder="1" applyAlignment="1">
      <alignment horizontal="right"/>
    </xf>
    <xf numFmtId="0" fontId="0" fillId="0" borderId="0" xfId="0" applyFont="1" applyFill="1" applyAlignment="1" applyProtection="1">
      <alignment horizontal="center" vertical="center"/>
      <protection locked="0"/>
    </xf>
    <xf numFmtId="166" fontId="0" fillId="0" borderId="0" xfId="1" applyNumberFormat="1" applyFont="1" applyFill="1" applyAlignment="1"/>
    <xf numFmtId="3" fontId="0" fillId="0" borderId="1" xfId="0" applyNumberFormat="1" applyFont="1" applyFill="1" applyBorder="1" applyAlignment="1">
      <alignment horizontal="right"/>
    </xf>
    <xf numFmtId="166" fontId="0" fillId="0" borderId="1" xfId="0" applyNumberFormat="1" applyFont="1" applyFill="1" applyBorder="1" applyAlignment="1">
      <alignment horizontal="center"/>
    </xf>
    <xf numFmtId="166" fontId="0" fillId="0" borderId="1" xfId="1" applyNumberFormat="1" applyFont="1" applyFill="1" applyBorder="1" applyAlignment="1">
      <alignment horizontal="center"/>
    </xf>
    <xf numFmtId="3" fontId="8" fillId="6" borderId="1" xfId="0" applyNumberFormat="1" applyFont="1" applyFill="1" applyBorder="1" applyAlignment="1" applyProtection="1">
      <alignment horizontal="center" vertical="center"/>
      <protection locked="0"/>
    </xf>
    <xf numFmtId="0" fontId="8" fillId="6" borderId="1" xfId="0" applyFont="1" applyFill="1" applyBorder="1" applyAlignment="1" applyProtection="1">
      <alignment horizontal="center" vertical="center" wrapText="1"/>
      <protection locked="0"/>
    </xf>
    <xf numFmtId="166" fontId="8" fillId="7" borderId="1" xfId="1" applyNumberFormat="1" applyFont="1" applyFill="1" applyBorder="1" applyAlignment="1"/>
    <xf numFmtId="0" fontId="0" fillId="0" borderId="0" xfId="0" applyFont="1" applyFill="1" applyAlignment="1"/>
    <xf numFmtId="1" fontId="0" fillId="0" borderId="0" xfId="0" applyNumberFormat="1" applyFont="1" applyFill="1" applyAlignment="1"/>
    <xf numFmtId="3" fontId="0" fillId="0" borderId="0" xfId="0" applyNumberFormat="1" applyFont="1" applyFill="1" applyAlignment="1"/>
    <xf numFmtId="1" fontId="0" fillId="0" borderId="1" xfId="0" applyNumberFormat="1" applyFont="1" applyFill="1" applyBorder="1" applyAlignment="1"/>
    <xf numFmtId="0" fontId="0" fillId="0" borderId="1" xfId="0" applyFont="1" applyFill="1" applyBorder="1" applyAlignment="1"/>
    <xf numFmtId="3" fontId="0" fillId="0" borderId="1" xfId="1" applyNumberFormat="1" applyFont="1" applyFill="1" applyBorder="1" applyAlignment="1"/>
    <xf numFmtId="166" fontId="0" fillId="0" borderId="1" xfId="0" applyNumberFormat="1" applyFont="1" applyFill="1" applyBorder="1" applyAlignment="1"/>
    <xf numFmtId="0" fontId="0" fillId="3" borderId="0" xfId="0" applyFont="1" applyFill="1" applyAlignment="1"/>
    <xf numFmtId="0" fontId="0" fillId="5" borderId="0" xfId="0" applyFont="1" applyFill="1" applyAlignment="1"/>
    <xf numFmtId="0" fontId="0" fillId="2" borderId="0" xfId="0" applyFont="1" applyFill="1" applyAlignment="1"/>
    <xf numFmtId="165" fontId="0" fillId="0" borderId="0" xfId="1" applyFont="1" applyFill="1" applyAlignment="1"/>
    <xf numFmtId="0" fontId="13" fillId="0" borderId="1" xfId="2" applyFont="1" applyFill="1" applyBorder="1" applyAlignment="1" applyProtection="1">
      <alignment horizontal="left"/>
    </xf>
    <xf numFmtId="0" fontId="13" fillId="0" borderId="1" xfId="2" applyFont="1" applyFill="1" applyBorder="1" applyAlignment="1" applyProtection="1"/>
    <xf numFmtId="166" fontId="0" fillId="2" borderId="1" xfId="1" applyNumberFormat="1" applyFont="1" applyFill="1" applyBorder="1" applyAlignment="1"/>
    <xf numFmtId="3" fontId="0" fillId="9" borderId="1" xfId="1" applyNumberFormat="1" applyFont="1" applyFill="1" applyBorder="1" applyAlignment="1"/>
    <xf numFmtId="166" fontId="0" fillId="9" borderId="1" xfId="1" applyNumberFormat="1" applyFont="1" applyFill="1" applyBorder="1" applyAlignment="1">
      <alignment horizontal="center"/>
    </xf>
    <xf numFmtId="4" fontId="0" fillId="0" borderId="0" xfId="0" applyNumberFormat="1" applyFont="1" applyFill="1" applyAlignment="1"/>
    <xf numFmtId="166" fontId="0" fillId="8" borderId="1" xfId="1" applyNumberFormat="1" applyFont="1" applyFill="1" applyBorder="1" applyAlignment="1"/>
    <xf numFmtId="0" fontId="7" fillId="0" borderId="1" xfId="2" applyFill="1" applyBorder="1" applyAlignment="1" applyProtection="1">
      <alignment horizontal="left"/>
    </xf>
    <xf numFmtId="165" fontId="8" fillId="10" borderId="1" xfId="1" applyFont="1" applyFill="1" applyBorder="1" applyAlignment="1" applyProtection="1">
      <alignment horizontal="center" vertical="center" wrapText="1"/>
      <protection locked="0"/>
    </xf>
    <xf numFmtId="165" fontId="8" fillId="10" borderId="1" xfId="1" applyFont="1" applyFill="1" applyBorder="1" applyAlignment="1" applyProtection="1">
      <alignment horizontal="center" vertical="center"/>
      <protection locked="0"/>
    </xf>
    <xf numFmtId="3" fontId="8" fillId="10" borderId="1" xfId="1" applyNumberFormat="1" applyFont="1" applyFill="1" applyBorder="1" applyAlignment="1" applyProtection="1">
      <alignment horizontal="center" vertical="center" wrapText="1"/>
      <protection locked="0"/>
    </xf>
    <xf numFmtId="4" fontId="0" fillId="0" borderId="0" xfId="1" applyNumberFormat="1" applyFont="1" applyFill="1" applyAlignment="1"/>
    <xf numFmtId="37" fontId="0" fillId="0" borderId="1" xfId="1" applyNumberFormat="1" applyFont="1" applyFill="1" applyBorder="1" applyAlignment="1"/>
    <xf numFmtId="37" fontId="8" fillId="7" borderId="1" xfId="1" applyNumberFormat="1" applyFont="1" applyFill="1" applyBorder="1" applyAlignment="1"/>
    <xf numFmtId="37" fontId="0" fillId="0" borderId="1" xfId="1" applyNumberFormat="1" applyFont="1" applyFill="1" applyBorder="1" applyAlignment="1">
      <alignment horizontal="right"/>
    </xf>
    <xf numFmtId="4" fontId="0" fillId="0" borderId="1" xfId="1" applyNumberFormat="1" applyFont="1" applyFill="1" applyBorder="1" applyAlignment="1">
      <alignment horizontal="right"/>
    </xf>
    <xf numFmtId="37" fontId="0" fillId="0" borderId="0" xfId="23" applyNumberFormat="1" applyFont="1"/>
    <xf numFmtId="37" fontId="0" fillId="4" borderId="1" xfId="0" applyNumberFormat="1" applyFont="1" applyFill="1" applyBorder="1" applyAlignment="1"/>
    <xf numFmtId="1" fontId="6" fillId="0" borderId="1" xfId="6" applyNumberFormat="1" applyFont="1" applyFill="1" applyBorder="1" applyAlignment="1">
      <alignment horizontal="right" vertical="center"/>
    </xf>
    <xf numFmtId="37" fontId="0" fillId="11" borderId="1" xfId="1" applyNumberFormat="1" applyFont="1" applyFill="1" applyBorder="1" applyAlignment="1"/>
    <xf numFmtId="166" fontId="0" fillId="11" borderId="1" xfId="1" applyNumberFormat="1" applyFont="1" applyFill="1" applyBorder="1" applyAlignment="1"/>
    <xf numFmtId="4" fontId="0" fillId="11" borderId="1" xfId="1" applyNumberFormat="1" applyFont="1" applyFill="1" applyBorder="1" applyAlignment="1">
      <alignment horizontal="right"/>
    </xf>
    <xf numFmtId="166" fontId="0" fillId="11" borderId="1" xfId="0" applyNumberFormat="1" applyFont="1" applyFill="1" applyBorder="1" applyAlignment="1">
      <alignment horizontal="center"/>
    </xf>
    <xf numFmtId="166" fontId="0" fillId="11" borderId="1" xfId="1" applyNumberFormat="1" applyFont="1" applyFill="1" applyBorder="1" applyAlignment="1">
      <alignment horizontal="right"/>
    </xf>
    <xf numFmtId="166" fontId="0" fillId="11" borderId="1" xfId="1" applyNumberFormat="1" applyFont="1" applyFill="1" applyBorder="1" applyAlignment="1">
      <alignment horizontal="center"/>
    </xf>
    <xf numFmtId="3" fontId="0" fillId="11" borderId="1" xfId="0" applyNumberFormat="1" applyFont="1" applyFill="1" applyBorder="1" applyAlignment="1">
      <alignment horizontal="right"/>
    </xf>
    <xf numFmtId="0" fontId="0" fillId="11" borderId="0" xfId="0" applyFont="1" applyFill="1" applyAlignment="1"/>
    <xf numFmtId="0" fontId="0" fillId="0" borderId="0" xfId="0" applyFont="1" applyFill="1" applyAlignment="1">
      <alignment horizontal="left"/>
    </xf>
    <xf numFmtId="3" fontId="0" fillId="0" borderId="0" xfId="0" applyNumberFormat="1" applyFont="1" applyFill="1" applyAlignment="1">
      <alignment horizontal="right"/>
    </xf>
    <xf numFmtId="165" fontId="8" fillId="10" borderId="1" xfId="1" applyFont="1" applyFill="1" applyBorder="1" applyAlignment="1" applyProtection="1">
      <alignment horizontal="center" vertical="center"/>
      <protection locked="0"/>
    </xf>
    <xf numFmtId="3" fontId="0" fillId="0" borderId="1" xfId="1" applyNumberFormat="1" applyFont="1" applyFill="1" applyBorder="1" applyAlignment="1">
      <alignment horizontal="right"/>
    </xf>
    <xf numFmtId="3" fontId="0" fillId="0" borderId="1" xfId="0" applyNumberFormat="1" applyFont="1" applyFill="1" applyBorder="1" applyAlignment="1">
      <alignment horizontal="center"/>
    </xf>
    <xf numFmtId="3" fontId="0" fillId="0" borderId="1" xfId="1" applyNumberFormat="1" applyFont="1" applyFill="1" applyBorder="1" applyAlignment="1">
      <alignment horizontal="center"/>
    </xf>
    <xf numFmtId="3" fontId="0" fillId="11" borderId="1" xfId="1" applyNumberFormat="1" applyFont="1" applyFill="1" applyBorder="1" applyAlignment="1"/>
    <xf numFmtId="3" fontId="0" fillId="11" borderId="1" xfId="1" applyNumberFormat="1" applyFont="1" applyFill="1" applyBorder="1" applyAlignment="1">
      <alignment horizontal="right"/>
    </xf>
    <xf numFmtId="3" fontId="0" fillId="11" borderId="1" xfId="0" applyNumberFormat="1" applyFont="1" applyFill="1" applyBorder="1" applyAlignment="1">
      <alignment horizontal="center"/>
    </xf>
    <xf numFmtId="3" fontId="14" fillId="11" borderId="1" xfId="1" applyNumberFormat="1" applyFont="1" applyFill="1" applyBorder="1" applyAlignment="1"/>
    <xf numFmtId="3" fontId="0" fillId="11" borderId="1" xfId="1" applyNumberFormat="1" applyFont="1" applyFill="1" applyBorder="1" applyAlignment="1">
      <alignment horizontal="center"/>
    </xf>
    <xf numFmtId="3" fontId="6" fillId="0" borderId="1" xfId="1" applyNumberFormat="1" applyFont="1" applyBorder="1" applyAlignment="1"/>
    <xf numFmtId="3" fontId="0" fillId="11" borderId="0" xfId="0" applyNumberFormat="1" applyFont="1" applyFill="1" applyAlignment="1"/>
    <xf numFmtId="166" fontId="0" fillId="0" borderId="1" xfId="0" applyNumberFormat="1" applyFont="1" applyFill="1" applyBorder="1" applyAlignment="1">
      <alignment horizontal="right"/>
    </xf>
    <xf numFmtId="165" fontId="8" fillId="10" borderId="1" xfId="1" applyFont="1" applyFill="1" applyBorder="1" applyAlignment="1" applyProtection="1">
      <alignment horizontal="center" vertical="center"/>
      <protection locked="0"/>
    </xf>
    <xf numFmtId="166" fontId="0" fillId="12" borderId="1" xfId="1" applyNumberFormat="1" applyFont="1" applyFill="1" applyBorder="1" applyAlignment="1"/>
    <xf numFmtId="165" fontId="8" fillId="10" borderId="1" xfId="1" applyFont="1" applyFill="1" applyBorder="1" applyAlignment="1" applyProtection="1">
      <alignment horizontal="center" vertical="justify"/>
      <protection locked="0"/>
    </xf>
    <xf numFmtId="165" fontId="6" fillId="12" borderId="1" xfId="1" applyNumberFormat="1" applyFont="1" applyFill="1" applyBorder="1"/>
    <xf numFmtId="3" fontId="0" fillId="12" borderId="1" xfId="1" applyNumberFormat="1" applyFont="1" applyFill="1" applyBorder="1" applyAlignment="1"/>
    <xf numFmtId="4" fontId="0" fillId="12" borderId="0" xfId="0" applyNumberFormat="1" applyFill="1" applyAlignment="1">
      <alignment wrapText="1"/>
    </xf>
    <xf numFmtId="165" fontId="8" fillId="10" borderId="3" xfId="1" applyFont="1" applyFill="1" applyBorder="1" applyAlignment="1" applyProtection="1">
      <alignment horizontal="center" vertical="center" wrapText="1"/>
      <protection locked="0"/>
    </xf>
    <xf numFmtId="166" fontId="0" fillId="0" borderId="0" xfId="0" applyNumberFormat="1" applyFont="1" applyFill="1" applyAlignment="1"/>
    <xf numFmtId="165" fontId="8" fillId="10" borderId="1" xfId="1" applyFont="1" applyFill="1" applyBorder="1" applyAlignment="1" applyProtection="1">
      <alignment horizontal="center" vertical="center" wrapText="1"/>
      <protection locked="0"/>
    </xf>
    <xf numFmtId="165" fontId="8" fillId="10" borderId="3" xfId="1" applyFont="1" applyFill="1" applyBorder="1" applyAlignment="1" applyProtection="1">
      <alignment horizontal="center" vertical="center" wrapText="1"/>
      <protection locked="0"/>
    </xf>
    <xf numFmtId="37" fontId="0" fillId="0" borderId="1" xfId="0" applyNumberFormat="1" applyFont="1" applyFill="1" applyBorder="1" applyAlignment="1">
      <alignment horizontal="center"/>
    </xf>
    <xf numFmtId="37" fontId="0" fillId="0" borderId="0" xfId="0" applyNumberFormat="1" applyFont="1" applyFill="1" applyAlignment="1"/>
    <xf numFmtId="166" fontId="0" fillId="2" borderId="1" xfId="1" applyNumberFormat="1" applyFont="1" applyFill="1" applyBorder="1" applyAlignment="1">
      <alignment horizontal="center"/>
    </xf>
    <xf numFmtId="165" fontId="0" fillId="0" borderId="0" xfId="1" applyFont="1"/>
    <xf numFmtId="165" fontId="8" fillId="10" borderId="5" xfId="1" applyFont="1" applyFill="1" applyBorder="1" applyAlignment="1" applyProtection="1">
      <alignment horizontal="center" vertical="justify"/>
      <protection locked="0"/>
    </xf>
    <xf numFmtId="0" fontId="13" fillId="13" borderId="1" xfId="2" applyFont="1" applyFill="1" applyBorder="1" applyAlignment="1" applyProtection="1">
      <alignment horizontal="left"/>
    </xf>
    <xf numFmtId="0" fontId="7" fillId="13" borderId="1" xfId="2" applyFill="1" applyBorder="1" applyAlignment="1" applyProtection="1">
      <alignment horizontal="left"/>
    </xf>
    <xf numFmtId="0" fontId="13" fillId="13" borderId="1" xfId="2" applyFont="1" applyFill="1" applyBorder="1" applyAlignment="1" applyProtection="1"/>
    <xf numFmtId="0" fontId="13" fillId="12" borderId="1" xfId="2" applyFont="1" applyFill="1" applyBorder="1" applyAlignment="1" applyProtection="1">
      <alignment horizontal="left"/>
    </xf>
    <xf numFmtId="0" fontId="7" fillId="12" borderId="1" xfId="2" applyFill="1" applyBorder="1" applyAlignment="1" applyProtection="1">
      <alignment horizontal="left"/>
    </xf>
    <xf numFmtId="0" fontId="7" fillId="12" borderId="0" xfId="2" applyFont="1" applyFill="1" applyAlignment="1" applyProtection="1">
      <alignment wrapText="1"/>
    </xf>
    <xf numFmtId="165" fontId="8" fillId="10" borderId="5" xfId="1" applyFont="1" applyFill="1" applyBorder="1" applyAlignment="1" applyProtection="1">
      <alignment horizontal="center" vertical="center"/>
      <protection locked="0"/>
    </xf>
    <xf numFmtId="0" fontId="8" fillId="10" borderId="1" xfId="0" applyFont="1" applyFill="1" applyBorder="1" applyAlignment="1" applyProtection="1">
      <alignment horizontal="center" vertical="center" wrapText="1"/>
      <protection locked="0"/>
    </xf>
    <xf numFmtId="165" fontId="8" fillId="10" borderId="2" xfId="1" applyFont="1" applyFill="1" applyBorder="1" applyAlignment="1" applyProtection="1">
      <alignment horizontal="center" vertical="center" wrapText="1"/>
      <protection locked="0"/>
    </xf>
    <xf numFmtId="165" fontId="8" fillId="10" borderId="5" xfId="1" applyFont="1" applyFill="1" applyBorder="1" applyAlignment="1" applyProtection="1">
      <alignment horizontal="center" vertical="center" wrapText="1"/>
      <protection locked="0"/>
    </xf>
    <xf numFmtId="0" fontId="8" fillId="10" borderId="1" xfId="0" applyFont="1" applyFill="1" applyBorder="1" applyAlignment="1" applyProtection="1">
      <alignment horizontal="center" vertical="center"/>
      <protection locked="0"/>
    </xf>
    <xf numFmtId="0" fontId="8" fillId="10" borderId="2" xfId="0" applyFont="1" applyFill="1" applyBorder="1" applyAlignment="1" applyProtection="1">
      <alignment horizontal="center" vertical="center" wrapText="1"/>
      <protection locked="0"/>
    </xf>
    <xf numFmtId="0" fontId="8" fillId="10" borderId="5" xfId="0" applyFont="1" applyFill="1" applyBorder="1" applyAlignment="1" applyProtection="1">
      <alignment horizontal="center" vertical="center" wrapText="1"/>
      <protection locked="0"/>
    </xf>
    <xf numFmtId="165" fontId="8" fillId="10" borderId="1" xfId="1" applyFont="1" applyFill="1" applyBorder="1" applyAlignment="1" applyProtection="1">
      <alignment horizontal="center" vertical="center" wrapText="1"/>
      <protection locked="0"/>
    </xf>
    <xf numFmtId="165" fontId="8" fillId="10" borderId="1" xfId="1" applyFont="1" applyFill="1" applyBorder="1" applyAlignment="1" applyProtection="1">
      <alignment horizontal="center" vertical="center"/>
      <protection locked="0"/>
    </xf>
    <xf numFmtId="165" fontId="8" fillId="10" borderId="3" xfId="1" applyFont="1" applyFill="1" applyBorder="1" applyAlignment="1" applyProtection="1">
      <alignment horizontal="center" vertical="center" wrapText="1"/>
      <protection locked="0"/>
    </xf>
    <xf numFmtId="165" fontId="8" fillId="10" borderId="4" xfId="1" applyFont="1" applyFill="1" applyBorder="1" applyAlignment="1" applyProtection="1">
      <alignment horizontal="center" vertical="center" wrapText="1"/>
      <protection locked="0"/>
    </xf>
    <xf numFmtId="3" fontId="8" fillId="6" borderId="1" xfId="0" applyNumberFormat="1" applyFont="1" applyFill="1" applyBorder="1" applyAlignment="1" applyProtection="1">
      <alignment horizontal="center" vertical="center"/>
      <protection locked="0"/>
    </xf>
    <xf numFmtId="0" fontId="8" fillId="10" borderId="2" xfId="0" applyFont="1" applyFill="1" applyBorder="1" applyAlignment="1" applyProtection="1">
      <alignment horizontal="center" vertical="center"/>
      <protection locked="0"/>
    </xf>
    <xf numFmtId="0" fontId="8" fillId="10" borderId="5" xfId="0" applyFont="1" applyFill="1" applyBorder="1" applyAlignment="1" applyProtection="1">
      <alignment horizontal="center" vertical="center"/>
      <protection locked="0"/>
    </xf>
    <xf numFmtId="165" fontId="15" fillId="10" borderId="1" xfId="1" applyFont="1" applyFill="1" applyBorder="1" applyAlignment="1" applyProtection="1">
      <alignment horizontal="center" vertical="center" wrapText="1"/>
      <protection locked="0"/>
    </xf>
    <xf numFmtId="0" fontId="8" fillId="10" borderId="3" xfId="0" applyFont="1" applyFill="1" applyBorder="1" applyAlignment="1" applyProtection="1">
      <alignment horizontal="center" vertical="center"/>
      <protection locked="0"/>
    </xf>
    <xf numFmtId="0" fontId="8" fillId="10" borderId="4" xfId="0" applyFont="1" applyFill="1" applyBorder="1" applyAlignment="1" applyProtection="1">
      <alignment horizontal="center" vertical="center"/>
      <protection locked="0"/>
    </xf>
    <xf numFmtId="37" fontId="8" fillId="10" borderId="1" xfId="1" applyNumberFormat="1" applyFont="1" applyFill="1" applyBorder="1" applyAlignment="1" applyProtection="1">
      <alignment horizontal="center" vertical="center"/>
      <protection locked="0"/>
    </xf>
    <xf numFmtId="166" fontId="8" fillId="7" borderId="1" xfId="1" applyNumberFormat="1" applyFont="1" applyFill="1" applyBorder="1" applyAlignment="1">
      <alignment horizontal="right"/>
    </xf>
    <xf numFmtId="166" fontId="8" fillId="7" borderId="2" xfId="1" applyNumberFormat="1" applyFont="1" applyFill="1" applyBorder="1" applyAlignment="1">
      <alignment horizontal="right"/>
    </xf>
    <xf numFmtId="1" fontId="8" fillId="10" borderId="1" xfId="0" applyNumberFormat="1" applyFont="1" applyFill="1" applyBorder="1" applyAlignment="1" applyProtection="1">
      <alignment horizontal="center" vertical="center"/>
      <protection locked="0"/>
    </xf>
    <xf numFmtId="39" fontId="8" fillId="10" borderId="5" xfId="1" applyNumberFormat="1" applyFont="1" applyFill="1" applyBorder="1" applyAlignment="1" applyProtection="1">
      <alignment horizontal="center" vertical="justify"/>
      <protection locked="0"/>
    </xf>
    <xf numFmtId="166" fontId="0" fillId="12" borderId="1" xfId="0" applyNumberFormat="1" applyFont="1" applyFill="1" applyBorder="1" applyAlignment="1"/>
  </cellXfs>
  <cellStyles count="24">
    <cellStyle name="Euro" xfId="3" xr:uid="{00000000-0005-0000-0000-000000000000}"/>
    <cellStyle name="Hipervínculo" xfId="2" builtinId="8"/>
    <cellStyle name="Millares" xfId="1" builtinId="3"/>
    <cellStyle name="Millares [0]" xfId="23" builtinId="6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</cellStyles>
  <dxfs count="0"/>
  <tableStyles count="0" defaultTableStyle="TableStyleMedium2" defaultPivotStyle="PivotStyleLight16"/>
  <colors>
    <mruColors>
      <color rgb="FFFFCCFF"/>
      <color rgb="FFFF00FF"/>
      <color rgb="FF99FF66"/>
      <color rgb="FF3333FF"/>
      <color rgb="FF00CC99"/>
      <color rgb="FFFF000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2017/Febreo/SGP%20PAC-consolidado%20Febrero%20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2017/Gratuidad%202017/Gratuidad%20todo%20el%20a&#241;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540818%20detall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P 2016"/>
      <sheetName val="APORTES PATRONALES"/>
      <sheetName val="APORTES DOCENTES-FIDUCIAS"/>
      <sheetName val="CALIDAD"/>
      <sheetName val="PRESTACION DE SERVICIO"/>
      <sheetName val="PENSION- CANCELACION"/>
    </sheetNames>
    <sheetDataSet>
      <sheetData sheetId="0"/>
      <sheetData sheetId="1"/>
      <sheetData sheetId="2"/>
      <sheetData sheetId="3"/>
      <sheetData sheetId="4">
        <row r="2">
          <cell r="I2">
            <v>8909002860</v>
          </cell>
          <cell r="J2">
            <v>65049343773</v>
          </cell>
        </row>
        <row r="3">
          <cell r="I3">
            <v>8901020061</v>
          </cell>
          <cell r="J3">
            <v>14958284061</v>
          </cell>
        </row>
        <row r="4">
          <cell r="I4">
            <v>8904800591</v>
          </cell>
          <cell r="J4">
            <v>33055189443</v>
          </cell>
        </row>
        <row r="5">
          <cell r="I5">
            <v>8918004981</v>
          </cell>
          <cell r="J5">
            <v>32910949656</v>
          </cell>
        </row>
        <row r="6">
          <cell r="I6">
            <v>8908010521</v>
          </cell>
          <cell r="J6">
            <v>16841694031</v>
          </cell>
        </row>
        <row r="7">
          <cell r="I7">
            <v>8000915944</v>
          </cell>
          <cell r="J7">
            <v>9974191390</v>
          </cell>
        </row>
        <row r="8">
          <cell r="I8">
            <v>8915800168</v>
          </cell>
          <cell r="J8">
            <v>42221282720</v>
          </cell>
        </row>
        <row r="9">
          <cell r="I9">
            <v>8923999991</v>
          </cell>
          <cell r="J9">
            <v>21069975562</v>
          </cell>
        </row>
        <row r="10">
          <cell r="I10">
            <v>8001039356</v>
          </cell>
          <cell r="J10">
            <v>36979037539</v>
          </cell>
        </row>
        <row r="11">
          <cell r="I11">
            <v>8999991140</v>
          </cell>
          <cell r="J11">
            <v>37564211806</v>
          </cell>
        </row>
        <row r="12">
          <cell r="I12">
            <v>8916800103</v>
          </cell>
          <cell r="J12">
            <v>15539397551</v>
          </cell>
        </row>
        <row r="13">
          <cell r="I13">
            <v>8001039134</v>
          </cell>
          <cell r="J13">
            <v>20940531799</v>
          </cell>
        </row>
        <row r="14">
          <cell r="I14">
            <v>8921150151</v>
          </cell>
          <cell r="J14">
            <v>14235677513</v>
          </cell>
        </row>
        <row r="15">
          <cell r="I15">
            <v>8001039206</v>
          </cell>
          <cell r="J15">
            <v>27353529806</v>
          </cell>
        </row>
        <row r="16">
          <cell r="I16">
            <v>8920001488</v>
          </cell>
          <cell r="J16">
            <v>12579287896</v>
          </cell>
        </row>
        <row r="17">
          <cell r="I17">
            <v>8001039238</v>
          </cell>
          <cell r="J17">
            <v>31329251719</v>
          </cell>
        </row>
        <row r="18">
          <cell r="I18">
            <v>8001039277</v>
          </cell>
          <cell r="J18">
            <v>26636569337</v>
          </cell>
        </row>
        <row r="19">
          <cell r="I19">
            <v>8900016391</v>
          </cell>
          <cell r="J19">
            <v>7347744507</v>
          </cell>
        </row>
        <row r="20">
          <cell r="I20">
            <v>8914800857</v>
          </cell>
          <cell r="J20">
            <v>8120322206</v>
          </cell>
        </row>
        <row r="21">
          <cell r="I21">
            <v>8902012356</v>
          </cell>
          <cell r="J21">
            <v>27451388905</v>
          </cell>
        </row>
        <row r="22">
          <cell r="I22">
            <v>8922800211</v>
          </cell>
          <cell r="J22">
            <v>22944712742</v>
          </cell>
        </row>
        <row r="23">
          <cell r="I23">
            <v>8001136727</v>
          </cell>
          <cell r="J23">
            <v>27007180298</v>
          </cell>
        </row>
        <row r="24">
          <cell r="I24">
            <v>8903990295</v>
          </cell>
          <cell r="J24">
            <v>23447902112</v>
          </cell>
        </row>
        <row r="25">
          <cell r="I25">
            <v>8001028385</v>
          </cell>
          <cell r="J25">
            <v>9336129665</v>
          </cell>
        </row>
        <row r="26">
          <cell r="I26">
            <v>8920992166</v>
          </cell>
          <cell r="J26">
            <v>8654699958</v>
          </cell>
        </row>
        <row r="27">
          <cell r="I27">
            <v>8000941644</v>
          </cell>
          <cell r="J27">
            <v>14224475885</v>
          </cell>
        </row>
        <row r="28">
          <cell r="I28">
            <v>8924000382</v>
          </cell>
          <cell r="J28">
            <v>1554648213</v>
          </cell>
        </row>
        <row r="29">
          <cell r="I29">
            <v>8999993369</v>
          </cell>
          <cell r="J29">
            <v>2880620157</v>
          </cell>
        </row>
        <row r="30">
          <cell r="I30">
            <v>8920991490</v>
          </cell>
          <cell r="J30">
            <v>2727919305</v>
          </cell>
        </row>
        <row r="31">
          <cell r="I31">
            <v>8001031961</v>
          </cell>
          <cell r="J31">
            <v>3499760994</v>
          </cell>
        </row>
        <row r="32">
          <cell r="I32">
            <v>8450000210</v>
          </cell>
          <cell r="J32">
            <v>2206317568</v>
          </cell>
        </row>
        <row r="33">
          <cell r="I33">
            <v>8000940678</v>
          </cell>
          <cell r="J33">
            <v>2818616138</v>
          </cell>
        </row>
        <row r="34">
          <cell r="I34">
            <v>8999990619</v>
          </cell>
          <cell r="J34">
            <v>106937317017</v>
          </cell>
        </row>
        <row r="35">
          <cell r="I35">
            <v>8901020181</v>
          </cell>
          <cell r="J35">
            <v>26223514744</v>
          </cell>
        </row>
        <row r="36">
          <cell r="I36">
            <v>8904801844</v>
          </cell>
          <cell r="J36">
            <v>21573379614</v>
          </cell>
        </row>
        <row r="37">
          <cell r="I37">
            <v>8917800094</v>
          </cell>
          <cell r="J37">
            <v>11499064220</v>
          </cell>
        </row>
        <row r="38">
          <cell r="I38">
            <v>8909052111</v>
          </cell>
          <cell r="J38">
            <v>46405427890</v>
          </cell>
        </row>
        <row r="39">
          <cell r="I39">
            <v>8909801121</v>
          </cell>
          <cell r="J39">
            <v>7092273297</v>
          </cell>
        </row>
        <row r="40">
          <cell r="I40">
            <v>8909071065</v>
          </cell>
          <cell r="J40">
            <v>2303326171</v>
          </cell>
        </row>
        <row r="41">
          <cell r="I41">
            <v>8909800938</v>
          </cell>
          <cell r="J41">
            <v>4312353620</v>
          </cell>
        </row>
        <row r="42">
          <cell r="I42">
            <v>8909811385</v>
          </cell>
          <cell r="J42">
            <v>5239050906</v>
          </cell>
        </row>
        <row r="43">
          <cell r="I43">
            <v>8901062912</v>
          </cell>
          <cell r="J43">
            <v>8497671531</v>
          </cell>
        </row>
        <row r="44">
          <cell r="I44">
            <v>8000284322</v>
          </cell>
          <cell r="J44">
            <v>4969706385</v>
          </cell>
        </row>
        <row r="45">
          <cell r="I45">
            <v>8918008461</v>
          </cell>
          <cell r="J45">
            <v>3902559381</v>
          </cell>
        </row>
        <row r="46">
          <cell r="I46">
            <v>8918551381</v>
          </cell>
          <cell r="J46">
            <v>2943256213</v>
          </cell>
        </row>
        <row r="47">
          <cell r="I47">
            <v>8918551301</v>
          </cell>
          <cell r="J47">
            <v>3048543820</v>
          </cell>
        </row>
        <row r="48">
          <cell r="I48">
            <v>8908010537</v>
          </cell>
          <cell r="J48">
            <v>8588555319</v>
          </cell>
        </row>
        <row r="49">
          <cell r="I49">
            <v>8000957282</v>
          </cell>
          <cell r="J49">
            <v>5309904220</v>
          </cell>
        </row>
        <row r="50">
          <cell r="I50">
            <v>8915800064</v>
          </cell>
          <cell r="J50">
            <v>7128080708</v>
          </cell>
        </row>
        <row r="51">
          <cell r="I51">
            <v>8000989118</v>
          </cell>
          <cell r="J51">
            <v>11314383522</v>
          </cell>
        </row>
        <row r="52">
          <cell r="I52">
            <v>8000967341</v>
          </cell>
          <cell r="J52">
            <v>12710696715</v>
          </cell>
        </row>
        <row r="53">
          <cell r="I53">
            <v>8000967588</v>
          </cell>
          <cell r="J53">
            <v>4621931018</v>
          </cell>
        </row>
        <row r="54">
          <cell r="I54">
            <v>8000967778</v>
          </cell>
          <cell r="J54">
            <v>3756756247</v>
          </cell>
        </row>
        <row r="55">
          <cell r="I55">
            <v>8906800084</v>
          </cell>
          <cell r="J55">
            <v>2656783552</v>
          </cell>
        </row>
        <row r="56">
          <cell r="I56">
            <v>8906803784</v>
          </cell>
          <cell r="J56">
            <v>1824152306</v>
          </cell>
        </row>
        <row r="57">
          <cell r="I57">
            <v>8000947557</v>
          </cell>
          <cell r="J57">
            <v>7676332183</v>
          </cell>
        </row>
        <row r="58">
          <cell r="I58">
            <v>8916800110</v>
          </cell>
          <cell r="J58">
            <v>5504752812</v>
          </cell>
        </row>
        <row r="59">
          <cell r="I59">
            <v>8911800091</v>
          </cell>
          <cell r="J59">
            <v>9116623902</v>
          </cell>
        </row>
        <row r="60">
          <cell r="I60">
            <v>8921200209</v>
          </cell>
          <cell r="J60">
            <v>6802305001</v>
          </cell>
        </row>
        <row r="61">
          <cell r="I61">
            <v>8921151554</v>
          </cell>
          <cell r="J61">
            <v>4826502775</v>
          </cell>
        </row>
        <row r="62">
          <cell r="I62">
            <v>8917800435</v>
          </cell>
          <cell r="J62">
            <v>3864689204</v>
          </cell>
        </row>
        <row r="63">
          <cell r="I63">
            <v>8920993243</v>
          </cell>
          <cell r="J63">
            <v>11032113292</v>
          </cell>
        </row>
        <row r="64">
          <cell r="I64">
            <v>8912800003</v>
          </cell>
          <cell r="J64">
            <v>10466600239</v>
          </cell>
        </row>
        <row r="65">
          <cell r="I65">
            <v>8912009162</v>
          </cell>
          <cell r="J65">
            <v>6488558598</v>
          </cell>
        </row>
        <row r="66">
          <cell r="I66">
            <v>8905014342</v>
          </cell>
          <cell r="J66">
            <v>15175092287</v>
          </cell>
        </row>
        <row r="67">
          <cell r="I67">
            <v>8900004643</v>
          </cell>
          <cell r="J67">
            <v>6805143555</v>
          </cell>
        </row>
        <row r="68">
          <cell r="I68">
            <v>8914800302</v>
          </cell>
          <cell r="J68">
            <v>10652309745</v>
          </cell>
        </row>
        <row r="69">
          <cell r="I69">
            <v>8000993106</v>
          </cell>
          <cell r="J69">
            <v>3716831797</v>
          </cell>
        </row>
        <row r="70">
          <cell r="I70">
            <v>8902012220</v>
          </cell>
          <cell r="J70">
            <v>9809028394</v>
          </cell>
        </row>
        <row r="71">
          <cell r="I71">
            <v>8902019006</v>
          </cell>
          <cell r="J71">
            <v>5281082098</v>
          </cell>
        </row>
        <row r="72">
          <cell r="I72">
            <v>8902051768</v>
          </cell>
          <cell r="J72">
            <v>4044177820</v>
          </cell>
        </row>
        <row r="73">
          <cell r="I73">
            <v>8902048026</v>
          </cell>
          <cell r="J73">
            <v>3467522814</v>
          </cell>
        </row>
        <row r="74">
          <cell r="I74">
            <v>8001040626</v>
          </cell>
          <cell r="J74">
            <v>8182956898</v>
          </cell>
        </row>
        <row r="75">
          <cell r="I75">
            <v>8001133897</v>
          </cell>
          <cell r="J75">
            <v>11766396906</v>
          </cell>
        </row>
        <row r="76">
          <cell r="I76">
            <v>8903990113</v>
          </cell>
          <cell r="J76">
            <v>53766084199</v>
          </cell>
        </row>
        <row r="77">
          <cell r="I77">
            <v>8903990453</v>
          </cell>
          <cell r="J77">
            <v>7833434456</v>
          </cell>
        </row>
        <row r="78">
          <cell r="I78">
            <v>8913800335</v>
          </cell>
          <cell r="J78">
            <v>2567668725</v>
          </cell>
        </row>
        <row r="79">
          <cell r="I79">
            <v>8919004932</v>
          </cell>
          <cell r="J79">
            <v>2776737026</v>
          </cell>
        </row>
        <row r="80">
          <cell r="I80">
            <v>8913800073</v>
          </cell>
          <cell r="J80">
            <v>7043541992</v>
          </cell>
        </row>
        <row r="81">
          <cell r="I81">
            <v>8919002721</v>
          </cell>
          <cell r="J81">
            <v>4541508768</v>
          </cell>
        </row>
        <row r="82">
          <cell r="I82">
            <v>8909800952</v>
          </cell>
          <cell r="J82">
            <v>4159126586</v>
          </cell>
        </row>
        <row r="83">
          <cell r="I83">
            <v>8909073172</v>
          </cell>
          <cell r="J83">
            <v>2529220522</v>
          </cell>
        </row>
        <row r="84">
          <cell r="I84">
            <v>8909803316</v>
          </cell>
          <cell r="J84">
            <v>1071713438</v>
          </cell>
        </row>
        <row r="85">
          <cell r="I85">
            <v>8901143351</v>
          </cell>
          <cell r="J85">
            <v>2356514356</v>
          </cell>
        </row>
        <row r="86">
          <cell r="I86">
            <v>8921150072</v>
          </cell>
          <cell r="J86">
            <v>9377182561</v>
          </cell>
        </row>
        <row r="87">
          <cell r="I87">
            <v>8999991728</v>
          </cell>
          <cell r="J87">
            <v>1887527497</v>
          </cell>
        </row>
        <row r="88">
          <cell r="I88">
            <v>8999993281</v>
          </cell>
          <cell r="J88">
            <v>2454565353</v>
          </cell>
        </row>
        <row r="89">
          <cell r="I89">
            <v>8999993423</v>
          </cell>
          <cell r="J89">
            <v>1680913387</v>
          </cell>
        </row>
        <row r="90">
          <cell r="I90">
            <v>8999993186</v>
          </cell>
          <cell r="J90">
            <v>2076158192</v>
          </cell>
        </row>
        <row r="91">
          <cell r="I91">
            <v>8911800770</v>
          </cell>
          <cell r="J91">
            <v>3714435616</v>
          </cell>
        </row>
        <row r="92">
          <cell r="I92">
            <v>8000990957</v>
          </cell>
          <cell r="J92">
            <v>3443630399</v>
          </cell>
        </row>
        <row r="93">
          <cell r="I93">
            <v>8902053836</v>
          </cell>
          <cell r="J93">
            <v>3999561644</v>
          </cell>
        </row>
        <row r="94">
          <cell r="I94">
            <v>8903990460</v>
          </cell>
          <cell r="J94">
            <v>3023622921</v>
          </cell>
        </row>
        <row r="95">
          <cell r="I95">
            <v>8903990256</v>
          </cell>
          <cell r="J95">
            <v>2705996195</v>
          </cell>
        </row>
        <row r="96">
          <cell r="I96">
            <v>8918550177</v>
          </cell>
          <cell r="J96">
            <v>6668728268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Marzo"/>
      <sheetName val="Abril"/>
      <sheetName val="Mayo"/>
      <sheetName val="Junio"/>
      <sheetName val="Julio"/>
      <sheetName val="Agosto"/>
      <sheetName val="Resumen"/>
    </sheetNames>
    <sheetDataSet>
      <sheetData sheetId="0"/>
      <sheetData sheetId="1"/>
      <sheetData sheetId="2">
        <row r="18">
          <cell r="G18">
            <v>800075537</v>
          </cell>
          <cell r="H18">
            <v>300910</v>
          </cell>
        </row>
        <row r="19">
          <cell r="G19">
            <v>800096613</v>
          </cell>
          <cell r="H19">
            <v>1667651</v>
          </cell>
        </row>
        <row r="20">
          <cell r="G20">
            <v>800096766</v>
          </cell>
          <cell r="H20">
            <v>8872421</v>
          </cell>
        </row>
        <row r="21">
          <cell r="G21">
            <v>800096770</v>
          </cell>
          <cell r="H21">
            <v>92527</v>
          </cell>
        </row>
        <row r="22">
          <cell r="G22">
            <v>800113389</v>
          </cell>
          <cell r="H22">
            <v>22256789</v>
          </cell>
        </row>
        <row r="23">
          <cell r="G23">
            <v>890000441</v>
          </cell>
          <cell r="H23">
            <v>2206900</v>
          </cell>
        </row>
        <row r="24">
          <cell r="G24">
            <v>890801053</v>
          </cell>
          <cell r="H24">
            <v>7000796</v>
          </cell>
        </row>
        <row r="25">
          <cell r="G25">
            <v>890983674</v>
          </cell>
          <cell r="H25">
            <v>2351460</v>
          </cell>
        </row>
        <row r="26">
          <cell r="G26">
            <v>891180009</v>
          </cell>
          <cell r="H26">
            <v>56616443</v>
          </cell>
        </row>
        <row r="27">
          <cell r="G27">
            <v>891180028</v>
          </cell>
          <cell r="H27">
            <v>102531</v>
          </cell>
        </row>
        <row r="28">
          <cell r="G28">
            <v>891800846</v>
          </cell>
          <cell r="H28">
            <v>1958702</v>
          </cell>
        </row>
      </sheetData>
      <sheetData sheetId="3">
        <row r="109">
          <cell r="G109">
            <v>800013676</v>
          </cell>
          <cell r="H109">
            <v>34037446</v>
          </cell>
        </row>
        <row r="110">
          <cell r="G110">
            <v>800051167</v>
          </cell>
          <cell r="H110">
            <v>15833488</v>
          </cell>
        </row>
        <row r="111">
          <cell r="G111">
            <v>800053552</v>
          </cell>
          <cell r="H111">
            <v>4571153</v>
          </cell>
        </row>
        <row r="112">
          <cell r="G112">
            <v>800069901</v>
          </cell>
          <cell r="H112">
            <v>7224565</v>
          </cell>
        </row>
        <row r="113">
          <cell r="G113">
            <v>800075537</v>
          </cell>
          <cell r="H113">
            <v>3724352</v>
          </cell>
        </row>
        <row r="114">
          <cell r="G114">
            <v>800084378</v>
          </cell>
          <cell r="H114">
            <v>12777480</v>
          </cell>
        </row>
        <row r="115">
          <cell r="G115">
            <v>800094844</v>
          </cell>
          <cell r="H115">
            <v>6336501</v>
          </cell>
        </row>
        <row r="116">
          <cell r="G116">
            <v>800095728</v>
          </cell>
          <cell r="H116">
            <v>17284532</v>
          </cell>
        </row>
        <row r="117">
          <cell r="G117">
            <v>800095984</v>
          </cell>
          <cell r="H117">
            <v>2318402</v>
          </cell>
        </row>
        <row r="118">
          <cell r="G118">
            <v>800096613</v>
          </cell>
          <cell r="H118">
            <v>21011825</v>
          </cell>
        </row>
        <row r="119">
          <cell r="G119">
            <v>800096737</v>
          </cell>
          <cell r="H119">
            <v>18925192</v>
          </cell>
        </row>
        <row r="120">
          <cell r="G120">
            <v>800096763</v>
          </cell>
          <cell r="H120">
            <v>80771992</v>
          </cell>
        </row>
        <row r="121">
          <cell r="G121">
            <v>800096766</v>
          </cell>
          <cell r="H121">
            <v>2905766</v>
          </cell>
        </row>
        <row r="122">
          <cell r="G122">
            <v>800096772</v>
          </cell>
          <cell r="H122">
            <v>116326736</v>
          </cell>
        </row>
        <row r="123">
          <cell r="G123">
            <v>800096805</v>
          </cell>
          <cell r="H123">
            <v>7534511</v>
          </cell>
        </row>
        <row r="124">
          <cell r="G124">
            <v>800096807</v>
          </cell>
          <cell r="H124">
            <v>33856627</v>
          </cell>
        </row>
        <row r="125">
          <cell r="G125">
            <v>800098911</v>
          </cell>
          <cell r="H125">
            <v>47550641</v>
          </cell>
        </row>
        <row r="126">
          <cell r="G126">
            <v>800099095</v>
          </cell>
          <cell r="H126">
            <v>2993126</v>
          </cell>
        </row>
        <row r="127">
          <cell r="G127">
            <v>800102891</v>
          </cell>
          <cell r="H127">
            <v>628130842</v>
          </cell>
        </row>
        <row r="128">
          <cell r="G128">
            <v>800113389</v>
          </cell>
          <cell r="H128">
            <v>13871599</v>
          </cell>
        </row>
        <row r="129">
          <cell r="G129">
            <v>800117687</v>
          </cell>
          <cell r="H129">
            <v>18303170</v>
          </cell>
        </row>
        <row r="130">
          <cell r="G130">
            <v>800193031</v>
          </cell>
          <cell r="H130">
            <v>6763533</v>
          </cell>
        </row>
        <row r="131">
          <cell r="G131">
            <v>817003440</v>
          </cell>
          <cell r="H131">
            <v>5921943</v>
          </cell>
        </row>
        <row r="132">
          <cell r="G132">
            <v>819003762</v>
          </cell>
          <cell r="H132">
            <v>9158225</v>
          </cell>
        </row>
        <row r="133">
          <cell r="G133">
            <v>890000441</v>
          </cell>
          <cell r="H133">
            <v>28455713</v>
          </cell>
        </row>
        <row r="134">
          <cell r="G134">
            <v>890102472</v>
          </cell>
          <cell r="H134">
            <v>32212587</v>
          </cell>
        </row>
        <row r="135">
          <cell r="G135">
            <v>890103962</v>
          </cell>
          <cell r="H135">
            <v>4729219</v>
          </cell>
        </row>
        <row r="136">
          <cell r="G136">
            <v>890106291</v>
          </cell>
          <cell r="H136">
            <v>31196472</v>
          </cell>
        </row>
        <row r="137">
          <cell r="G137">
            <v>890116278</v>
          </cell>
          <cell r="H137">
            <v>5660335</v>
          </cell>
        </row>
        <row r="138">
          <cell r="G138">
            <v>890399025</v>
          </cell>
          <cell r="H138">
            <v>35403871</v>
          </cell>
        </row>
        <row r="139">
          <cell r="G139">
            <v>890481149</v>
          </cell>
          <cell r="H139">
            <v>30877197</v>
          </cell>
        </row>
        <row r="140">
          <cell r="G140">
            <v>890680008</v>
          </cell>
          <cell r="H140">
            <v>6786309</v>
          </cell>
        </row>
        <row r="141">
          <cell r="G141">
            <v>890801053</v>
          </cell>
          <cell r="H141">
            <v>20479971</v>
          </cell>
        </row>
        <row r="142">
          <cell r="G142">
            <v>890801133</v>
          </cell>
          <cell r="H142">
            <v>45588423</v>
          </cell>
        </row>
        <row r="143">
          <cell r="G143">
            <v>890905211</v>
          </cell>
          <cell r="H143">
            <v>71113004</v>
          </cell>
        </row>
        <row r="144">
          <cell r="G144">
            <v>890907106</v>
          </cell>
          <cell r="H144">
            <v>15216966</v>
          </cell>
        </row>
        <row r="145">
          <cell r="G145">
            <v>890980112</v>
          </cell>
          <cell r="H145">
            <v>27455391</v>
          </cell>
        </row>
        <row r="146">
          <cell r="G146">
            <v>890981391</v>
          </cell>
          <cell r="H146">
            <v>5804618</v>
          </cell>
        </row>
        <row r="147">
          <cell r="G147">
            <v>890981868</v>
          </cell>
          <cell r="H147">
            <v>7870473</v>
          </cell>
        </row>
        <row r="148">
          <cell r="G148">
            <v>890982294</v>
          </cell>
          <cell r="H148">
            <v>11143054</v>
          </cell>
        </row>
        <row r="149">
          <cell r="G149">
            <v>890982301</v>
          </cell>
          <cell r="H149">
            <v>893156</v>
          </cell>
        </row>
        <row r="150">
          <cell r="G150">
            <v>890983786</v>
          </cell>
          <cell r="H150">
            <v>92231</v>
          </cell>
        </row>
        <row r="151">
          <cell r="G151">
            <v>890983808</v>
          </cell>
          <cell r="H151">
            <v>122588</v>
          </cell>
        </row>
        <row r="152">
          <cell r="G152">
            <v>891180077</v>
          </cell>
          <cell r="H152">
            <v>6031601</v>
          </cell>
        </row>
        <row r="153">
          <cell r="G153">
            <v>891200916</v>
          </cell>
          <cell r="H153">
            <v>32653974</v>
          </cell>
        </row>
        <row r="154">
          <cell r="G154">
            <v>891500725</v>
          </cell>
          <cell r="H154">
            <v>9538985</v>
          </cell>
        </row>
        <row r="155">
          <cell r="G155">
            <v>891500869</v>
          </cell>
          <cell r="H155">
            <v>10070964</v>
          </cell>
        </row>
        <row r="156">
          <cell r="G156">
            <v>891500978</v>
          </cell>
          <cell r="H156">
            <v>8023064</v>
          </cell>
        </row>
        <row r="157">
          <cell r="G157">
            <v>891502169</v>
          </cell>
          <cell r="H157">
            <v>903517</v>
          </cell>
        </row>
        <row r="158">
          <cell r="G158">
            <v>891780043</v>
          </cell>
          <cell r="H158">
            <v>33209445</v>
          </cell>
        </row>
        <row r="159">
          <cell r="G159">
            <v>891780044</v>
          </cell>
          <cell r="H159">
            <v>44611573</v>
          </cell>
        </row>
        <row r="160">
          <cell r="G160">
            <v>891780047</v>
          </cell>
          <cell r="H160">
            <v>38818643</v>
          </cell>
        </row>
        <row r="161">
          <cell r="G161">
            <v>891800846</v>
          </cell>
          <cell r="H161">
            <v>32068653</v>
          </cell>
        </row>
        <row r="162">
          <cell r="G162">
            <v>891855017</v>
          </cell>
          <cell r="H162">
            <v>76836302</v>
          </cell>
        </row>
        <row r="163">
          <cell r="G163">
            <v>892099105</v>
          </cell>
          <cell r="H163">
            <v>18113412</v>
          </cell>
        </row>
        <row r="164">
          <cell r="G164">
            <v>892115007</v>
          </cell>
          <cell r="H164">
            <v>40243899</v>
          </cell>
        </row>
        <row r="165">
          <cell r="G165">
            <v>899999061</v>
          </cell>
          <cell r="H165">
            <v>124136527</v>
          </cell>
        </row>
        <row r="166">
          <cell r="G166">
            <v>900220061</v>
          </cell>
          <cell r="H166">
            <v>13259979</v>
          </cell>
        </row>
        <row r="167">
          <cell r="G167">
            <v>900220147</v>
          </cell>
          <cell r="H167">
            <v>14635190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NCT049_ConsultaSaldosContabl"/>
    </sheetNames>
    <sheetDataSet>
      <sheetData sheetId="0">
        <row r="4">
          <cell r="I4">
            <v>632005029</v>
          </cell>
          <cell r="J4" t="str">
            <v>Institucion Educativa Ricaurte-Fondo de Servicios Educativos</v>
          </cell>
          <cell r="K4">
            <v>149481701</v>
          </cell>
        </row>
        <row r="5">
          <cell r="I5">
            <v>682005805</v>
          </cell>
          <cell r="J5" t="str">
            <v>Institucion Educativa de San Carlos de Guaroa</v>
          </cell>
          <cell r="K5">
            <v>119113158</v>
          </cell>
        </row>
        <row r="6">
          <cell r="I6">
            <v>800000298</v>
          </cell>
          <cell r="J6" t="str">
            <v>FONDOS DE SERVICIOS EDUCATIVOS INSTITUCION EDUCATIVA GUILLERMO ANGULO GOMEZ</v>
          </cell>
          <cell r="K6">
            <v>57397534</v>
          </cell>
        </row>
        <row r="7">
          <cell r="I7">
            <v>800000529</v>
          </cell>
          <cell r="J7" t="str">
            <v>INSTITUCION EDUCATIVA ISMAEL PERDOMO</v>
          </cell>
          <cell r="K7">
            <v>88263024</v>
          </cell>
        </row>
        <row r="8">
          <cell r="I8">
            <v>800000681</v>
          </cell>
          <cell r="J8" t="str">
            <v>MUNICIPIO DE LA PLAYA</v>
          </cell>
          <cell r="K8">
            <v>150119944</v>
          </cell>
        </row>
        <row r="9">
          <cell r="I9">
            <v>800001623</v>
          </cell>
          <cell r="J9" t="str">
            <v>Institucion Educativa Agropecuaria de Acacias</v>
          </cell>
          <cell r="K9">
            <v>51031016</v>
          </cell>
        </row>
        <row r="10">
          <cell r="I10">
            <v>800002206</v>
          </cell>
          <cell r="J10" t="str">
            <v>INSTITUCION EDUCATIVA DEPARTAMENTAL ANTONIO NARIÑO</v>
          </cell>
          <cell r="K10">
            <v>38266701</v>
          </cell>
        </row>
        <row r="11">
          <cell r="I11">
            <v>800002221</v>
          </cell>
          <cell r="J11" t="str">
            <v>INSTITUCION EDUCATIVA TECNICA AGROINDUSTRIAL JUAN XXIII</v>
          </cell>
          <cell r="K11">
            <v>132172484</v>
          </cell>
        </row>
        <row r="12">
          <cell r="I12">
            <v>800002248</v>
          </cell>
          <cell r="J12" t="str">
            <v>FONDO DE SERVICIOS EDUCATIVOS IED TOMAS RUEDA VARGAS</v>
          </cell>
          <cell r="K12">
            <v>200010171</v>
          </cell>
        </row>
        <row r="13">
          <cell r="I13">
            <v>800002275</v>
          </cell>
          <cell r="J13" t="str">
            <v>FONDO DE SERVICIOS EDUCATIVOS - INSTITUCIÃ“N EDUCATIVA SAN PEDRO CLAVER</v>
          </cell>
          <cell r="K13">
            <v>91659453</v>
          </cell>
        </row>
        <row r="14">
          <cell r="I14">
            <v>800002733</v>
          </cell>
          <cell r="J14" t="str">
            <v>INSTITUCION EDUCATIVA DEPARTAMENTAL INTEGRADO SAN CAYETANO FONDO DE SERVICIOS EDUCATIVOS</v>
          </cell>
          <cell r="K14">
            <v>56651292</v>
          </cell>
        </row>
        <row r="15">
          <cell r="I15">
            <v>800002823</v>
          </cell>
          <cell r="J15" t="str">
            <v>COLEGIO JOSé JOAQUíN GARCíA</v>
          </cell>
          <cell r="K15">
            <v>66442510</v>
          </cell>
        </row>
        <row r="16">
          <cell r="I16">
            <v>800003253</v>
          </cell>
          <cell r="J16" t="str">
            <v>MUNICIPIO DE PALMAS DEL SOCORRO</v>
          </cell>
          <cell r="K16">
            <v>26352064</v>
          </cell>
        </row>
        <row r="17">
          <cell r="I17">
            <v>800004018</v>
          </cell>
          <cell r="J17" t="str">
            <v>MUNICIPIO DE JERUSALEN</v>
          </cell>
          <cell r="K17">
            <v>39777704</v>
          </cell>
        </row>
        <row r="18">
          <cell r="I18">
            <v>800004163</v>
          </cell>
          <cell r="J18" t="str">
            <v>INSTITUCION EDUCATIVA ANAIME</v>
          </cell>
          <cell r="K18">
            <v>50281919</v>
          </cell>
        </row>
        <row r="19">
          <cell r="I19">
            <v>800004220</v>
          </cell>
          <cell r="J19" t="str">
            <v>INSTITUCION EDUCATIVA AGROPECUARIA SANTA ANA</v>
          </cell>
          <cell r="K19">
            <v>60475637</v>
          </cell>
        </row>
        <row r="20">
          <cell r="I20">
            <v>800004328</v>
          </cell>
          <cell r="J20" t="str">
            <v>INST EDUCATIVA JOSE M CARBONELL</v>
          </cell>
          <cell r="K20">
            <v>48650022</v>
          </cell>
        </row>
        <row r="21">
          <cell r="I21">
            <v>800004400</v>
          </cell>
          <cell r="J21" t="str">
            <v>FONDOS DE SERVICIOS EDUCATIVOS INSTITUCIòN EDUCATIVA TèCNICA FELISA SUàREZ DE ORTIZ</v>
          </cell>
          <cell r="K21">
            <v>46503512</v>
          </cell>
        </row>
        <row r="22">
          <cell r="I22">
            <v>800004569</v>
          </cell>
          <cell r="J22" t="str">
            <v>Institución Educativa Llanadas</v>
          </cell>
          <cell r="K22">
            <v>45310345</v>
          </cell>
        </row>
        <row r="23">
          <cell r="I23">
            <v>800004574</v>
          </cell>
          <cell r="J23" t="str">
            <v>MUNICIPIO DE TENA</v>
          </cell>
          <cell r="K23">
            <v>98630024</v>
          </cell>
        </row>
        <row r="24">
          <cell r="I24">
            <v>800004589</v>
          </cell>
          <cell r="J24" t="str">
            <v>Institucion Educativa Bonafont</v>
          </cell>
          <cell r="K24">
            <v>72717046</v>
          </cell>
        </row>
        <row r="25">
          <cell r="I25">
            <v>800004624</v>
          </cell>
          <cell r="J25" t="str">
            <v>INSTITUCION EDUCATIVA POLICARPA SALAVARRIETA</v>
          </cell>
          <cell r="K25">
            <v>147415119</v>
          </cell>
        </row>
        <row r="26">
          <cell r="I26">
            <v>800004741</v>
          </cell>
          <cell r="J26" t="str">
            <v>MUNICIPIO DE INZA</v>
          </cell>
          <cell r="K26">
            <v>618665792</v>
          </cell>
        </row>
        <row r="27">
          <cell r="I27">
            <v>800005292</v>
          </cell>
          <cell r="J27" t="str">
            <v>MUNICIPIO DE HERRAN</v>
          </cell>
          <cell r="K27">
            <v>25718800</v>
          </cell>
        </row>
        <row r="28">
          <cell r="I28">
            <v>800005349</v>
          </cell>
          <cell r="J28" t="str">
            <v>COLEGIO MAIPORE</v>
          </cell>
          <cell r="K28">
            <v>204527260</v>
          </cell>
        </row>
        <row r="29">
          <cell r="I29">
            <v>800005425</v>
          </cell>
          <cell r="J29" t="str">
            <v>INSTITUCION EDUCATIVA SIMON BOLIVAR- GRATUIDAD</v>
          </cell>
          <cell r="K29">
            <v>66567100</v>
          </cell>
        </row>
        <row r="30">
          <cell r="I30">
            <v>800005547</v>
          </cell>
          <cell r="J30" t="str">
            <v>INSTITUTO INTEGRADO FRANCISCO SERRANO MUÑOZ</v>
          </cell>
          <cell r="K30">
            <v>220038290</v>
          </cell>
        </row>
        <row r="31">
          <cell r="I31">
            <v>800005883</v>
          </cell>
          <cell r="J31" t="str">
            <v>INSTITUCION EDUCATIVA TECNICA MARCO FIDEL SUAREZ</v>
          </cell>
          <cell r="K31">
            <v>82133782</v>
          </cell>
        </row>
        <row r="32">
          <cell r="I32">
            <v>800006095</v>
          </cell>
          <cell r="J32" t="str">
            <v>INSTITUCION EDUCATIVA TECNICA PEDRO PABON PARGA</v>
          </cell>
          <cell r="K32">
            <v>173073655</v>
          </cell>
        </row>
        <row r="33">
          <cell r="I33">
            <v>800006480</v>
          </cell>
          <cell r="J33" t="str">
            <v>COLEGIO MIGUEL ANTONIO CARO</v>
          </cell>
          <cell r="K33">
            <v>91568891</v>
          </cell>
        </row>
        <row r="34">
          <cell r="I34">
            <v>800006541</v>
          </cell>
          <cell r="J34" t="str">
            <v>MUNICIPIO DE LA VICTORIA</v>
          </cell>
          <cell r="K34">
            <v>17701520</v>
          </cell>
        </row>
        <row r="35">
          <cell r="I35">
            <v>800006549</v>
          </cell>
          <cell r="J35" t="str">
            <v>FONDO DE SERVICIOS EDUCATIVOS</v>
          </cell>
          <cell r="K35">
            <v>151021389</v>
          </cell>
        </row>
        <row r="36">
          <cell r="I36">
            <v>800006743</v>
          </cell>
          <cell r="J36" t="str">
            <v>FONDO DE SERVICIOS EDUCATIVOS INSTITUCION EDUCATIVA ANTONIA SANTOS DOLORES TOLIMA</v>
          </cell>
          <cell r="K36">
            <v>69883499</v>
          </cell>
        </row>
        <row r="37">
          <cell r="I37">
            <v>800006889</v>
          </cell>
          <cell r="J37" t="str">
            <v>INSTITUTO AGRICOLA CAMACHO ANGARITA</v>
          </cell>
          <cell r="K37">
            <v>100723531</v>
          </cell>
        </row>
        <row r="38">
          <cell r="I38">
            <v>800007117</v>
          </cell>
          <cell r="J38" t="str">
            <v>INSTITUCION EDUCATIVA SOR JOSEFA DEL CASTILLO</v>
          </cell>
          <cell r="K38">
            <v>63070808</v>
          </cell>
        </row>
        <row r="39">
          <cell r="I39">
            <v>800007206</v>
          </cell>
          <cell r="J39" t="str">
            <v>Fondo de Servicio Educativo IED Taganga</v>
          </cell>
          <cell r="K39">
            <v>47014694</v>
          </cell>
        </row>
        <row r="40">
          <cell r="I40">
            <v>800007216</v>
          </cell>
          <cell r="J40" t="str">
            <v>INSTITUCION EDUCATIVA TECNICA CARLOS BLANCO NASSAR</v>
          </cell>
          <cell r="K40">
            <v>89005177</v>
          </cell>
        </row>
        <row r="41">
          <cell r="I41">
            <v>800007382</v>
          </cell>
          <cell r="J41" t="str">
            <v>INSTITUCIO EDUCATIVA DEPARTAMENTAL FIDEL CANO</v>
          </cell>
          <cell r="K41">
            <v>67051798</v>
          </cell>
        </row>
        <row r="42">
          <cell r="I42">
            <v>800007652</v>
          </cell>
          <cell r="J42" t="str">
            <v>MUNICIPIO DE PAMPLONA</v>
          </cell>
          <cell r="K42">
            <v>451806160</v>
          </cell>
        </row>
        <row r="43">
          <cell r="I43">
            <v>800007805</v>
          </cell>
          <cell r="J43" t="str">
            <v>FONDO DE SERVICIOS EDUCATIVOS</v>
          </cell>
          <cell r="K43">
            <v>26767450</v>
          </cell>
        </row>
        <row r="44">
          <cell r="I44">
            <v>800008042</v>
          </cell>
          <cell r="J44" t="str">
            <v>COLEGIO LUCAS CABALLERO</v>
          </cell>
          <cell r="K44">
            <v>64552449</v>
          </cell>
        </row>
        <row r="45">
          <cell r="I45">
            <v>800008056</v>
          </cell>
          <cell r="J45" t="str">
            <v>FONDO DE SERVICIOS EDUCATIVOS</v>
          </cell>
          <cell r="K45">
            <v>42406625</v>
          </cell>
        </row>
        <row r="46">
          <cell r="I46">
            <v>800008167</v>
          </cell>
          <cell r="J46" t="str">
            <v>Fondo de servicios Docentes</v>
          </cell>
          <cell r="K46">
            <v>147950602</v>
          </cell>
        </row>
        <row r="47">
          <cell r="I47">
            <v>800008208</v>
          </cell>
          <cell r="J47" t="str">
            <v>FONDO DE SERVICIOS EDUCATIVOS</v>
          </cell>
          <cell r="K47">
            <v>157883062</v>
          </cell>
        </row>
        <row r="48">
          <cell r="I48">
            <v>800008379</v>
          </cell>
          <cell r="J48" t="str">
            <v>FONDO DE SERVICIOS EDUCATIVOS</v>
          </cell>
          <cell r="K48">
            <v>33644017</v>
          </cell>
        </row>
        <row r="49">
          <cell r="I49">
            <v>800008456</v>
          </cell>
          <cell r="J49" t="str">
            <v>MUNICIPIO DE MANI</v>
          </cell>
          <cell r="K49">
            <v>225323992</v>
          </cell>
        </row>
        <row r="50">
          <cell r="I50">
            <v>800008556</v>
          </cell>
          <cell r="J50" t="str">
            <v>INSTITUCION EDUCATIVA JUAN BAUTISTA MIGANI</v>
          </cell>
          <cell r="K50">
            <v>93141611</v>
          </cell>
        </row>
        <row r="51">
          <cell r="I51">
            <v>800009590</v>
          </cell>
          <cell r="J51" t="str">
            <v>INSTITUCION EDUCATIVA DEPARTAMENTAL JOSE HUGO ENCISO</v>
          </cell>
          <cell r="K51">
            <v>25671062</v>
          </cell>
        </row>
        <row r="52">
          <cell r="I52">
            <v>800009921</v>
          </cell>
          <cell r="J52" t="str">
            <v>INSTITUCION EDUCATIVA MUNICIPAL CENTRO DE INTEGRACION POPULAR</v>
          </cell>
          <cell r="K52">
            <v>59286883</v>
          </cell>
        </row>
        <row r="53">
          <cell r="I53">
            <v>800010009</v>
          </cell>
          <cell r="J53" t="str">
            <v>FONDOS DE SERVICIOS EDUCATIVOS INSTITUCION EDUCATIVA SAN LUIS GONZAGA DE SAN LUIS TOLIMA</v>
          </cell>
          <cell r="K53">
            <v>88894793</v>
          </cell>
        </row>
        <row r="54">
          <cell r="I54">
            <v>800010350</v>
          </cell>
          <cell r="J54" t="str">
            <v>MUNICIPIO MURILLO</v>
          </cell>
          <cell r="K54">
            <v>55284184</v>
          </cell>
        </row>
        <row r="55">
          <cell r="I55">
            <v>800010389</v>
          </cell>
          <cell r="J55" t="str">
            <v>FONDO DE SERVICIOS EDUCATIVOS</v>
          </cell>
          <cell r="K55">
            <v>26645481</v>
          </cell>
        </row>
        <row r="56">
          <cell r="I56">
            <v>800010470</v>
          </cell>
          <cell r="J56" t="str">
            <v>Colegio Teniente Cruz Paredes</v>
          </cell>
          <cell r="K56">
            <v>96144629</v>
          </cell>
        </row>
        <row r="57">
          <cell r="I57">
            <v>800010624</v>
          </cell>
          <cell r="J57" t="str">
            <v>INTITUTO SAN VICENTE DE PAUL</v>
          </cell>
          <cell r="K57">
            <v>53240915</v>
          </cell>
        </row>
        <row r="58">
          <cell r="I58">
            <v>800010710</v>
          </cell>
          <cell r="J58" t="str">
            <v>FONDO DE SERVICIOS EDUCATIVOS I. E. ANTONIO NARIÑO PLANADAS TOLIMA</v>
          </cell>
          <cell r="K58">
            <v>125072596</v>
          </cell>
        </row>
        <row r="59">
          <cell r="I59">
            <v>800010818</v>
          </cell>
          <cell r="J59" t="str">
            <v>INSTITUCION EDUCATIVA ANTONIO MARIA HINCAPIE</v>
          </cell>
          <cell r="K59">
            <v>44317688</v>
          </cell>
        </row>
        <row r="60">
          <cell r="I60">
            <v>800011076</v>
          </cell>
          <cell r="J60" t="str">
            <v>FONDO DE SERVICIOS EDUCATIVOS</v>
          </cell>
          <cell r="K60">
            <v>78528786</v>
          </cell>
        </row>
        <row r="61">
          <cell r="I61">
            <v>800011145</v>
          </cell>
          <cell r="J61" t="str">
            <v>FONDO DE SERVICIOS EDUCATIVOS IED JOSE MARTI</v>
          </cell>
          <cell r="K61">
            <v>193613466</v>
          </cell>
        </row>
        <row r="62">
          <cell r="I62">
            <v>800011271</v>
          </cell>
          <cell r="J62" t="str">
            <v>MUNICIPIO DE GUATAQUI</v>
          </cell>
          <cell r="K62">
            <v>35799936</v>
          </cell>
        </row>
        <row r="63">
          <cell r="I63">
            <v>800011333</v>
          </cell>
          <cell r="J63" t="str">
            <v>INSTITUCION EDUCATIVA SAN SEBASTIAN  DE YASCUAL</v>
          </cell>
          <cell r="K63">
            <v>85538493</v>
          </cell>
        </row>
        <row r="64">
          <cell r="I64">
            <v>800011342</v>
          </cell>
          <cell r="J64" t="str">
            <v>Institucion Educativa Filadelfia</v>
          </cell>
          <cell r="K64">
            <v>57762900</v>
          </cell>
        </row>
        <row r="65">
          <cell r="I65">
            <v>800011365</v>
          </cell>
          <cell r="J65" t="str">
            <v>Institución Educativa Humberto Tafur</v>
          </cell>
          <cell r="K65">
            <v>160426571</v>
          </cell>
        </row>
        <row r="66">
          <cell r="I66">
            <v>800011385</v>
          </cell>
          <cell r="J66" t="str">
            <v>FONDO DE SERVICIOS EDUCATIVOS</v>
          </cell>
          <cell r="K66">
            <v>27751260</v>
          </cell>
        </row>
        <row r="67">
          <cell r="I67">
            <v>800011649</v>
          </cell>
          <cell r="J67" t="str">
            <v>INSTIRUCION EDUCATIVA GENERAL SANTANDER</v>
          </cell>
          <cell r="K67">
            <v>110977159</v>
          </cell>
        </row>
        <row r="68">
          <cell r="I68">
            <v>800011654</v>
          </cell>
          <cell r="J68" t="str">
            <v>FONDO DE SERVICIOS EDUCATIVOS COLEGIO FRAY</v>
          </cell>
          <cell r="K68">
            <v>53935566</v>
          </cell>
        </row>
        <row r="69">
          <cell r="I69">
            <v>800011665</v>
          </cell>
          <cell r="J69" t="str">
            <v>INSTITUCION EDUCATIVA SIMON BOLIVAR</v>
          </cell>
          <cell r="K69">
            <v>166156404</v>
          </cell>
        </row>
        <row r="70">
          <cell r="I70">
            <v>800011848</v>
          </cell>
          <cell r="J70" t="str">
            <v>INSTITUCION EDUCATIVA LA MARIELA</v>
          </cell>
          <cell r="K70">
            <v>20160450</v>
          </cell>
        </row>
        <row r="71">
          <cell r="I71">
            <v>800011981</v>
          </cell>
          <cell r="J71" t="str">
            <v>GENERAL ENRIQUE CAICEDO</v>
          </cell>
          <cell r="K71">
            <v>86812316</v>
          </cell>
        </row>
        <row r="72">
          <cell r="I72">
            <v>800012035</v>
          </cell>
          <cell r="J72" t="str">
            <v>FONDO DE SERVICIOS EDUCATIVOS IED AGROPECUARIO LA SIERRA</v>
          </cell>
          <cell r="K72">
            <v>35755594</v>
          </cell>
        </row>
        <row r="73">
          <cell r="I73">
            <v>800012105</v>
          </cell>
          <cell r="J73" t="str">
            <v>FONDO DE SERVICIOS EDUCATIVOS</v>
          </cell>
          <cell r="K73">
            <v>340158131</v>
          </cell>
        </row>
        <row r="74">
          <cell r="I74">
            <v>800012226</v>
          </cell>
          <cell r="J74" t="str">
            <v>FONDO DE SERVICIOS EDUCATIVOS</v>
          </cell>
          <cell r="K74">
            <v>71474135</v>
          </cell>
        </row>
        <row r="75">
          <cell r="I75">
            <v>800012286</v>
          </cell>
          <cell r="J75" t="str">
            <v>IED DE CAQUEZA</v>
          </cell>
          <cell r="K75">
            <v>143380050</v>
          </cell>
        </row>
        <row r="76">
          <cell r="I76">
            <v>800012346</v>
          </cell>
          <cell r="J76" t="str">
            <v>ESCUELA NORMAL SUPERIOR DE GACHETA</v>
          </cell>
          <cell r="K76">
            <v>71484660</v>
          </cell>
        </row>
        <row r="77">
          <cell r="I77">
            <v>800012461</v>
          </cell>
          <cell r="J77" t="str">
            <v>FONDO SERVICIOS EDUCATIVOS INSTITUCION EDUCATIVA TECNICA COMERCIAL CALDAS</v>
          </cell>
          <cell r="K77">
            <v>173674108</v>
          </cell>
        </row>
        <row r="78">
          <cell r="I78">
            <v>800012623</v>
          </cell>
          <cell r="J78" t="str">
            <v>FONDO DE SERVICIOS EDUCATIVOS INSTITUCION EDUCATI8VA TECNICO AGROPECUARIO LA ESMERALDA</v>
          </cell>
          <cell r="K78">
            <v>41107197</v>
          </cell>
        </row>
        <row r="79">
          <cell r="I79">
            <v>800012628</v>
          </cell>
          <cell r="J79" t="str">
            <v>MUNICIPIO DE PANQUEBA</v>
          </cell>
          <cell r="K79">
            <v>30493952</v>
          </cell>
        </row>
        <row r="80">
          <cell r="I80">
            <v>800012631</v>
          </cell>
          <cell r="J80" t="str">
            <v>MUNICIPIO DE GUACAMAYAS</v>
          </cell>
          <cell r="K80">
            <v>28053816</v>
          </cell>
        </row>
        <row r="81">
          <cell r="I81">
            <v>800012635</v>
          </cell>
          <cell r="J81" t="str">
            <v>MUNICIPIO DE TOTA</v>
          </cell>
          <cell r="K81">
            <v>110296456</v>
          </cell>
        </row>
        <row r="82">
          <cell r="I82">
            <v>800012638</v>
          </cell>
          <cell r="J82" t="str">
            <v>MUNICIPIO HATO COROZAL</v>
          </cell>
          <cell r="K82">
            <v>296956344</v>
          </cell>
        </row>
        <row r="83">
          <cell r="I83">
            <v>800012640</v>
          </cell>
          <cell r="J83" t="str">
            <v>COLEGIO INTEGRADO FRAY NEPOMUCENO RAMOS</v>
          </cell>
          <cell r="K83">
            <v>140957992</v>
          </cell>
        </row>
        <row r="84">
          <cell r="I84">
            <v>800012743</v>
          </cell>
          <cell r="J84" t="str">
            <v>FONDOS DE SERVICIOS EDUCATIVOS INSTITUCION EDUCATIVA CRISTOBAL COLON</v>
          </cell>
          <cell r="K84">
            <v>105483800</v>
          </cell>
        </row>
        <row r="85">
          <cell r="I85">
            <v>800012771</v>
          </cell>
          <cell r="J85" t="str">
            <v>ESCUELA INDUSTRIAL 20 DE JULIO</v>
          </cell>
          <cell r="K85">
            <v>196473317</v>
          </cell>
        </row>
        <row r="86">
          <cell r="I86">
            <v>800012873</v>
          </cell>
          <cell r="J86" t="str">
            <v>MUNICIPIO DE TAURAMENA</v>
          </cell>
          <cell r="K86">
            <v>390112032</v>
          </cell>
        </row>
        <row r="87">
          <cell r="I87">
            <v>800013237</v>
          </cell>
          <cell r="J87" t="str">
            <v>MUNICIPIO DE CUCUTILLA</v>
          </cell>
          <cell r="K87">
            <v>130353176</v>
          </cell>
        </row>
        <row r="88">
          <cell r="I88">
            <v>800013676</v>
          </cell>
          <cell r="J88" t="str">
            <v>MUNICIPIO DE SAN JUAN DE URABA</v>
          </cell>
          <cell r="K88">
            <v>695514984</v>
          </cell>
        </row>
        <row r="89">
          <cell r="I89">
            <v>800013683</v>
          </cell>
          <cell r="J89" t="str">
            <v>MUNICIPIO DE GUATEQUE</v>
          </cell>
          <cell r="K89">
            <v>118683880</v>
          </cell>
        </row>
        <row r="90">
          <cell r="I90">
            <v>800014311</v>
          </cell>
          <cell r="J90" t="str">
            <v>INSTITUCIÓN EDUCATIVA TECNICA LEPANTO</v>
          </cell>
          <cell r="K90">
            <v>52730626</v>
          </cell>
        </row>
        <row r="91">
          <cell r="I91">
            <v>800014434</v>
          </cell>
          <cell r="J91" t="str">
            <v>MUNICIPIO CRAVO NORTE</v>
          </cell>
          <cell r="K91">
            <v>59152592</v>
          </cell>
        </row>
        <row r="92">
          <cell r="I92">
            <v>800014626</v>
          </cell>
          <cell r="J92" t="str">
            <v>INSTITUCION EDUCATIVA TECNICA NICOLAS RAMIREZ</v>
          </cell>
          <cell r="K92">
            <v>124716223</v>
          </cell>
        </row>
        <row r="93">
          <cell r="I93">
            <v>800014649</v>
          </cell>
          <cell r="J93" t="str">
            <v>FONDO SERVICIOS EDUCATIVOS PABLO SEXTO</v>
          </cell>
          <cell r="K93">
            <v>73586225</v>
          </cell>
        </row>
        <row r="94">
          <cell r="I94">
            <v>800014900</v>
          </cell>
          <cell r="J94" t="str">
            <v>INSTITUCION EDUCATIVA ZULDEMAYDA</v>
          </cell>
          <cell r="K94">
            <v>35685488</v>
          </cell>
        </row>
        <row r="95">
          <cell r="I95">
            <v>800014989</v>
          </cell>
          <cell r="J95" t="str">
            <v>MUNICIPIO DE CHIVATA</v>
          </cell>
          <cell r="K95">
            <v>40664744</v>
          </cell>
        </row>
        <row r="96">
          <cell r="I96">
            <v>800015327</v>
          </cell>
          <cell r="J96" t="str">
            <v>INSTITUCION EDUCATIVA JOSE ASUNCION SILVA</v>
          </cell>
          <cell r="K96">
            <v>77696130</v>
          </cell>
        </row>
        <row r="97">
          <cell r="I97">
            <v>800015689</v>
          </cell>
          <cell r="J97" t="str">
            <v>MUNICIPIO DE GUACHUCAL</v>
          </cell>
          <cell r="K97">
            <v>207934072</v>
          </cell>
        </row>
        <row r="98">
          <cell r="I98">
            <v>800015909</v>
          </cell>
          <cell r="J98" t="str">
            <v>MUNICIPIO DE SORACA</v>
          </cell>
          <cell r="K98">
            <v>126820128</v>
          </cell>
        </row>
        <row r="99">
          <cell r="I99">
            <v>800015991</v>
          </cell>
          <cell r="J99" t="str">
            <v>MUNICIPIO DE BARRANCO DE LOBA DEPARTAMENTO DE BOLIVAR</v>
          </cell>
          <cell r="K99">
            <v>535754968</v>
          </cell>
        </row>
        <row r="100">
          <cell r="I100">
            <v>800016033</v>
          </cell>
          <cell r="J100" t="str">
            <v>COLEGIO  INTEGRADO</v>
          </cell>
          <cell r="K100">
            <v>198092356</v>
          </cell>
        </row>
        <row r="101">
          <cell r="I101">
            <v>800016064</v>
          </cell>
          <cell r="J101" t="str">
            <v>Institución Educativa Diego Hernandez de Gallego</v>
          </cell>
          <cell r="K101">
            <v>216419060</v>
          </cell>
        </row>
        <row r="102">
          <cell r="I102">
            <v>800016088</v>
          </cell>
          <cell r="J102" t="str">
            <v>INSTITUCIÓN EDUCATIVA TECNICA LA ARADA-FONDO DE SERVICIOS EDUCATIVOS</v>
          </cell>
          <cell r="K102">
            <v>27098071</v>
          </cell>
        </row>
        <row r="103">
          <cell r="I103">
            <v>800016136</v>
          </cell>
          <cell r="J103" t="str">
            <v>IE CIUDADELA EDUCATIVA EMPRESARIAL CUYABRA</v>
          </cell>
          <cell r="K103">
            <v>70898820</v>
          </cell>
        </row>
        <row r="104">
          <cell r="I104">
            <v>800016286</v>
          </cell>
          <cell r="J104" t="str">
            <v>FONDO DE SERVICIOS DOCENTES COL MARIA AUXILIADORA</v>
          </cell>
          <cell r="K104">
            <v>47768757</v>
          </cell>
        </row>
        <row r="105">
          <cell r="I105">
            <v>800016757</v>
          </cell>
          <cell r="J105" t="str">
            <v>MUNICIPIO DE SAMACA</v>
          </cell>
          <cell r="K105">
            <v>287177304</v>
          </cell>
        </row>
        <row r="106">
          <cell r="I106">
            <v>800016864</v>
          </cell>
          <cell r="J106" t="str">
            <v>FONDO DE SERVICIOS EDUCATIVOS</v>
          </cell>
          <cell r="K106">
            <v>280988977</v>
          </cell>
        </row>
        <row r="107">
          <cell r="I107">
            <v>800016942</v>
          </cell>
          <cell r="J107" t="str">
            <v>FSE</v>
          </cell>
          <cell r="K107">
            <v>120443934</v>
          </cell>
        </row>
        <row r="108">
          <cell r="I108">
            <v>800016996</v>
          </cell>
          <cell r="J108" t="str">
            <v>FONDO DE SERVICIOS EDUCATIVOS</v>
          </cell>
          <cell r="K108">
            <v>36940331</v>
          </cell>
        </row>
        <row r="109">
          <cell r="I109">
            <v>800017022</v>
          </cell>
          <cell r="J109" t="str">
            <v>MUNICIPIO DE TEORAMA</v>
          </cell>
          <cell r="K109">
            <v>289391496</v>
          </cell>
        </row>
        <row r="110">
          <cell r="I110">
            <v>800017052</v>
          </cell>
          <cell r="J110" t="str">
            <v>INSTITUCION EDUCATIVA TECNICA CAMILA MOLANO</v>
          </cell>
          <cell r="K110">
            <v>63232245</v>
          </cell>
        </row>
        <row r="111">
          <cell r="I111">
            <v>800017288</v>
          </cell>
          <cell r="J111" t="str">
            <v>MUNICIPIO DE BETEITIVA</v>
          </cell>
          <cell r="K111">
            <v>30568840</v>
          </cell>
        </row>
        <row r="112">
          <cell r="I112">
            <v>800017806</v>
          </cell>
          <cell r="J112" t="str">
            <v>INSTITUCION EDUCATIVA  JOSE MARIA  OBANDO</v>
          </cell>
          <cell r="K112">
            <v>86058998</v>
          </cell>
        </row>
        <row r="113">
          <cell r="I113">
            <v>800017926</v>
          </cell>
          <cell r="J113" t="str">
            <v>F.S.E INSTITUCION EDUCATIVA SEGUNDO HENAO</v>
          </cell>
          <cell r="K113">
            <v>58008904</v>
          </cell>
        </row>
        <row r="114">
          <cell r="I114">
            <v>800018246</v>
          </cell>
          <cell r="J114" t="str">
            <v>INSTITUCION EDUCATIVA DISTRITAL JUAN EVANGELISTA GOMEZ</v>
          </cell>
          <cell r="K114">
            <v>158402345</v>
          </cell>
        </row>
        <row r="115">
          <cell r="I115">
            <v>800018650</v>
          </cell>
          <cell r="J115" t="str">
            <v>MUNICIPIO DE COLON</v>
          </cell>
          <cell r="K115">
            <v>53904984</v>
          </cell>
        </row>
        <row r="116">
          <cell r="I116">
            <v>800018689</v>
          </cell>
          <cell r="J116" t="str">
            <v>MUNICIPIO DE TIBACUY</v>
          </cell>
          <cell r="K116">
            <v>50464896</v>
          </cell>
        </row>
        <row r="117">
          <cell r="I117">
            <v>800018755</v>
          </cell>
          <cell r="J117" t="str">
            <v>FONDO DE SERVICIOS EDUCATIVOS COLEGIO HESTOR JULIO GOMEZ</v>
          </cell>
          <cell r="K117">
            <v>63020920</v>
          </cell>
        </row>
        <row r="118">
          <cell r="I118">
            <v>800018761</v>
          </cell>
          <cell r="J118" t="str">
            <v>INSTITUCION EDUCATIVA EXALUMNAS DE LA PRESENTACION</v>
          </cell>
          <cell r="K118">
            <v>111022656</v>
          </cell>
        </row>
        <row r="119">
          <cell r="I119">
            <v>800018809</v>
          </cell>
          <cell r="J119" t="str">
            <v>INS. EDUC. COL. BASICO FRANCISCO DE PAULA S.</v>
          </cell>
          <cell r="K119">
            <v>85042549</v>
          </cell>
        </row>
        <row r="120">
          <cell r="I120">
            <v>800018863</v>
          </cell>
          <cell r="J120" t="str">
            <v>Fondos de Servicio Educativos IED Madre Laura</v>
          </cell>
          <cell r="K120">
            <v>110839400</v>
          </cell>
        </row>
        <row r="121">
          <cell r="I121">
            <v>800019000</v>
          </cell>
          <cell r="J121" t="str">
            <v>MUNICIPIO DE CONSACA</v>
          </cell>
          <cell r="K121">
            <v>147811928</v>
          </cell>
        </row>
        <row r="122">
          <cell r="I122">
            <v>800019005</v>
          </cell>
          <cell r="J122" t="str">
            <v>MUNICIPIO DE IMUES NARIÑO</v>
          </cell>
          <cell r="K122">
            <v>122639072</v>
          </cell>
        </row>
        <row r="123">
          <cell r="I123">
            <v>800019111</v>
          </cell>
          <cell r="J123" t="str">
            <v>MUNICIPIO DE LEIVA</v>
          </cell>
          <cell r="K123">
            <v>185235688</v>
          </cell>
        </row>
        <row r="124">
          <cell r="I124">
            <v>800019112</v>
          </cell>
          <cell r="J124" t="str">
            <v>MUNICIPIO DE LOS ANDES</v>
          </cell>
          <cell r="K124">
            <v>201304808</v>
          </cell>
        </row>
        <row r="125">
          <cell r="I125">
            <v>800019218</v>
          </cell>
          <cell r="J125" t="str">
            <v>MUNICIPIO DE MANATI</v>
          </cell>
          <cell r="K125">
            <v>331968320</v>
          </cell>
        </row>
        <row r="126">
          <cell r="I126">
            <v>800019254</v>
          </cell>
          <cell r="J126" t="str">
            <v>MUNICIPIO DE SANTA LUCIA</v>
          </cell>
          <cell r="K126">
            <v>221164848</v>
          </cell>
        </row>
        <row r="127">
          <cell r="I127">
            <v>800019277</v>
          </cell>
          <cell r="J127" t="str">
            <v>MUNICIPIO DE SORA</v>
          </cell>
          <cell r="K127">
            <v>50850496</v>
          </cell>
        </row>
        <row r="128">
          <cell r="I128">
            <v>800019685</v>
          </cell>
          <cell r="J128" t="str">
            <v>MUNICIPIO DE SANTACRUZ GUACHAVES</v>
          </cell>
          <cell r="K128">
            <v>158310736</v>
          </cell>
        </row>
        <row r="129">
          <cell r="I129">
            <v>800019709</v>
          </cell>
          <cell r="J129" t="str">
            <v>MUNICIPIO DE TENZA</v>
          </cell>
          <cell r="K129">
            <v>39982592</v>
          </cell>
        </row>
        <row r="130">
          <cell r="I130">
            <v>800019816</v>
          </cell>
          <cell r="J130" t="str">
            <v>MUNICIPIO  DE COLON GENOVA NARIÑO</v>
          </cell>
          <cell r="K130">
            <v>148313728</v>
          </cell>
        </row>
        <row r="131">
          <cell r="I131">
            <v>800019846</v>
          </cell>
          <cell r="J131" t="str">
            <v>MUNICIPIO DE SACHICA</v>
          </cell>
          <cell r="K131">
            <v>58384424</v>
          </cell>
        </row>
        <row r="132">
          <cell r="I132">
            <v>800020045</v>
          </cell>
          <cell r="J132" t="str">
            <v>MUNICIPIO DE GACHANTIVA</v>
          </cell>
          <cell r="K132">
            <v>60475568</v>
          </cell>
        </row>
        <row r="133">
          <cell r="I133">
            <v>800020324</v>
          </cell>
          <cell r="J133" t="str">
            <v>MUNICIPIO DE POLICARPA</v>
          </cell>
          <cell r="K133">
            <v>206253712</v>
          </cell>
        </row>
        <row r="134">
          <cell r="I134">
            <v>800020594</v>
          </cell>
          <cell r="J134" t="str">
            <v>IE GABRIELA MISTRAL</v>
          </cell>
          <cell r="K134">
            <v>73782091</v>
          </cell>
        </row>
        <row r="135">
          <cell r="I135">
            <v>800020665</v>
          </cell>
          <cell r="J135" t="str">
            <v>MUNICIPIO DE VIGIA DEL FUERTE</v>
          </cell>
          <cell r="K135">
            <v>236899528</v>
          </cell>
        </row>
        <row r="136">
          <cell r="I136">
            <v>800020733</v>
          </cell>
          <cell r="J136" t="str">
            <v>MUNICIPIO DE SANTANA</v>
          </cell>
          <cell r="K136">
            <v>127123784</v>
          </cell>
        </row>
        <row r="137">
          <cell r="I137">
            <v>800021335</v>
          </cell>
          <cell r="J137" t="str">
            <v>FONDO DE SERVICIOS EDUCATIVOS</v>
          </cell>
          <cell r="K137">
            <v>25971966</v>
          </cell>
        </row>
        <row r="138">
          <cell r="I138">
            <v>800021571</v>
          </cell>
          <cell r="J138" t="str">
            <v>INSTITUCION EDUCATIVA MALTERIA</v>
          </cell>
          <cell r="K138">
            <v>31782830</v>
          </cell>
        </row>
        <row r="139">
          <cell r="I139">
            <v>800022360</v>
          </cell>
          <cell r="J139" t="str">
            <v>INSTITUCION EDUCATIVA CHICAMOCHA</v>
          </cell>
          <cell r="K139">
            <v>67074356</v>
          </cell>
        </row>
        <row r="140">
          <cell r="I140">
            <v>800022618</v>
          </cell>
          <cell r="J140" t="str">
            <v>MUNICIPIO SAN JOSE DE LA MONTAÑA</v>
          </cell>
          <cell r="K140">
            <v>36682808</v>
          </cell>
        </row>
        <row r="141">
          <cell r="I141">
            <v>800022791</v>
          </cell>
          <cell r="J141" t="str">
            <v>MUNICIPIO DE SAN FRANCISCO</v>
          </cell>
          <cell r="K141">
            <v>71635880</v>
          </cell>
        </row>
        <row r="142">
          <cell r="I142">
            <v>800022838</v>
          </cell>
          <cell r="J142" t="str">
            <v>INSTITUCION EDUCATIVA TECNICA PABLO VI</v>
          </cell>
          <cell r="K142">
            <v>92804198</v>
          </cell>
        </row>
        <row r="143">
          <cell r="I143">
            <v>800022939</v>
          </cell>
          <cell r="J143" t="str">
            <v>INSTITUCION EDUCATIVA SAN JOSE DE ORITO</v>
          </cell>
          <cell r="K143">
            <v>265386833</v>
          </cell>
        </row>
        <row r="144">
          <cell r="I144">
            <v>800023383</v>
          </cell>
          <cell r="J144" t="str">
            <v>MUNICIPIO DE BOYACA</v>
          </cell>
          <cell r="K144">
            <v>80844848</v>
          </cell>
        </row>
        <row r="145">
          <cell r="I145">
            <v>800023951</v>
          </cell>
          <cell r="J145" t="str">
            <v>IE LA POPA FONDO DE SERVICIOS EDUCATIVOS</v>
          </cell>
          <cell r="K145">
            <v>48153706</v>
          </cell>
        </row>
        <row r="146">
          <cell r="I146">
            <v>800024418</v>
          </cell>
          <cell r="J146" t="str">
            <v>INSTITUTO  NACIONALIZADO SAN LUIS</v>
          </cell>
          <cell r="K146">
            <v>122943569</v>
          </cell>
        </row>
        <row r="147">
          <cell r="I147">
            <v>800024433</v>
          </cell>
          <cell r="J147" t="str">
            <v>INSTITUCION EDUCATIVA FORTUNATO GAVIRIA BOTERO</v>
          </cell>
          <cell r="K147">
            <v>46921211</v>
          </cell>
        </row>
        <row r="148">
          <cell r="I148">
            <v>800024492</v>
          </cell>
          <cell r="J148" t="str">
            <v>INSTITUCION EDUCATIVA CIUDAD FLORIDA</v>
          </cell>
          <cell r="K148">
            <v>167552321</v>
          </cell>
        </row>
        <row r="149">
          <cell r="I149">
            <v>800024789</v>
          </cell>
          <cell r="J149" t="str">
            <v>MUNICIPIO DE MARIPI</v>
          </cell>
          <cell r="K149">
            <v>98608016</v>
          </cell>
        </row>
        <row r="150">
          <cell r="I150">
            <v>800024815</v>
          </cell>
          <cell r="J150" t="str">
            <v>INSTITUCION EDUCATIVA ANTONIO NARIÑO</v>
          </cell>
          <cell r="K150">
            <v>61863618</v>
          </cell>
        </row>
        <row r="151">
          <cell r="I151">
            <v>800024818</v>
          </cell>
          <cell r="J151" t="str">
            <v>FONDO DE SERVICIOS EDUCATIVOS</v>
          </cell>
          <cell r="K151">
            <v>38645226</v>
          </cell>
        </row>
        <row r="152">
          <cell r="I152">
            <v>800024832</v>
          </cell>
          <cell r="J152" t="str">
            <v>INSTITUCION EDUCATIVA TECNICO JACINTO VEGA</v>
          </cell>
          <cell r="K152">
            <v>59924566</v>
          </cell>
        </row>
        <row r="153">
          <cell r="I153">
            <v>800024902</v>
          </cell>
          <cell r="J153" t="str">
            <v>INSTITUCION EDUCATIVA MUNICIPAL JOSE ANTONIO GALAN</v>
          </cell>
          <cell r="K153">
            <v>45690479</v>
          </cell>
        </row>
        <row r="154">
          <cell r="I154">
            <v>800024912</v>
          </cell>
          <cell r="J154" t="str">
            <v>LAS AMERICAS FONDO DE SERVICIOS EDUCATIVOS</v>
          </cell>
          <cell r="K154">
            <v>153261560</v>
          </cell>
        </row>
        <row r="155">
          <cell r="I155">
            <v>800024977</v>
          </cell>
          <cell r="J155" t="str">
            <v>MUNICIPIO DE TAMINANGO</v>
          </cell>
          <cell r="K155">
            <v>284483352</v>
          </cell>
        </row>
        <row r="156">
          <cell r="I156">
            <v>800025035</v>
          </cell>
          <cell r="J156" t="str">
            <v>INSTITUCION EDUCATIVA SIMON BOLIVAR</v>
          </cell>
          <cell r="K156">
            <v>45822989</v>
          </cell>
        </row>
        <row r="157">
          <cell r="I157">
            <v>800025049</v>
          </cell>
          <cell r="J157" t="str">
            <v>INSTITUCION EDUCATIVA TECNICA OLAYA HERRERA</v>
          </cell>
          <cell r="K157">
            <v>79021413</v>
          </cell>
        </row>
        <row r="158">
          <cell r="I158">
            <v>800025142</v>
          </cell>
          <cell r="J158" t="str">
            <v>INSTITUCION EDUCATIVA COLEGIO JUAN PABLO II</v>
          </cell>
          <cell r="K158">
            <v>165746530</v>
          </cell>
        </row>
        <row r="159">
          <cell r="I159">
            <v>800025227</v>
          </cell>
          <cell r="J159" t="str">
            <v>INSTITUCION EDUCATIVA ALFONSO LOPEZ PUMAREJO</v>
          </cell>
          <cell r="K159">
            <v>210809489</v>
          </cell>
        </row>
        <row r="160">
          <cell r="I160">
            <v>800025311</v>
          </cell>
          <cell r="J160" t="str">
            <v>FONDO DE SERVICIOS EDUCATIVOS INSTITUCIòN EDUCATIVA TèCNICA PEREZ Y ALDANA</v>
          </cell>
          <cell r="K160">
            <v>206723427</v>
          </cell>
        </row>
        <row r="161">
          <cell r="I161">
            <v>800025421</v>
          </cell>
          <cell r="J161" t="str">
            <v>institucion educativa rio verde alto</v>
          </cell>
          <cell r="K161">
            <v>18253240</v>
          </cell>
        </row>
        <row r="162">
          <cell r="I162">
            <v>800025527</v>
          </cell>
          <cell r="J162" t="str">
            <v>INSTITUTO OFICIAL AGRICOLA</v>
          </cell>
          <cell r="K162">
            <v>48081168</v>
          </cell>
        </row>
        <row r="163">
          <cell r="I163">
            <v>800025608</v>
          </cell>
          <cell r="J163" t="str">
            <v>MUNICIPIO DE GARAGOA</v>
          </cell>
          <cell r="K163">
            <v>168662976</v>
          </cell>
        </row>
        <row r="164">
          <cell r="I164">
            <v>800026156</v>
          </cell>
          <cell r="J164" t="str">
            <v>MUNICIPIO DE OICATA</v>
          </cell>
          <cell r="K164">
            <v>34309928</v>
          </cell>
        </row>
        <row r="165">
          <cell r="I165">
            <v>800026264</v>
          </cell>
          <cell r="J165" t="str">
            <v>institución educativa susana trochez de vivas</v>
          </cell>
          <cell r="K165">
            <v>45435042</v>
          </cell>
        </row>
        <row r="166">
          <cell r="I166">
            <v>800026368</v>
          </cell>
          <cell r="J166" t="str">
            <v>MUNICIPIO DE FLORESTA</v>
          </cell>
          <cell r="K166">
            <v>45642936</v>
          </cell>
        </row>
        <row r="167">
          <cell r="I167">
            <v>800026384</v>
          </cell>
          <cell r="J167" t="str">
            <v>FONDO DE SERVICIOS EDUCATIVOS</v>
          </cell>
          <cell r="K167">
            <v>28472909</v>
          </cell>
        </row>
        <row r="168">
          <cell r="I168">
            <v>800026588</v>
          </cell>
          <cell r="J168" t="str">
            <v>Intitucion Educativa Departamental Nocaima</v>
          </cell>
          <cell r="K168">
            <v>49036318</v>
          </cell>
        </row>
        <row r="169">
          <cell r="I169">
            <v>800026685</v>
          </cell>
          <cell r="J169" t="str">
            <v>MUNICIPIO DE SAN JACINTO DEPARTAMENTO DE BOLIVAR</v>
          </cell>
          <cell r="K169">
            <v>661342552</v>
          </cell>
        </row>
        <row r="170">
          <cell r="I170">
            <v>800026709</v>
          </cell>
          <cell r="J170" t="str">
            <v>FONDO DE SERVIVIOS EDUCATIVOS- INSTITUCIION EDUCATIVA TECNICA MARCO FIDEL SUAREZ</v>
          </cell>
          <cell r="K170">
            <v>58647100</v>
          </cell>
        </row>
        <row r="171">
          <cell r="I171">
            <v>800026887</v>
          </cell>
          <cell r="J171" t="str">
            <v>INSTITUCION EDUCATIVA ME SSA LONDOÑO</v>
          </cell>
          <cell r="K171">
            <v>18099605</v>
          </cell>
        </row>
        <row r="172">
          <cell r="I172">
            <v>800026911</v>
          </cell>
          <cell r="J172" t="str">
            <v>MUNICIPIO DE SOCOTA</v>
          </cell>
          <cell r="K172">
            <v>158654792</v>
          </cell>
        </row>
        <row r="173">
          <cell r="I173">
            <v>800026939</v>
          </cell>
          <cell r="J173" t="str">
            <v>INSTITUCION EDUCATIVA SAN VICENTE</v>
          </cell>
          <cell r="K173">
            <v>166794805</v>
          </cell>
        </row>
        <row r="174">
          <cell r="I174">
            <v>800027263</v>
          </cell>
          <cell r="J174" t="str">
            <v>Colegio Integrado BLANCA Duran de Padilla</v>
          </cell>
          <cell r="K174">
            <v>182328633</v>
          </cell>
        </row>
        <row r="175">
          <cell r="I175">
            <v>800027292</v>
          </cell>
          <cell r="J175" t="str">
            <v>MUNICIPIO DE TUTA</v>
          </cell>
          <cell r="K175">
            <v>135794888</v>
          </cell>
        </row>
        <row r="176">
          <cell r="I176">
            <v>800027339</v>
          </cell>
          <cell r="J176" t="str">
            <v>INSTITUCION EDUCATIVA ANTONIO NARIÑO</v>
          </cell>
          <cell r="K176">
            <v>79420168</v>
          </cell>
        </row>
        <row r="177">
          <cell r="I177">
            <v>800027398</v>
          </cell>
          <cell r="J177" t="str">
            <v>ESCUELA NACIONAL DE COMERCIO</v>
          </cell>
          <cell r="K177">
            <v>132344174</v>
          </cell>
        </row>
        <row r="178">
          <cell r="I178">
            <v>800027580</v>
          </cell>
          <cell r="J178" t="str">
            <v>INSTITUCION EDUCATIVA MANUEL ELKIN PATARROYO</v>
          </cell>
          <cell r="K178">
            <v>159476177</v>
          </cell>
        </row>
        <row r="179">
          <cell r="I179">
            <v>800027648</v>
          </cell>
          <cell r="J179" t="str">
            <v>Institución Educativa Luis Patrón Rosano</v>
          </cell>
          <cell r="K179">
            <v>181351819</v>
          </cell>
        </row>
        <row r="180">
          <cell r="I180">
            <v>800027752</v>
          </cell>
          <cell r="J180" t="str">
            <v>INSTITUTO TECNICO INDUSTRIAL FRANCISCO DE PAULA SANTANDER</v>
          </cell>
          <cell r="K180">
            <v>116350686</v>
          </cell>
        </row>
        <row r="181">
          <cell r="I181">
            <v>800027784</v>
          </cell>
          <cell r="J181" t="str">
            <v>ESCUELA NORMAL SUPERIOR DE MANIZALES</v>
          </cell>
          <cell r="K181">
            <v>170385023</v>
          </cell>
        </row>
        <row r="182">
          <cell r="I182">
            <v>800027823</v>
          </cell>
          <cell r="J182" t="str">
            <v>Institucion Educativa Ismael Contreras Meneses</v>
          </cell>
          <cell r="K182">
            <v>95088892</v>
          </cell>
        </row>
        <row r="183">
          <cell r="I183">
            <v>800028049</v>
          </cell>
          <cell r="J183" t="str">
            <v>INSTITUCION EDUCATIVA TECNICA JIMENEZ DE QUEZADA</v>
          </cell>
          <cell r="K183">
            <v>67347842</v>
          </cell>
        </row>
        <row r="184">
          <cell r="I184">
            <v>800028089</v>
          </cell>
          <cell r="J184" t="str">
            <v>FONDOS DE SERVICIOS EDUCATIVOS</v>
          </cell>
          <cell r="K184">
            <v>106695359</v>
          </cell>
        </row>
        <row r="185">
          <cell r="I185">
            <v>800028107</v>
          </cell>
          <cell r="J185" t="str">
            <v>FONDO DE SERVICIOS DOCENTES</v>
          </cell>
          <cell r="K185">
            <v>68063725</v>
          </cell>
        </row>
        <row r="186">
          <cell r="I186">
            <v>800028362</v>
          </cell>
          <cell r="J186" t="str">
            <v>FONDO DE SERVICIOS EDUCATIVOS INSTITUTO TECNICO FRANCISCO JOSE DE CALDAS</v>
          </cell>
          <cell r="K186">
            <v>54727076</v>
          </cell>
        </row>
        <row r="187">
          <cell r="I187">
            <v>800028393</v>
          </cell>
          <cell r="J187" t="str">
            <v>MUNICIPIO DE CAMPOHERMOSO</v>
          </cell>
          <cell r="K187">
            <v>40856136</v>
          </cell>
        </row>
        <row r="188">
          <cell r="I188">
            <v>800028432</v>
          </cell>
          <cell r="J188" t="str">
            <v>MUNICIPIO DE MAGANGUE   ALCALDIA MUNICIPAL</v>
          </cell>
          <cell r="K188">
            <v>45522912915</v>
          </cell>
        </row>
        <row r="189">
          <cell r="I189">
            <v>800028435</v>
          </cell>
          <cell r="J189" t="str">
            <v>institucion educata liborio mejia</v>
          </cell>
          <cell r="K189">
            <v>57813710</v>
          </cell>
        </row>
        <row r="190">
          <cell r="I190">
            <v>800028436</v>
          </cell>
          <cell r="J190" t="str">
            <v>MUNICIPIO DE TINJACA</v>
          </cell>
          <cell r="K190">
            <v>37984384</v>
          </cell>
        </row>
        <row r="191">
          <cell r="I191">
            <v>800028461</v>
          </cell>
          <cell r="J191" t="str">
            <v>MUNICIPIO DE PACHAVITA</v>
          </cell>
          <cell r="K191">
            <v>25298320</v>
          </cell>
        </row>
        <row r="192">
          <cell r="I192">
            <v>800028517</v>
          </cell>
          <cell r="J192" t="str">
            <v>MUNICIPIO DE SABOYA</v>
          </cell>
          <cell r="K192">
            <v>216478664</v>
          </cell>
        </row>
        <row r="193">
          <cell r="I193">
            <v>800028576</v>
          </cell>
          <cell r="J193" t="str">
            <v>MUNICIPIO DE SUTATENZA</v>
          </cell>
          <cell r="K193">
            <v>46745424</v>
          </cell>
        </row>
        <row r="194">
          <cell r="I194">
            <v>800028590</v>
          </cell>
          <cell r="J194" t="str">
            <v>ESCUELA NORMAL SUPERIOR DE CALDAS</v>
          </cell>
          <cell r="K194">
            <v>183778625</v>
          </cell>
        </row>
        <row r="195">
          <cell r="I195">
            <v>800028705</v>
          </cell>
          <cell r="J195" t="str">
            <v>I.E. Colegio Educacion Media de Patillal</v>
          </cell>
          <cell r="K195">
            <v>83633899</v>
          </cell>
        </row>
        <row r="196">
          <cell r="I196">
            <v>800029061</v>
          </cell>
          <cell r="J196" t="str">
            <v>INSTITUCION EDUCATIVA MARCO FIDEL SUAREZ</v>
          </cell>
          <cell r="K196">
            <v>63732536</v>
          </cell>
        </row>
        <row r="197">
          <cell r="I197">
            <v>800029202</v>
          </cell>
          <cell r="J197" t="str">
            <v>COLEGIO DEPARTAMENTAL AGROPECUARIO SANTA ROSA DE CUMBITARA</v>
          </cell>
          <cell r="K197">
            <v>60215964</v>
          </cell>
        </row>
        <row r="198">
          <cell r="I198">
            <v>800029321</v>
          </cell>
          <cell r="J198" t="str">
            <v>INSTITUCION EDUCATIVA PRESBITERO HORACIO GOMEZ GALLO</v>
          </cell>
          <cell r="K198">
            <v>74789622</v>
          </cell>
        </row>
        <row r="199">
          <cell r="I199">
            <v>800029382</v>
          </cell>
          <cell r="J199" t="str">
            <v>INSTITUCION EDUCATIVA TECNICA SUMPAZ</v>
          </cell>
          <cell r="K199">
            <v>320209691</v>
          </cell>
        </row>
        <row r="200">
          <cell r="I200">
            <v>800029386</v>
          </cell>
          <cell r="J200" t="str">
            <v>MUNICIPIO DE SANTA MARIA</v>
          </cell>
          <cell r="K200">
            <v>48311944</v>
          </cell>
        </row>
        <row r="201">
          <cell r="I201">
            <v>800029389</v>
          </cell>
          <cell r="J201" t="str">
            <v>Institucion Educativa Aguacatal</v>
          </cell>
          <cell r="K201">
            <v>25370187</v>
          </cell>
        </row>
        <row r="202">
          <cell r="I202">
            <v>800029408</v>
          </cell>
          <cell r="J202" t="str">
            <v>INSTITUCION EDUCATIVA INSTITUTO MISTRATO</v>
          </cell>
          <cell r="K202">
            <v>123027460</v>
          </cell>
        </row>
        <row r="203">
          <cell r="I203">
            <v>800029513</v>
          </cell>
          <cell r="J203" t="str">
            <v>MUNICIPIO DE QUIPAMA</v>
          </cell>
          <cell r="K203">
            <v>82408248</v>
          </cell>
        </row>
        <row r="204">
          <cell r="I204">
            <v>800029660</v>
          </cell>
          <cell r="J204" t="str">
            <v>MUNICIPIO DE MIRAFLORES</v>
          </cell>
          <cell r="K204">
            <v>92243744</v>
          </cell>
        </row>
        <row r="205">
          <cell r="I205">
            <v>800029687</v>
          </cell>
          <cell r="J205" t="str">
            <v>INSTITUCION EDUCATIVA SIMON BOLIVAR FONDO SERVICIOS EDUCATIVOS</v>
          </cell>
          <cell r="K205">
            <v>30652800</v>
          </cell>
        </row>
        <row r="206">
          <cell r="I206">
            <v>800029826</v>
          </cell>
          <cell r="J206" t="str">
            <v>MUNICIPIO DE SOMONDOCO</v>
          </cell>
          <cell r="K206">
            <v>38893816</v>
          </cell>
        </row>
        <row r="207">
          <cell r="I207">
            <v>800029838</v>
          </cell>
          <cell r="J207" t="str">
            <v>instituto tecnico industrial piloto</v>
          </cell>
          <cell r="K207">
            <v>354059781</v>
          </cell>
        </row>
        <row r="208">
          <cell r="I208">
            <v>800029884</v>
          </cell>
          <cell r="J208" t="str">
            <v>FONDO DE SERVICIOS EDUCATIVOS INSTITUCIóN EDUCATIVA NúCLEO ESCOLAR SANTA LUCíA</v>
          </cell>
          <cell r="K208">
            <v>65562215</v>
          </cell>
        </row>
        <row r="209">
          <cell r="I209">
            <v>800030000</v>
          </cell>
          <cell r="J209" t="str">
            <v>INSTITUCION EDUCATIVA FRANCISCO ANTONIO RADA</v>
          </cell>
          <cell r="K209">
            <v>137354398</v>
          </cell>
        </row>
        <row r="210">
          <cell r="I210">
            <v>800030044</v>
          </cell>
          <cell r="J210" t="str">
            <v>INSTITUCION EDUCATIVA SAN RAFAEL</v>
          </cell>
          <cell r="K210">
            <v>55489180</v>
          </cell>
        </row>
        <row r="211">
          <cell r="I211">
            <v>800030229</v>
          </cell>
          <cell r="J211" t="str">
            <v>IED ENRIQUE SANTOS MONTEJO</v>
          </cell>
          <cell r="K211">
            <v>165534264</v>
          </cell>
        </row>
        <row r="212">
          <cell r="I212">
            <v>800030455</v>
          </cell>
          <cell r="J212" t="str">
            <v>I.E. Ntra Sra del Perpetuo Socorro</v>
          </cell>
          <cell r="K212">
            <v>80623451</v>
          </cell>
        </row>
        <row r="213">
          <cell r="I213">
            <v>800030633</v>
          </cell>
          <cell r="J213" t="str">
            <v>FONDO DE SERVICIOS EDUCATIVOS INSTITUCION EDUCATIVA TECNICA INDUSTRIAL</v>
          </cell>
          <cell r="K213">
            <v>75749694</v>
          </cell>
        </row>
        <row r="214">
          <cell r="I214">
            <v>800030988</v>
          </cell>
          <cell r="J214" t="str">
            <v>MUNICIPIO DE SUTAMARCHAN</v>
          </cell>
          <cell r="K214">
            <v>72292264</v>
          </cell>
        </row>
        <row r="215">
          <cell r="I215">
            <v>800031073</v>
          </cell>
          <cell r="J215" t="str">
            <v>MUNICIPIO DE EL ESPINO</v>
          </cell>
          <cell r="K215">
            <v>42533312</v>
          </cell>
        </row>
        <row r="216">
          <cell r="I216">
            <v>800031075</v>
          </cell>
          <cell r="J216" t="str">
            <v>MUNICIPIO DE MISTRATO</v>
          </cell>
          <cell r="K216">
            <v>325035752</v>
          </cell>
        </row>
        <row r="217">
          <cell r="I217">
            <v>800031377</v>
          </cell>
          <cell r="J217" t="str">
            <v>COLEGIO INTEGRADO MADRE DE LA ESPERANZA</v>
          </cell>
          <cell r="K217">
            <v>279098748</v>
          </cell>
        </row>
        <row r="218">
          <cell r="I218">
            <v>800031434</v>
          </cell>
          <cell r="J218" t="str">
            <v>I.E. CASD.</v>
          </cell>
          <cell r="K218">
            <v>255848955</v>
          </cell>
        </row>
        <row r="219">
          <cell r="I219">
            <v>800031491</v>
          </cell>
          <cell r="J219" t="str">
            <v>COLEGIO INTEGRADO CAMACHO CAREÑO SGP</v>
          </cell>
          <cell r="K219">
            <v>30816399</v>
          </cell>
        </row>
        <row r="220">
          <cell r="I220">
            <v>800031874</v>
          </cell>
          <cell r="J220" t="str">
            <v>MUNICIPIO DE TOTORO</v>
          </cell>
          <cell r="K220">
            <v>374065696</v>
          </cell>
        </row>
        <row r="221">
          <cell r="I221">
            <v>800032044</v>
          </cell>
          <cell r="J221" t="str">
            <v>INSTITUCION EDUCATIVA INSTITUTO TECNICO MARRILLAC</v>
          </cell>
          <cell r="K221">
            <v>101320091</v>
          </cell>
        </row>
        <row r="222">
          <cell r="I222">
            <v>800032152</v>
          </cell>
          <cell r="J222" t="str">
            <v>INSTITUCION EDUCATIVA AGRICOLA</v>
          </cell>
          <cell r="K222">
            <v>63521577</v>
          </cell>
        </row>
        <row r="223">
          <cell r="I223">
            <v>800032206</v>
          </cell>
          <cell r="J223" t="str">
            <v>FONDO DE SERVICIOS EDUCATIVOS</v>
          </cell>
          <cell r="K223">
            <v>130073841</v>
          </cell>
        </row>
        <row r="224">
          <cell r="I224">
            <v>800032749</v>
          </cell>
          <cell r="J224" t="str">
            <v>LICEO NACIONAL AGUSTIN NIETO CABALLERO</v>
          </cell>
          <cell r="K224">
            <v>68782975</v>
          </cell>
        </row>
        <row r="225">
          <cell r="I225">
            <v>800033062</v>
          </cell>
          <cell r="J225" t="str">
            <v>MUNICIPIO DE NUEVO COLON</v>
          </cell>
          <cell r="K225">
            <v>63191648</v>
          </cell>
        </row>
        <row r="226">
          <cell r="I226">
            <v>800033161</v>
          </cell>
          <cell r="J226" t="str">
            <v>INSTITUCION EDUCATIVA RURAL JOSE ANTONIO GALAN</v>
          </cell>
          <cell r="K226">
            <v>45833188</v>
          </cell>
        </row>
        <row r="227">
          <cell r="I227">
            <v>800033247</v>
          </cell>
          <cell r="J227" t="str">
            <v>FONDO DE SERVICIOS EDUCATIVOS INSTITUCIóN EDUCATIVA TéCNICA TULIO VARóN</v>
          </cell>
          <cell r="K227">
            <v>50177424</v>
          </cell>
        </row>
        <row r="228">
          <cell r="I228">
            <v>800033303</v>
          </cell>
          <cell r="J228" t="str">
            <v>Institucion Educativa Guarinocito</v>
          </cell>
          <cell r="K228">
            <v>55651350</v>
          </cell>
        </row>
        <row r="229">
          <cell r="I229">
            <v>800033424</v>
          </cell>
          <cell r="J229" t="str">
            <v>INSTITUCION EDUCATIVA TECNICA LOPEZ QUEVEDO</v>
          </cell>
          <cell r="K229">
            <v>66798819</v>
          </cell>
        </row>
        <row r="230">
          <cell r="I230">
            <v>800033773</v>
          </cell>
          <cell r="J230" t="str">
            <v>FONDO DE SERVICIOS EDUCATIVOS</v>
          </cell>
          <cell r="K230">
            <v>40368510</v>
          </cell>
        </row>
        <row r="231">
          <cell r="I231">
            <v>800034237</v>
          </cell>
          <cell r="J231" t="str">
            <v>Colegio Oficial Mixto Pablo Sexto</v>
          </cell>
          <cell r="K231">
            <v>30471303</v>
          </cell>
        </row>
        <row r="232">
          <cell r="I232">
            <v>800034326</v>
          </cell>
          <cell r="J232" t="str">
            <v>INSTITUCION EDUCATIVA ZARAGOZA</v>
          </cell>
          <cell r="K232">
            <v>147399866</v>
          </cell>
        </row>
        <row r="233">
          <cell r="I233">
            <v>800034438</v>
          </cell>
          <cell r="J233" t="str">
            <v>Colegio Camilo Torres Restrepo</v>
          </cell>
          <cell r="K233">
            <v>335910579</v>
          </cell>
        </row>
        <row r="234">
          <cell r="I234">
            <v>800034476</v>
          </cell>
          <cell r="J234" t="str">
            <v>MUNICIPIO DE CHITARAQUE</v>
          </cell>
          <cell r="K234">
            <v>79926408</v>
          </cell>
        </row>
        <row r="235">
          <cell r="I235">
            <v>800034532</v>
          </cell>
          <cell r="J235" t="str">
            <v>INSTITUCION EDUACTIVA COLEGIO SANTA ROSA DE LIMA</v>
          </cell>
          <cell r="K235">
            <v>22550935</v>
          </cell>
        </row>
        <row r="236">
          <cell r="I236">
            <v>800035024</v>
          </cell>
          <cell r="J236" t="str">
            <v>MUNICIPIO DE CORDOBA</v>
          </cell>
          <cell r="K236">
            <v>314555008</v>
          </cell>
        </row>
        <row r="237">
          <cell r="I237">
            <v>800035061</v>
          </cell>
          <cell r="J237" t="str">
            <v>Institucion Educativa Juan XXIII</v>
          </cell>
          <cell r="K237">
            <v>44319253</v>
          </cell>
        </row>
        <row r="238">
          <cell r="I238">
            <v>800035482</v>
          </cell>
          <cell r="J238" t="str">
            <v>MUNICIPIO DE BELEN</v>
          </cell>
          <cell r="K238">
            <v>81560720</v>
          </cell>
        </row>
        <row r="239">
          <cell r="I239">
            <v>800036029</v>
          </cell>
          <cell r="J239" t="str">
            <v>Escuela Normal Cristo Rey</v>
          </cell>
          <cell r="K239">
            <v>171299642</v>
          </cell>
        </row>
        <row r="240">
          <cell r="I240">
            <v>800036063</v>
          </cell>
          <cell r="J240" t="str">
            <v>Institucion Educativa Rural Luis Antonio Robles de Camarones</v>
          </cell>
          <cell r="K240">
            <v>124488924</v>
          </cell>
        </row>
        <row r="241">
          <cell r="I241">
            <v>800036089</v>
          </cell>
          <cell r="J241" t="str">
            <v>INSTITUCION EDUCATIVA NUESTRA SEÑORA DE LA ANTIGUA</v>
          </cell>
          <cell r="K241">
            <v>66619579</v>
          </cell>
        </row>
        <row r="242">
          <cell r="I242">
            <v>800036345</v>
          </cell>
          <cell r="J242" t="str">
            <v>Institucion Educativa San Juan Bautista</v>
          </cell>
          <cell r="K242">
            <v>105010998</v>
          </cell>
        </row>
        <row r="243">
          <cell r="I243">
            <v>800036410</v>
          </cell>
          <cell r="J243" t="str">
            <v>INSTITUCION EDUCATIVA TECNICA FRANCISCO JULIA OLAYA</v>
          </cell>
          <cell r="K243">
            <v>85310437</v>
          </cell>
        </row>
        <row r="244">
          <cell r="I244">
            <v>800036448</v>
          </cell>
          <cell r="J244" t="str">
            <v>INSTITUCION EDUCATIVA INSTITUTO AGRICOLA</v>
          </cell>
          <cell r="K244">
            <v>72928059</v>
          </cell>
        </row>
        <row r="245">
          <cell r="I245">
            <v>800036711</v>
          </cell>
          <cell r="J245" t="str">
            <v>I.E. Ezequiel Hurtado</v>
          </cell>
          <cell r="K245">
            <v>48502190</v>
          </cell>
        </row>
        <row r="246">
          <cell r="I246">
            <v>800036903</v>
          </cell>
          <cell r="J246" t="str">
            <v>INSTITUCION EDUCATIVA DEPARTAMENTAL ANTONIO RICAURTE</v>
          </cell>
          <cell r="K246">
            <v>129845011</v>
          </cell>
        </row>
        <row r="247">
          <cell r="I247">
            <v>800036906</v>
          </cell>
          <cell r="J247" t="str">
            <v>INSTITUCION EDUCATIVA DEPARTAMENTAL</v>
          </cell>
          <cell r="K247">
            <v>31163829</v>
          </cell>
        </row>
        <row r="248">
          <cell r="I248">
            <v>800037166</v>
          </cell>
          <cell r="J248" t="str">
            <v>MUNICIPIO DE SAN FERNANDO DPTO DE BOLIVAR</v>
          </cell>
          <cell r="K248">
            <v>261465664</v>
          </cell>
        </row>
        <row r="249">
          <cell r="I249">
            <v>800037175</v>
          </cell>
          <cell r="J249" t="str">
            <v>MUNICIPIO DE SAN JUAN NEPOMUCENO</v>
          </cell>
          <cell r="K249">
            <v>781937088</v>
          </cell>
        </row>
        <row r="250">
          <cell r="I250">
            <v>800037232</v>
          </cell>
          <cell r="J250" t="str">
            <v>MUNICIPIO DE POTOSI</v>
          </cell>
          <cell r="K250">
            <v>161210112</v>
          </cell>
        </row>
        <row r="251">
          <cell r="I251">
            <v>800037371</v>
          </cell>
          <cell r="J251" t="str">
            <v>MUNICIPIO DE ACHI DEPARTAMENTO DE BOLIVAR</v>
          </cell>
          <cell r="K251">
            <v>680813736</v>
          </cell>
        </row>
        <row r="252">
          <cell r="I252">
            <v>800037608</v>
          </cell>
          <cell r="J252" t="str">
            <v>I. E. JUAN LASSO DE LA VEGA</v>
          </cell>
          <cell r="K252">
            <v>61635126</v>
          </cell>
        </row>
        <row r="253">
          <cell r="I253">
            <v>800037737</v>
          </cell>
          <cell r="J253" t="str">
            <v>INSTITUCION EDUCATIVA LA UNION</v>
          </cell>
          <cell r="K253">
            <v>152793681</v>
          </cell>
        </row>
        <row r="254">
          <cell r="I254">
            <v>800038435</v>
          </cell>
          <cell r="J254" t="str">
            <v>Institucion Educativa San Antonio de Arma</v>
          </cell>
          <cell r="K254">
            <v>43140650</v>
          </cell>
        </row>
        <row r="255">
          <cell r="I255">
            <v>800038613</v>
          </cell>
          <cell r="J255" t="str">
            <v>MUNICIPIO DE CORDOBA DEPARTAMENTO DE BOLIVAR</v>
          </cell>
          <cell r="K255">
            <v>450302368</v>
          </cell>
        </row>
        <row r="256">
          <cell r="I256">
            <v>800039213</v>
          </cell>
          <cell r="J256" t="str">
            <v>MUNICIPIO DE SANTA ROSA DE VITERBO</v>
          </cell>
          <cell r="K256">
            <v>102095288</v>
          </cell>
        </row>
        <row r="257">
          <cell r="I257">
            <v>800039277</v>
          </cell>
          <cell r="J257" t="str">
            <v>INSTITUCION EDUCATIVA ALBERTO MENDOZA MAYOR</v>
          </cell>
          <cell r="K257">
            <v>201339837</v>
          </cell>
        </row>
        <row r="258">
          <cell r="I258">
            <v>800039781</v>
          </cell>
          <cell r="J258" t="str">
            <v>INSTITUCION EDUCATIVA CERVANTES</v>
          </cell>
          <cell r="K258">
            <v>39754565</v>
          </cell>
        </row>
        <row r="259">
          <cell r="I259">
            <v>800039803</v>
          </cell>
          <cell r="J259" t="str">
            <v>MUNICIPIO DE EL ZULIA</v>
          </cell>
          <cell r="K259">
            <v>367493368</v>
          </cell>
        </row>
        <row r="260">
          <cell r="I260">
            <v>800040030</v>
          </cell>
          <cell r="J260" t="str">
            <v>INSTITUCION EDUCATIVA JUAN JOSE NEIRA</v>
          </cell>
          <cell r="K260">
            <v>46094935</v>
          </cell>
        </row>
        <row r="261">
          <cell r="I261">
            <v>800040228</v>
          </cell>
          <cell r="J261" t="str">
            <v>INSTITUCION EDUCATIVA DEPARTAMENTAL CACIQUE ANAMAY</v>
          </cell>
          <cell r="K261">
            <v>25073694</v>
          </cell>
        </row>
        <row r="262">
          <cell r="I262">
            <v>800040556</v>
          </cell>
          <cell r="J262" t="str">
            <v>I.E. MANUEL ANGEL ANACHURY</v>
          </cell>
          <cell r="K262">
            <v>139590989</v>
          </cell>
        </row>
        <row r="263">
          <cell r="I263">
            <v>800040630</v>
          </cell>
          <cell r="J263" t="str">
            <v>INSTITUCIÓN EDUCATIVA TECNICA AGROPECUARIA SAN RAFAEL</v>
          </cell>
          <cell r="K263">
            <v>139972319</v>
          </cell>
        </row>
        <row r="264">
          <cell r="I264">
            <v>800040707</v>
          </cell>
          <cell r="J264" t="str">
            <v>Colegio Agropecuario los Fundadores</v>
          </cell>
          <cell r="K264">
            <v>95685353</v>
          </cell>
        </row>
        <row r="265">
          <cell r="I265">
            <v>800042845</v>
          </cell>
          <cell r="J265" t="str">
            <v>INSTITUCION EDUCATIVA TECNICA LOS ANDES</v>
          </cell>
          <cell r="K265">
            <v>80179859</v>
          </cell>
        </row>
        <row r="266">
          <cell r="I266">
            <v>800042974</v>
          </cell>
          <cell r="J266" t="str">
            <v>MUNICIPIO DE PINILLOS DPTO DE BOLIVAR</v>
          </cell>
          <cell r="K266">
            <v>809403072</v>
          </cell>
        </row>
        <row r="267">
          <cell r="I267">
            <v>800043472</v>
          </cell>
          <cell r="J267" t="str">
            <v>Fondo de Servicios Docentes Técnico de Comercio</v>
          </cell>
          <cell r="K267">
            <v>270527518</v>
          </cell>
        </row>
        <row r="268">
          <cell r="I268">
            <v>800043486</v>
          </cell>
          <cell r="J268" t="str">
            <v>MUNICIPIO DE SAN MARTIN DE LOBA DPTO DE BOLIVAR</v>
          </cell>
          <cell r="K268">
            <v>377553032</v>
          </cell>
        </row>
        <row r="269">
          <cell r="I269">
            <v>800043820</v>
          </cell>
          <cell r="J269" t="str">
            <v>FONDOS DE SERVICIOS EDUCATIVOS INSTITUCION EDUCATIVA NUESTRA SEÑORA DE BELEN</v>
          </cell>
          <cell r="K269">
            <v>98278915</v>
          </cell>
        </row>
        <row r="270">
          <cell r="I270">
            <v>800044113</v>
          </cell>
          <cell r="J270" t="str">
            <v>MUNICIPIO DE LOS PATIOS</v>
          </cell>
          <cell r="K270">
            <v>555720520</v>
          </cell>
        </row>
        <row r="271">
          <cell r="I271">
            <v>800044727</v>
          </cell>
          <cell r="J271" t="str">
            <v>INSTITUTO TECNICO AGRICOLA</v>
          </cell>
          <cell r="K271">
            <v>91561091</v>
          </cell>
        </row>
        <row r="272">
          <cell r="I272">
            <v>800044998</v>
          </cell>
          <cell r="J272" t="str">
            <v>INSTITUCION EDUCATIVA FRANCISCO DE PAULA SANTANDER</v>
          </cell>
          <cell r="K272">
            <v>106329031</v>
          </cell>
        </row>
        <row r="273">
          <cell r="I273">
            <v>800045015</v>
          </cell>
          <cell r="J273" t="str">
            <v>IED COLEGIO CEDID GUILLERMO CANO ISAZA</v>
          </cell>
          <cell r="K273">
            <v>199595510</v>
          </cell>
        </row>
        <row r="274">
          <cell r="I274">
            <v>800045078</v>
          </cell>
          <cell r="J274" t="str">
            <v>institucion educativa Santa Clara</v>
          </cell>
          <cell r="K274">
            <v>155142975</v>
          </cell>
        </row>
        <row r="275">
          <cell r="I275">
            <v>800045581</v>
          </cell>
          <cell r="J275" t="str">
            <v>FONDO DE SERVICIOS EDUCATIVOS</v>
          </cell>
          <cell r="K275">
            <v>27623922</v>
          </cell>
        </row>
        <row r="276">
          <cell r="I276">
            <v>800045612</v>
          </cell>
          <cell r="J276" t="str">
            <v>FONDO DE FOMENTO SERVICIOS DOCENTES INSTITUCION EDUCATIVA NUESTRO SEÑOR DEL RIO DE CHILES</v>
          </cell>
          <cell r="K276">
            <v>80538747</v>
          </cell>
        </row>
        <row r="277">
          <cell r="I277">
            <v>800045645</v>
          </cell>
          <cell r="J277" t="str">
            <v>EL SALITRE</v>
          </cell>
          <cell r="K277">
            <v>13778339</v>
          </cell>
        </row>
        <row r="278">
          <cell r="I278">
            <v>800045947</v>
          </cell>
          <cell r="J278" t="str">
            <v>I.E. Media de Aguas Blancas</v>
          </cell>
          <cell r="K278">
            <v>109005764</v>
          </cell>
        </row>
        <row r="279">
          <cell r="I279">
            <v>800045957</v>
          </cell>
          <cell r="J279" t="str">
            <v>INSTITUCION EDUCATIVA EL PORTAL DE LA MONO</v>
          </cell>
          <cell r="K279">
            <v>27744285</v>
          </cell>
        </row>
        <row r="280">
          <cell r="I280">
            <v>800046008</v>
          </cell>
          <cell r="J280" t="str">
            <v>INSTITUCION EDUCATIVA TECNICA SAN BARTOLOME</v>
          </cell>
          <cell r="K280">
            <v>29449010</v>
          </cell>
        </row>
        <row r="281">
          <cell r="I281">
            <v>800046335</v>
          </cell>
          <cell r="J281" t="str">
            <v>Institucion Educativa Jose Eusebio Caro</v>
          </cell>
          <cell r="K281">
            <v>234061887</v>
          </cell>
        </row>
        <row r="282">
          <cell r="I282">
            <v>800046802</v>
          </cell>
          <cell r="J282" t="str">
            <v>concentracion de desarrollo rural el marfil</v>
          </cell>
          <cell r="K282">
            <v>65829214</v>
          </cell>
        </row>
        <row r="283">
          <cell r="I283">
            <v>800046942</v>
          </cell>
          <cell r="J283" t="str">
            <v>INSTITUCION EDUCATIVA DEPARTAMENTAL INSTITUTO AGRICOLA</v>
          </cell>
          <cell r="K283">
            <v>34231666</v>
          </cell>
        </row>
        <row r="284">
          <cell r="I284">
            <v>800049017</v>
          </cell>
          <cell r="J284" t="str">
            <v>MUNICIPIO DE SANTA ROSA DEL SUR DE BOLIVAR</v>
          </cell>
          <cell r="K284">
            <v>656666560</v>
          </cell>
        </row>
        <row r="285">
          <cell r="I285">
            <v>800049508</v>
          </cell>
          <cell r="J285" t="str">
            <v>MUNICIPIO DE PAEZ</v>
          </cell>
          <cell r="K285">
            <v>38272936</v>
          </cell>
        </row>
        <row r="286">
          <cell r="I286">
            <v>800049826</v>
          </cell>
          <cell r="J286" t="str">
            <v>MUNICIPIO DE GALERAS</v>
          </cell>
          <cell r="K286">
            <v>424415840</v>
          </cell>
        </row>
        <row r="287">
          <cell r="I287">
            <v>800050062</v>
          </cell>
          <cell r="J287" t="str">
            <v>FONDO DE SERVICIOS EDUCATIVOSS I.E JUAN PABLO I</v>
          </cell>
          <cell r="K287">
            <v>63475792</v>
          </cell>
        </row>
        <row r="288">
          <cell r="I288">
            <v>800050331</v>
          </cell>
          <cell r="J288" t="str">
            <v>MUNICIPIO DE LA UNION</v>
          </cell>
          <cell r="K288">
            <v>311624376</v>
          </cell>
        </row>
        <row r="289">
          <cell r="I289">
            <v>800050394</v>
          </cell>
          <cell r="J289" t="str">
            <v>INSTITUCION EDUCATIVA RIO VERDE BAJO</v>
          </cell>
          <cell r="K289">
            <v>19442716</v>
          </cell>
        </row>
        <row r="290">
          <cell r="I290">
            <v>800050407</v>
          </cell>
          <cell r="J290" t="str">
            <v>MUNICIPIO DE VALPARAISO</v>
          </cell>
          <cell r="K290">
            <v>131882120</v>
          </cell>
        </row>
        <row r="291">
          <cell r="I291">
            <v>800050425</v>
          </cell>
          <cell r="J291" t="str">
            <v>INSTITUCION EDUCATIVA LA LINDA</v>
          </cell>
          <cell r="K291">
            <v>69487912</v>
          </cell>
        </row>
        <row r="292">
          <cell r="I292">
            <v>800050791</v>
          </cell>
          <cell r="J292" t="str">
            <v>MUNICIPIO DE SATIVANORTE</v>
          </cell>
          <cell r="K292">
            <v>34308088</v>
          </cell>
        </row>
        <row r="293">
          <cell r="I293">
            <v>800050998</v>
          </cell>
          <cell r="J293" t="str">
            <v>INSTITUTO EDUCATIVO CAMILO TORRES RESTREPO</v>
          </cell>
          <cell r="K293">
            <v>178832328</v>
          </cell>
        </row>
        <row r="294">
          <cell r="I294">
            <v>800051167</v>
          </cell>
          <cell r="J294" t="str">
            <v>MUNICIPIO DE TIMBIQUI</v>
          </cell>
          <cell r="K294">
            <v>930438184</v>
          </cell>
        </row>
        <row r="295">
          <cell r="I295">
            <v>800051168</v>
          </cell>
          <cell r="J295" t="str">
            <v>MUNICIPIO LOPEZ DE MICAY</v>
          </cell>
          <cell r="K295">
            <v>467463040</v>
          </cell>
        </row>
        <row r="296">
          <cell r="I296">
            <v>800051324</v>
          </cell>
          <cell r="J296" t="str">
            <v>FONDO DE SERVICIOS EDUCATIVOS</v>
          </cell>
          <cell r="K296">
            <v>20650955</v>
          </cell>
        </row>
        <row r="297">
          <cell r="I297">
            <v>800051469</v>
          </cell>
          <cell r="J297" t="str">
            <v>INSTITUCION EDUCATIVA COMBIA</v>
          </cell>
          <cell r="K297">
            <v>74846787</v>
          </cell>
        </row>
        <row r="298">
          <cell r="I298">
            <v>800052584</v>
          </cell>
          <cell r="J298" t="str">
            <v>IED SAN ANTONIO</v>
          </cell>
          <cell r="K298">
            <v>28249836</v>
          </cell>
        </row>
        <row r="299">
          <cell r="I299">
            <v>800053449</v>
          </cell>
          <cell r="J299" t="str">
            <v>COLEGIO TECNICO AGROINDUSTRIAL CUSAGUI</v>
          </cell>
          <cell r="K299">
            <v>16519600</v>
          </cell>
        </row>
        <row r="300">
          <cell r="I300">
            <v>800053552</v>
          </cell>
          <cell r="J300" t="str">
            <v>MUNICIPIO DE TUBARA</v>
          </cell>
          <cell r="K300">
            <v>122483496</v>
          </cell>
        </row>
        <row r="301">
          <cell r="I301">
            <v>800053942</v>
          </cell>
          <cell r="J301" t="str">
            <v>INSTITUTO TECNICO JOSE MIGUEL SILVA PLAZAS</v>
          </cell>
          <cell r="K301">
            <v>65534449</v>
          </cell>
        </row>
        <row r="302">
          <cell r="I302">
            <v>800054249</v>
          </cell>
          <cell r="J302" t="str">
            <v>MUNICIPIO DE VILLAGARZON</v>
          </cell>
          <cell r="K302">
            <v>336494016</v>
          </cell>
        </row>
        <row r="303">
          <cell r="I303">
            <v>800054272</v>
          </cell>
          <cell r="J303" t="str">
            <v>INSTITUCION EDUCATIVA MANUEL RODRIGUEZ TORICES DE SAN DIEGO</v>
          </cell>
          <cell r="K303">
            <v>138186690</v>
          </cell>
        </row>
        <row r="304">
          <cell r="I304">
            <v>800054276</v>
          </cell>
          <cell r="J304" t="str">
            <v>Institucion Educativa Supia</v>
          </cell>
          <cell r="K304">
            <v>117736304</v>
          </cell>
        </row>
        <row r="305">
          <cell r="I305">
            <v>800054483</v>
          </cell>
          <cell r="J305" t="str">
            <v>INSTITUCION EDUCATIVA LOS FUNDADORES</v>
          </cell>
          <cell r="K305">
            <v>133416140</v>
          </cell>
        </row>
        <row r="306">
          <cell r="I306">
            <v>800054678</v>
          </cell>
          <cell r="J306" t="str">
            <v>FSE</v>
          </cell>
          <cell r="K306">
            <v>208646503</v>
          </cell>
        </row>
        <row r="307">
          <cell r="I307">
            <v>800055469</v>
          </cell>
          <cell r="J307" t="str">
            <v>INSTITUCION EDUCATIVA AGROPECUARIA MONTERREDONDO</v>
          </cell>
          <cell r="K307">
            <v>46017929</v>
          </cell>
        </row>
        <row r="308">
          <cell r="I308">
            <v>800055536</v>
          </cell>
          <cell r="J308" t="str">
            <v>FONDO DE SERVICIOS EDUCATIVOS DEL COLEGIO MUNICIPAL CRISTOBAL COLON</v>
          </cell>
          <cell r="K308">
            <v>43921241</v>
          </cell>
        </row>
        <row r="309">
          <cell r="I309">
            <v>800056056</v>
          </cell>
          <cell r="J309" t="str">
            <v>COLEGIO INTEGRADO LA GRANJA</v>
          </cell>
          <cell r="K309">
            <v>27714081</v>
          </cell>
        </row>
        <row r="310">
          <cell r="I310">
            <v>800056581</v>
          </cell>
          <cell r="J310" t="str">
            <v>COLEGIO LA CANDELARIA FONDO SERV</v>
          </cell>
          <cell r="K310">
            <v>39116020</v>
          </cell>
        </row>
        <row r="311">
          <cell r="I311">
            <v>800057459</v>
          </cell>
          <cell r="J311" t="str">
            <v>CONCENTRACION DE DESARROLLO RURAL JOSE ANTONIO GALAN</v>
          </cell>
          <cell r="K311">
            <v>57358743</v>
          </cell>
        </row>
        <row r="312">
          <cell r="I312">
            <v>800058047</v>
          </cell>
          <cell r="J312" t="str">
            <v>INSTITUCION EDUCATIVA MUNICIPAL TECNICA COMERCIAL SANTA RITA</v>
          </cell>
          <cell r="K312">
            <v>159346985</v>
          </cell>
        </row>
        <row r="313">
          <cell r="I313">
            <v>800058059</v>
          </cell>
          <cell r="J313" t="str">
            <v>FDO SERV EDUCT INST TEC CM E.S.</v>
          </cell>
          <cell r="K313">
            <v>25300742</v>
          </cell>
        </row>
        <row r="314">
          <cell r="I314">
            <v>800058601</v>
          </cell>
          <cell r="J314" t="str">
            <v>INSTITUCION EDUCATIVA CIUDAD SANTIAGO</v>
          </cell>
          <cell r="K314">
            <v>69438619</v>
          </cell>
        </row>
        <row r="315">
          <cell r="I315">
            <v>800058603</v>
          </cell>
          <cell r="J315" t="str">
            <v>SISTEMA GENERAL DE PARTICIPACIONES PARA EDUCACION POR CALIDAD</v>
          </cell>
          <cell r="K315">
            <v>64238054</v>
          </cell>
        </row>
        <row r="316">
          <cell r="I316">
            <v>800059037</v>
          </cell>
          <cell r="J316" t="str">
            <v>INSTITUCION EDUCATIVA PARROQUIAL</v>
          </cell>
          <cell r="K316">
            <v>58971773</v>
          </cell>
        </row>
        <row r="317">
          <cell r="I317">
            <v>800059405</v>
          </cell>
          <cell r="J317" t="str">
            <v>MUNICIPIO DE URUMITA</v>
          </cell>
          <cell r="K317">
            <v>202745112</v>
          </cell>
        </row>
        <row r="318">
          <cell r="I318">
            <v>800059454</v>
          </cell>
          <cell r="J318" t="str">
            <v>FONDO DOCENTES</v>
          </cell>
          <cell r="K318">
            <v>48722563</v>
          </cell>
        </row>
        <row r="319">
          <cell r="I319">
            <v>800060022</v>
          </cell>
          <cell r="J319" t="str">
            <v>INSTITUCION EDUCATIVA MUNICIPAL  DEL ENCANO</v>
          </cell>
          <cell r="K319">
            <v>95891854</v>
          </cell>
        </row>
        <row r="320">
          <cell r="I320">
            <v>800060244</v>
          </cell>
          <cell r="J320" t="str">
            <v>INSTITUCION EDUCATIVA INSTITUTO AGRICOLA</v>
          </cell>
          <cell r="K320">
            <v>175867550</v>
          </cell>
        </row>
        <row r="321">
          <cell r="I321">
            <v>800060302</v>
          </cell>
          <cell r="J321" t="str">
            <v>INSTITUCION EDUCATIVA SAN PEDRO ALEJANDRINO GRATUIDAD</v>
          </cell>
          <cell r="K321">
            <v>55843915</v>
          </cell>
        </row>
        <row r="322">
          <cell r="I322">
            <v>800060525</v>
          </cell>
          <cell r="J322" t="str">
            <v>MUNICIPIO DE PUERTO PARRA</v>
          </cell>
          <cell r="K322">
            <v>119526856</v>
          </cell>
        </row>
        <row r="323">
          <cell r="I323">
            <v>800061083</v>
          </cell>
          <cell r="J323" t="str">
            <v>INSTITUCION EDUCATIVA PEDRO DE ADRADA</v>
          </cell>
          <cell r="K323">
            <v>31671481</v>
          </cell>
        </row>
        <row r="324">
          <cell r="I324">
            <v>800061313</v>
          </cell>
          <cell r="J324" t="str">
            <v>MUNICIPIO DE GUARANDA</v>
          </cell>
          <cell r="K324">
            <v>423054536</v>
          </cell>
        </row>
        <row r="325">
          <cell r="I325">
            <v>800062255</v>
          </cell>
          <cell r="J325" t="str">
            <v>MUNICIPIO DE TOGUI</v>
          </cell>
          <cell r="K325">
            <v>72790560</v>
          </cell>
        </row>
        <row r="326">
          <cell r="I326">
            <v>800062427</v>
          </cell>
          <cell r="J326" t="str">
            <v>UNIDAD EDUCATIVA TECNICO FRANCISCO JOSE DE CALDAS</v>
          </cell>
          <cell r="K326">
            <v>195783537</v>
          </cell>
        </row>
        <row r="327">
          <cell r="I327">
            <v>800062600</v>
          </cell>
          <cell r="J327" t="str">
            <v>COLEGIO JUAN CRISTOBAL MARTINEZ</v>
          </cell>
          <cell r="K327">
            <v>278907379</v>
          </cell>
        </row>
        <row r="328">
          <cell r="I328">
            <v>800062602</v>
          </cell>
          <cell r="J328" t="str">
            <v>fondo de servicio educativo institucion educativa inza</v>
          </cell>
          <cell r="K328">
            <v>40121766</v>
          </cell>
        </row>
        <row r="329">
          <cell r="I329">
            <v>800063010</v>
          </cell>
          <cell r="J329" t="str">
            <v>INSTITUCION EDUCATIVA GABRIEL GARCIA MARQUEZ</v>
          </cell>
          <cell r="K329">
            <v>137258782</v>
          </cell>
        </row>
        <row r="330">
          <cell r="I330">
            <v>800063123</v>
          </cell>
          <cell r="J330" t="str">
            <v>INSTITUCION EDUCATIVA SAN JOSE DEL TELEMBI</v>
          </cell>
          <cell r="K330">
            <v>120661953</v>
          </cell>
        </row>
        <row r="331">
          <cell r="I331">
            <v>800063128</v>
          </cell>
          <cell r="J331" t="str">
            <v>I.E. NARANJAL</v>
          </cell>
          <cell r="K331">
            <v>41357436</v>
          </cell>
        </row>
        <row r="332">
          <cell r="I332">
            <v>800063281</v>
          </cell>
          <cell r="J332" t="str">
            <v>INSTITUCION EDUCATIVA BASICA Y MEDIA TECNICA JOSE ANTONIO PAEZ FONDO DE SERVICIO EDUCATIVO</v>
          </cell>
          <cell r="K332">
            <v>50644206</v>
          </cell>
        </row>
        <row r="333">
          <cell r="I333">
            <v>800063791</v>
          </cell>
          <cell r="J333" t="str">
            <v>MUNICIPIO DE ARCABUCO</v>
          </cell>
          <cell r="K333">
            <v>78958792</v>
          </cell>
        </row>
        <row r="334">
          <cell r="I334">
            <v>800063881</v>
          </cell>
          <cell r="J334" t="str">
            <v>escuela coinstruccion PIO XII</v>
          </cell>
          <cell r="K334">
            <v>93182724</v>
          </cell>
        </row>
        <row r="335">
          <cell r="I335">
            <v>800063954</v>
          </cell>
          <cell r="J335" t="str">
            <v>FONDOS DE SERVICIOS EDUCATIVOS</v>
          </cell>
          <cell r="K335">
            <v>23184840</v>
          </cell>
        </row>
        <row r="336">
          <cell r="I336">
            <v>800065411</v>
          </cell>
          <cell r="J336" t="str">
            <v>MUNICIPIO DE PAYA</v>
          </cell>
          <cell r="K336">
            <v>57864056</v>
          </cell>
        </row>
        <row r="337">
          <cell r="I337">
            <v>800065474</v>
          </cell>
          <cell r="J337" t="str">
            <v>MUNICIPIO DE MOÑITOS</v>
          </cell>
          <cell r="K337">
            <v>728325592</v>
          </cell>
        </row>
        <row r="338">
          <cell r="I338">
            <v>800065593</v>
          </cell>
          <cell r="J338" t="str">
            <v>MUNICIPIO PAJARITO</v>
          </cell>
          <cell r="K338">
            <v>31116576</v>
          </cell>
        </row>
        <row r="339">
          <cell r="I339">
            <v>800065599</v>
          </cell>
          <cell r="J339" t="str">
            <v>FONDO DE SERVICIOS EDUCATIVOS COLEGIO SERGIO ARIZA</v>
          </cell>
          <cell r="K339">
            <v>35400365</v>
          </cell>
        </row>
        <row r="340">
          <cell r="I340">
            <v>800066389</v>
          </cell>
          <cell r="J340" t="str">
            <v>MUNICIPIO DE PISBA</v>
          </cell>
          <cell r="K340">
            <v>38252584</v>
          </cell>
        </row>
        <row r="341">
          <cell r="I341">
            <v>800067068</v>
          </cell>
          <cell r="J341" t="str">
            <v>Centro Educativo El Llano</v>
          </cell>
          <cell r="K341">
            <v>18891027</v>
          </cell>
        </row>
        <row r="342">
          <cell r="I342">
            <v>800067231</v>
          </cell>
          <cell r="J342" t="str">
            <v>ESCUELA NORMAL SUPERIOR LEONOR ALVAREZ PINZON FDO SERVICIOS EDUCATIVOS</v>
          </cell>
          <cell r="K342">
            <v>200444004</v>
          </cell>
        </row>
        <row r="343">
          <cell r="I343">
            <v>800067233</v>
          </cell>
          <cell r="J343" t="str">
            <v>INSTITUCION EDUCATIVA TECNICA  ALEJANDRO DE HUMBOLDT</v>
          </cell>
          <cell r="K343">
            <v>98522957</v>
          </cell>
        </row>
        <row r="344">
          <cell r="I344">
            <v>800067452</v>
          </cell>
          <cell r="J344" t="str">
            <v>MUNICIPIO DE MILAN</v>
          </cell>
          <cell r="K344">
            <v>210510504</v>
          </cell>
        </row>
        <row r="345">
          <cell r="I345">
            <v>800068157</v>
          </cell>
          <cell r="J345" t="str">
            <v>INSTITUCION EDUCATIVA DEPARTAMENTAL SAN JOSE DE SITIO NUEVO</v>
          </cell>
          <cell r="K345">
            <v>293784130</v>
          </cell>
        </row>
        <row r="346">
          <cell r="I346">
            <v>800068158</v>
          </cell>
          <cell r="J346" t="str">
            <v>INSTITUCION EDUCATIVA SIMON BOLIVAR</v>
          </cell>
          <cell r="K346">
            <v>69282217</v>
          </cell>
        </row>
        <row r="347">
          <cell r="I347">
            <v>800068431</v>
          </cell>
          <cell r="J347" t="str">
            <v>INSTITUCION EDUCATIVA BASICA Y MEDIA SAN ANTONIO</v>
          </cell>
          <cell r="K347">
            <v>167886969</v>
          </cell>
        </row>
        <row r="348">
          <cell r="I348">
            <v>800068439</v>
          </cell>
          <cell r="J348" t="str">
            <v>INSTITUCION EDUCATIVA GERARDO VALENCIA CANO - FOSE</v>
          </cell>
          <cell r="K348">
            <v>31485436</v>
          </cell>
        </row>
        <row r="349">
          <cell r="I349">
            <v>800068506</v>
          </cell>
          <cell r="J349" t="str">
            <v>INSTITUCION EDUCATIVA ISMAEL SANTOFIMIO TRUJILLO - GRATUIDAD</v>
          </cell>
          <cell r="K349">
            <v>110857242</v>
          </cell>
        </row>
        <row r="350">
          <cell r="I350">
            <v>800068675</v>
          </cell>
          <cell r="J350" t="str">
            <v>FONDO DE SERVICIOS EDUCATIVOS</v>
          </cell>
          <cell r="K350">
            <v>23346721</v>
          </cell>
        </row>
        <row r="351">
          <cell r="I351">
            <v>800068760</v>
          </cell>
          <cell r="J351" t="str">
            <v>INSTITUCION EDUCATIVA DEPARTAMENTAL LICEO ARIGUANI</v>
          </cell>
          <cell r="K351">
            <v>207106999</v>
          </cell>
        </row>
        <row r="352">
          <cell r="I352">
            <v>800068773</v>
          </cell>
          <cell r="J352" t="str">
            <v>INSTITUCION EDUCATIVA DEPARTAMENTAL PIJIÑO DEL CARMEN</v>
          </cell>
          <cell r="K352">
            <v>115042690</v>
          </cell>
        </row>
        <row r="353">
          <cell r="I353">
            <v>800069378</v>
          </cell>
          <cell r="J353" t="str">
            <v>FONDO DE SERVICIO DOCENTE INSTITUCION EDUCATIVA DEPARTAMENTAL DE SALAMINA</v>
          </cell>
          <cell r="K353">
            <v>112291270</v>
          </cell>
        </row>
        <row r="354">
          <cell r="I354">
            <v>800069901</v>
          </cell>
          <cell r="J354" t="str">
            <v>MUNICIPIO DE JUAN DE ACOSTA</v>
          </cell>
          <cell r="K354">
            <v>218821392</v>
          </cell>
        </row>
        <row r="355">
          <cell r="I355">
            <v>800070251</v>
          </cell>
          <cell r="J355" t="str">
            <v>INSTITUCION EDUCATIVA DE PROMOCION SOCIAL</v>
          </cell>
          <cell r="K355">
            <v>73831936</v>
          </cell>
        </row>
        <row r="356">
          <cell r="I356">
            <v>800070375</v>
          </cell>
          <cell r="J356" t="str">
            <v>MUNICIPIO DE BOJAYA</v>
          </cell>
          <cell r="K356">
            <v>536119872</v>
          </cell>
        </row>
        <row r="357">
          <cell r="I357">
            <v>800070519</v>
          </cell>
          <cell r="J357" t="str">
            <v>INSTITUCION EDUCATIVA RURAL AGROPECUARIA DE MINGUEO</v>
          </cell>
          <cell r="K357">
            <v>224672823</v>
          </cell>
        </row>
        <row r="358">
          <cell r="I358">
            <v>800070682</v>
          </cell>
          <cell r="J358" t="str">
            <v>MUNICIPIO DE TIBU</v>
          </cell>
          <cell r="K358">
            <v>989741016</v>
          </cell>
        </row>
        <row r="359">
          <cell r="I359">
            <v>800070715</v>
          </cell>
          <cell r="J359" t="str">
            <v>CUENTA ESPECIAL MAGISTERIO NACIONALIZADA COLEGIO ALFONSO LOPEZ PUMAREJO DE URIBIA</v>
          </cell>
          <cell r="K359">
            <v>123054622</v>
          </cell>
        </row>
        <row r="360">
          <cell r="I360">
            <v>800070892</v>
          </cell>
          <cell r="J360" t="str">
            <v>INSTITUCION EDUCATIVA DISTRITAL RODRIGO GALVAN DE LA BASTIDAS</v>
          </cell>
          <cell r="K360">
            <v>202660716</v>
          </cell>
        </row>
        <row r="361">
          <cell r="I361">
            <v>800070932</v>
          </cell>
          <cell r="J361" t="str">
            <v>INSTITUCION EDUCATIVA DEPARTAMENTAL SAGRADO CORAZON DE JESUS</v>
          </cell>
          <cell r="K361">
            <v>114683670</v>
          </cell>
        </row>
        <row r="362">
          <cell r="I362">
            <v>800071934</v>
          </cell>
          <cell r="J362" t="str">
            <v>MUNICIPIO DE CHIBOLO MAGDALENA</v>
          </cell>
          <cell r="K362">
            <v>600312256</v>
          </cell>
        </row>
        <row r="363">
          <cell r="I363">
            <v>800072525</v>
          </cell>
          <cell r="J363" t="str">
            <v>INSTITUCION EDUCATIVA TECNICA INDUSTRIAL  ANTONIO RICAURTE</v>
          </cell>
          <cell r="K363">
            <v>94019605</v>
          </cell>
        </row>
        <row r="364">
          <cell r="I364">
            <v>800072602</v>
          </cell>
          <cell r="J364" t="str">
            <v>INSTITUCION EDUCATIVA DEPARTAMENTAL AGRICOLA</v>
          </cell>
          <cell r="K364">
            <v>129771372</v>
          </cell>
        </row>
        <row r="365">
          <cell r="I365">
            <v>800072810</v>
          </cell>
          <cell r="J365" t="str">
            <v>I.E. SAN ALFONSO</v>
          </cell>
          <cell r="K365">
            <v>21402504</v>
          </cell>
        </row>
        <row r="366">
          <cell r="I366">
            <v>800073475</v>
          </cell>
          <cell r="J366" t="str">
            <v>MUNICIPIO LA VEGA</v>
          </cell>
          <cell r="K366">
            <v>190560888</v>
          </cell>
        </row>
        <row r="367">
          <cell r="I367">
            <v>800073504</v>
          </cell>
          <cell r="J367" t="str">
            <v>Intitucion Educativa Deptal La Magdalena</v>
          </cell>
          <cell r="K367">
            <v>55739631</v>
          </cell>
        </row>
        <row r="368">
          <cell r="I368">
            <v>800074120</v>
          </cell>
          <cell r="J368" t="str">
            <v>MUNICIPIO DE PARATEBUENO</v>
          </cell>
          <cell r="K368">
            <v>132023184</v>
          </cell>
        </row>
        <row r="369">
          <cell r="I369">
            <v>800074418</v>
          </cell>
          <cell r="J369" t="str">
            <v>FONDO DE SERVICIOS EDUCATIVOS INSTITUCIÒN EDUCATIVA TÈCNICA COLOMBO ALEMAN SCALAS</v>
          </cell>
          <cell r="K369">
            <v>100718913</v>
          </cell>
        </row>
        <row r="370">
          <cell r="I370">
            <v>800074859</v>
          </cell>
          <cell r="J370" t="str">
            <v>MUNICIPIO DE CHISCAS</v>
          </cell>
          <cell r="K370">
            <v>67336504</v>
          </cell>
        </row>
        <row r="371">
          <cell r="I371">
            <v>800075231</v>
          </cell>
          <cell r="J371" t="str">
            <v>MUNICIPIO DE SAN ANDRES DE SOTAVENTO</v>
          </cell>
          <cell r="K371">
            <v>1334909528</v>
          </cell>
        </row>
        <row r="372">
          <cell r="I372">
            <v>800075433</v>
          </cell>
          <cell r="J372" t="str">
            <v>INSTITUCION EDUCATIVA DISTRITAL POLICARPA SALAVARRIETA</v>
          </cell>
          <cell r="K372">
            <v>122925942</v>
          </cell>
        </row>
        <row r="373">
          <cell r="I373">
            <v>800075537</v>
          </cell>
          <cell r="J373" t="str">
            <v>MUNICIPIO DE SAN CARLOS</v>
          </cell>
          <cell r="K373">
            <v>511979680</v>
          </cell>
        </row>
        <row r="374">
          <cell r="I374">
            <v>800076133</v>
          </cell>
          <cell r="J374" t="str">
            <v>Fondo de servicio Educativo de Pileta</v>
          </cell>
          <cell r="K374">
            <v>11947585</v>
          </cell>
        </row>
        <row r="375">
          <cell r="I375">
            <v>800076393</v>
          </cell>
          <cell r="J375" t="str">
            <v>institucion educativa manuel j.del castillo</v>
          </cell>
          <cell r="K375">
            <v>216566104</v>
          </cell>
        </row>
        <row r="376">
          <cell r="I376">
            <v>800076751</v>
          </cell>
          <cell r="J376" t="str">
            <v>MUNICIPIO DE POLONUEVO ATLANTICO</v>
          </cell>
          <cell r="K376">
            <v>201192872</v>
          </cell>
        </row>
        <row r="377">
          <cell r="I377">
            <v>800077159</v>
          </cell>
          <cell r="J377" t="str">
            <v>INEM CARLOS ARTURO TORRES</v>
          </cell>
          <cell r="K377">
            <v>182843384</v>
          </cell>
        </row>
        <row r="378">
          <cell r="I378">
            <v>800077545</v>
          </cell>
          <cell r="J378" t="str">
            <v>MUNICIPIO DE AQUITANIA</v>
          </cell>
          <cell r="K378">
            <v>293271000</v>
          </cell>
        </row>
        <row r="379">
          <cell r="I379">
            <v>800077565</v>
          </cell>
          <cell r="J379" t="str">
            <v>ITA fondo de servicios docente luis nelson cuellar</v>
          </cell>
          <cell r="K379">
            <v>72408609</v>
          </cell>
        </row>
        <row r="380">
          <cell r="I380">
            <v>800077656</v>
          </cell>
          <cell r="J380" t="str">
            <v>INSTITUCION EDUCATIVA AGROPECUARIA ALEJANDRO GOMEZ MUÑOZ</v>
          </cell>
          <cell r="K380">
            <v>34432158</v>
          </cell>
        </row>
        <row r="381">
          <cell r="I381">
            <v>800077808</v>
          </cell>
          <cell r="J381" t="str">
            <v>MUNICIPIO DE MUZO BOYACA</v>
          </cell>
          <cell r="K381">
            <v>153777800</v>
          </cell>
        </row>
        <row r="382">
          <cell r="I382">
            <v>800078161</v>
          </cell>
          <cell r="J382" t="str">
            <v>INSTITUCION EDUCATIVA SAN JOSE DEL MORRO</v>
          </cell>
          <cell r="K382">
            <v>33114858</v>
          </cell>
        </row>
        <row r="383">
          <cell r="I383">
            <v>800078203</v>
          </cell>
          <cell r="J383" t="str">
            <v>FONDOS DOC.COLEGIO FRANCISCO JOSE DE CALDAS</v>
          </cell>
          <cell r="K383">
            <v>206846991</v>
          </cell>
        </row>
        <row r="384">
          <cell r="I384">
            <v>800078387</v>
          </cell>
          <cell r="J384" t="str">
            <v>Institucion Educativa Tecnica Alfonso Lopez</v>
          </cell>
          <cell r="K384">
            <v>166982517</v>
          </cell>
        </row>
        <row r="385">
          <cell r="I385">
            <v>800079035</v>
          </cell>
          <cell r="J385" t="str">
            <v>MUNICIPIO DE PUERTO GAITAN</v>
          </cell>
          <cell r="K385">
            <v>875508224</v>
          </cell>
        </row>
        <row r="386">
          <cell r="I386">
            <v>800079137</v>
          </cell>
          <cell r="J386" t="str">
            <v>FONDO DE SERVICIOS EDUCATIVOS</v>
          </cell>
          <cell r="K386">
            <v>102939768</v>
          </cell>
        </row>
        <row r="387">
          <cell r="I387">
            <v>800079162</v>
          </cell>
          <cell r="J387" t="str">
            <v>MUNICIPIO DE PURISIMA</v>
          </cell>
          <cell r="K387">
            <v>360173056</v>
          </cell>
        </row>
        <row r="388">
          <cell r="I388">
            <v>800079233</v>
          </cell>
          <cell r="J388" t="str">
            <v>COLEGIO ALFONSO LOPEZ</v>
          </cell>
          <cell r="K388">
            <v>43288516</v>
          </cell>
        </row>
        <row r="389">
          <cell r="I389">
            <v>800079467</v>
          </cell>
          <cell r="J389" t="str">
            <v>INSTITUCION EDUCATIVA MUNICIPAL HERALDO ROMERO SANCHEZ</v>
          </cell>
          <cell r="K389">
            <v>80480793</v>
          </cell>
        </row>
        <row r="390">
          <cell r="I390">
            <v>800079517</v>
          </cell>
          <cell r="J390" t="str">
            <v>INSTITUCION EDUCATIVA DON ALONSO</v>
          </cell>
          <cell r="K390">
            <v>33211420</v>
          </cell>
        </row>
        <row r="391">
          <cell r="I391">
            <v>800079653</v>
          </cell>
          <cell r="J391" t="str">
            <v>ESCUELA NORMAL SUPERIOR DE JUNIN</v>
          </cell>
          <cell r="K391">
            <v>53710358</v>
          </cell>
        </row>
        <row r="392">
          <cell r="I392">
            <v>800079926</v>
          </cell>
          <cell r="J392" t="str">
            <v>RAFAEL URIBE URIBE</v>
          </cell>
          <cell r="K392">
            <v>69373978</v>
          </cell>
        </row>
        <row r="393">
          <cell r="I393">
            <v>800080076</v>
          </cell>
          <cell r="J393" t="str">
            <v>INSTITUCION EDUCATIVA SAN JOSE</v>
          </cell>
          <cell r="K393">
            <v>78531995</v>
          </cell>
        </row>
        <row r="394">
          <cell r="I394">
            <v>800080860</v>
          </cell>
          <cell r="J394" t="str">
            <v>INSTITUCION EDUCATIVA MARCOS FIDEL SUAREZ</v>
          </cell>
          <cell r="K394">
            <v>89207808</v>
          </cell>
        </row>
        <row r="395">
          <cell r="I395">
            <v>800081091</v>
          </cell>
          <cell r="J395" t="str">
            <v>MUNICIPIO DE CACHIPAY</v>
          </cell>
          <cell r="K395">
            <v>75900536</v>
          </cell>
        </row>
        <row r="396">
          <cell r="I396">
            <v>800081167</v>
          </cell>
          <cell r="J396" t="str">
            <v>INSTITUCION EDUCATIVA ALTOZANO</v>
          </cell>
          <cell r="K396">
            <v>63262304</v>
          </cell>
        </row>
        <row r="397">
          <cell r="I397">
            <v>800082051</v>
          </cell>
          <cell r="J397" t="str">
            <v>NUESTRA SEÑORA DE LA SALUD</v>
          </cell>
          <cell r="K397">
            <v>49262691</v>
          </cell>
        </row>
        <row r="398">
          <cell r="I398">
            <v>800082378</v>
          </cell>
          <cell r="J398" t="str">
            <v>LICEO COMERCIAL AQUILINO BEDOYA SGP</v>
          </cell>
          <cell r="K398">
            <v>107394006</v>
          </cell>
        </row>
        <row r="399">
          <cell r="I399">
            <v>800083233</v>
          </cell>
          <cell r="J399" t="str">
            <v>MUNICIPIO DE SAN JOSE DE PARE</v>
          </cell>
          <cell r="K399">
            <v>59293712</v>
          </cell>
        </row>
        <row r="400">
          <cell r="I400">
            <v>800083362</v>
          </cell>
          <cell r="J400" t="str">
            <v>INSTITUTO TECNICO AGRICOLA RAFAEL ORTIZ GONZALEZ</v>
          </cell>
          <cell r="K400">
            <v>40361862</v>
          </cell>
        </row>
        <row r="401">
          <cell r="I401">
            <v>800083672</v>
          </cell>
          <cell r="J401" t="str">
            <v>MUNICIPIO DE GUALMATAN</v>
          </cell>
          <cell r="K401">
            <v>104149736</v>
          </cell>
        </row>
        <row r="402">
          <cell r="I402">
            <v>800084378</v>
          </cell>
          <cell r="J402" t="str">
            <v>MUNICIPIO DE GUAPI</v>
          </cell>
          <cell r="K402">
            <v>1051713688</v>
          </cell>
        </row>
        <row r="403">
          <cell r="I403">
            <v>800085612</v>
          </cell>
          <cell r="J403" t="str">
            <v>MUNICIPIO DE PULI</v>
          </cell>
          <cell r="K403">
            <v>38736960</v>
          </cell>
        </row>
        <row r="404">
          <cell r="I404">
            <v>800085991</v>
          </cell>
          <cell r="J404" t="str">
            <v>INSTITUCION EDUCATIVA COLEGIO GUILLERMO CANO ISAZA</v>
          </cell>
          <cell r="K404">
            <v>42053846</v>
          </cell>
        </row>
        <row r="405">
          <cell r="I405">
            <v>800086017</v>
          </cell>
          <cell r="J405" t="str">
            <v>MUNICIPIO DE CHAMEZA</v>
          </cell>
          <cell r="K405">
            <v>28722800</v>
          </cell>
        </row>
        <row r="406">
          <cell r="I406">
            <v>800086822</v>
          </cell>
          <cell r="J406" t="str">
            <v>Insitucion Educativa Cristo Rey</v>
          </cell>
          <cell r="K406">
            <v>87459158</v>
          </cell>
        </row>
        <row r="407">
          <cell r="I407">
            <v>800086966</v>
          </cell>
          <cell r="J407" t="str">
            <v>IE JORGE ELIECER GAITAN MARIPI</v>
          </cell>
          <cell r="K407">
            <v>68313463</v>
          </cell>
        </row>
        <row r="408">
          <cell r="I408">
            <v>800087079</v>
          </cell>
          <cell r="J408" t="str">
            <v>I.E. INSTITUTO TECNICO AGROPECUARIO DE CANDELILLAS</v>
          </cell>
          <cell r="K408">
            <v>198850291</v>
          </cell>
        </row>
        <row r="409">
          <cell r="I409">
            <v>800087709</v>
          </cell>
          <cell r="J409" t="str">
            <v>INSTITUCION EDUCATIVA COLEGIO JOSE MARIA SILVA SALAZAR DE BUENAVISTA</v>
          </cell>
          <cell r="K409">
            <v>66117777</v>
          </cell>
        </row>
        <row r="410">
          <cell r="I410">
            <v>800088031</v>
          </cell>
          <cell r="J410" t="str">
            <v>INSTITUCION EDUCATIVA DE  JUAN ARIAS</v>
          </cell>
          <cell r="K410">
            <v>117462127</v>
          </cell>
        </row>
        <row r="411">
          <cell r="I411">
            <v>800088861</v>
          </cell>
          <cell r="J411" t="str">
            <v>FONDO DE SERVICIOS DOCENTE LICEO GIOVANI MONTINI</v>
          </cell>
          <cell r="K411">
            <v>66953024</v>
          </cell>
        </row>
        <row r="412">
          <cell r="I412">
            <v>800089760</v>
          </cell>
          <cell r="J412" t="str">
            <v>ESCUELA NORMAL SUPERIOR SADY TOBON CALLE</v>
          </cell>
          <cell r="K412">
            <v>74490549</v>
          </cell>
        </row>
        <row r="413">
          <cell r="I413">
            <v>800089798</v>
          </cell>
          <cell r="J413" t="str">
            <v>INSTITUCION EDUCATIVA INMACULADA LIOAN</v>
          </cell>
          <cell r="K413">
            <v>62491599</v>
          </cell>
        </row>
        <row r="414">
          <cell r="I414">
            <v>800090043</v>
          </cell>
          <cell r="J414" t="str">
            <v>INSTITUCION EDUCATIVA TECNICA INDUSTRIAL Y MINERA</v>
          </cell>
          <cell r="K414">
            <v>60045409</v>
          </cell>
        </row>
        <row r="415">
          <cell r="I415">
            <v>800090099</v>
          </cell>
          <cell r="J415" t="str">
            <v>Instituto Tecnico Comercial Jose Eugenio Martinez</v>
          </cell>
          <cell r="K415">
            <v>278112577</v>
          </cell>
        </row>
        <row r="416">
          <cell r="I416">
            <v>800090833</v>
          </cell>
          <cell r="J416" t="str">
            <v>MUNICIPIO DE VITERBO</v>
          </cell>
          <cell r="K416">
            <v>157370712</v>
          </cell>
        </row>
        <row r="417">
          <cell r="I417">
            <v>800091594</v>
          </cell>
          <cell r="J417" t="str">
            <v>DEPARTAMENTO DEL CAQUETA</v>
          </cell>
          <cell r="K417">
            <v>105832484603</v>
          </cell>
        </row>
        <row r="418">
          <cell r="I418">
            <v>800091749</v>
          </cell>
          <cell r="J418" t="str">
            <v>INSTITUCION EDUCATIVA TÉCNICA PLINIO MENDOZA NEIRA</v>
          </cell>
          <cell r="K418">
            <v>99790264</v>
          </cell>
        </row>
        <row r="419">
          <cell r="I419">
            <v>800092007</v>
          </cell>
          <cell r="J419" t="str">
            <v>I.E. LAS MERCEDES</v>
          </cell>
          <cell r="K419">
            <v>80650951</v>
          </cell>
        </row>
        <row r="420">
          <cell r="I420">
            <v>800092116</v>
          </cell>
          <cell r="J420" t="str">
            <v>COLEGIO FRANCISCO DE PAULA SANTANDE</v>
          </cell>
          <cell r="K420">
            <v>110218847</v>
          </cell>
        </row>
        <row r="421">
          <cell r="I421">
            <v>800092127</v>
          </cell>
          <cell r="J421" t="str">
            <v>Institucion Educativa Politecnico Alvaro Gonzalez Santana</v>
          </cell>
          <cell r="K421">
            <v>308685945</v>
          </cell>
        </row>
        <row r="422">
          <cell r="I422">
            <v>800092360</v>
          </cell>
          <cell r="J422" t="str">
            <v>IE NORMAL SUPERIOR DEL PUTUMAYO - FONDO DE SERV EDUCATIVOS</v>
          </cell>
          <cell r="K422">
            <v>84802471</v>
          </cell>
        </row>
        <row r="423">
          <cell r="I423">
            <v>800092592</v>
          </cell>
          <cell r="J423" t="str">
            <v>FONDOS EDUCATIVOS CIUDAD DE PASTO</v>
          </cell>
          <cell r="K423">
            <v>451522929</v>
          </cell>
        </row>
        <row r="424">
          <cell r="I424">
            <v>800092673</v>
          </cell>
          <cell r="J424" t="str">
            <v>Institucion Educativa Jorge Eliecer Gaitan</v>
          </cell>
          <cell r="K424">
            <v>79971221</v>
          </cell>
        </row>
        <row r="425">
          <cell r="I425">
            <v>800092788</v>
          </cell>
          <cell r="J425" t="str">
            <v>MUNICIPIO DEL MOLINO</v>
          </cell>
          <cell r="K425">
            <v>107608936</v>
          </cell>
        </row>
        <row r="426">
          <cell r="I426">
            <v>800092907</v>
          </cell>
          <cell r="J426" t="str">
            <v>INSTITUCION EDUCATIVA TECNICO SUPERIOR</v>
          </cell>
          <cell r="K426">
            <v>240197979</v>
          </cell>
        </row>
        <row r="427">
          <cell r="I427">
            <v>800092983</v>
          </cell>
          <cell r="J427" t="str">
            <v>INSTITUCION EDUCATIVA SANTA CATALINA LABOURE</v>
          </cell>
          <cell r="K427">
            <v>78309752</v>
          </cell>
        </row>
        <row r="428">
          <cell r="I428">
            <v>800093091</v>
          </cell>
          <cell r="J428" t="str">
            <v>Institucion Educativa Unidad Basica Manuela Beltran</v>
          </cell>
          <cell r="K428">
            <v>106010241</v>
          </cell>
        </row>
        <row r="429">
          <cell r="I429">
            <v>800093386</v>
          </cell>
          <cell r="J429" t="str">
            <v>MUNICIPIO   DE  ARBELAEZ</v>
          </cell>
          <cell r="K429">
            <v>139367032</v>
          </cell>
        </row>
        <row r="430">
          <cell r="I430">
            <v>800093437</v>
          </cell>
          <cell r="J430" t="str">
            <v>MUNICIPIO DE SAN BERNARDO</v>
          </cell>
          <cell r="K430">
            <v>112777880</v>
          </cell>
        </row>
        <row r="431">
          <cell r="I431">
            <v>800093439</v>
          </cell>
          <cell r="J431" t="str">
            <v>MUNICIPIO DE TOCAIMA</v>
          </cell>
          <cell r="K431">
            <v>151146888</v>
          </cell>
        </row>
        <row r="432">
          <cell r="I432">
            <v>800093734</v>
          </cell>
          <cell r="J432" t="str">
            <v>FONDO DE SERVICIOS EDUCATIVOS INSTITUCION EDUCATIVA INEM MANUEL MURILLO TORO</v>
          </cell>
          <cell r="K432">
            <v>189429426</v>
          </cell>
        </row>
        <row r="433">
          <cell r="I433">
            <v>800094067</v>
          </cell>
          <cell r="J433" t="str">
            <v>DEPARTAMENTO DEL VICHADA</v>
          </cell>
          <cell r="K433">
            <v>27713746582</v>
          </cell>
        </row>
        <row r="434">
          <cell r="I434">
            <v>800094164</v>
          </cell>
          <cell r="J434" t="str">
            <v>DEPARTAMENTO DEL PUTUMAYO</v>
          </cell>
          <cell r="K434">
            <v>138113453603</v>
          </cell>
        </row>
        <row r="435">
          <cell r="I435">
            <v>800094329</v>
          </cell>
          <cell r="J435" t="str">
            <v>INSTITUCION EDUCATIVA DE GALERAS</v>
          </cell>
          <cell r="K435">
            <v>157014972</v>
          </cell>
        </row>
        <row r="436">
          <cell r="I436">
            <v>800094378</v>
          </cell>
          <cell r="J436" t="str">
            <v>MUNICIPIO DE USIACURI</v>
          </cell>
          <cell r="K436">
            <v>133341952</v>
          </cell>
        </row>
        <row r="437">
          <cell r="I437">
            <v>800094386</v>
          </cell>
          <cell r="J437" t="str">
            <v>MUNICIPIO DE PUERTO COLOMBIA</v>
          </cell>
          <cell r="K437">
            <v>330559624</v>
          </cell>
        </row>
        <row r="438">
          <cell r="I438">
            <v>800094449</v>
          </cell>
          <cell r="J438" t="str">
            <v>MUNICIPIO DE PALMAR DE VARELA</v>
          </cell>
          <cell r="K438">
            <v>357840808</v>
          </cell>
        </row>
        <row r="439">
          <cell r="I439">
            <v>800094462</v>
          </cell>
          <cell r="J439" t="str">
            <v>MUNICIPIO DE CAMPO DE LA CRUZ</v>
          </cell>
          <cell r="K439">
            <v>450266656</v>
          </cell>
        </row>
        <row r="440">
          <cell r="I440">
            <v>800094466</v>
          </cell>
          <cell r="J440" t="str">
            <v>MUNICIPIO DE CANDELARIA</v>
          </cell>
          <cell r="K440">
            <v>326971352</v>
          </cell>
        </row>
        <row r="441">
          <cell r="I441">
            <v>800094508</v>
          </cell>
          <cell r="J441" t="str">
            <v>Fondo de Servicios Educativos I.E. San Antonio de Padua</v>
          </cell>
          <cell r="K441">
            <v>126775323</v>
          </cell>
        </row>
        <row r="442">
          <cell r="I442">
            <v>800094622</v>
          </cell>
          <cell r="J442" t="str">
            <v>MUNICIPIO DE BOJACA</v>
          </cell>
          <cell r="K442">
            <v>105468208</v>
          </cell>
        </row>
        <row r="443">
          <cell r="I443">
            <v>800094624</v>
          </cell>
          <cell r="J443" t="str">
            <v>MUNICIPIO DE BELTRAN</v>
          </cell>
          <cell r="K443">
            <v>27225016</v>
          </cell>
        </row>
        <row r="444">
          <cell r="I444">
            <v>800094671</v>
          </cell>
          <cell r="J444" t="str">
            <v>MUNICIPIO DE GACHALA</v>
          </cell>
          <cell r="K444">
            <v>63600760</v>
          </cell>
        </row>
        <row r="445">
          <cell r="I445">
            <v>800094684</v>
          </cell>
          <cell r="J445" t="str">
            <v>MUNICIPIO DE GAMA</v>
          </cell>
          <cell r="K445">
            <v>33718088</v>
          </cell>
        </row>
        <row r="446">
          <cell r="I446">
            <v>800094685</v>
          </cell>
          <cell r="J446" t="str">
            <v>MUNICIPIO DE GUAYABAL DE SIQUIMA</v>
          </cell>
          <cell r="K446">
            <v>47428632</v>
          </cell>
        </row>
        <row r="447">
          <cell r="I447">
            <v>800094701</v>
          </cell>
          <cell r="J447" t="str">
            <v>MUNICIPIO DE GUAYABETAL</v>
          </cell>
          <cell r="K447">
            <v>71885632</v>
          </cell>
        </row>
        <row r="448">
          <cell r="I448">
            <v>800094704</v>
          </cell>
          <cell r="J448" t="str">
            <v>MUNICIPIO DE GUTIERREZ</v>
          </cell>
          <cell r="K448">
            <v>49778624</v>
          </cell>
        </row>
        <row r="449">
          <cell r="I449">
            <v>800094705</v>
          </cell>
          <cell r="J449" t="str">
            <v>MUNICIPIO DE JUNIN CUNDINAMARCA</v>
          </cell>
          <cell r="K449">
            <v>83976664</v>
          </cell>
        </row>
        <row r="450">
          <cell r="I450">
            <v>800094711</v>
          </cell>
          <cell r="J450" t="str">
            <v>MUNICIPIO MANTA CUNDINAMARCA</v>
          </cell>
          <cell r="K450">
            <v>41015352</v>
          </cell>
        </row>
        <row r="451">
          <cell r="I451">
            <v>800094713</v>
          </cell>
          <cell r="J451" t="str">
            <v>MUNICIPIO DE NIMAIMA</v>
          </cell>
          <cell r="K451">
            <v>39046680</v>
          </cell>
        </row>
        <row r="452">
          <cell r="I452">
            <v>800094716</v>
          </cell>
          <cell r="J452" t="str">
            <v>MUNICIPIO DE QUETAME</v>
          </cell>
          <cell r="K452">
            <v>103838976</v>
          </cell>
        </row>
        <row r="453">
          <cell r="I453">
            <v>800094751</v>
          </cell>
          <cell r="J453" t="str">
            <v>MUNICIPIO DE SAN CAYETANO</v>
          </cell>
          <cell r="K453">
            <v>64376312</v>
          </cell>
        </row>
        <row r="454">
          <cell r="I454">
            <v>800094752</v>
          </cell>
          <cell r="J454" t="str">
            <v>MUNICIPIO DE SASAIMA</v>
          </cell>
          <cell r="K454">
            <v>131926712</v>
          </cell>
        </row>
        <row r="455">
          <cell r="I455">
            <v>800094755</v>
          </cell>
          <cell r="J455" t="str">
            <v>MUNICIPIO DE SOACHA</v>
          </cell>
          <cell r="K455">
            <v>83789306414</v>
          </cell>
        </row>
        <row r="456">
          <cell r="I456">
            <v>800094776</v>
          </cell>
          <cell r="J456" t="str">
            <v>MUNICIPIO DE YACOPI</v>
          </cell>
          <cell r="K456">
            <v>259437968</v>
          </cell>
        </row>
        <row r="457">
          <cell r="I457">
            <v>800094778</v>
          </cell>
          <cell r="J457" t="str">
            <v>MUNICIPIO DE ZIPACON</v>
          </cell>
          <cell r="K457">
            <v>53406208</v>
          </cell>
        </row>
        <row r="458">
          <cell r="I458">
            <v>800094782</v>
          </cell>
          <cell r="J458" t="str">
            <v>MUNICIPIO DE TIBIRITA</v>
          </cell>
          <cell r="K458">
            <v>30904008</v>
          </cell>
        </row>
        <row r="459">
          <cell r="I459">
            <v>800094786</v>
          </cell>
          <cell r="J459" t="str">
            <v>I.E Jose María Vivas Balcazar</v>
          </cell>
          <cell r="K459">
            <v>182588946</v>
          </cell>
        </row>
        <row r="460">
          <cell r="I460">
            <v>800094844</v>
          </cell>
          <cell r="J460" t="str">
            <v>MUNICIPIO  DE SABANALARGA ATLANTICO</v>
          </cell>
          <cell r="K460">
            <v>1187953112</v>
          </cell>
        </row>
        <row r="461">
          <cell r="I461">
            <v>800095074</v>
          </cell>
          <cell r="J461" t="str">
            <v>INSTITUTO TECNICO INDUSTRIAL DE TIBASOSA</v>
          </cell>
          <cell r="K461">
            <v>115414143</v>
          </cell>
        </row>
        <row r="462">
          <cell r="I462">
            <v>800095117</v>
          </cell>
          <cell r="J462" t="str">
            <v>TRIA.GRAL.DE LA REP. COLEGIO SANTA ANA</v>
          </cell>
          <cell r="K462">
            <v>144718046</v>
          </cell>
        </row>
        <row r="463">
          <cell r="I463">
            <v>800095174</v>
          </cell>
          <cell r="J463" t="str">
            <v>MUNICIPIO DE TENJO</v>
          </cell>
          <cell r="K463">
            <v>150411344</v>
          </cell>
        </row>
        <row r="464">
          <cell r="I464">
            <v>800095277</v>
          </cell>
          <cell r="J464" t="str">
            <v>Colegio Humberto Gomez Nigrinis</v>
          </cell>
          <cell r="K464">
            <v>161553514</v>
          </cell>
        </row>
        <row r="465">
          <cell r="I465">
            <v>800095461</v>
          </cell>
          <cell r="J465" t="str">
            <v>MUNICIPIO DE RISARALDA</v>
          </cell>
          <cell r="K465">
            <v>126013176</v>
          </cell>
        </row>
        <row r="466">
          <cell r="I466">
            <v>800095466</v>
          </cell>
          <cell r="J466" t="str">
            <v>MUNICIPIO DE MARIA LABAJA</v>
          </cell>
          <cell r="K466">
            <v>1055178728</v>
          </cell>
        </row>
        <row r="467">
          <cell r="I467">
            <v>800095511</v>
          </cell>
          <cell r="J467" t="str">
            <v>MUNICIPIO DE MARGARITA</v>
          </cell>
          <cell r="K467">
            <v>249270856</v>
          </cell>
        </row>
        <row r="468">
          <cell r="I468">
            <v>800095514</v>
          </cell>
          <cell r="J468" t="str">
            <v>MUNICIPIO DE MAHATES</v>
          </cell>
          <cell r="K468">
            <v>581474944</v>
          </cell>
        </row>
        <row r="469">
          <cell r="I469">
            <v>800095530</v>
          </cell>
          <cell r="J469" t="str">
            <v>MUNICIPIO DE TALAIGUA NUEVO</v>
          </cell>
          <cell r="K469">
            <v>383352096</v>
          </cell>
        </row>
        <row r="470">
          <cell r="I470">
            <v>800095568</v>
          </cell>
          <cell r="J470" t="str">
            <v>MUNICIPIO DE UBAQUE</v>
          </cell>
          <cell r="K470">
            <v>86895768</v>
          </cell>
        </row>
        <row r="471">
          <cell r="I471">
            <v>800095589</v>
          </cell>
          <cell r="J471" t="str">
            <v>MUNICIPIO DE BAJO BAUDO</v>
          </cell>
          <cell r="K471">
            <v>600534360</v>
          </cell>
        </row>
        <row r="472">
          <cell r="I472">
            <v>800095613</v>
          </cell>
          <cell r="J472" t="str">
            <v>MUNICIPIO DE SIPI</v>
          </cell>
          <cell r="K472">
            <v>65562144</v>
          </cell>
        </row>
        <row r="473">
          <cell r="I473">
            <v>800095728</v>
          </cell>
          <cell r="J473" t="str">
            <v>MUNICIPIO DE FLORENCIA</v>
          </cell>
          <cell r="K473">
            <v>57398034876</v>
          </cell>
        </row>
        <row r="474">
          <cell r="I474">
            <v>800095734</v>
          </cell>
          <cell r="J474" t="str">
            <v>MUNICIPIO DE BELEN DE LOS ANDAQUIES</v>
          </cell>
          <cell r="K474">
            <v>211992536</v>
          </cell>
        </row>
        <row r="475">
          <cell r="I475">
            <v>800095754</v>
          </cell>
          <cell r="J475" t="str">
            <v>MUNICIPIO CARTAGENA DEL CHAIRA</v>
          </cell>
          <cell r="K475">
            <v>667930328</v>
          </cell>
        </row>
        <row r="476">
          <cell r="I476">
            <v>800095757</v>
          </cell>
          <cell r="J476" t="str">
            <v>MUNICIPIO DE CURILLO</v>
          </cell>
          <cell r="K476">
            <v>153589816</v>
          </cell>
        </row>
        <row r="477">
          <cell r="I477">
            <v>800095760</v>
          </cell>
          <cell r="J477" t="str">
            <v>MUNICIPIO EL DONCELLO</v>
          </cell>
          <cell r="K477">
            <v>311358960</v>
          </cell>
        </row>
        <row r="478">
          <cell r="I478">
            <v>800095763</v>
          </cell>
          <cell r="J478" t="str">
            <v>MUNICIPIO DE EL PAUJIL</v>
          </cell>
          <cell r="K478">
            <v>242824560</v>
          </cell>
        </row>
        <row r="479">
          <cell r="I479">
            <v>800095764</v>
          </cell>
          <cell r="J479" t="str">
            <v>INSTITUCION EDUCATIVA COMERCIAL CIUDAD DE CALI</v>
          </cell>
          <cell r="K479">
            <v>128061770</v>
          </cell>
        </row>
        <row r="480">
          <cell r="I480">
            <v>800095770</v>
          </cell>
          <cell r="J480" t="str">
            <v>MUNICIPIO DE LA MONTAÑITA CAQUETA</v>
          </cell>
          <cell r="K480">
            <v>370093984</v>
          </cell>
        </row>
        <row r="481">
          <cell r="I481">
            <v>800095773</v>
          </cell>
          <cell r="J481" t="str">
            <v>MUNICIPIO DE MORELIA</v>
          </cell>
          <cell r="K481">
            <v>62210544</v>
          </cell>
        </row>
        <row r="482">
          <cell r="I482">
            <v>800095775</v>
          </cell>
          <cell r="J482" t="str">
            <v>MUNICIPIO DE PUERTO RICO</v>
          </cell>
          <cell r="K482">
            <v>510698536</v>
          </cell>
        </row>
        <row r="483">
          <cell r="I483">
            <v>800095782</v>
          </cell>
          <cell r="J483" t="str">
            <v>MUNICIPIO DE SAN JOSE DEL FRAGUA</v>
          </cell>
          <cell r="K483">
            <v>247567784</v>
          </cell>
        </row>
        <row r="484">
          <cell r="I484">
            <v>800095785</v>
          </cell>
          <cell r="J484" t="str">
            <v>MUNICIPIO DE SAN VICENTE DEL CAGUAN</v>
          </cell>
          <cell r="K484">
            <v>971337792</v>
          </cell>
        </row>
        <row r="485">
          <cell r="I485">
            <v>800095786</v>
          </cell>
          <cell r="J485" t="str">
            <v>MUNICIPIO DE SOLANO</v>
          </cell>
          <cell r="K485">
            <v>340456008</v>
          </cell>
        </row>
        <row r="486">
          <cell r="I486">
            <v>800095788</v>
          </cell>
          <cell r="J486" t="str">
            <v>MUNICIPIO DE SOLITA</v>
          </cell>
          <cell r="K486">
            <v>153867584</v>
          </cell>
        </row>
        <row r="487">
          <cell r="I487">
            <v>800095961</v>
          </cell>
          <cell r="J487" t="str">
            <v>MUNICIPIO DE BOLIVAR</v>
          </cell>
          <cell r="K487">
            <v>664941784</v>
          </cell>
        </row>
        <row r="488">
          <cell r="I488">
            <v>800095978</v>
          </cell>
          <cell r="J488" t="str">
            <v>MUNICIPIO DE PADILLA</v>
          </cell>
          <cell r="K488">
            <v>123371112</v>
          </cell>
        </row>
        <row r="489">
          <cell r="I489">
            <v>800095980</v>
          </cell>
          <cell r="J489" t="str">
            <v>MUNICIPIO DE PAEZ</v>
          </cell>
          <cell r="K489">
            <v>859816920</v>
          </cell>
        </row>
        <row r="490">
          <cell r="I490">
            <v>800095983</v>
          </cell>
          <cell r="J490" t="str">
            <v>MUNICIPIO DE ROSAS</v>
          </cell>
          <cell r="K490">
            <v>180842648</v>
          </cell>
        </row>
        <row r="491">
          <cell r="I491">
            <v>800095984</v>
          </cell>
          <cell r="J491" t="str">
            <v>MUNICIPIO DE SANTA ROSA</v>
          </cell>
          <cell r="K491">
            <v>119081808</v>
          </cell>
        </row>
        <row r="492">
          <cell r="I492">
            <v>800095986</v>
          </cell>
          <cell r="J492" t="str">
            <v>MUNICIPIO DE SILVIA</v>
          </cell>
          <cell r="K492">
            <v>573409272</v>
          </cell>
        </row>
        <row r="493">
          <cell r="I493">
            <v>800096058</v>
          </cell>
          <cell r="J493" t="str">
            <v>INSTITUCION EDUCATIVA DEPARTAMENTAL GABRIEL GARCIA MARQUEZ</v>
          </cell>
          <cell r="K493">
            <v>95709985</v>
          </cell>
        </row>
        <row r="494">
          <cell r="I494">
            <v>800096162</v>
          </cell>
          <cell r="J494" t="str">
            <v>I.E General Francisco de Paula Santander</v>
          </cell>
          <cell r="K494">
            <v>144723616</v>
          </cell>
        </row>
        <row r="495">
          <cell r="I495">
            <v>800096558</v>
          </cell>
          <cell r="J495" t="str">
            <v>MUNICIPIO DE AGUSTIN CODAZZI</v>
          </cell>
          <cell r="K495">
            <v>1228226712</v>
          </cell>
        </row>
        <row r="496">
          <cell r="I496">
            <v>800096561</v>
          </cell>
          <cell r="J496" t="str">
            <v>MUNICIPIO DE AGUACHICA</v>
          </cell>
          <cell r="K496">
            <v>1428355456</v>
          </cell>
        </row>
        <row r="497">
          <cell r="I497">
            <v>800096576</v>
          </cell>
          <cell r="J497" t="str">
            <v>MUNICIPIO DE BECERRIL</v>
          </cell>
          <cell r="K497">
            <v>429126072</v>
          </cell>
        </row>
        <row r="498">
          <cell r="I498">
            <v>800096580</v>
          </cell>
          <cell r="J498" t="str">
            <v>MUNICIPIO DE CURUMANI</v>
          </cell>
          <cell r="K498">
            <v>713039744</v>
          </cell>
        </row>
        <row r="499">
          <cell r="I499">
            <v>800096585</v>
          </cell>
          <cell r="J499" t="str">
            <v>MUNICIPIO DE CHIRIGUANA</v>
          </cell>
          <cell r="K499">
            <v>543559688</v>
          </cell>
        </row>
        <row r="500">
          <cell r="I500">
            <v>800096587</v>
          </cell>
          <cell r="J500" t="str">
            <v>MUNICIPIO EL COPEY</v>
          </cell>
          <cell r="K500">
            <v>640710696</v>
          </cell>
        </row>
        <row r="501">
          <cell r="I501">
            <v>800096592</v>
          </cell>
          <cell r="J501" t="str">
            <v>MUNICIPIO DE EL PASO</v>
          </cell>
          <cell r="K501">
            <v>868905560</v>
          </cell>
        </row>
        <row r="502">
          <cell r="I502">
            <v>800096595</v>
          </cell>
          <cell r="J502" t="str">
            <v>MUNICIPIO DE GAMARRA</v>
          </cell>
          <cell r="K502">
            <v>199587488</v>
          </cell>
        </row>
        <row r="503">
          <cell r="I503">
            <v>800096597</v>
          </cell>
          <cell r="J503" t="str">
            <v>MUNICIPIO DE GONZALEZ</v>
          </cell>
          <cell r="K503">
            <v>80297128</v>
          </cell>
        </row>
        <row r="504">
          <cell r="I504">
            <v>800096599</v>
          </cell>
          <cell r="J504" t="str">
            <v>MUNICIPIO LA GLORIA</v>
          </cell>
          <cell r="K504">
            <v>304394472</v>
          </cell>
        </row>
        <row r="505">
          <cell r="I505">
            <v>800096605</v>
          </cell>
          <cell r="J505" t="str">
            <v>MUNICIPIO DE LA PAZ</v>
          </cell>
          <cell r="K505">
            <v>400736712</v>
          </cell>
        </row>
        <row r="506">
          <cell r="I506">
            <v>800096610</v>
          </cell>
          <cell r="J506" t="str">
            <v>MUNICIPIO DE PAILITAS</v>
          </cell>
          <cell r="K506">
            <v>310579080</v>
          </cell>
        </row>
        <row r="507">
          <cell r="I507">
            <v>800096613</v>
          </cell>
          <cell r="J507" t="str">
            <v>MUNICIPIO DE PELAYA</v>
          </cell>
          <cell r="K507">
            <v>414782088</v>
          </cell>
        </row>
        <row r="508">
          <cell r="I508">
            <v>800096619</v>
          </cell>
          <cell r="J508" t="str">
            <v>MUNICIPIO DE SAN ALBERTO</v>
          </cell>
          <cell r="K508">
            <v>324887376</v>
          </cell>
        </row>
        <row r="509">
          <cell r="I509">
            <v>800096623</v>
          </cell>
          <cell r="J509" t="str">
            <v>MUNICIPIO DE SAN DIEGO</v>
          </cell>
          <cell r="K509">
            <v>299438560</v>
          </cell>
        </row>
        <row r="510">
          <cell r="I510">
            <v>800096626</v>
          </cell>
          <cell r="J510" t="str">
            <v>MUNICIPIO DE TAMALAMEQUE</v>
          </cell>
          <cell r="K510">
            <v>408407896</v>
          </cell>
        </row>
        <row r="511">
          <cell r="I511">
            <v>800096642</v>
          </cell>
          <cell r="J511" t="str">
            <v>COL LUIS GABRIEL CASTRO</v>
          </cell>
          <cell r="K511">
            <v>265838344</v>
          </cell>
        </row>
        <row r="512">
          <cell r="I512">
            <v>800096697</v>
          </cell>
          <cell r="J512" t="str">
            <v>Institucion Educativa Tecnico Agropecuario</v>
          </cell>
          <cell r="K512">
            <v>75477085</v>
          </cell>
        </row>
        <row r="513">
          <cell r="I513">
            <v>800096734</v>
          </cell>
          <cell r="J513" t="str">
            <v>MUNICIPIO DE MONTERIA</v>
          </cell>
          <cell r="K513">
            <v>138598917325</v>
          </cell>
        </row>
        <row r="514">
          <cell r="I514">
            <v>800096737</v>
          </cell>
          <cell r="J514" t="str">
            <v>MUNICIPIO DE AYAPEL</v>
          </cell>
          <cell r="K514">
            <v>1206218112</v>
          </cell>
        </row>
        <row r="515">
          <cell r="I515">
            <v>800096739</v>
          </cell>
          <cell r="J515" t="str">
            <v>MUNICIPIO DE BUENAVISTA</v>
          </cell>
          <cell r="K515">
            <v>461346776</v>
          </cell>
        </row>
        <row r="516">
          <cell r="I516">
            <v>800096740</v>
          </cell>
          <cell r="J516" t="str">
            <v>MUNICIPIO DE CANALETE</v>
          </cell>
          <cell r="K516">
            <v>571658104</v>
          </cell>
        </row>
        <row r="517">
          <cell r="I517">
            <v>800096744</v>
          </cell>
          <cell r="J517" t="str">
            <v>MUNICIPIO DE CERETE</v>
          </cell>
          <cell r="K517">
            <v>1485747496</v>
          </cell>
        </row>
        <row r="518">
          <cell r="I518">
            <v>800096746</v>
          </cell>
          <cell r="J518" t="str">
            <v>MUNICIPIO DE CIENAGA DE ORO</v>
          </cell>
          <cell r="K518">
            <v>1251063848</v>
          </cell>
        </row>
        <row r="519">
          <cell r="I519">
            <v>800096750</v>
          </cell>
          <cell r="J519" t="str">
            <v>MUNICIPIO DE CHIMA</v>
          </cell>
          <cell r="K519">
            <v>307745432</v>
          </cell>
        </row>
        <row r="520">
          <cell r="I520">
            <v>800096753</v>
          </cell>
          <cell r="J520" t="str">
            <v>MUNICIPIO DE CHINU</v>
          </cell>
          <cell r="K520">
            <v>831917632</v>
          </cell>
        </row>
        <row r="521">
          <cell r="I521">
            <v>800096758</v>
          </cell>
          <cell r="J521" t="str">
            <v>MUNICIPIO DE LORICA</v>
          </cell>
          <cell r="K521">
            <v>51691860191</v>
          </cell>
        </row>
        <row r="522">
          <cell r="I522">
            <v>800096761</v>
          </cell>
          <cell r="J522" t="str">
            <v>MUNICIPIO DE LOS CORDOBAS</v>
          </cell>
          <cell r="K522">
            <v>494004096</v>
          </cell>
        </row>
        <row r="523">
          <cell r="I523">
            <v>800096762</v>
          </cell>
          <cell r="J523" t="str">
            <v>MUNICIPIO DE MOMIL</v>
          </cell>
          <cell r="K523">
            <v>340786464</v>
          </cell>
        </row>
        <row r="524">
          <cell r="I524">
            <v>800096763</v>
          </cell>
          <cell r="J524" t="str">
            <v>MUNICIPIO DE MONTELIBANO</v>
          </cell>
          <cell r="K524">
            <v>1450232536</v>
          </cell>
        </row>
        <row r="525">
          <cell r="I525">
            <v>800096765</v>
          </cell>
          <cell r="J525" t="str">
            <v>MUNICIPIO DE PLANETA RICA</v>
          </cell>
          <cell r="K525">
            <v>1310995496</v>
          </cell>
        </row>
        <row r="526">
          <cell r="I526">
            <v>800096766</v>
          </cell>
          <cell r="J526" t="str">
            <v>MUNICIPIO DE PUEBLO NUEVO</v>
          </cell>
          <cell r="K526">
            <v>797593832</v>
          </cell>
        </row>
        <row r="527">
          <cell r="I527">
            <v>800096770</v>
          </cell>
          <cell r="J527" t="str">
            <v>MUNICIPIO DE PUERTO ESCONDIDO</v>
          </cell>
          <cell r="K527">
            <v>703066280</v>
          </cell>
        </row>
        <row r="528">
          <cell r="I528">
            <v>800096772</v>
          </cell>
          <cell r="J528" t="str">
            <v>MUNICIPIO DE PUERTO LIBERTADOR</v>
          </cell>
          <cell r="K528">
            <v>858237400</v>
          </cell>
        </row>
        <row r="529">
          <cell r="I529">
            <v>800096777</v>
          </cell>
          <cell r="J529" t="str">
            <v>MUNICIPIO DE SAHAGUN</v>
          </cell>
          <cell r="K529">
            <v>39459915343</v>
          </cell>
        </row>
        <row r="530">
          <cell r="I530">
            <v>800096781</v>
          </cell>
          <cell r="J530" t="str">
            <v>MUNICIPIO DE SAN ANTERO</v>
          </cell>
          <cell r="K530">
            <v>789636672</v>
          </cell>
        </row>
        <row r="531">
          <cell r="I531">
            <v>800096804</v>
          </cell>
          <cell r="J531" t="str">
            <v>MUNICIPIO DE SAN BERNARDO DEL VIENTO</v>
          </cell>
          <cell r="K531">
            <v>809982888</v>
          </cell>
        </row>
        <row r="532">
          <cell r="I532">
            <v>800096805</v>
          </cell>
          <cell r="J532" t="str">
            <v>MUNICIPIO DE SAN PELAYO</v>
          </cell>
          <cell r="K532">
            <v>892825128</v>
          </cell>
        </row>
        <row r="533">
          <cell r="I533">
            <v>800096807</v>
          </cell>
          <cell r="J533" t="str">
            <v>MUNICIPIO DE TIERRALTA</v>
          </cell>
          <cell r="K533">
            <v>2874121984</v>
          </cell>
        </row>
        <row r="534">
          <cell r="I534">
            <v>800096808</v>
          </cell>
          <cell r="J534" t="str">
            <v>MUNICIPIO DE VALENCIA</v>
          </cell>
          <cell r="K534">
            <v>1126192152</v>
          </cell>
        </row>
        <row r="535">
          <cell r="I535">
            <v>800097029</v>
          </cell>
          <cell r="J535" t="str">
            <v>FONDO DE SERVICIOS EDUCATIVOS</v>
          </cell>
          <cell r="K535">
            <v>67566451</v>
          </cell>
        </row>
        <row r="536">
          <cell r="I536">
            <v>800097038</v>
          </cell>
          <cell r="J536" t="str">
            <v>INSTITUCION EDUCATIVA TECNICA SANTA CRUZ DE MOTAVITA</v>
          </cell>
          <cell r="K536">
            <v>48150618</v>
          </cell>
        </row>
        <row r="537">
          <cell r="I537">
            <v>800097098</v>
          </cell>
          <cell r="J537" t="str">
            <v>MUNICIPIO  DE  ISNOS</v>
          </cell>
          <cell r="K537">
            <v>517794930</v>
          </cell>
        </row>
        <row r="538">
          <cell r="I538">
            <v>800097176</v>
          </cell>
          <cell r="J538" t="str">
            <v>MUNICIPIO DE TESALIA</v>
          </cell>
          <cell r="K538">
            <v>159065310</v>
          </cell>
        </row>
        <row r="539">
          <cell r="I539">
            <v>800097180</v>
          </cell>
          <cell r="J539" t="str">
            <v>MUNICIPIO DE YAGUARA</v>
          </cell>
          <cell r="K539">
            <v>113376690</v>
          </cell>
        </row>
        <row r="540">
          <cell r="I540">
            <v>800097490</v>
          </cell>
          <cell r="J540" t="str">
            <v>IE FEMENINA  DE ENSEÑANZA MEDIA Y PROFESIONAL</v>
          </cell>
          <cell r="K540">
            <v>202298143</v>
          </cell>
        </row>
        <row r="541">
          <cell r="I541">
            <v>800097725</v>
          </cell>
          <cell r="J541" t="str">
            <v>Agustin Nieto Caballero</v>
          </cell>
          <cell r="K541">
            <v>173265389</v>
          </cell>
        </row>
        <row r="542">
          <cell r="I542">
            <v>800097814</v>
          </cell>
          <cell r="J542" t="str">
            <v>I.E Jose María Saavedra Galindo</v>
          </cell>
          <cell r="K542">
            <v>86892581</v>
          </cell>
        </row>
        <row r="543">
          <cell r="I543">
            <v>800098071</v>
          </cell>
          <cell r="J543" t="str">
            <v>ESCUELA NORMAL SUPERIOR DE QUIBDO</v>
          </cell>
          <cell r="K543">
            <v>225175663</v>
          </cell>
        </row>
        <row r="544">
          <cell r="I544">
            <v>800098147</v>
          </cell>
          <cell r="J544" t="str">
            <v>COLEGIO SAN CARLOS</v>
          </cell>
          <cell r="K544">
            <v>102481509</v>
          </cell>
        </row>
        <row r="545">
          <cell r="I545">
            <v>800098190</v>
          </cell>
          <cell r="J545" t="str">
            <v>MUNICIPIO DE CASTILLA LA NUEVA</v>
          </cell>
          <cell r="K545">
            <v>169663600</v>
          </cell>
        </row>
        <row r="546">
          <cell r="I546">
            <v>800098193</v>
          </cell>
          <cell r="J546" t="str">
            <v>MUNICIPIO DE GUAMAL</v>
          </cell>
          <cell r="K546">
            <v>105704768</v>
          </cell>
        </row>
        <row r="547">
          <cell r="I547">
            <v>800098195</v>
          </cell>
          <cell r="J547" t="str">
            <v>MUNICIPIO DE PUERTO RICO</v>
          </cell>
          <cell r="K547">
            <v>289189712</v>
          </cell>
        </row>
        <row r="548">
          <cell r="I548">
            <v>800098199</v>
          </cell>
          <cell r="J548" t="str">
            <v>MUNICIPIO DE RESTREPO</v>
          </cell>
          <cell r="K548">
            <v>181536392</v>
          </cell>
        </row>
        <row r="549">
          <cell r="I549">
            <v>800098203</v>
          </cell>
          <cell r="J549" t="str">
            <v>MUNICIPIO DE SAN CARLOS DE GUAROA</v>
          </cell>
          <cell r="K549">
            <v>175522704</v>
          </cell>
        </row>
        <row r="550">
          <cell r="I550">
            <v>800098205</v>
          </cell>
          <cell r="J550" t="str">
            <v>MUNICIPIO DE SAN JUAN DE ARAMA</v>
          </cell>
          <cell r="K550">
            <v>108547808</v>
          </cell>
        </row>
        <row r="551">
          <cell r="I551">
            <v>800098623</v>
          </cell>
          <cell r="J551" t="str">
            <v>INSTITUCION EDUCATIVA DISTRITAL LAUREANO GOMEZ</v>
          </cell>
          <cell r="K551">
            <v>227030013</v>
          </cell>
        </row>
        <row r="552">
          <cell r="I552">
            <v>800098911</v>
          </cell>
          <cell r="J552" t="str">
            <v>MUNICIPIO DE VALLEDUPAR</v>
          </cell>
          <cell r="K552">
            <v>122831393808</v>
          </cell>
        </row>
        <row r="553">
          <cell r="I553">
            <v>800099054</v>
          </cell>
          <cell r="J553" t="str">
            <v>MUNICIPIO DE ALBAN</v>
          </cell>
          <cell r="K553">
            <v>126695832</v>
          </cell>
        </row>
        <row r="554">
          <cell r="I554">
            <v>800099055</v>
          </cell>
          <cell r="J554" t="str">
            <v>MUNICIPIO DE ANCUYA</v>
          </cell>
          <cell r="K554">
            <v>102006904</v>
          </cell>
        </row>
        <row r="555">
          <cell r="I555">
            <v>800099058</v>
          </cell>
          <cell r="J555" t="str">
            <v>MUNICIPIO DE ARBOLEDA</v>
          </cell>
          <cell r="K555">
            <v>191179280</v>
          </cell>
        </row>
        <row r="556">
          <cell r="I556">
            <v>800099061</v>
          </cell>
          <cell r="J556" t="str">
            <v>MUNICIPIO DE BARBACOAS</v>
          </cell>
          <cell r="K556">
            <v>1292920512</v>
          </cell>
        </row>
        <row r="557">
          <cell r="I557">
            <v>800099062</v>
          </cell>
          <cell r="J557" t="str">
            <v>MUNICIPIO DE BUESACO</v>
          </cell>
          <cell r="K557">
            <v>331380760</v>
          </cell>
        </row>
        <row r="558">
          <cell r="I558">
            <v>800099064</v>
          </cell>
          <cell r="J558" t="str">
            <v>MUNICIPIO DE CONTADERO</v>
          </cell>
          <cell r="K558">
            <v>86829128</v>
          </cell>
        </row>
        <row r="559">
          <cell r="I559">
            <v>800099066</v>
          </cell>
          <cell r="J559" t="str">
            <v>MUNICIPIO DE CUMBAL</v>
          </cell>
          <cell r="K559">
            <v>545482168</v>
          </cell>
        </row>
        <row r="560">
          <cell r="I560">
            <v>800099070</v>
          </cell>
          <cell r="J560" t="str">
            <v>MUNICIPIO DE CUASPUD</v>
          </cell>
          <cell r="K560">
            <v>128910480</v>
          </cell>
        </row>
        <row r="561">
          <cell r="I561">
            <v>800099072</v>
          </cell>
          <cell r="J561" t="str">
            <v>MUNICIPIO DE CUMBITARA</v>
          </cell>
          <cell r="K561">
            <v>218493176</v>
          </cell>
        </row>
        <row r="562">
          <cell r="I562">
            <v>800099076</v>
          </cell>
          <cell r="J562" t="str">
            <v>MUNICIPIO EL CHARCO</v>
          </cell>
          <cell r="K562">
            <v>968133248</v>
          </cell>
        </row>
        <row r="563">
          <cell r="I563">
            <v>800099079</v>
          </cell>
          <cell r="J563" t="str">
            <v>MUNICIPIO EL ROSARIO</v>
          </cell>
          <cell r="K563">
            <v>181545768</v>
          </cell>
        </row>
        <row r="564">
          <cell r="I564">
            <v>800099080</v>
          </cell>
          <cell r="J564" t="str">
            <v>MUNICIPIO EL TABLON</v>
          </cell>
          <cell r="K564">
            <v>269106568</v>
          </cell>
        </row>
        <row r="565">
          <cell r="I565">
            <v>800099084</v>
          </cell>
          <cell r="J565" t="str">
            <v>MUNICIPIO EL TAMBO</v>
          </cell>
          <cell r="K565">
            <v>207700952</v>
          </cell>
        </row>
        <row r="566">
          <cell r="I566">
            <v>800099085</v>
          </cell>
          <cell r="J566" t="str">
            <v>MUNICIPIO DE  FRANCISCO PIZARRO</v>
          </cell>
          <cell r="K566">
            <v>216046888</v>
          </cell>
        </row>
        <row r="567">
          <cell r="I567">
            <v>800099089</v>
          </cell>
          <cell r="J567" t="str">
            <v>MUNICIPIO DE FUNES</v>
          </cell>
          <cell r="K567">
            <v>116409896</v>
          </cell>
        </row>
        <row r="568">
          <cell r="I568">
            <v>800099090</v>
          </cell>
          <cell r="J568" t="str">
            <v>MUNICIPIO DE GUAITARILLA</v>
          </cell>
          <cell r="K568">
            <v>182510112</v>
          </cell>
        </row>
        <row r="569">
          <cell r="I569">
            <v>800099092</v>
          </cell>
          <cell r="J569" t="str">
            <v>MUNICIPIO DE ILES</v>
          </cell>
          <cell r="K569">
            <v>139971672</v>
          </cell>
        </row>
        <row r="570">
          <cell r="I570">
            <v>800099095</v>
          </cell>
          <cell r="J570" t="str">
            <v>MUNICIPIO DE IPIALES</v>
          </cell>
          <cell r="K570">
            <v>37485038244</v>
          </cell>
        </row>
        <row r="571">
          <cell r="I571">
            <v>800099098</v>
          </cell>
          <cell r="J571" t="str">
            <v>MUNICIPIO DE LA CRUZ</v>
          </cell>
          <cell r="K571">
            <v>371853664</v>
          </cell>
        </row>
        <row r="572">
          <cell r="I572">
            <v>800099100</v>
          </cell>
          <cell r="J572" t="str">
            <v>MUNICIPIO DE LA FLORIDA</v>
          </cell>
          <cell r="K572">
            <v>141740168</v>
          </cell>
        </row>
        <row r="573">
          <cell r="I573">
            <v>800099102</v>
          </cell>
          <cell r="J573" t="str">
            <v>MUNICIPIO  LA UNION</v>
          </cell>
          <cell r="K573">
            <v>362200632</v>
          </cell>
        </row>
        <row r="574">
          <cell r="I574">
            <v>800099105</v>
          </cell>
          <cell r="J574" t="str">
            <v>MUNICIPIO DE LINARES</v>
          </cell>
          <cell r="K574">
            <v>146942552</v>
          </cell>
        </row>
        <row r="575">
          <cell r="I575">
            <v>800099106</v>
          </cell>
          <cell r="J575" t="str">
            <v>MUNICIPIO MAGUIPAYAN</v>
          </cell>
          <cell r="K575">
            <v>409202432</v>
          </cell>
        </row>
        <row r="576">
          <cell r="I576">
            <v>800099108</v>
          </cell>
          <cell r="J576" t="str">
            <v>MUNICIPIO DE MALLAMA</v>
          </cell>
          <cell r="K576">
            <v>120147896</v>
          </cell>
        </row>
        <row r="577">
          <cell r="I577">
            <v>800099111</v>
          </cell>
          <cell r="J577" t="str">
            <v>MUNICIPIO DE MOSQUERA</v>
          </cell>
          <cell r="K577">
            <v>271853976</v>
          </cell>
        </row>
        <row r="578">
          <cell r="I578">
            <v>800099113</v>
          </cell>
          <cell r="J578" t="str">
            <v>MUNICIPIO DE OLAYA DE HERRERA</v>
          </cell>
          <cell r="K578">
            <v>629535784</v>
          </cell>
        </row>
        <row r="579">
          <cell r="I579">
            <v>800099115</v>
          </cell>
          <cell r="J579" t="str">
            <v>MUNICIPIO DE OSPINA</v>
          </cell>
          <cell r="K579">
            <v>97523488</v>
          </cell>
        </row>
        <row r="580">
          <cell r="I580">
            <v>800099118</v>
          </cell>
          <cell r="J580" t="str">
            <v>MUNICIPIO DE PUERRES</v>
          </cell>
          <cell r="K580">
            <v>124106496</v>
          </cell>
        </row>
        <row r="581">
          <cell r="I581">
            <v>800099122</v>
          </cell>
          <cell r="J581" t="str">
            <v>MUNICIPIO DE PUPIALES</v>
          </cell>
          <cell r="K581">
            <v>261255432</v>
          </cell>
        </row>
        <row r="582">
          <cell r="I582">
            <v>800099127</v>
          </cell>
          <cell r="J582" t="str">
            <v>MUNICIPIO DE RICAURTE</v>
          </cell>
          <cell r="K582">
            <v>518772888</v>
          </cell>
        </row>
        <row r="583">
          <cell r="I583">
            <v>800099132</v>
          </cell>
          <cell r="J583" t="str">
            <v>MUNICIPIO DE ROBERTO PAYAN</v>
          </cell>
          <cell r="K583">
            <v>468903304</v>
          </cell>
        </row>
        <row r="584">
          <cell r="I584">
            <v>800099136</v>
          </cell>
          <cell r="J584" t="str">
            <v>MUNICIPIO DE SAMANIEGO</v>
          </cell>
          <cell r="K584">
            <v>419010328</v>
          </cell>
        </row>
        <row r="585">
          <cell r="I585">
            <v>800099138</v>
          </cell>
          <cell r="J585" t="str">
            <v>MUNICIPIO DE SANDONA</v>
          </cell>
          <cell r="K585">
            <v>299644184</v>
          </cell>
        </row>
        <row r="586">
          <cell r="I586">
            <v>800099142</v>
          </cell>
          <cell r="J586" t="str">
            <v>MUNICIPIO DE SAN LORENZO</v>
          </cell>
          <cell r="K586">
            <v>300066744</v>
          </cell>
        </row>
        <row r="587">
          <cell r="I587">
            <v>800099143</v>
          </cell>
          <cell r="J587" t="str">
            <v>MUNICIPIO DE SAN PABLO</v>
          </cell>
          <cell r="K587">
            <v>191649808</v>
          </cell>
        </row>
        <row r="588">
          <cell r="I588">
            <v>800099147</v>
          </cell>
          <cell r="J588" t="str">
            <v>MUNICIPIO DE SANTA BARBARA</v>
          </cell>
          <cell r="K588">
            <v>469653272</v>
          </cell>
        </row>
        <row r="589">
          <cell r="I589">
            <v>800099149</v>
          </cell>
          <cell r="J589" t="str">
            <v>MUNICIPIO   DE SAPUYES</v>
          </cell>
          <cell r="K589">
            <v>83131048</v>
          </cell>
        </row>
        <row r="590">
          <cell r="I590">
            <v>800099151</v>
          </cell>
          <cell r="J590" t="str">
            <v>MUNICIPIO DE TANGUA</v>
          </cell>
          <cell r="K590">
            <v>144232888</v>
          </cell>
        </row>
        <row r="591">
          <cell r="I591">
            <v>800099152</v>
          </cell>
          <cell r="J591" t="str">
            <v>MUNICIPIO DE TUQUERRES</v>
          </cell>
          <cell r="K591">
            <v>656362072</v>
          </cell>
        </row>
        <row r="592">
          <cell r="I592">
            <v>800099153</v>
          </cell>
          <cell r="J592" t="str">
            <v>MUNICIPIO DE YACUANQUER</v>
          </cell>
          <cell r="K592">
            <v>183014752</v>
          </cell>
        </row>
        <row r="593">
          <cell r="I593">
            <v>800099187</v>
          </cell>
          <cell r="J593" t="str">
            <v>MUNICIPIO DE TIPACOQUE</v>
          </cell>
          <cell r="K593">
            <v>67340744</v>
          </cell>
        </row>
        <row r="594">
          <cell r="I594">
            <v>800099196</v>
          </cell>
          <cell r="J594" t="str">
            <v>MUNICIPIO DE CUBARA</v>
          </cell>
          <cell r="K594">
            <v>124164432</v>
          </cell>
        </row>
        <row r="595">
          <cell r="I595">
            <v>800099199</v>
          </cell>
          <cell r="J595" t="str">
            <v>MUNICIPIO DE BELEN</v>
          </cell>
          <cell r="K595">
            <v>119964904</v>
          </cell>
        </row>
        <row r="596">
          <cell r="I596">
            <v>800099202</v>
          </cell>
          <cell r="J596" t="str">
            <v>MUNICIPIO DE GUICAN</v>
          </cell>
          <cell r="K596">
            <v>72168432</v>
          </cell>
        </row>
        <row r="597">
          <cell r="I597">
            <v>800099206</v>
          </cell>
          <cell r="J597" t="str">
            <v>MUNICIPIO DE LABRANZAGRANDE</v>
          </cell>
          <cell r="K597">
            <v>57534536</v>
          </cell>
        </row>
        <row r="598">
          <cell r="I598">
            <v>800099210</v>
          </cell>
          <cell r="J598" t="str">
            <v>MUNICIPIO DE SOCHA</v>
          </cell>
          <cell r="K598">
            <v>103756328</v>
          </cell>
        </row>
        <row r="599">
          <cell r="I599">
            <v>800099223</v>
          </cell>
          <cell r="J599" t="str">
            <v>MUNICIPIO DE BARRANCAS</v>
          </cell>
          <cell r="K599">
            <v>589699080</v>
          </cell>
        </row>
        <row r="600">
          <cell r="I600">
            <v>800099234</v>
          </cell>
          <cell r="J600" t="str">
            <v>MUNICIPIO DE CACOTA</v>
          </cell>
          <cell r="K600">
            <v>39021064</v>
          </cell>
        </row>
        <row r="601">
          <cell r="I601">
            <v>800099236</v>
          </cell>
          <cell r="J601" t="str">
            <v>MUNICIPIO DE CONVENCION</v>
          </cell>
          <cell r="K601">
            <v>304469592</v>
          </cell>
        </row>
        <row r="602">
          <cell r="I602">
            <v>800099237</v>
          </cell>
          <cell r="J602" t="str">
            <v>MUNICIPIO DE DURANIA</v>
          </cell>
          <cell r="K602">
            <v>55913288</v>
          </cell>
        </row>
        <row r="603">
          <cell r="I603">
            <v>800099238</v>
          </cell>
          <cell r="J603" t="str">
            <v>MUNICIPIO EL CARMEN</v>
          </cell>
          <cell r="K603">
            <v>258276704</v>
          </cell>
        </row>
        <row r="604">
          <cell r="I604">
            <v>800099241</v>
          </cell>
          <cell r="J604" t="str">
            <v>MUNICIPIO DE HACARI</v>
          </cell>
          <cell r="K604">
            <v>236839464</v>
          </cell>
        </row>
        <row r="605">
          <cell r="I605">
            <v>800099251</v>
          </cell>
          <cell r="J605" t="str">
            <v>MUNICIPIO DE RAGONVALIA</v>
          </cell>
          <cell r="K605">
            <v>69256584</v>
          </cell>
        </row>
        <row r="606">
          <cell r="I606">
            <v>800099260</v>
          </cell>
          <cell r="J606" t="str">
            <v>MUNICIPIO SAN CALIXTO</v>
          </cell>
          <cell r="K606">
            <v>230306784</v>
          </cell>
        </row>
        <row r="607">
          <cell r="I607">
            <v>800099262</v>
          </cell>
          <cell r="J607" t="str">
            <v>MUNICIPIO DE SANTIAGO</v>
          </cell>
          <cell r="K607">
            <v>38609952</v>
          </cell>
        </row>
        <row r="608">
          <cell r="I608">
            <v>800099263</v>
          </cell>
          <cell r="J608" t="str">
            <v>MUNICIPIO DE SARDINATA</v>
          </cell>
          <cell r="K608">
            <v>392436576</v>
          </cell>
        </row>
        <row r="609">
          <cell r="I609">
            <v>800099310</v>
          </cell>
          <cell r="J609" t="str">
            <v>MUNICIPIO DE DOSQUEBRADAS</v>
          </cell>
          <cell r="K609">
            <v>40402437903</v>
          </cell>
        </row>
        <row r="610">
          <cell r="I610">
            <v>800099317</v>
          </cell>
          <cell r="J610" t="str">
            <v>MUNICIPIO DE MARSELLA</v>
          </cell>
          <cell r="K610">
            <v>200472032</v>
          </cell>
        </row>
        <row r="611">
          <cell r="I611">
            <v>800099390</v>
          </cell>
          <cell r="J611" t="str">
            <v>MUNICIPIO DE BERBEO</v>
          </cell>
          <cell r="K611">
            <v>20806720</v>
          </cell>
        </row>
        <row r="612">
          <cell r="I612">
            <v>800099402</v>
          </cell>
          <cell r="J612" t="str">
            <v>Fondo de Servicios Educativos Institución Educativa San Marcos</v>
          </cell>
          <cell r="K612">
            <v>260904147</v>
          </cell>
        </row>
        <row r="613">
          <cell r="I613">
            <v>800099425</v>
          </cell>
          <cell r="J613" t="str">
            <v>MUNICIPIO DE NUNCHIA</v>
          </cell>
          <cell r="K613">
            <v>185236208</v>
          </cell>
        </row>
        <row r="614">
          <cell r="I614">
            <v>800099429</v>
          </cell>
          <cell r="J614" t="str">
            <v>MUNICIPIO DE PORE</v>
          </cell>
          <cell r="K614">
            <v>244614960</v>
          </cell>
        </row>
        <row r="615">
          <cell r="I615">
            <v>800099431</v>
          </cell>
          <cell r="J615" t="str">
            <v>MUNICIPIO  DE TAMARA</v>
          </cell>
          <cell r="K615">
            <v>158495160</v>
          </cell>
        </row>
        <row r="616">
          <cell r="I616">
            <v>800099441</v>
          </cell>
          <cell r="J616" t="str">
            <v>MUNICIPIO DE SATIVASUR</v>
          </cell>
          <cell r="K616">
            <v>19517448</v>
          </cell>
        </row>
        <row r="617">
          <cell r="I617">
            <v>800099455</v>
          </cell>
          <cell r="J617" t="str">
            <v>MUNICIPIO DE ALBANIA</v>
          </cell>
          <cell r="K617">
            <v>50874608</v>
          </cell>
        </row>
        <row r="618">
          <cell r="I618">
            <v>800099489</v>
          </cell>
          <cell r="J618" t="str">
            <v>MUNICIPIO DE CURITI</v>
          </cell>
          <cell r="K618">
            <v>176750456</v>
          </cell>
        </row>
        <row r="619">
          <cell r="I619">
            <v>800099631</v>
          </cell>
          <cell r="J619" t="str">
            <v>MUNICIPIO DE UMBITA</v>
          </cell>
          <cell r="K619">
            <v>123346976</v>
          </cell>
        </row>
        <row r="620">
          <cell r="I620">
            <v>800099635</v>
          </cell>
          <cell r="J620" t="str">
            <v>MUNICIPIO DE TUTAZA</v>
          </cell>
          <cell r="K620">
            <v>30077128</v>
          </cell>
        </row>
        <row r="621">
          <cell r="I621">
            <v>800099639</v>
          </cell>
          <cell r="J621" t="str">
            <v>MUNICIPIO DE TUNUNGUA</v>
          </cell>
          <cell r="K621">
            <v>19073768</v>
          </cell>
        </row>
        <row r="622">
          <cell r="I622">
            <v>800099642</v>
          </cell>
          <cell r="J622" t="str">
            <v>MUNICIPIO DE TOCA</v>
          </cell>
          <cell r="K622">
            <v>155400520</v>
          </cell>
        </row>
        <row r="623">
          <cell r="I623">
            <v>800099651</v>
          </cell>
          <cell r="J623" t="str">
            <v>MUNICIPIO DE SANTA SOFIA</v>
          </cell>
          <cell r="K623">
            <v>35754248</v>
          </cell>
        </row>
        <row r="624">
          <cell r="I624">
            <v>800099662</v>
          </cell>
          <cell r="J624" t="str">
            <v>MUNICIPIO DE MONIQUIRA</v>
          </cell>
          <cell r="K624">
            <v>263034128</v>
          </cell>
        </row>
        <row r="625">
          <cell r="I625">
            <v>800099665</v>
          </cell>
          <cell r="J625" t="str">
            <v>MUNICIPIO DE LACAPILLA</v>
          </cell>
          <cell r="K625">
            <v>29802840</v>
          </cell>
        </row>
        <row r="626">
          <cell r="I626">
            <v>800099691</v>
          </cell>
          <cell r="J626" t="str">
            <v>MUNICIPIO DE GAMBITA</v>
          </cell>
          <cell r="K626">
            <v>67737512</v>
          </cell>
        </row>
        <row r="627">
          <cell r="I627">
            <v>800099694</v>
          </cell>
          <cell r="J627" t="str">
            <v>MUNICIPIO DE GUADALUPE</v>
          </cell>
          <cell r="K627">
            <v>73757152</v>
          </cell>
        </row>
        <row r="628">
          <cell r="I628">
            <v>800099708</v>
          </cell>
          <cell r="J628" t="str">
            <v>INSTITUCION EDUCATIVA DEPATAMENTAL INSTITUTO TECNICO INDUSTRIAL  DE FACATATIVA</v>
          </cell>
          <cell r="K628">
            <v>234676125</v>
          </cell>
        </row>
        <row r="629">
          <cell r="I629">
            <v>800099714</v>
          </cell>
          <cell r="J629" t="str">
            <v>MUNICIPIO DE BUSBANZA</v>
          </cell>
          <cell r="K629">
            <v>7761504</v>
          </cell>
        </row>
        <row r="630">
          <cell r="I630">
            <v>800099721</v>
          </cell>
          <cell r="J630" t="str">
            <v>MUNICIPIO DE BRICEÑO</v>
          </cell>
          <cell r="K630">
            <v>30282392</v>
          </cell>
        </row>
        <row r="631">
          <cell r="I631">
            <v>800099723</v>
          </cell>
          <cell r="J631" t="str">
            <v>MUNICIPIO DE CHIQUIZA</v>
          </cell>
          <cell r="K631">
            <v>74873400</v>
          </cell>
        </row>
        <row r="632">
          <cell r="I632">
            <v>800099769</v>
          </cell>
          <cell r="J632" t="str">
            <v>INSTITUCION EDUCATIVA TECNICO COMERCIAL HERNANDO NAVIA VARON</v>
          </cell>
          <cell r="K632">
            <v>190381095</v>
          </cell>
        </row>
        <row r="633">
          <cell r="I633">
            <v>800099818</v>
          </cell>
          <cell r="J633" t="str">
            <v>MUNICIPIO DE PALMAR</v>
          </cell>
          <cell r="K633">
            <v>22464264</v>
          </cell>
        </row>
        <row r="634">
          <cell r="I634">
            <v>800099819</v>
          </cell>
          <cell r="J634" t="str">
            <v>MUNICIPIO DE PARAMO</v>
          </cell>
          <cell r="K634">
            <v>49766728</v>
          </cell>
        </row>
        <row r="635">
          <cell r="I635">
            <v>800099824</v>
          </cell>
          <cell r="J635" t="str">
            <v>MUNICIPIO DE SAN GIL</v>
          </cell>
          <cell r="K635">
            <v>460583992</v>
          </cell>
        </row>
        <row r="636">
          <cell r="I636">
            <v>800099829</v>
          </cell>
          <cell r="J636" t="str">
            <v>MUNICIPIO DE SAN VICENTE DE CHUCURI</v>
          </cell>
          <cell r="K636">
            <v>398184288</v>
          </cell>
        </row>
        <row r="637">
          <cell r="I637">
            <v>800099832</v>
          </cell>
          <cell r="J637" t="str">
            <v>MUNICIPIO DE SANTA HELENA DEL OPON</v>
          </cell>
          <cell r="K637">
            <v>56028488</v>
          </cell>
        </row>
        <row r="638">
          <cell r="I638">
            <v>800100048</v>
          </cell>
          <cell r="J638" t="str">
            <v>MUNICIPIO DE AMBALEMA</v>
          </cell>
          <cell r="K638">
            <v>85460192</v>
          </cell>
        </row>
        <row r="639">
          <cell r="I639">
            <v>800100049</v>
          </cell>
          <cell r="J639" t="str">
            <v>MUNICIPIO DE ATACO</v>
          </cell>
          <cell r="K639">
            <v>466650784</v>
          </cell>
        </row>
        <row r="640">
          <cell r="I640">
            <v>800100050</v>
          </cell>
          <cell r="J640" t="str">
            <v>MUNICIPIO CARMEN DE APICALA</v>
          </cell>
          <cell r="K640">
            <v>99077904</v>
          </cell>
        </row>
        <row r="641">
          <cell r="I641">
            <v>800100051</v>
          </cell>
          <cell r="J641" t="str">
            <v>MUNICIPIO DE COELLO</v>
          </cell>
          <cell r="K641">
            <v>133989360</v>
          </cell>
        </row>
        <row r="642">
          <cell r="I642">
            <v>800100052</v>
          </cell>
          <cell r="J642" t="str">
            <v>MUNICIPIO DE CUNDAY</v>
          </cell>
          <cell r="K642">
            <v>137009816</v>
          </cell>
        </row>
        <row r="643">
          <cell r="I643">
            <v>800100053</v>
          </cell>
          <cell r="J643" t="str">
            <v>MUNICIPIO DE CHAPARRAL</v>
          </cell>
          <cell r="K643">
            <v>880354536</v>
          </cell>
        </row>
        <row r="644">
          <cell r="I644">
            <v>800100054</v>
          </cell>
          <cell r="J644" t="str">
            <v>MUNICIPIO DE FALAN</v>
          </cell>
          <cell r="K644">
            <v>140189864</v>
          </cell>
        </row>
        <row r="645">
          <cell r="I645">
            <v>800100055</v>
          </cell>
          <cell r="J645" t="str">
            <v>MUNICIPIO DE FLANDES</v>
          </cell>
          <cell r="K645">
            <v>236325480</v>
          </cell>
        </row>
        <row r="646">
          <cell r="I646">
            <v>800100056</v>
          </cell>
          <cell r="J646" t="str">
            <v>MUNICIPIO DE FRESNO</v>
          </cell>
          <cell r="K646">
            <v>354633368</v>
          </cell>
        </row>
        <row r="647">
          <cell r="I647">
            <v>800100057</v>
          </cell>
          <cell r="J647" t="str">
            <v>MUNICIPIO DE HERVEO</v>
          </cell>
          <cell r="K647">
            <v>81691736</v>
          </cell>
        </row>
        <row r="648">
          <cell r="I648">
            <v>800100058</v>
          </cell>
          <cell r="J648" t="str">
            <v>MUNICIPIO DE HONDA</v>
          </cell>
          <cell r="K648">
            <v>261615928</v>
          </cell>
        </row>
        <row r="649">
          <cell r="I649">
            <v>800100059</v>
          </cell>
          <cell r="J649" t="str">
            <v>MUNICIPIO DE ICONONZO</v>
          </cell>
          <cell r="K649">
            <v>172581176</v>
          </cell>
        </row>
        <row r="650">
          <cell r="I650">
            <v>800100061</v>
          </cell>
          <cell r="J650" t="str">
            <v>MUNICIPIO LIBANO</v>
          </cell>
          <cell r="K650">
            <v>466056744</v>
          </cell>
        </row>
        <row r="651">
          <cell r="I651">
            <v>800100134</v>
          </cell>
          <cell r="J651" t="str">
            <v>MUNICIPIO DE NATAGAIMA</v>
          </cell>
          <cell r="K651">
            <v>227031936</v>
          </cell>
        </row>
        <row r="652">
          <cell r="I652">
            <v>800100136</v>
          </cell>
          <cell r="J652" t="str">
            <v>MUNICIPIO DE PIEDRAS</v>
          </cell>
          <cell r="K652">
            <v>67378840</v>
          </cell>
        </row>
        <row r="653">
          <cell r="I653">
            <v>800100137</v>
          </cell>
          <cell r="J653" t="str">
            <v>MUNICIPIO DE PLANADAS</v>
          </cell>
          <cell r="K653">
            <v>635335112</v>
          </cell>
        </row>
        <row r="654">
          <cell r="I654">
            <v>800100138</v>
          </cell>
          <cell r="J654" t="str">
            <v>MUNICIPIO DE ROVIRA</v>
          </cell>
          <cell r="K654">
            <v>443009288</v>
          </cell>
        </row>
        <row r="655">
          <cell r="I655">
            <v>800100140</v>
          </cell>
          <cell r="J655" t="str">
            <v>MUNICIPIO DE SALDAÑA</v>
          </cell>
          <cell r="K655">
            <v>176759664</v>
          </cell>
        </row>
        <row r="656">
          <cell r="I656">
            <v>800100141</v>
          </cell>
          <cell r="J656" t="str">
            <v>MUNICIPIO DE SAN ANTONIO TOLIMA</v>
          </cell>
          <cell r="K656">
            <v>263611936</v>
          </cell>
        </row>
        <row r="657">
          <cell r="I657">
            <v>800100143</v>
          </cell>
          <cell r="J657" t="str">
            <v>MUNICIPIO DE VALLE DE SAN JUAN</v>
          </cell>
          <cell r="K657">
            <v>83903624</v>
          </cell>
        </row>
        <row r="658">
          <cell r="I658">
            <v>800100144</v>
          </cell>
          <cell r="J658" t="str">
            <v>MUNICIPIO DE VENADILLO</v>
          </cell>
          <cell r="K658">
            <v>168242848</v>
          </cell>
        </row>
        <row r="659">
          <cell r="I659">
            <v>800100145</v>
          </cell>
          <cell r="J659" t="str">
            <v>MUNICIPIO DE VILLAHERMOSA</v>
          </cell>
          <cell r="K659">
            <v>117356248</v>
          </cell>
        </row>
        <row r="660">
          <cell r="I660">
            <v>800100147</v>
          </cell>
          <cell r="J660" t="str">
            <v>MUNICIPIO VILLARRICA</v>
          </cell>
          <cell r="K660">
            <v>61783696</v>
          </cell>
        </row>
        <row r="661">
          <cell r="I661">
            <v>800100514</v>
          </cell>
          <cell r="J661" t="str">
            <v>MUNICIPIO DE DAGUA</v>
          </cell>
          <cell r="K661">
            <v>361914280</v>
          </cell>
        </row>
        <row r="662">
          <cell r="I662">
            <v>800100515</v>
          </cell>
          <cell r="J662" t="str">
            <v>MUNICIPIO DE EL CAIRO</v>
          </cell>
          <cell r="K662">
            <v>81211272</v>
          </cell>
        </row>
        <row r="663">
          <cell r="I663">
            <v>800100518</v>
          </cell>
          <cell r="J663" t="str">
            <v>MUNICIPIO DE EL AGUILA</v>
          </cell>
          <cell r="K663">
            <v>108348776</v>
          </cell>
        </row>
        <row r="664">
          <cell r="I664">
            <v>800100519</v>
          </cell>
          <cell r="J664" t="str">
            <v>MUNICIPIO DE FLORIDA</v>
          </cell>
          <cell r="K664">
            <v>575518632</v>
          </cell>
        </row>
        <row r="665">
          <cell r="I665">
            <v>800100520</v>
          </cell>
          <cell r="J665" t="str">
            <v>MUNICIPIO DE GINEBRA</v>
          </cell>
          <cell r="K665">
            <v>169454632</v>
          </cell>
        </row>
        <row r="666">
          <cell r="I666">
            <v>800100521</v>
          </cell>
          <cell r="J666" t="str">
            <v>MUNICIPIO DE LA CUMBRE</v>
          </cell>
          <cell r="K666">
            <v>126708088</v>
          </cell>
        </row>
        <row r="667">
          <cell r="I667">
            <v>800100524</v>
          </cell>
          <cell r="J667" t="str">
            <v>MUNICIPIO DE LA VICTORIA</v>
          </cell>
          <cell r="K667">
            <v>148858240</v>
          </cell>
        </row>
        <row r="668">
          <cell r="I668">
            <v>800100526</v>
          </cell>
          <cell r="J668" t="str">
            <v>MUNICIPIO DE SAN PEDRO</v>
          </cell>
          <cell r="K668">
            <v>161609896</v>
          </cell>
        </row>
        <row r="669">
          <cell r="I669">
            <v>800100527</v>
          </cell>
          <cell r="J669" t="str">
            <v>MUNICIPIO DE SEVILLA</v>
          </cell>
          <cell r="K669">
            <v>451344816</v>
          </cell>
        </row>
        <row r="670">
          <cell r="I670">
            <v>800100529</v>
          </cell>
          <cell r="J670" t="str">
            <v>MUNICIPIO DE ULLOA</v>
          </cell>
          <cell r="K670">
            <v>51091896</v>
          </cell>
        </row>
        <row r="671">
          <cell r="I671">
            <v>800100531</v>
          </cell>
          <cell r="J671" t="str">
            <v>MUNICIPIO DE YOTOCO</v>
          </cell>
          <cell r="K671">
            <v>176946576</v>
          </cell>
        </row>
        <row r="672">
          <cell r="I672">
            <v>800100532</v>
          </cell>
          <cell r="J672" t="str">
            <v>MUNICIPIO DE ANSERMANUEVO</v>
          </cell>
          <cell r="K672">
            <v>174481024</v>
          </cell>
        </row>
        <row r="673">
          <cell r="I673">
            <v>800100533</v>
          </cell>
          <cell r="J673" t="str">
            <v>MUNICIPIO DE EL CERRITO</v>
          </cell>
          <cell r="K673">
            <v>423438912</v>
          </cell>
        </row>
        <row r="674">
          <cell r="I674">
            <v>800100695</v>
          </cell>
          <cell r="J674" t="str">
            <v>FONDOS INSTITUCION  EDUCATIVA TECNICA SUSANA GUILLEMIN</v>
          </cell>
          <cell r="K674">
            <v>89186117</v>
          </cell>
        </row>
        <row r="675">
          <cell r="I675">
            <v>800100729</v>
          </cell>
          <cell r="J675" t="str">
            <v>MUNICIPIO DE OVEJAS</v>
          </cell>
          <cell r="K675">
            <v>501099904</v>
          </cell>
        </row>
        <row r="676">
          <cell r="I676">
            <v>800100747</v>
          </cell>
          <cell r="J676" t="str">
            <v>MUNICIPIO DE SINCE</v>
          </cell>
          <cell r="K676">
            <v>505283112</v>
          </cell>
        </row>
        <row r="677">
          <cell r="I677">
            <v>800100751</v>
          </cell>
          <cell r="J677" t="str">
            <v>MUNICIPIO DE TOLUVIEJO</v>
          </cell>
          <cell r="K677">
            <v>439057048</v>
          </cell>
        </row>
        <row r="678">
          <cell r="I678">
            <v>800101019</v>
          </cell>
          <cell r="J678" t="str">
            <v>Colegio Jorge Eliecer Gaitan</v>
          </cell>
          <cell r="K678">
            <v>48407363</v>
          </cell>
        </row>
        <row r="679">
          <cell r="I679">
            <v>800101222</v>
          </cell>
          <cell r="J679" t="str">
            <v>INSTITUCION EDUCATIVA LEOPOLDO PIZARRO GONZALEZ</v>
          </cell>
          <cell r="K679">
            <v>127832064</v>
          </cell>
        </row>
        <row r="680">
          <cell r="I680">
            <v>800102083</v>
          </cell>
          <cell r="J680" t="str">
            <v>colegio cedid san pablo bosa</v>
          </cell>
          <cell r="K680">
            <v>329411769</v>
          </cell>
        </row>
        <row r="681">
          <cell r="I681">
            <v>800102084</v>
          </cell>
          <cell r="J681" t="str">
            <v>COLEGIO ADOLFO HOYOS OCAMPO</v>
          </cell>
          <cell r="K681">
            <v>30274780</v>
          </cell>
        </row>
        <row r="682">
          <cell r="I682">
            <v>800102458</v>
          </cell>
          <cell r="J682" t="str">
            <v>FONDO DE SERVICIOS EDUCATIVOS COLEGIO LUCAS CABALLERO CALDERON</v>
          </cell>
          <cell r="K682">
            <v>58546821</v>
          </cell>
        </row>
        <row r="683">
          <cell r="I683">
            <v>800102504</v>
          </cell>
          <cell r="J683" t="str">
            <v>MUNICIPIO DE ARAUCA</v>
          </cell>
          <cell r="K683">
            <v>1219342824</v>
          </cell>
        </row>
        <row r="684">
          <cell r="I684">
            <v>800102519</v>
          </cell>
          <cell r="J684" t="str">
            <v>I.E Guillermo Valencia</v>
          </cell>
          <cell r="K684">
            <v>35580242</v>
          </cell>
        </row>
        <row r="685">
          <cell r="I685">
            <v>800102593</v>
          </cell>
          <cell r="J685" t="str">
            <v>INSTITUCION EDUCATIVA TECNICA NUESTRA SEÑORA DEL ROSARIO</v>
          </cell>
          <cell r="K685">
            <v>107382834</v>
          </cell>
        </row>
        <row r="686">
          <cell r="I686">
            <v>800102741</v>
          </cell>
          <cell r="J686" t="str">
            <v>IED ZIPACON</v>
          </cell>
          <cell r="K686">
            <v>49210728</v>
          </cell>
        </row>
        <row r="687">
          <cell r="I687">
            <v>800102798</v>
          </cell>
          <cell r="J687" t="str">
            <v>MUNICIPIO DE PUERTO RONDON</v>
          </cell>
          <cell r="K687">
            <v>53408328</v>
          </cell>
        </row>
        <row r="688">
          <cell r="I688">
            <v>800102799</v>
          </cell>
          <cell r="J688" t="str">
            <v>MUNICIPIO DE SARAVENA</v>
          </cell>
          <cell r="K688">
            <v>853228312</v>
          </cell>
        </row>
        <row r="689">
          <cell r="I689">
            <v>800102801</v>
          </cell>
          <cell r="J689" t="str">
            <v>MUNICIPIO DE TAME</v>
          </cell>
          <cell r="K689">
            <v>1774348248</v>
          </cell>
        </row>
        <row r="690">
          <cell r="I690">
            <v>800102838</v>
          </cell>
          <cell r="J690" t="str">
            <v>DEPARTAMENTO DEL ARAUCA</v>
          </cell>
          <cell r="K690">
            <v>94029232204</v>
          </cell>
        </row>
        <row r="691">
          <cell r="I691">
            <v>800102844</v>
          </cell>
          <cell r="J691" t="str">
            <v>institucion educativa tecnica comercial de ponedera</v>
          </cell>
          <cell r="K691">
            <v>143209956</v>
          </cell>
        </row>
        <row r="692">
          <cell r="I692">
            <v>800102891</v>
          </cell>
          <cell r="J692" t="str">
            <v>MUNICIPIO DE MOCOA</v>
          </cell>
          <cell r="K692">
            <v>616661336</v>
          </cell>
        </row>
        <row r="693">
          <cell r="I693">
            <v>800102896</v>
          </cell>
          <cell r="J693" t="str">
            <v>MUNICIPIO DE ORITO</v>
          </cell>
          <cell r="K693">
            <v>706551912</v>
          </cell>
        </row>
        <row r="694">
          <cell r="I694">
            <v>800102903</v>
          </cell>
          <cell r="J694" t="str">
            <v>MUNICIPIO DE SAN FRANSISCO</v>
          </cell>
          <cell r="K694">
            <v>61761464</v>
          </cell>
        </row>
        <row r="695">
          <cell r="I695">
            <v>800102906</v>
          </cell>
          <cell r="J695" t="str">
            <v>MUNICIPIO DE SANTIAGO</v>
          </cell>
          <cell r="K695">
            <v>102118232</v>
          </cell>
        </row>
        <row r="696">
          <cell r="I696">
            <v>800102912</v>
          </cell>
          <cell r="J696" t="str">
            <v>MUNICIPIO VALLE DEL GUAMUEZ</v>
          </cell>
          <cell r="K696">
            <v>537420768</v>
          </cell>
        </row>
        <row r="697">
          <cell r="I697">
            <v>800102921</v>
          </cell>
          <cell r="J697" t="str">
            <v>COLEGIO DEPARTAMENTAL ALONSO RONQUILLO</v>
          </cell>
          <cell r="K697">
            <v>113240638</v>
          </cell>
        </row>
        <row r="698">
          <cell r="I698">
            <v>800103161</v>
          </cell>
          <cell r="J698" t="str">
            <v>MUNICIPIO DE PUERTO NARIÑO</v>
          </cell>
          <cell r="K698">
            <v>175245560</v>
          </cell>
        </row>
        <row r="699">
          <cell r="I699">
            <v>800103180</v>
          </cell>
          <cell r="J699" t="str">
            <v>MUNICIPIO DE SAN JOSE DEL GUAVIARE</v>
          </cell>
          <cell r="K699">
            <v>984270696</v>
          </cell>
        </row>
        <row r="700">
          <cell r="I700">
            <v>800103187</v>
          </cell>
          <cell r="J700" t="str">
            <v>INSTITUCION EDUCATIVA HECTOR JULIO RANGEL QUINTERO</v>
          </cell>
          <cell r="K700">
            <v>51537428</v>
          </cell>
        </row>
        <row r="701">
          <cell r="I701">
            <v>800103196</v>
          </cell>
          <cell r="J701" t="str">
            <v>DEPARTAMENTO DEL GUAVIARE</v>
          </cell>
          <cell r="K701">
            <v>34856861566</v>
          </cell>
        </row>
        <row r="702">
          <cell r="I702">
            <v>800103198</v>
          </cell>
          <cell r="J702" t="str">
            <v>MUNICIPIO DE MIRAFLORES</v>
          </cell>
          <cell r="K702">
            <v>90234800</v>
          </cell>
        </row>
        <row r="703">
          <cell r="I703">
            <v>800103308</v>
          </cell>
          <cell r="J703" t="str">
            <v>MUNICIPIO DE PRIMAVERA</v>
          </cell>
          <cell r="K703">
            <v>334242760</v>
          </cell>
        </row>
        <row r="704">
          <cell r="I704">
            <v>800103318</v>
          </cell>
          <cell r="J704" t="str">
            <v>MUNICIPIO DE SANTA ROSALIA</v>
          </cell>
          <cell r="K704">
            <v>92307152</v>
          </cell>
        </row>
        <row r="705">
          <cell r="I705">
            <v>800103407</v>
          </cell>
          <cell r="J705" t="str">
            <v>INSTITUCION EDUCATIVA DEPARTAMENTAL LA CALERA</v>
          </cell>
          <cell r="K705">
            <v>133239947</v>
          </cell>
        </row>
        <row r="706">
          <cell r="I706">
            <v>800103657</v>
          </cell>
          <cell r="J706" t="str">
            <v>MUNICIPIO DE LA SALINA</v>
          </cell>
          <cell r="K706">
            <v>23155200</v>
          </cell>
        </row>
        <row r="707">
          <cell r="I707">
            <v>800103659</v>
          </cell>
          <cell r="J707" t="str">
            <v>MUNICIPIO DE PAZ DE ARIPORO</v>
          </cell>
          <cell r="K707">
            <v>676963488</v>
          </cell>
        </row>
        <row r="708">
          <cell r="I708">
            <v>800103661</v>
          </cell>
          <cell r="J708" t="str">
            <v>MUNICIPIO DE RECETOR</v>
          </cell>
          <cell r="K708">
            <v>17380432</v>
          </cell>
        </row>
        <row r="709">
          <cell r="I709">
            <v>800103663</v>
          </cell>
          <cell r="J709" t="str">
            <v>MUNICIPIO DE SACAMA</v>
          </cell>
          <cell r="K709">
            <v>22115960</v>
          </cell>
        </row>
        <row r="710">
          <cell r="I710">
            <v>800103670</v>
          </cell>
          <cell r="J710" t="str">
            <v>INSTITUCION EDUCATIVA ORIENTAL FEMENINO</v>
          </cell>
          <cell r="K710">
            <v>118475519</v>
          </cell>
        </row>
        <row r="711">
          <cell r="I711">
            <v>800103720</v>
          </cell>
          <cell r="J711" t="str">
            <v>ALCALDIA DE SAN LUIS DE PALENQUE</v>
          </cell>
          <cell r="K711">
            <v>132448640</v>
          </cell>
        </row>
        <row r="712">
          <cell r="I712">
            <v>800103774</v>
          </cell>
          <cell r="J712" t="str">
            <v>INSTITUCION EDUCATIVA LAS LAJAS</v>
          </cell>
          <cell r="K712">
            <v>62393921</v>
          </cell>
        </row>
        <row r="713">
          <cell r="I713">
            <v>800103781</v>
          </cell>
          <cell r="J713" t="str">
            <v>CONCENTRACION GABRIELA MISTRAL</v>
          </cell>
          <cell r="K713">
            <v>83383806</v>
          </cell>
        </row>
        <row r="714">
          <cell r="I714">
            <v>800103913</v>
          </cell>
          <cell r="J714" t="str">
            <v>DEPARTAMENTO DEL HUILA</v>
          </cell>
          <cell r="K714">
            <v>212920631934</v>
          </cell>
        </row>
        <row r="715">
          <cell r="I715">
            <v>800103920</v>
          </cell>
          <cell r="J715" t="str">
            <v>GOBERNACION DEL MAGDALENA</v>
          </cell>
          <cell r="K715">
            <v>303008175750</v>
          </cell>
        </row>
        <row r="716">
          <cell r="I716">
            <v>800103923</v>
          </cell>
          <cell r="J716" t="str">
            <v>DEPARTAMENTO DE NARIÑO</v>
          </cell>
          <cell r="K716">
            <v>334715641626</v>
          </cell>
        </row>
        <row r="717">
          <cell r="I717">
            <v>800103927</v>
          </cell>
          <cell r="J717" t="str">
            <v>DEPARTAMENTO NORTE DE SANTANDER</v>
          </cell>
          <cell r="K717">
            <v>295928767412</v>
          </cell>
        </row>
        <row r="718">
          <cell r="I718">
            <v>800103935</v>
          </cell>
          <cell r="J718" t="str">
            <v>DEPARTAMENTO DE CORDOBA</v>
          </cell>
          <cell r="K718">
            <v>389448016788</v>
          </cell>
        </row>
        <row r="719">
          <cell r="I719">
            <v>800104054</v>
          </cell>
          <cell r="J719" t="str">
            <v>INSTITUCION EDUCATIVA TECNICA  ANTONIO NARIÑO</v>
          </cell>
          <cell r="K719">
            <v>27016341</v>
          </cell>
        </row>
        <row r="720">
          <cell r="I720">
            <v>800104060</v>
          </cell>
          <cell r="J720" t="str">
            <v>MUNICIPIO DE CONCEPCION</v>
          </cell>
          <cell r="K720">
            <v>62871928</v>
          </cell>
        </row>
        <row r="721">
          <cell r="I721">
            <v>800104062</v>
          </cell>
          <cell r="J721" t="str">
            <v>MUNICIPIO DE SINCELEJO</v>
          </cell>
          <cell r="K721">
            <v>84442028834</v>
          </cell>
        </row>
        <row r="722">
          <cell r="I722">
            <v>800104174</v>
          </cell>
          <cell r="J722" t="str">
            <v>FONDO DE SERVICIOS EDUCATIVOS</v>
          </cell>
          <cell r="K722">
            <v>43117761</v>
          </cell>
        </row>
        <row r="723">
          <cell r="I723">
            <v>800104221</v>
          </cell>
          <cell r="J723" t="str">
            <v>INSTITUCION EDUCATIVA JOSE MEJIA URIBE</v>
          </cell>
          <cell r="K723">
            <v>42181314</v>
          </cell>
        </row>
        <row r="724">
          <cell r="I724">
            <v>800104342</v>
          </cell>
          <cell r="J724" t="str">
            <v>FONDO  DE  SERVICIOS  EDUCATIVOS  PARA  LA   APLICACIÓN  DE  LA  POLITICA DE  GRATUIDAD   EN  LA   EDUCACION PREESCOLAR, BASICA PRIMARIA,  BASICA  SECUNDARIA  Y  MEDIA</v>
          </cell>
          <cell r="K724">
            <v>178451324</v>
          </cell>
        </row>
        <row r="725">
          <cell r="I725">
            <v>800104396</v>
          </cell>
          <cell r="J725" t="str">
            <v>I.E. Jorge Isaac</v>
          </cell>
          <cell r="K725">
            <v>610843173</v>
          </cell>
        </row>
        <row r="726">
          <cell r="I726">
            <v>800104784</v>
          </cell>
          <cell r="J726" t="str">
            <v>INSTITUCION EDUCATIVA TECNICA RAFAEL URIBE</v>
          </cell>
          <cell r="K726">
            <v>66961456</v>
          </cell>
        </row>
        <row r="727">
          <cell r="I727">
            <v>800105345</v>
          </cell>
          <cell r="J727" t="str">
            <v>INSTITUCION EDUCATIVA DISTRITAL AQUILEO PARRA</v>
          </cell>
          <cell r="K727">
            <v>204505436</v>
          </cell>
        </row>
        <row r="728">
          <cell r="I728">
            <v>800106115</v>
          </cell>
          <cell r="J728" t="str">
            <v>Institución Educativa Ignacio Gil Sanabria</v>
          </cell>
          <cell r="K728">
            <v>116110843</v>
          </cell>
        </row>
        <row r="729">
          <cell r="I729">
            <v>800106262</v>
          </cell>
          <cell r="J729" t="str">
            <v>INSTITUCION EDUCATIVA RURAL NUESTRA SENORA DEL PILAR</v>
          </cell>
          <cell r="K729">
            <v>96407898</v>
          </cell>
        </row>
        <row r="730">
          <cell r="I730">
            <v>800106381</v>
          </cell>
          <cell r="J730" t="str">
            <v>INSTITUCION EDUCATIVA LEOPOLDO LOPEZ ALVAREZ</v>
          </cell>
          <cell r="K730">
            <v>38444352</v>
          </cell>
        </row>
        <row r="731">
          <cell r="I731">
            <v>800106989</v>
          </cell>
          <cell r="J731" t="str">
            <v>INSTITUCION EDUCATIVA LOS ANDES</v>
          </cell>
          <cell r="K731">
            <v>91097401</v>
          </cell>
        </row>
        <row r="732">
          <cell r="I732">
            <v>800107199</v>
          </cell>
          <cell r="J732" t="str">
            <v>FONDO DE SERVICIOS EDUCATIVOS</v>
          </cell>
          <cell r="K732">
            <v>39876547</v>
          </cell>
        </row>
        <row r="733">
          <cell r="I733">
            <v>800107280</v>
          </cell>
          <cell r="J733" t="str">
            <v>INSTITUCION EDUCATIVA MAMA BWE REOJACHE</v>
          </cell>
          <cell r="K733">
            <v>53232101</v>
          </cell>
        </row>
        <row r="734">
          <cell r="I734">
            <v>800107306</v>
          </cell>
          <cell r="J734" t="str">
            <v>CENTRO REGIONAL DEBILINGUISMO Y MEDIOS</v>
          </cell>
          <cell r="K734">
            <v>121702577</v>
          </cell>
        </row>
        <row r="735">
          <cell r="I735">
            <v>800107672</v>
          </cell>
          <cell r="J735" t="str">
            <v>I.E. FAUSTINO ARIAS REINEL</v>
          </cell>
          <cell r="K735">
            <v>180340450</v>
          </cell>
        </row>
        <row r="736">
          <cell r="I736">
            <v>800107833</v>
          </cell>
          <cell r="J736" t="str">
            <v>FONDO DE SERVICIOS EDUCATIVOS</v>
          </cell>
          <cell r="K736">
            <v>13172395</v>
          </cell>
        </row>
        <row r="737">
          <cell r="I737">
            <v>800107836</v>
          </cell>
          <cell r="J737" t="str">
            <v>I.E. JOAQUIN GARCIA BORRERO</v>
          </cell>
          <cell r="K737">
            <v>22556916</v>
          </cell>
        </row>
        <row r="738">
          <cell r="I738">
            <v>800108292</v>
          </cell>
          <cell r="J738" t="str">
            <v>ced dario echandia fondo de serv.doc.</v>
          </cell>
          <cell r="K738">
            <v>164653090</v>
          </cell>
        </row>
        <row r="739">
          <cell r="I739">
            <v>800108310</v>
          </cell>
          <cell r="J739" t="str">
            <v>INSTITUCION EDUCATIVA AGROPECUARIA SIMON BOLIVAR</v>
          </cell>
          <cell r="K739">
            <v>19234726</v>
          </cell>
        </row>
        <row r="740">
          <cell r="I740">
            <v>800108364</v>
          </cell>
          <cell r="J740" t="str">
            <v>Institución Educativa Nuestra Señora De Morca</v>
          </cell>
          <cell r="K740">
            <v>39367699</v>
          </cell>
        </row>
        <row r="741">
          <cell r="I741">
            <v>800108475</v>
          </cell>
          <cell r="J741" t="str">
            <v>INSTITUCION EDUCATIVA TECNICA FELIX TIBERIO GUZMAN</v>
          </cell>
          <cell r="K741">
            <v>194600358</v>
          </cell>
        </row>
        <row r="742">
          <cell r="I742">
            <v>800108492</v>
          </cell>
          <cell r="J742" t="str">
            <v>INSTITUCIÓN EDUCATICA TECNICA AGROPECUARIA SAN RAFAEL</v>
          </cell>
          <cell r="K742">
            <v>29162505</v>
          </cell>
        </row>
        <row r="743">
          <cell r="I743">
            <v>800108683</v>
          </cell>
          <cell r="J743" t="str">
            <v>MUNICIPIO DE LA JAGUA DE IBIRICO</v>
          </cell>
          <cell r="K743">
            <v>804784472</v>
          </cell>
        </row>
        <row r="744">
          <cell r="I744">
            <v>800108931</v>
          </cell>
          <cell r="J744" t="str">
            <v>I.E. Tecnico de Comercio Santa Cecilia</v>
          </cell>
          <cell r="K744">
            <v>254655509</v>
          </cell>
        </row>
        <row r="745">
          <cell r="I745">
            <v>800109316</v>
          </cell>
          <cell r="J745" t="str">
            <v>INSTITUCION EDUCATIVA AGROPECUARIA EL REMOLINO</v>
          </cell>
          <cell r="K745">
            <v>48391413</v>
          </cell>
        </row>
        <row r="746">
          <cell r="I746">
            <v>800109787</v>
          </cell>
          <cell r="J746" t="str">
            <v>INSTITUCION EDUCATIVA SANTA MARIA-FONDOS DE SERVICIOS</v>
          </cell>
          <cell r="K746">
            <v>62812118</v>
          </cell>
        </row>
        <row r="747">
          <cell r="I747">
            <v>800110400</v>
          </cell>
          <cell r="J747" t="str">
            <v>NUESTRA SEÑORA DEL ROSARIO</v>
          </cell>
          <cell r="K747">
            <v>22257582</v>
          </cell>
        </row>
        <row r="748">
          <cell r="I748">
            <v>800111386</v>
          </cell>
          <cell r="J748" t="str">
            <v>COL DEP. NACIONALIZADO</v>
          </cell>
          <cell r="K748">
            <v>293786040</v>
          </cell>
        </row>
        <row r="749">
          <cell r="I749">
            <v>800111710</v>
          </cell>
          <cell r="J749" t="str">
            <v>COL ALIRIO VERGEL PACHECO</v>
          </cell>
          <cell r="K749">
            <v>55262880</v>
          </cell>
        </row>
        <row r="750">
          <cell r="I750">
            <v>800112968</v>
          </cell>
          <cell r="J750" t="str">
            <v>INSTITUTO UNIVERSITARIO DE CALDAS</v>
          </cell>
          <cell r="K750">
            <v>215083930</v>
          </cell>
        </row>
        <row r="751">
          <cell r="I751">
            <v>800113200</v>
          </cell>
          <cell r="J751" t="str">
            <v>FONDO DE SERVICIOS EDUCATIVOS</v>
          </cell>
          <cell r="K751">
            <v>62450703</v>
          </cell>
        </row>
        <row r="752">
          <cell r="I752">
            <v>800113285</v>
          </cell>
          <cell r="J752" t="str">
            <v>Fondo de Servicios Educativos</v>
          </cell>
          <cell r="K752">
            <v>122805373</v>
          </cell>
        </row>
        <row r="753">
          <cell r="I753">
            <v>800113389</v>
          </cell>
          <cell r="J753" t="str">
            <v>MUNICIPIO DE IBAGUE</v>
          </cell>
          <cell r="K753">
            <v>130900110338</v>
          </cell>
        </row>
        <row r="754">
          <cell r="I754">
            <v>800113672</v>
          </cell>
          <cell r="J754" t="str">
            <v>GOBIERNO DEPARTAMENTAL DEL TOLIMA</v>
          </cell>
          <cell r="K754">
            <v>299359586355</v>
          </cell>
        </row>
        <row r="755">
          <cell r="I755">
            <v>800113725</v>
          </cell>
          <cell r="J755" t="str">
            <v>I.E. OTONIEL ROJAS CORREA</v>
          </cell>
          <cell r="K755">
            <v>50508666</v>
          </cell>
        </row>
        <row r="756">
          <cell r="I756">
            <v>800114319</v>
          </cell>
          <cell r="J756" t="str">
            <v>Fondo de Servicios Educativos I.E. Manuel German Cuello Gutierrez</v>
          </cell>
          <cell r="K756">
            <v>197102924</v>
          </cell>
        </row>
        <row r="757">
          <cell r="I757">
            <v>800115401</v>
          </cell>
          <cell r="J757" t="str">
            <v>Institucion Educativa Colegio Departamental Juan Rozo</v>
          </cell>
          <cell r="K757">
            <v>168912497</v>
          </cell>
        </row>
        <row r="758">
          <cell r="I758">
            <v>800115569</v>
          </cell>
          <cell r="J758" t="str">
            <v>FONDO DE SERVICIO EDUCATIVO COL PBRO DANIEL JORDAN</v>
          </cell>
          <cell r="K758">
            <v>87866395</v>
          </cell>
        </row>
        <row r="759">
          <cell r="I759">
            <v>800115970</v>
          </cell>
          <cell r="J759" t="str">
            <v>INSTITUCION EDUCATIVA MUNICIPAL ARTEMIO MENDOZA CARVAJAL</v>
          </cell>
          <cell r="K759">
            <v>170028706</v>
          </cell>
        </row>
        <row r="760">
          <cell r="I760">
            <v>800116284</v>
          </cell>
          <cell r="J760" t="str">
            <v>MUNICIPIO  DE SANTO TOMAS</v>
          </cell>
          <cell r="K760">
            <v>216557936</v>
          </cell>
        </row>
        <row r="761">
          <cell r="I761">
            <v>800116939</v>
          </cell>
          <cell r="J761" t="str">
            <v>INSTITUTO TECNICO AGROPECUARIO LUIS GUILLERMO ROJAS BARRERA</v>
          </cell>
          <cell r="K761">
            <v>27964687</v>
          </cell>
        </row>
        <row r="762">
          <cell r="I762">
            <v>800117000</v>
          </cell>
          <cell r="J762" t="str">
            <v>FONDO DE SERVICIOS EDUCATIVOS IED DIVINO MAESTRO</v>
          </cell>
          <cell r="K762">
            <v>198254572</v>
          </cell>
        </row>
        <row r="763">
          <cell r="I763">
            <v>800117687</v>
          </cell>
          <cell r="J763" t="str">
            <v>MUNICIPIO DE SUAREZ</v>
          </cell>
          <cell r="K763">
            <v>380131864</v>
          </cell>
        </row>
        <row r="764">
          <cell r="I764">
            <v>800118518</v>
          </cell>
          <cell r="J764" t="str">
            <v>INSTITUCION EDUCATIVA PANAMERICANO PUENTE BOYACA</v>
          </cell>
          <cell r="K764">
            <v>83635734</v>
          </cell>
        </row>
        <row r="765">
          <cell r="I765">
            <v>800118767</v>
          </cell>
          <cell r="J765" t="str">
            <v>IED PROVINCIA DE QUEBEC</v>
          </cell>
          <cell r="K765">
            <v>83637138</v>
          </cell>
        </row>
        <row r="766">
          <cell r="I766">
            <v>800119137</v>
          </cell>
          <cell r="J766" t="str">
            <v>INSTITUCION EDUCATIVA SAN MARCOS</v>
          </cell>
          <cell r="K766">
            <v>112274165</v>
          </cell>
        </row>
        <row r="767">
          <cell r="I767">
            <v>800119213</v>
          </cell>
          <cell r="J767" t="str">
            <v>INSTITUCION EDUCATIVA TECNICA DE LA BOQUILLA</v>
          </cell>
          <cell r="K767">
            <v>226128658</v>
          </cell>
        </row>
        <row r="768">
          <cell r="I768">
            <v>800120171</v>
          </cell>
          <cell r="J768" t="str">
            <v>INSTITUCION EDUCATIVA DE SORA</v>
          </cell>
          <cell r="K768">
            <v>56238314</v>
          </cell>
        </row>
        <row r="769">
          <cell r="I769">
            <v>800120207</v>
          </cell>
          <cell r="J769" t="str">
            <v>INSTITUTO TECNICO AGROPECUARIO DE CHIVATA</v>
          </cell>
          <cell r="K769">
            <v>43705974</v>
          </cell>
        </row>
        <row r="770">
          <cell r="I770">
            <v>800121084</v>
          </cell>
          <cell r="J770" t="str">
            <v>INSTITUCION EDUCATIVA ALBANIA</v>
          </cell>
          <cell r="K770">
            <v>50087445</v>
          </cell>
        </row>
        <row r="771">
          <cell r="I771">
            <v>800121394</v>
          </cell>
          <cell r="J771" t="str">
            <v>INSTITUTO DE ENSEÑANZA MEDIA SIMON ALVAREZ</v>
          </cell>
          <cell r="K771">
            <v>46860560</v>
          </cell>
        </row>
        <row r="772">
          <cell r="I772">
            <v>800122019</v>
          </cell>
          <cell r="J772" t="str">
            <v>INSTITUTO EDUCATIVO LUIS CARLOS GALAN SARMIENTO - FONDOS EDUCATIVOS</v>
          </cell>
          <cell r="K772">
            <v>128281436</v>
          </cell>
        </row>
        <row r="773">
          <cell r="I773">
            <v>800122064</v>
          </cell>
          <cell r="J773" t="str">
            <v>INSTITUCION EDUCATIVA AGROTECNICO</v>
          </cell>
          <cell r="K773">
            <v>44984902</v>
          </cell>
        </row>
        <row r="774">
          <cell r="I774">
            <v>800122676</v>
          </cell>
          <cell r="J774" t="str">
            <v>Institución Educativa de Fortalecillas</v>
          </cell>
          <cell r="K774">
            <v>64875390</v>
          </cell>
        </row>
        <row r="775">
          <cell r="I775">
            <v>800124166</v>
          </cell>
          <cell r="J775" t="str">
            <v>MUNICIPIO DE JORDAN</v>
          </cell>
          <cell r="K775">
            <v>26038088</v>
          </cell>
        </row>
        <row r="776">
          <cell r="I776">
            <v>800124197</v>
          </cell>
          <cell r="J776" t="str">
            <v>INSTITUCION EDUCATIVA TECNICO NACINALIZADO DD PAUNA</v>
          </cell>
          <cell r="K776">
            <v>72999391</v>
          </cell>
        </row>
        <row r="777">
          <cell r="I777">
            <v>800124332</v>
          </cell>
          <cell r="J777" t="str">
            <v>INST EDUCATIVA DOS RIOS</v>
          </cell>
          <cell r="K777">
            <v>19377092</v>
          </cell>
        </row>
        <row r="778">
          <cell r="I778">
            <v>800124367</v>
          </cell>
          <cell r="J778" t="str">
            <v>INSTITUCIóN EDUCATIVA LA FLORIDA</v>
          </cell>
          <cell r="K778">
            <v>51415319</v>
          </cell>
        </row>
        <row r="779">
          <cell r="I779">
            <v>800124701</v>
          </cell>
          <cell r="J779" t="str">
            <v>FONDO DE SERVICIOS EDUCATIVOS</v>
          </cell>
          <cell r="K779">
            <v>19770068</v>
          </cell>
        </row>
        <row r="780">
          <cell r="I780">
            <v>800124851</v>
          </cell>
          <cell r="J780" t="str">
            <v>COLEGIO DTAL. NUERTRA S. G.</v>
          </cell>
          <cell r="K780">
            <v>132169877</v>
          </cell>
        </row>
        <row r="781">
          <cell r="I781">
            <v>800125192</v>
          </cell>
          <cell r="J781" t="str">
            <v>ASOC PADRE FLIA COLG ALEJANDRO</v>
          </cell>
          <cell r="K781">
            <v>119002543</v>
          </cell>
        </row>
        <row r="782">
          <cell r="I782">
            <v>800125212</v>
          </cell>
          <cell r="J782" t="str">
            <v>INSTITUCION EDUCATIVA SIMON BOLIVAR</v>
          </cell>
          <cell r="K782">
            <v>61922276</v>
          </cell>
        </row>
        <row r="783">
          <cell r="I783">
            <v>800125306</v>
          </cell>
          <cell r="J783" t="str">
            <v>COLEGIO TECNICO COMERCIAL SERVICIOS EDUCATIVOS</v>
          </cell>
          <cell r="K783">
            <v>116890978</v>
          </cell>
        </row>
        <row r="784">
          <cell r="I784">
            <v>800125310</v>
          </cell>
          <cell r="J784" t="str">
            <v>Institucion Educativa Nuestra Señora del Carmen</v>
          </cell>
          <cell r="K784">
            <v>228627275</v>
          </cell>
        </row>
        <row r="785">
          <cell r="I785">
            <v>800125903</v>
          </cell>
          <cell r="J785" t="str">
            <v>COLEGIO DISTRITAL CARLOS ARANGO VELEZ</v>
          </cell>
          <cell r="K785">
            <v>157231407</v>
          </cell>
        </row>
        <row r="786">
          <cell r="I786">
            <v>800125932</v>
          </cell>
          <cell r="J786" t="str">
            <v>Institucion Educativa el Trebol</v>
          </cell>
          <cell r="K786">
            <v>51140783</v>
          </cell>
        </row>
        <row r="787">
          <cell r="I787">
            <v>800126116</v>
          </cell>
          <cell r="J787" t="str">
            <v>INSTITUCION EDUCATIVA COLEGIO GUILLERMO NIÑO MEDINA</v>
          </cell>
          <cell r="K787">
            <v>136371259</v>
          </cell>
        </row>
        <row r="788">
          <cell r="I788">
            <v>800126345</v>
          </cell>
          <cell r="J788" t="str">
            <v>FONDOS ESPECIALES INSTITUCION EDUCATIVA NUESTRA SEÑORA DE LAS MERCEDES</v>
          </cell>
          <cell r="K788">
            <v>30386666</v>
          </cell>
        </row>
        <row r="789">
          <cell r="I789">
            <v>800126528</v>
          </cell>
          <cell r="J789" t="str">
            <v>INSTITUCION EDUCATIVA CAMPO ELIAS CORTES</v>
          </cell>
          <cell r="K789">
            <v>28304909</v>
          </cell>
        </row>
        <row r="790">
          <cell r="I790">
            <v>800127067</v>
          </cell>
          <cell r="J790" t="str">
            <v>Institucion Educativa Naranjal</v>
          </cell>
          <cell r="K790">
            <v>55655561</v>
          </cell>
        </row>
        <row r="791">
          <cell r="I791">
            <v>800127391</v>
          </cell>
          <cell r="J791" t="str">
            <v>Carlos Holguin Lloreda</v>
          </cell>
          <cell r="K791">
            <v>129131804</v>
          </cell>
        </row>
        <row r="792">
          <cell r="I792">
            <v>800127397</v>
          </cell>
          <cell r="J792" t="str">
            <v>INSTITUCION EDUCATIVA  TECNICA  JOSE BENIGNO PERILLA</v>
          </cell>
          <cell r="K792">
            <v>26035394</v>
          </cell>
        </row>
        <row r="793">
          <cell r="I793">
            <v>800127631</v>
          </cell>
          <cell r="J793" t="str">
            <v>INSTITUCION EDUCATIVA DISTRITAL PABLO NERUDA</v>
          </cell>
          <cell r="K793">
            <v>185870155</v>
          </cell>
        </row>
        <row r="794">
          <cell r="I794">
            <v>800127689</v>
          </cell>
          <cell r="J794" t="str">
            <v>INST EDUC SAN JOSE</v>
          </cell>
          <cell r="K794">
            <v>104365597</v>
          </cell>
        </row>
        <row r="795">
          <cell r="I795">
            <v>800128054</v>
          </cell>
          <cell r="J795" t="str">
            <v>INSTITUCION EDUCATIVA GUSTAVO ROMERO HERNANDEZ</v>
          </cell>
          <cell r="K795">
            <v>99958073</v>
          </cell>
        </row>
        <row r="796">
          <cell r="I796">
            <v>800128291</v>
          </cell>
          <cell r="J796" t="str">
            <v>INSTITUCION EDUCATIVA ANTONIO JOSE SANDOVAL GOMEZ</v>
          </cell>
          <cell r="K796">
            <v>80607203</v>
          </cell>
        </row>
        <row r="797">
          <cell r="I797">
            <v>800128428</v>
          </cell>
          <cell r="J797" t="str">
            <v>MUNICIPIO DE URIBE</v>
          </cell>
          <cell r="K797">
            <v>172208800</v>
          </cell>
        </row>
        <row r="798">
          <cell r="I798">
            <v>800128528</v>
          </cell>
          <cell r="J798" t="str">
            <v>FSE IED EL VIRREY JOSE SOLIS</v>
          </cell>
          <cell r="K798">
            <v>108077150</v>
          </cell>
        </row>
        <row r="799">
          <cell r="I799">
            <v>800128589</v>
          </cell>
          <cell r="J799" t="str">
            <v>IED SAN JOAQUIN DE LA MESA</v>
          </cell>
          <cell r="K799">
            <v>79184219</v>
          </cell>
        </row>
        <row r="800">
          <cell r="I800">
            <v>800128622</v>
          </cell>
          <cell r="J800" t="str">
            <v>FONDO DE SERVICIOS EDUCATIVOS INSTITUTO TEBAIDA</v>
          </cell>
          <cell r="K800">
            <v>83883274</v>
          </cell>
        </row>
        <row r="801">
          <cell r="I801">
            <v>800128809</v>
          </cell>
          <cell r="J801" t="str">
            <v>I.E. DE LLORENTE</v>
          </cell>
          <cell r="K801">
            <v>259605988</v>
          </cell>
        </row>
        <row r="802">
          <cell r="I802">
            <v>800128977</v>
          </cell>
          <cell r="J802" t="str">
            <v>Institucion Educativa Concentracion Escolar San Juan</v>
          </cell>
          <cell r="K802">
            <v>70040031</v>
          </cell>
        </row>
        <row r="803">
          <cell r="I803">
            <v>800129014</v>
          </cell>
          <cell r="J803" t="str">
            <v>INSTITUCION EDUCATIVA AGROPECUARIA INDIGENA APONTE</v>
          </cell>
          <cell r="K803">
            <v>70613355</v>
          </cell>
        </row>
        <row r="804">
          <cell r="I804">
            <v>800129449</v>
          </cell>
          <cell r="J804" t="str">
            <v>COLEGIO LUIS CARLOS GALAN SARMIENTO IED</v>
          </cell>
          <cell r="K804">
            <v>131832436</v>
          </cell>
        </row>
        <row r="805">
          <cell r="I805">
            <v>800131177</v>
          </cell>
          <cell r="J805" t="str">
            <v>MUNICIPIO DE CHIVOR</v>
          </cell>
          <cell r="K805">
            <v>25735128</v>
          </cell>
        </row>
        <row r="806">
          <cell r="I806">
            <v>800131230</v>
          </cell>
          <cell r="J806" t="str">
            <v>INSTITUCION EDUCATIVA DISTRITAL RUFINO JOSE CUERVO</v>
          </cell>
          <cell r="K806">
            <v>218419790</v>
          </cell>
        </row>
        <row r="807">
          <cell r="I807">
            <v>800132116</v>
          </cell>
          <cell r="J807" t="str">
            <v>COLEGIO DEPARTAMENTAL CIRO PUPO MARTINEZ</v>
          </cell>
          <cell r="K807">
            <v>119489650</v>
          </cell>
        </row>
        <row r="808">
          <cell r="I808">
            <v>800132742</v>
          </cell>
          <cell r="J808" t="str">
            <v>I.E. Republica de Isrrael</v>
          </cell>
          <cell r="K808">
            <v>91234151</v>
          </cell>
        </row>
        <row r="809">
          <cell r="I809">
            <v>800132956</v>
          </cell>
          <cell r="J809" t="str">
            <v>I.E.D  CENTRO INTEGRAL JOSE MARIA CORDOBA</v>
          </cell>
          <cell r="K809">
            <v>262721291</v>
          </cell>
        </row>
        <row r="810">
          <cell r="I810">
            <v>800134486</v>
          </cell>
          <cell r="J810" t="str">
            <v>0</v>
          </cell>
          <cell r="K810">
            <v>88541480</v>
          </cell>
        </row>
        <row r="811">
          <cell r="I811">
            <v>800136069</v>
          </cell>
          <cell r="J811" t="str">
            <v>MUNICIPIO DE FORTUL</v>
          </cell>
          <cell r="K811">
            <v>677586072</v>
          </cell>
        </row>
        <row r="812">
          <cell r="I812">
            <v>800136287</v>
          </cell>
          <cell r="J812" t="str">
            <v>INSTITUCION EDUCATIVA DISTRITAL MANUELA AYALA DE GAITAN</v>
          </cell>
          <cell r="K812">
            <v>184725054</v>
          </cell>
        </row>
        <row r="813">
          <cell r="I813">
            <v>800136353</v>
          </cell>
          <cell r="J813" t="str">
            <v>FONDO DE SERVICIOS EDUCATIVOS</v>
          </cell>
          <cell r="K813">
            <v>104649550</v>
          </cell>
        </row>
        <row r="814">
          <cell r="I814">
            <v>800136458</v>
          </cell>
          <cell r="J814" t="str">
            <v>MUNICIPIO DE MAPIRIPAN</v>
          </cell>
          <cell r="K814">
            <v>256311036</v>
          </cell>
        </row>
        <row r="815">
          <cell r="I815">
            <v>800136509</v>
          </cell>
          <cell r="J815" t="str">
            <v>INSTITUCION EDUCATIVA TECNICA AGRICOLA SAN DIEGO</v>
          </cell>
          <cell r="K815">
            <v>63791908</v>
          </cell>
        </row>
        <row r="816">
          <cell r="I816">
            <v>800136683</v>
          </cell>
          <cell r="J816" t="str">
            <v>INSTITUCION EDUCATIVA  SAN IGNACIO FSE</v>
          </cell>
          <cell r="K816">
            <v>51916439</v>
          </cell>
        </row>
        <row r="817">
          <cell r="I817">
            <v>800137056</v>
          </cell>
          <cell r="J817" t="str">
            <v>INSTITUCION EDUCATIVA ORGE ELIECER GAITAN</v>
          </cell>
          <cell r="K817">
            <v>39456543</v>
          </cell>
        </row>
        <row r="818">
          <cell r="I818">
            <v>800137367</v>
          </cell>
          <cell r="J818" t="str">
            <v>Institucion Educativa Jhon F Kennedy</v>
          </cell>
          <cell r="K818">
            <v>111533054</v>
          </cell>
        </row>
        <row r="819">
          <cell r="I819">
            <v>800137649</v>
          </cell>
          <cell r="J819" t="str">
            <v>FONDO DE SERVICIOS EDUCATIVOS</v>
          </cell>
          <cell r="K819">
            <v>28883329</v>
          </cell>
        </row>
        <row r="820">
          <cell r="I820">
            <v>800138495</v>
          </cell>
          <cell r="J820" t="str">
            <v>FONDO DE SERVICIOS EDUCATIVOS</v>
          </cell>
          <cell r="K820">
            <v>44334992</v>
          </cell>
        </row>
        <row r="821">
          <cell r="I821">
            <v>800138564</v>
          </cell>
          <cell r="J821" t="str">
            <v>ESCUELA NORMAL SUPERIOR SOR JOSEFA DEL CASTILLO Y GUEVARA</v>
          </cell>
          <cell r="K821">
            <v>191184101</v>
          </cell>
        </row>
        <row r="822">
          <cell r="I822">
            <v>800138959</v>
          </cell>
          <cell r="J822" t="str">
            <v>MUNICIPIO DE EL TARRA</v>
          </cell>
          <cell r="K822">
            <v>501756704</v>
          </cell>
        </row>
        <row r="823">
          <cell r="I823">
            <v>800139477</v>
          </cell>
          <cell r="J823" t="str">
            <v>I.E Siete de Agosto</v>
          </cell>
          <cell r="K823">
            <v>139829565</v>
          </cell>
        </row>
        <row r="824">
          <cell r="I824">
            <v>800142517</v>
          </cell>
          <cell r="J824" t="str">
            <v>Institucion Educativa Tecnico Industrial Dosquebradas</v>
          </cell>
          <cell r="K824">
            <v>41195922</v>
          </cell>
        </row>
        <row r="825">
          <cell r="I825">
            <v>800143351</v>
          </cell>
          <cell r="J825" t="str">
            <v>FONDO DE SERVICIOS EDUCATIVOS</v>
          </cell>
          <cell r="K825">
            <v>40696117</v>
          </cell>
        </row>
        <row r="826">
          <cell r="I826">
            <v>800143503</v>
          </cell>
          <cell r="J826" t="str">
            <v>INSTITUCION EDUCATIVA EL CHAIRA JOSE MARIA CORDOBA</v>
          </cell>
          <cell r="K826">
            <v>177808192</v>
          </cell>
        </row>
        <row r="827">
          <cell r="I827">
            <v>800144814</v>
          </cell>
          <cell r="J827" t="str">
            <v>INSTITUCION EDUCATIVA DISTRITAL GUSTAVO MORALES MORALES</v>
          </cell>
          <cell r="K827">
            <v>166721087</v>
          </cell>
        </row>
        <row r="828">
          <cell r="I828">
            <v>800144886</v>
          </cell>
          <cell r="J828" t="str">
            <v>FSEColnavas</v>
          </cell>
          <cell r="K828">
            <v>163562639</v>
          </cell>
        </row>
        <row r="829">
          <cell r="I829">
            <v>800145178</v>
          </cell>
          <cell r="J829" t="str">
            <v>INSTITUCION EDUCATIVA SAN ANDRES</v>
          </cell>
          <cell r="K829">
            <v>69904740</v>
          </cell>
        </row>
        <row r="830">
          <cell r="I830">
            <v>800146455</v>
          </cell>
          <cell r="J830" t="str">
            <v>Institucion Educativa Escuela Normal Superior Sagrado Corazón</v>
          </cell>
          <cell r="K830">
            <v>95674196</v>
          </cell>
        </row>
        <row r="831">
          <cell r="I831">
            <v>800147624</v>
          </cell>
          <cell r="J831" t="str">
            <v>INSTITUCION EDUCATIVA COMERCIAL LITORAL PACIFICO</v>
          </cell>
          <cell r="K831">
            <v>197636211</v>
          </cell>
        </row>
        <row r="832">
          <cell r="I832">
            <v>800147833</v>
          </cell>
          <cell r="J832" t="str">
            <v>INSTITUCION EDUCATIVA PUERTO MANRIQUE</v>
          </cell>
          <cell r="K832">
            <v>15639351</v>
          </cell>
        </row>
        <row r="833">
          <cell r="I833">
            <v>800147862</v>
          </cell>
          <cell r="J833" t="str">
            <v>colegio integrado agropecuario santa rita</v>
          </cell>
          <cell r="K833">
            <v>12248186</v>
          </cell>
        </row>
        <row r="834">
          <cell r="I834">
            <v>800148720</v>
          </cell>
          <cell r="J834" t="str">
            <v>MUNICIPIO DE SAN PEDRO DE CARTAGO</v>
          </cell>
          <cell r="K834">
            <v>102985936</v>
          </cell>
        </row>
        <row r="835">
          <cell r="I835">
            <v>800148828</v>
          </cell>
          <cell r="J835" t="str">
            <v>Institucion Educativa Santa Teresita</v>
          </cell>
          <cell r="K835">
            <v>115631121</v>
          </cell>
        </row>
        <row r="836">
          <cell r="I836">
            <v>800149360</v>
          </cell>
          <cell r="J836" t="str">
            <v>Institución Educativa Roberto Duran Alvira</v>
          </cell>
          <cell r="K836">
            <v>50164506</v>
          </cell>
        </row>
        <row r="837">
          <cell r="I837">
            <v>800149894</v>
          </cell>
          <cell r="J837" t="str">
            <v>MUNICIPIO DE LA LLANADA</v>
          </cell>
          <cell r="K837">
            <v>63708824</v>
          </cell>
        </row>
        <row r="838">
          <cell r="I838">
            <v>800149971</v>
          </cell>
          <cell r="J838" t="str">
            <v>FONDO SERV EDU IEA JULIO MEJIA</v>
          </cell>
          <cell r="K838">
            <v>45277313</v>
          </cell>
        </row>
        <row r="839">
          <cell r="I839">
            <v>800150670</v>
          </cell>
          <cell r="J839" t="str">
            <v>INSTITUCION EDUCATIVA EMPRESARIAL</v>
          </cell>
          <cell r="K839">
            <v>135459351</v>
          </cell>
        </row>
        <row r="840">
          <cell r="I840">
            <v>800151251</v>
          </cell>
          <cell r="J840" t="str">
            <v>INSTITUCION EDUCATIVA TECNICA  SANTIAGO PEREZ</v>
          </cell>
          <cell r="K840">
            <v>119935418</v>
          </cell>
        </row>
        <row r="841">
          <cell r="I841">
            <v>800151532</v>
          </cell>
          <cell r="J841" t="str">
            <v>INSTITUCION EDUCATIVA AGRICOLA DE LA SABANA</v>
          </cell>
          <cell r="K841">
            <v>59052553</v>
          </cell>
        </row>
        <row r="842">
          <cell r="I842">
            <v>800151781</v>
          </cell>
          <cell r="J842" t="str">
            <v>INSTITUCION EDUCATIVA ALFONSO LOPEZ PUMAREJO</v>
          </cell>
          <cell r="K842">
            <v>255621871</v>
          </cell>
        </row>
        <row r="843">
          <cell r="I843">
            <v>800152168</v>
          </cell>
          <cell r="J843" t="str">
            <v>INSTITUCION EDUCATIVA DISTRITAL EVARDO TURIZO PALENCIA</v>
          </cell>
          <cell r="K843">
            <v>107012003</v>
          </cell>
        </row>
        <row r="844">
          <cell r="I844">
            <v>800152472</v>
          </cell>
          <cell r="J844" t="str">
            <v>instituto educativo distrital alfonso lopez pumarejo</v>
          </cell>
          <cell r="K844">
            <v>201211478</v>
          </cell>
        </row>
        <row r="845">
          <cell r="I845">
            <v>800152577</v>
          </cell>
          <cell r="J845" t="str">
            <v>MUNICIPIO DE BARRANCA DE UPIA</v>
          </cell>
          <cell r="K845">
            <v>109757960</v>
          </cell>
        </row>
        <row r="846">
          <cell r="I846">
            <v>800152758</v>
          </cell>
          <cell r="J846" t="str">
            <v>INSTITUCION  EDUCATIVA  AGROPECUARIA  CRISTO  REY</v>
          </cell>
          <cell r="K846">
            <v>40508128</v>
          </cell>
        </row>
        <row r="847">
          <cell r="I847">
            <v>800153301</v>
          </cell>
          <cell r="J847" t="str">
            <v>Colegio Oficial Mixto Jhon F. Kennedy</v>
          </cell>
          <cell r="K847">
            <v>40751789</v>
          </cell>
        </row>
        <row r="848">
          <cell r="I848">
            <v>800153666</v>
          </cell>
          <cell r="J848" t="str">
            <v>UNIDAD EDUCATIVA JOSE EUSTASIO RIVERA</v>
          </cell>
          <cell r="K848">
            <v>255940552</v>
          </cell>
        </row>
        <row r="849">
          <cell r="I849">
            <v>800153757</v>
          </cell>
          <cell r="J849" t="str">
            <v>INSTITUCION EDUCATIVA ALBERTO LLERAS CAMARGO</v>
          </cell>
          <cell r="K849">
            <v>239640852</v>
          </cell>
        </row>
        <row r="850">
          <cell r="I850">
            <v>800153828</v>
          </cell>
          <cell r="J850" t="str">
            <v>I.E. SANTIAGO APOSTOL</v>
          </cell>
          <cell r="K850">
            <v>109039083</v>
          </cell>
        </row>
        <row r="851">
          <cell r="I851">
            <v>800153854</v>
          </cell>
          <cell r="J851" t="str">
            <v>INSTITUCION EDUCATIVA JORGE ELIECER GAITAN</v>
          </cell>
          <cell r="K851">
            <v>193829411</v>
          </cell>
        </row>
        <row r="852">
          <cell r="I852">
            <v>800153881</v>
          </cell>
          <cell r="J852" t="str">
            <v>INSTITUCION EDUCATIVA BETANIA NORTE</v>
          </cell>
          <cell r="K852">
            <v>126911062</v>
          </cell>
        </row>
        <row r="853">
          <cell r="I853">
            <v>800153923</v>
          </cell>
          <cell r="J853" t="str">
            <v>FONDO DE SERVICIOS EDUCATIVOS</v>
          </cell>
          <cell r="K853">
            <v>32477795</v>
          </cell>
        </row>
        <row r="854">
          <cell r="I854">
            <v>800154104</v>
          </cell>
          <cell r="J854" t="str">
            <v>Institucion Educativa Compartir Fondo de Servicios Educativos</v>
          </cell>
          <cell r="K854">
            <v>310298737</v>
          </cell>
        </row>
        <row r="855">
          <cell r="I855">
            <v>800154643</v>
          </cell>
          <cell r="J855" t="str">
            <v>INSTITUCION EDUCATIVA SAN FRANCISCO DE ASIS</v>
          </cell>
          <cell r="K855">
            <v>31347197</v>
          </cell>
        </row>
        <row r="856">
          <cell r="I856">
            <v>800155837</v>
          </cell>
          <cell r="J856" t="str">
            <v>FONDO DE SERVICIO EDUCATIVO COL NSTRA SRA DE BELEN</v>
          </cell>
          <cell r="K856">
            <v>334377342</v>
          </cell>
        </row>
        <row r="857">
          <cell r="I857">
            <v>800155864</v>
          </cell>
          <cell r="J857" t="str">
            <v>CENTRO EDUCATIVO RURLA PUERTO UMBRIA</v>
          </cell>
          <cell r="K857">
            <v>37604512</v>
          </cell>
        </row>
        <row r="858">
          <cell r="I858">
            <v>800156232</v>
          </cell>
          <cell r="J858" t="str">
            <v>FONDO DE SERVICIOS EDUCATIVOS</v>
          </cell>
          <cell r="K858">
            <v>40605914</v>
          </cell>
        </row>
        <row r="859">
          <cell r="I859">
            <v>800156270</v>
          </cell>
          <cell r="J859" t="str">
            <v>INSTITUCION EDUCATIVA TECNICA AGROPECUARIA SAN JOSE DE CLEMENCIA</v>
          </cell>
          <cell r="K859">
            <v>201633859</v>
          </cell>
        </row>
        <row r="860">
          <cell r="I860">
            <v>800157051</v>
          </cell>
          <cell r="J860" t="str">
            <v>INSTITUCION EDUCATIVA DE CERINZA FONDO DE SERVICIOS EDUCATIVOS</v>
          </cell>
          <cell r="K860">
            <v>54858068</v>
          </cell>
        </row>
        <row r="861">
          <cell r="I861">
            <v>800157114</v>
          </cell>
          <cell r="J861" t="str">
            <v>COLEGIO TECNICO MUNICIPAL SIMON BOLIVAR</v>
          </cell>
          <cell r="K861">
            <v>130200792</v>
          </cell>
        </row>
        <row r="862">
          <cell r="I862">
            <v>800157431</v>
          </cell>
          <cell r="J862" t="str">
            <v>FONDO DE SERVICIOS EDUCATIVOS</v>
          </cell>
          <cell r="K862">
            <v>126109248</v>
          </cell>
        </row>
        <row r="863">
          <cell r="I863">
            <v>800157653</v>
          </cell>
          <cell r="J863" t="str">
            <v>INSTITUTO DE PROMOCION SOCIAL DEL NORTE</v>
          </cell>
          <cell r="K863">
            <v>110440069</v>
          </cell>
        </row>
        <row r="864">
          <cell r="I864">
            <v>800158402</v>
          </cell>
          <cell r="J864" t="str">
            <v>Institución Educativa Jose Eustacio Rivera de Neiva</v>
          </cell>
          <cell r="K864">
            <v>214994924</v>
          </cell>
        </row>
        <row r="865">
          <cell r="I865">
            <v>800158873</v>
          </cell>
          <cell r="J865" t="str">
            <v>INSTITUCION EDUCATIVA TECNICO AGROPECUARIO</v>
          </cell>
          <cell r="K865">
            <v>26090439</v>
          </cell>
        </row>
        <row r="866">
          <cell r="I866">
            <v>800160171</v>
          </cell>
          <cell r="J866" t="str">
            <v>Institución Educativa Víctor Zubiria</v>
          </cell>
          <cell r="K866">
            <v>111168612</v>
          </cell>
        </row>
        <row r="867">
          <cell r="I867">
            <v>800160414</v>
          </cell>
          <cell r="J867" t="str">
            <v>FONDO DE SERVICIOS EDUCATIVOS</v>
          </cell>
          <cell r="K867">
            <v>33965909</v>
          </cell>
        </row>
        <row r="868">
          <cell r="I868">
            <v>800160419</v>
          </cell>
          <cell r="J868" t="str">
            <v>Fondos de Servicios educativos de la Institución Educativa Cristóbal Colón</v>
          </cell>
          <cell r="K868">
            <v>162147096</v>
          </cell>
        </row>
        <row r="869">
          <cell r="I869">
            <v>800160531</v>
          </cell>
          <cell r="J869" t="str">
            <v>INSTITUCION EDUCATIVA  LICEO DEL DIQUE ENRIQUE CASTILLO JIMENEZ</v>
          </cell>
          <cell r="K869">
            <v>96326394</v>
          </cell>
        </row>
        <row r="870">
          <cell r="I870">
            <v>800160623</v>
          </cell>
          <cell r="J870" t="str">
            <v>Fondo de servicio Educativo IED Liceo del Sur</v>
          </cell>
          <cell r="K870">
            <v>75206475</v>
          </cell>
        </row>
        <row r="871">
          <cell r="I871">
            <v>800160871</v>
          </cell>
          <cell r="J871" t="str">
            <v>institucion educativa municipal alfredo correa de andreis</v>
          </cell>
          <cell r="K871">
            <v>28745893</v>
          </cell>
        </row>
        <row r="872">
          <cell r="I872">
            <v>800161116</v>
          </cell>
          <cell r="J872" t="str">
            <v>COLEGIO JESUS DEL GRAN PODER</v>
          </cell>
          <cell r="K872">
            <v>56926920</v>
          </cell>
        </row>
        <row r="873">
          <cell r="I873">
            <v>800161382</v>
          </cell>
          <cell r="J873" t="str">
            <v>INSTITUCION EDUCATIVA DOMINGO SAVIO</v>
          </cell>
          <cell r="K873">
            <v>39544131</v>
          </cell>
        </row>
        <row r="874">
          <cell r="I874">
            <v>800161467</v>
          </cell>
          <cell r="J874" t="str">
            <v>CENTRO EDUCATIVO BYRON GAVIRIA</v>
          </cell>
          <cell r="K874">
            <v>121048415</v>
          </cell>
        </row>
        <row r="875">
          <cell r="I875">
            <v>800162007</v>
          </cell>
          <cell r="J875" t="str">
            <v>INSTITUCION EDUCATIVA TECNICA JUAN LOZANO SANCHEZ</v>
          </cell>
          <cell r="K875">
            <v>45262108</v>
          </cell>
        </row>
        <row r="876">
          <cell r="I876">
            <v>800162122</v>
          </cell>
          <cell r="J876" t="str">
            <v>COLEGIO INTEGRADO PUERTO PARRA</v>
          </cell>
          <cell r="K876">
            <v>45265177</v>
          </cell>
        </row>
        <row r="877">
          <cell r="I877">
            <v>800162665</v>
          </cell>
          <cell r="J877" t="str">
            <v>Institucion Educativa Efren Cardona Chica</v>
          </cell>
          <cell r="K877">
            <v>19233685</v>
          </cell>
        </row>
        <row r="878">
          <cell r="I878">
            <v>800162681</v>
          </cell>
          <cell r="J878" t="str">
            <v>INSTITUCION EDUCATIVA ANTONIO NARIÑO</v>
          </cell>
          <cell r="K878">
            <v>93056788</v>
          </cell>
        </row>
        <row r="879">
          <cell r="I879">
            <v>800162778</v>
          </cell>
          <cell r="J879" t="str">
            <v>FONDO DE SERVICIOS EDUCATIVOS</v>
          </cell>
          <cell r="K879">
            <v>44366729</v>
          </cell>
        </row>
        <row r="880">
          <cell r="I880">
            <v>800163153</v>
          </cell>
          <cell r="J880" t="str">
            <v>INSTITUCION EDUCATIVA DISTRITAL VILLA RICA</v>
          </cell>
          <cell r="K880">
            <v>171047275</v>
          </cell>
        </row>
        <row r="881">
          <cell r="I881">
            <v>800163228</v>
          </cell>
          <cell r="J881" t="str">
            <v>I.E.Diez de Mayo</v>
          </cell>
          <cell r="K881">
            <v>130923544</v>
          </cell>
        </row>
        <row r="882">
          <cell r="I882">
            <v>800163940</v>
          </cell>
          <cell r="J882" t="str">
            <v>Instituto Técnico Fco Jose de Caldas</v>
          </cell>
          <cell r="K882">
            <v>72163448</v>
          </cell>
        </row>
        <row r="883">
          <cell r="I883">
            <v>800164069</v>
          </cell>
          <cell r="J883" t="str">
            <v>FONDOS DE SERVICIOS EDUCATIVO INSTITUCION EDUCATIVA DE GRANADA</v>
          </cell>
          <cell r="K883">
            <v>58842560</v>
          </cell>
        </row>
        <row r="884">
          <cell r="I884">
            <v>800165495</v>
          </cell>
          <cell r="J884" t="str">
            <v>INSTITUTO POLITECNICO MONSEÑOR MANUEL SORZANO GONZALEZ</v>
          </cell>
          <cell r="K884">
            <v>47170718</v>
          </cell>
        </row>
        <row r="885">
          <cell r="I885">
            <v>800165705</v>
          </cell>
          <cell r="J885" t="str">
            <v>INSTITUCION EDUCATIVA DISTRITAL SAN FRANCISCO</v>
          </cell>
          <cell r="K885">
            <v>273286898</v>
          </cell>
        </row>
        <row r="886">
          <cell r="I886">
            <v>800166129</v>
          </cell>
          <cell r="J886" t="str">
            <v>INSTITUCION EDUCATIVA DE LEJANIAS</v>
          </cell>
          <cell r="K886">
            <v>102747914</v>
          </cell>
        </row>
        <row r="887">
          <cell r="I887">
            <v>800166354</v>
          </cell>
          <cell r="J887" t="str">
            <v>I.E. SAN PEDRO CLAVER</v>
          </cell>
          <cell r="K887">
            <v>128618582</v>
          </cell>
        </row>
        <row r="888">
          <cell r="I888">
            <v>800166777</v>
          </cell>
          <cell r="J888" t="str">
            <v>INSTITUCION EDUCATIVA INTEGRADA</v>
          </cell>
          <cell r="K888">
            <v>83647368</v>
          </cell>
        </row>
        <row r="889">
          <cell r="I889">
            <v>800166994</v>
          </cell>
          <cell r="J889" t="str">
            <v>IE JOSE DEL CARMEN CUESTA</v>
          </cell>
          <cell r="K889">
            <v>133491911</v>
          </cell>
        </row>
        <row r="890">
          <cell r="I890">
            <v>800167423</v>
          </cell>
          <cell r="J890" t="str">
            <v>INSTITUCION EDUCATIVA DOLORES GARRIDO</v>
          </cell>
          <cell r="K890">
            <v>149567332</v>
          </cell>
        </row>
        <row r="891">
          <cell r="I891">
            <v>800168166</v>
          </cell>
          <cell r="J891" t="str">
            <v>INSTITUCION EDUCATIVA TECNICA SAN PEDRO DE IGUAQUE</v>
          </cell>
          <cell r="K891">
            <v>51921536</v>
          </cell>
        </row>
        <row r="892">
          <cell r="I892">
            <v>800168203</v>
          </cell>
          <cell r="J892" t="str">
            <v>I.E.M. INEM - LUIS DELFIN INSUASTY RODRIGUEZ - PASTO</v>
          </cell>
          <cell r="K892">
            <v>377735623</v>
          </cell>
        </row>
        <row r="893">
          <cell r="I893">
            <v>800168332</v>
          </cell>
          <cell r="J893" t="str">
            <v>I.E. La Merced</v>
          </cell>
          <cell r="K893">
            <v>139648602</v>
          </cell>
        </row>
        <row r="894">
          <cell r="I894">
            <v>800168612</v>
          </cell>
          <cell r="J894" t="str">
            <v>I.E. MANUEL ELKIN PATARROYO</v>
          </cell>
          <cell r="K894">
            <v>41694143</v>
          </cell>
        </row>
        <row r="895">
          <cell r="I895">
            <v>800168836</v>
          </cell>
          <cell r="J895" t="str">
            <v>COLEGIO NACIONALIZADO SAN PEDRO CLAVER-VOZ CLAVERIANA STEREO 100.6</v>
          </cell>
          <cell r="K895">
            <v>160631815</v>
          </cell>
        </row>
        <row r="896">
          <cell r="I896">
            <v>800169769</v>
          </cell>
          <cell r="J896" t="str">
            <v>Colegio Carlos Vicente Rey</v>
          </cell>
          <cell r="K896">
            <v>152035182</v>
          </cell>
        </row>
        <row r="897">
          <cell r="I897">
            <v>800169983</v>
          </cell>
          <cell r="J897" t="str">
            <v>Fondode Servicios Educativos del I.T. Jose Clestino Mutis</v>
          </cell>
          <cell r="K897">
            <v>96498770</v>
          </cell>
        </row>
        <row r="898">
          <cell r="I898">
            <v>800170307</v>
          </cell>
          <cell r="J898" t="str">
            <v>INSTITUCION EDUCATIVA GENERAL SANTANDER</v>
          </cell>
          <cell r="K898">
            <v>55459756</v>
          </cell>
        </row>
        <row r="899">
          <cell r="I899">
            <v>800170415</v>
          </cell>
          <cell r="J899" t="str">
            <v>FONDO DE SERVICIO EDUCATIVO INSTITUCION EDUCATIVA SAN JOSE</v>
          </cell>
          <cell r="K899">
            <v>120295237</v>
          </cell>
        </row>
        <row r="900">
          <cell r="I900">
            <v>800170889</v>
          </cell>
          <cell r="J900" t="str">
            <v>EDUCACION   EDUCATIVA   AGRAPECUARIO MUNICIPAL- FONDO  DE  SERVICIOS EDUCATIVOS</v>
          </cell>
          <cell r="K900">
            <v>44234306</v>
          </cell>
        </row>
        <row r="901">
          <cell r="I901">
            <v>800170903</v>
          </cell>
          <cell r="J901" t="str">
            <v>FONDO DE SERVICIOS EDUCATIVOS INSTITUCION EDUCATIVA MUNICIPAL INSTITUTO TECNICO INDUSTRIAL</v>
          </cell>
          <cell r="K901">
            <v>203812470</v>
          </cell>
        </row>
        <row r="902">
          <cell r="I902">
            <v>800171206</v>
          </cell>
          <cell r="J902" t="str">
            <v>INSTITUCION EDUCATIVA  TECNICA LA LIBERTAD</v>
          </cell>
          <cell r="K902">
            <v>30203390</v>
          </cell>
        </row>
        <row r="903">
          <cell r="I903">
            <v>800171453</v>
          </cell>
          <cell r="J903" t="str">
            <v>FONDO DE SERVICIOS EDUCATIVOS INSTITUCION EDUCATIVA PEREZ PALLARES</v>
          </cell>
          <cell r="K903">
            <v>122446333</v>
          </cell>
        </row>
        <row r="904">
          <cell r="I904">
            <v>800171497</v>
          </cell>
          <cell r="J904" t="str">
            <v>INEM JOSE CELESTINO MUTIS</v>
          </cell>
          <cell r="K904">
            <v>167588678</v>
          </cell>
        </row>
        <row r="905">
          <cell r="I905">
            <v>800171628</v>
          </cell>
          <cell r="J905" t="str">
            <v>COLEGIO ANTONIO RICAURTE FONDO DE SERVICIOS EDUCATIVOS</v>
          </cell>
          <cell r="K905">
            <v>138986842</v>
          </cell>
        </row>
        <row r="906">
          <cell r="I906">
            <v>800171983</v>
          </cell>
          <cell r="J906" t="str">
            <v>Institucion Educativa Pueblo Rico</v>
          </cell>
          <cell r="K906">
            <v>21789939</v>
          </cell>
        </row>
        <row r="907">
          <cell r="I907">
            <v>800172206</v>
          </cell>
          <cell r="J907" t="str">
            <v>MUNICIPIO DE PUERTO CONCORDIA</v>
          </cell>
          <cell r="K907">
            <v>229496760</v>
          </cell>
        </row>
        <row r="908">
          <cell r="I908">
            <v>800172541</v>
          </cell>
          <cell r="J908" t="str">
            <v>INSTITUCION EDUCATIVA MARCELIANO POLO</v>
          </cell>
          <cell r="K908">
            <v>269709947</v>
          </cell>
        </row>
        <row r="909">
          <cell r="I909">
            <v>800172758</v>
          </cell>
          <cell r="J909" t="str">
            <v>EL FONDO DE SERVICIOS EDUCATIVOS INSTITUCION EDUCATIVA AGROPECUARIA LA VICTORIA</v>
          </cell>
          <cell r="K909">
            <v>69687156</v>
          </cell>
        </row>
        <row r="910">
          <cell r="I910">
            <v>800172872</v>
          </cell>
          <cell r="J910" t="str">
            <v>Institucion Educativa Villamaria</v>
          </cell>
          <cell r="K910">
            <v>56397284</v>
          </cell>
        </row>
        <row r="911">
          <cell r="I911">
            <v>800174012</v>
          </cell>
          <cell r="J911" t="str">
            <v>INSTITUCION EDUCATIVA TECNICA AGROPECUARIA MARGARI</v>
          </cell>
          <cell r="K911">
            <v>58144928</v>
          </cell>
        </row>
        <row r="912">
          <cell r="I912">
            <v>800174730</v>
          </cell>
          <cell r="J912" t="str">
            <v>Institucion Educativa Cañamomo y Lomaprieta</v>
          </cell>
          <cell r="K912">
            <v>89839581</v>
          </cell>
        </row>
        <row r="913">
          <cell r="I913">
            <v>800175112</v>
          </cell>
          <cell r="J913" t="str">
            <v>Institucion Educativa Obispo</v>
          </cell>
          <cell r="K913">
            <v>54370287</v>
          </cell>
        </row>
        <row r="914">
          <cell r="I914">
            <v>800175385</v>
          </cell>
          <cell r="J914" t="str">
            <v>Institucion Educativa La Milagrosa Auxilios Departamentales</v>
          </cell>
          <cell r="K914">
            <v>99263466</v>
          </cell>
        </row>
        <row r="915">
          <cell r="I915">
            <v>800175490</v>
          </cell>
          <cell r="J915" t="str">
            <v>I.E Manuel Maria Mallarino</v>
          </cell>
          <cell r="K915">
            <v>105728644</v>
          </cell>
        </row>
        <row r="916">
          <cell r="I916">
            <v>800175499</v>
          </cell>
          <cell r="J916" t="str">
            <v>INSTITUCION EDUCATIVA CECILIA DE LLERAS</v>
          </cell>
          <cell r="K916">
            <v>180446929</v>
          </cell>
        </row>
        <row r="917">
          <cell r="I917">
            <v>800175507</v>
          </cell>
          <cell r="J917" t="str">
            <v>I.E. Normal Superior Farallones</v>
          </cell>
          <cell r="K917">
            <v>254236302</v>
          </cell>
        </row>
        <row r="918">
          <cell r="I918">
            <v>800175516</v>
          </cell>
          <cell r="J918" t="str">
            <v>INSTITUCION EDUCATIVA ALFONSO LOPEZ PUMAREJO</v>
          </cell>
          <cell r="K918">
            <v>140280054</v>
          </cell>
        </row>
        <row r="919">
          <cell r="I919">
            <v>800175668</v>
          </cell>
          <cell r="J919" t="str">
            <v>INSTITUCION EDUCATIVA ANIBAL MARTINEZ ZULETA</v>
          </cell>
          <cell r="K919">
            <v>78391573</v>
          </cell>
        </row>
        <row r="920">
          <cell r="I920">
            <v>800175673</v>
          </cell>
          <cell r="J920" t="str">
            <v>Colegio La Sagrada Familia</v>
          </cell>
          <cell r="K920">
            <v>69222460</v>
          </cell>
        </row>
        <row r="921">
          <cell r="I921">
            <v>800175684</v>
          </cell>
          <cell r="J921" t="str">
            <v>COLEGIO NACIONALIZADO DE BACHILLERATO MIXTO DE PUERTO ESCONDIDO</v>
          </cell>
          <cell r="K921">
            <v>97780294</v>
          </cell>
        </row>
        <row r="922">
          <cell r="I922">
            <v>800175974</v>
          </cell>
          <cell r="J922" t="str">
            <v>FONDOS EDUCATIVOS INSTITUCION EDUCATIVA ESCUELA NORMAL SUPERIOR SAGRADO CORAZON</v>
          </cell>
          <cell r="K922">
            <v>62255373</v>
          </cell>
        </row>
        <row r="923">
          <cell r="I923">
            <v>800176268</v>
          </cell>
          <cell r="J923" t="str">
            <v>escuela normal superior lacides a iriarte</v>
          </cell>
          <cell r="K923">
            <v>208898714</v>
          </cell>
        </row>
        <row r="924">
          <cell r="I924">
            <v>800176275</v>
          </cell>
          <cell r="J924" t="str">
            <v>institucion educaativa andres rodriguez</v>
          </cell>
          <cell r="K924">
            <v>146369030</v>
          </cell>
        </row>
        <row r="925">
          <cell r="I925">
            <v>800176393</v>
          </cell>
          <cell r="J925" t="str">
            <v>Institucion Educativa Santa Teresita</v>
          </cell>
          <cell r="K925">
            <v>43866788</v>
          </cell>
        </row>
        <row r="926">
          <cell r="I926">
            <v>800176398</v>
          </cell>
          <cell r="J926" t="str">
            <v>INSTITUCION EDUCATIVA N. 3</v>
          </cell>
          <cell r="K926">
            <v>224494264</v>
          </cell>
        </row>
        <row r="927">
          <cell r="I927">
            <v>800176403</v>
          </cell>
          <cell r="J927" t="str">
            <v>Institucion Educativa Hojas Anchas</v>
          </cell>
          <cell r="K927">
            <v>72970830</v>
          </cell>
        </row>
        <row r="928">
          <cell r="I928">
            <v>800176777</v>
          </cell>
          <cell r="J928" t="str">
            <v>INSTITUCION EDUCATIVA CIUDAD LA HORMIGA</v>
          </cell>
          <cell r="K928">
            <v>142443800</v>
          </cell>
        </row>
        <row r="929">
          <cell r="I929">
            <v>800177191</v>
          </cell>
          <cell r="J929" t="str">
            <v>INSTITUCION EDUCATIVA DISTRITAL ANDRES BELLO</v>
          </cell>
          <cell r="K929">
            <v>193815322</v>
          </cell>
        </row>
        <row r="930">
          <cell r="I930">
            <v>800177348</v>
          </cell>
          <cell r="J930" t="str">
            <v>Fondo de Servicios Educativos</v>
          </cell>
          <cell r="K930">
            <v>132966482</v>
          </cell>
        </row>
        <row r="931">
          <cell r="I931">
            <v>800177500</v>
          </cell>
          <cell r="J931" t="str">
            <v>I.E Cristobal Colon</v>
          </cell>
          <cell r="K931">
            <v>219150138</v>
          </cell>
        </row>
        <row r="932">
          <cell r="I932">
            <v>800177754</v>
          </cell>
          <cell r="J932" t="str">
            <v>FONDO DE SERVICIOS DOCENTES DE LA IED SANTA GEMMA</v>
          </cell>
          <cell r="K932">
            <v>92228708</v>
          </cell>
        </row>
        <row r="933">
          <cell r="I933">
            <v>800177862</v>
          </cell>
          <cell r="J933" t="str">
            <v>Institucion Educativa Monseñor Antonio Jose Giraldo G</v>
          </cell>
          <cell r="K933">
            <v>43157385</v>
          </cell>
        </row>
        <row r="934">
          <cell r="I934">
            <v>800178036</v>
          </cell>
          <cell r="J934" t="str">
            <v>institucion educativa colomboy</v>
          </cell>
          <cell r="K934">
            <v>124480273</v>
          </cell>
        </row>
        <row r="935">
          <cell r="I935">
            <v>800178375</v>
          </cell>
          <cell r="J935" t="str">
            <v>I.E. Rodolfo Castro Castro</v>
          </cell>
          <cell r="K935">
            <v>130610988</v>
          </cell>
        </row>
        <row r="936">
          <cell r="I936">
            <v>800178626</v>
          </cell>
          <cell r="J936" t="str">
            <v>INSTITUCION EDUCATIVA NUESTRA SEÑORA DE FATIMA</v>
          </cell>
          <cell r="K936">
            <v>22500165</v>
          </cell>
        </row>
        <row r="937">
          <cell r="I937">
            <v>800178943</v>
          </cell>
          <cell r="J937" t="str">
            <v>INSTITUTO TECNICO ELOY QUINTERO ARAUJO</v>
          </cell>
          <cell r="K937">
            <v>268508848</v>
          </cell>
        </row>
        <row r="938">
          <cell r="I938">
            <v>800178980</v>
          </cell>
          <cell r="J938" t="str">
            <v>INSTITUCION EDUCATVA MUNICIPAL OBONUCO</v>
          </cell>
          <cell r="K938">
            <v>62397048</v>
          </cell>
        </row>
        <row r="939">
          <cell r="I939">
            <v>800178994</v>
          </cell>
          <cell r="J939" t="str">
            <v>INSTITUCION EDUCATIVA NUESTRA SEÑORA DE LOURDES</v>
          </cell>
          <cell r="K939">
            <v>72034694</v>
          </cell>
        </row>
        <row r="940">
          <cell r="I940">
            <v>800179135</v>
          </cell>
          <cell r="J940" t="str">
            <v>INS. E. LUIS CARLOS GALAN SARMIENTO</v>
          </cell>
          <cell r="K940">
            <v>29131483</v>
          </cell>
        </row>
        <row r="941">
          <cell r="I941">
            <v>800179451</v>
          </cell>
          <cell r="J941" t="str">
            <v>San Felix Naranjo San Diego Caldas</v>
          </cell>
          <cell r="K941">
            <v>85368409</v>
          </cell>
        </row>
        <row r="942">
          <cell r="I942">
            <v>800179552</v>
          </cell>
          <cell r="J942" t="str">
            <v>INSTITUCION EDUCATIVA SAN FRANCISCO DE ASIS</v>
          </cell>
          <cell r="K942">
            <v>99728486</v>
          </cell>
        </row>
        <row r="943">
          <cell r="I943">
            <v>800179768</v>
          </cell>
          <cell r="J943" t="str">
            <v>INSTITUCION EDUCATIVA DISTRITAL CARLOS ARTURO TORRES</v>
          </cell>
          <cell r="K943">
            <v>124650090</v>
          </cell>
        </row>
        <row r="944">
          <cell r="I944">
            <v>800180019</v>
          </cell>
          <cell r="J944" t="str">
            <v>c.e.d. san jose fondo de servicios</v>
          </cell>
          <cell r="K944">
            <v>148421683</v>
          </cell>
        </row>
        <row r="945">
          <cell r="I945">
            <v>800180127</v>
          </cell>
          <cell r="J945" t="str">
            <v>FONDOS DE SERVICIOS EDUCATIVOS INSTITUCION EDUCATIVA JOSE ANTONIO RICAURTE</v>
          </cell>
          <cell r="K945">
            <v>188223583</v>
          </cell>
        </row>
        <row r="946">
          <cell r="I946">
            <v>800180311</v>
          </cell>
          <cell r="J946" t="str">
            <v>INSTITUCION EDUCATIVA GUSTIN SANTACRUZ</v>
          </cell>
          <cell r="K946">
            <v>14545132</v>
          </cell>
        </row>
        <row r="947">
          <cell r="I947">
            <v>800180328</v>
          </cell>
          <cell r="J947" t="str">
            <v>ESCUELA NORMAL SUPERIOR VALLE DE TENZA</v>
          </cell>
          <cell r="K947">
            <v>24361627</v>
          </cell>
        </row>
        <row r="948">
          <cell r="I948">
            <v>800180539</v>
          </cell>
          <cell r="J948" t="str">
            <v>INSTITUCION EDUCATIVA REPUBLICA DE ARGENTINA</v>
          </cell>
          <cell r="K948">
            <v>89159425</v>
          </cell>
        </row>
        <row r="949">
          <cell r="I949">
            <v>800180709</v>
          </cell>
          <cell r="J949" t="str">
            <v>INSTITUCION EDUCATIVA TECNICA ANGELA MARIA TORRES SUAREZ FONDOS DE SERVICIOS EDUCATIVOS</v>
          </cell>
          <cell r="K949">
            <v>167544789</v>
          </cell>
        </row>
        <row r="950">
          <cell r="I950">
            <v>800181183</v>
          </cell>
          <cell r="J950" t="str">
            <v>INSTITUCION EDUCATIVA COLEGIO INTEGRADO SIMON BOL</v>
          </cell>
          <cell r="K950">
            <v>173278913</v>
          </cell>
        </row>
        <row r="951">
          <cell r="I951">
            <v>800181494</v>
          </cell>
          <cell r="J951" t="str">
            <v>INSTITUCION EDUCATIVA DE COYONGAL</v>
          </cell>
          <cell r="K951">
            <v>106785612</v>
          </cell>
        </row>
        <row r="952">
          <cell r="I952">
            <v>800181675</v>
          </cell>
          <cell r="J952" t="str">
            <v>INSTITUCION EDUCATIVA TECNICA INDUSTRIAL GERARDO VALENCIA CANO</v>
          </cell>
          <cell r="K952">
            <v>175871002</v>
          </cell>
        </row>
        <row r="953">
          <cell r="I953">
            <v>800181694</v>
          </cell>
          <cell r="J953" t="str">
            <v>INSTITUCION EDUCATIVA FRANCISCO JOSE DE CALDAS</v>
          </cell>
          <cell r="K953">
            <v>39099723</v>
          </cell>
        </row>
        <row r="954">
          <cell r="I954">
            <v>800181707</v>
          </cell>
          <cell r="J954" t="str">
            <v>INSTITUCION EDUCATIVA MUNICIPAL MOCONDINO</v>
          </cell>
          <cell r="K954">
            <v>39498604</v>
          </cell>
        </row>
        <row r="955">
          <cell r="I955">
            <v>800181747</v>
          </cell>
          <cell r="J955" t="str">
            <v>INSTITUCION EDUCATIVA DISTRITAL OEA</v>
          </cell>
          <cell r="K955">
            <v>165615178</v>
          </cell>
        </row>
        <row r="956">
          <cell r="I956">
            <v>800182081</v>
          </cell>
          <cell r="J956" t="str">
            <v>Fondo Servicios Educativos Institución Educativa agropecuario Santa María</v>
          </cell>
          <cell r="K956">
            <v>10681709</v>
          </cell>
        </row>
        <row r="957">
          <cell r="I957">
            <v>800182104</v>
          </cell>
          <cell r="J957" t="str">
            <v>institucion educativa tecnica agropecuaria de albania</v>
          </cell>
          <cell r="K957">
            <v>60774118</v>
          </cell>
        </row>
        <row r="958">
          <cell r="I958">
            <v>800182319</v>
          </cell>
          <cell r="J958" t="str">
            <v>Institucion Educativa Nazario Restrepo Gratuidad Escolar</v>
          </cell>
          <cell r="K958">
            <v>75351472</v>
          </cell>
        </row>
        <row r="959">
          <cell r="I959">
            <v>800182765</v>
          </cell>
          <cell r="J959" t="str">
            <v>Fondos Servicios Educativos institución educativa de Chalán</v>
          </cell>
          <cell r="K959">
            <v>69096968</v>
          </cell>
        </row>
        <row r="960">
          <cell r="I960">
            <v>800183092</v>
          </cell>
          <cell r="J960" t="str">
            <v>FONDO DE SERVICIOS EDUCATIVOS</v>
          </cell>
          <cell r="K960">
            <v>42779690</v>
          </cell>
        </row>
        <row r="961">
          <cell r="I961">
            <v>800183798</v>
          </cell>
          <cell r="J961" t="str">
            <v>I.E. Jose Holguin Garces</v>
          </cell>
          <cell r="K961">
            <v>256931599</v>
          </cell>
        </row>
        <row r="962">
          <cell r="I962">
            <v>800184324</v>
          </cell>
          <cell r="J962" t="str">
            <v>INSTITUCION EDUCATIVA SAN JUAN BAUTISTA LA SALLE</v>
          </cell>
          <cell r="K962">
            <v>73216381</v>
          </cell>
        </row>
        <row r="963">
          <cell r="I963">
            <v>800184366</v>
          </cell>
          <cell r="J963" t="str">
            <v>INSTITUCION EDUCATIVA ASNAZU</v>
          </cell>
          <cell r="K963">
            <v>128505414</v>
          </cell>
        </row>
        <row r="964">
          <cell r="I964">
            <v>800184540</v>
          </cell>
          <cell r="J964" t="str">
            <v>Escuela Normal Superior Nustra Señora de la Candelaria</v>
          </cell>
          <cell r="K964">
            <v>95897311</v>
          </cell>
        </row>
        <row r="965">
          <cell r="I965">
            <v>800184695</v>
          </cell>
          <cell r="J965" t="str">
            <v>Colegio la Inmaculada Concepcion</v>
          </cell>
          <cell r="K965">
            <v>50277930</v>
          </cell>
        </row>
        <row r="966">
          <cell r="I966">
            <v>800184899</v>
          </cell>
          <cell r="J966" t="str">
            <v>FONDO DE SERVICIOS EDUCATIVOS- INSTITUCION EDUCATIVA JOSE MARIA POTIER</v>
          </cell>
          <cell r="K966">
            <v>66658164</v>
          </cell>
        </row>
        <row r="967">
          <cell r="I967">
            <v>800184905</v>
          </cell>
          <cell r="J967" t="str">
            <v>INSTITUCION EDUCATIVA SAN JOSE DE CARRIZAL</v>
          </cell>
          <cell r="K967">
            <v>74609640</v>
          </cell>
        </row>
        <row r="968">
          <cell r="I968">
            <v>800184956</v>
          </cell>
          <cell r="J968" t="str">
            <v>IED INTEGRADA SUTATAUSA</v>
          </cell>
          <cell r="K968">
            <v>104125905</v>
          </cell>
        </row>
        <row r="969">
          <cell r="I969">
            <v>800185020</v>
          </cell>
          <cell r="J969" t="str">
            <v>I.E. EL JUNCAL FONDO DE SERVICIO EDUCATIVO</v>
          </cell>
          <cell r="K969">
            <v>75991576</v>
          </cell>
        </row>
        <row r="970">
          <cell r="I970">
            <v>800185161</v>
          </cell>
          <cell r="J970" t="str">
            <v>INSTITUCION EDUCATIVA SAN MARTIN DE TOURS</v>
          </cell>
          <cell r="K970">
            <v>93591746</v>
          </cell>
        </row>
        <row r="971">
          <cell r="I971">
            <v>800185497</v>
          </cell>
          <cell r="J971" t="str">
            <v>INST. EDUC. JOSE CELESTINO MUTIS</v>
          </cell>
          <cell r="K971">
            <v>98317380</v>
          </cell>
        </row>
        <row r="972">
          <cell r="I972">
            <v>800186574</v>
          </cell>
          <cell r="J972" t="str">
            <v>INSTITUCION EDUCATIVA AGROPECUARIA SANTA ANA</v>
          </cell>
          <cell r="K972">
            <v>40233355</v>
          </cell>
        </row>
        <row r="973">
          <cell r="I973">
            <v>800186620</v>
          </cell>
          <cell r="J973" t="str">
            <v>FONDOS DE SERVICIOS EDUCATIVOS IED PUERTO BOGOTA</v>
          </cell>
          <cell r="K973">
            <v>90607096</v>
          </cell>
        </row>
        <row r="974">
          <cell r="I974">
            <v>800186769</v>
          </cell>
          <cell r="J974" t="str">
            <v>INSTITUTO DOCENTE CIUDAD DORADA</v>
          </cell>
          <cell r="K974">
            <v>84909928</v>
          </cell>
        </row>
        <row r="975">
          <cell r="I975">
            <v>800187050</v>
          </cell>
          <cell r="J975" t="str">
            <v>Institucion Educativa eliecer Ulloa</v>
          </cell>
          <cell r="K975">
            <v>60948640</v>
          </cell>
        </row>
        <row r="976">
          <cell r="I976">
            <v>800187586</v>
          </cell>
          <cell r="J976" t="str">
            <v>INSTITUCION EDUCATIVA DE HATILLO DE LOBA BOLIVAR</v>
          </cell>
          <cell r="K976">
            <v>68842153</v>
          </cell>
        </row>
        <row r="977">
          <cell r="I977">
            <v>800187879</v>
          </cell>
          <cell r="J977" t="str">
            <v>INSTITUCION EDUCATIVA RURAL LA CABAÑA</v>
          </cell>
          <cell r="K977">
            <v>39260764</v>
          </cell>
        </row>
        <row r="978">
          <cell r="I978">
            <v>800188225</v>
          </cell>
          <cell r="J978" t="str">
            <v>COLEGIO DANIEL ALFONSO PAZ ALVAREZ</v>
          </cell>
          <cell r="K978">
            <v>103284669</v>
          </cell>
        </row>
        <row r="979">
          <cell r="I979">
            <v>800188250</v>
          </cell>
          <cell r="J979" t="str">
            <v>INSTITUCION EDUCATIVA SIMON BOLIVAR</v>
          </cell>
          <cell r="K979">
            <v>79343882</v>
          </cell>
        </row>
        <row r="980">
          <cell r="I980">
            <v>800188261</v>
          </cell>
          <cell r="J980" t="str">
            <v>INSTITUCION EDUCATIVA COLEGIO ANDRES BELLO MUNICIPIO DE CUCUTA</v>
          </cell>
          <cell r="K980">
            <v>99475130</v>
          </cell>
        </row>
        <row r="981">
          <cell r="I981">
            <v>800188268</v>
          </cell>
          <cell r="J981" t="str">
            <v>INSTITUCION EDUCATIVA RURALADOLFO ANTONIO MINDIOLA ROBL</v>
          </cell>
          <cell r="K981">
            <v>49624940</v>
          </cell>
        </row>
        <row r="982">
          <cell r="I982">
            <v>800188462</v>
          </cell>
          <cell r="J982" t="str">
            <v>INSTITUCION EDUCATIVA ALFREDO GARCIA</v>
          </cell>
          <cell r="K982">
            <v>42497953</v>
          </cell>
        </row>
        <row r="983">
          <cell r="I983">
            <v>800188492</v>
          </cell>
          <cell r="J983" t="str">
            <v>MUNICIPIO DE FLORENCIA CAUCA</v>
          </cell>
          <cell r="K983">
            <v>93689184</v>
          </cell>
        </row>
        <row r="984">
          <cell r="I984">
            <v>800188940</v>
          </cell>
          <cell r="J984" t="str">
            <v>Unidad Educativa Urbana de Puerto Rico</v>
          </cell>
          <cell r="K984">
            <v>116950419</v>
          </cell>
        </row>
        <row r="985">
          <cell r="I985">
            <v>800188954</v>
          </cell>
          <cell r="J985" t="str">
            <v>INSTITUCION  EDUCATIVA  LUIS  GIRALDO LOPEZ</v>
          </cell>
          <cell r="K985">
            <v>123114302</v>
          </cell>
        </row>
        <row r="986">
          <cell r="I986">
            <v>800189272</v>
          </cell>
          <cell r="J986" t="str">
            <v>INSTITUCION EDUCATIVA AGROPECUARIO DEL HUILA</v>
          </cell>
          <cell r="K986">
            <v>94933919</v>
          </cell>
        </row>
        <row r="987">
          <cell r="I987">
            <v>800189314</v>
          </cell>
          <cell r="J987" t="str">
            <v>FONDO DE SERVICIO EDUCATIVO COL PABLO NERUDA</v>
          </cell>
          <cell r="K987">
            <v>106991776</v>
          </cell>
        </row>
        <row r="988">
          <cell r="I988">
            <v>800189354</v>
          </cell>
          <cell r="J988" t="str">
            <v>Institucion Educativa San Agustin</v>
          </cell>
          <cell r="K988">
            <v>84407285</v>
          </cell>
        </row>
        <row r="989">
          <cell r="I989">
            <v>800189808</v>
          </cell>
          <cell r="J989" t="str">
            <v>INSTITUTO INTEGRADO DE ENSEÑANZA MEDIA COMERCIAL SAN JOSE</v>
          </cell>
          <cell r="K989">
            <v>31502663</v>
          </cell>
        </row>
        <row r="990">
          <cell r="I990">
            <v>800189814</v>
          </cell>
          <cell r="J990" t="str">
            <v>INSTITUCION EDUCATIVA SANTO DOMINGO VIDAL</v>
          </cell>
          <cell r="K990">
            <v>61518946</v>
          </cell>
        </row>
        <row r="991">
          <cell r="I991">
            <v>800189937</v>
          </cell>
          <cell r="J991" t="str">
            <v>INSTITUCION EDUCATIVA VILLAMORENO</v>
          </cell>
          <cell r="K991">
            <v>42348302</v>
          </cell>
        </row>
        <row r="992">
          <cell r="I992">
            <v>800190082</v>
          </cell>
          <cell r="J992" t="str">
            <v>FONDO DE SERVICIOS EDUCATIVOS JOSE ma CARBONELLl</v>
          </cell>
          <cell r="K992">
            <v>113270307</v>
          </cell>
        </row>
        <row r="993">
          <cell r="I993">
            <v>800190451</v>
          </cell>
          <cell r="J993" t="str">
            <v>FONDO DE SERVICIOS EDUCATIVOS DE LA INSTITUCION EDUCATIVA FRANCISCO JOSE DE CALDAS</v>
          </cell>
          <cell r="K993">
            <v>30534052</v>
          </cell>
        </row>
        <row r="994">
          <cell r="I994">
            <v>800190618</v>
          </cell>
          <cell r="J994" t="str">
            <v>COLEGIO DEPARTAMENTAL LUIS CARLOS GALAN SARMIENTO</v>
          </cell>
          <cell r="K994">
            <v>254283190</v>
          </cell>
        </row>
        <row r="995">
          <cell r="I995">
            <v>800190914</v>
          </cell>
          <cell r="J995" t="str">
            <v>I.E. VILLA DE LOS ANDES</v>
          </cell>
          <cell r="K995">
            <v>89012273</v>
          </cell>
        </row>
        <row r="996">
          <cell r="I996">
            <v>800191427</v>
          </cell>
          <cell r="J996" t="str">
            <v>MUNICIPIO DE EL RETORNO</v>
          </cell>
          <cell r="K996">
            <v>380259560</v>
          </cell>
        </row>
        <row r="997">
          <cell r="I997">
            <v>800191431</v>
          </cell>
          <cell r="J997" t="str">
            <v>MUNICIPIO DE CALAMAR</v>
          </cell>
          <cell r="K997">
            <v>104694992</v>
          </cell>
        </row>
        <row r="998">
          <cell r="I998">
            <v>800191483</v>
          </cell>
          <cell r="J998" t="str">
            <v>COLEGIO TECNICO MUNICIPAL TOMAS VASQUEZ</v>
          </cell>
          <cell r="K998">
            <v>98425159</v>
          </cell>
        </row>
        <row r="999">
          <cell r="I999">
            <v>800191549</v>
          </cell>
          <cell r="J999" t="str">
            <v>INSTITUCION EDUCTVIA TECNICA ENRIQUE OLAYA HERRERA - FONDOS DE SERVICIOS EDUCATIVOS</v>
          </cell>
          <cell r="K999">
            <v>98642506</v>
          </cell>
        </row>
        <row r="1000">
          <cell r="I1000">
            <v>800191624</v>
          </cell>
          <cell r="J1000" t="str">
            <v>GILBERTO ALZATE AVENDAÑO</v>
          </cell>
          <cell r="K1000">
            <v>101853549</v>
          </cell>
        </row>
        <row r="1001">
          <cell r="I1001">
            <v>800192058</v>
          </cell>
          <cell r="J1001" t="str">
            <v>INST.EDUCATIVA ALVARO ECHEVERRY  PEREA</v>
          </cell>
          <cell r="K1001">
            <v>201516496</v>
          </cell>
        </row>
        <row r="1002">
          <cell r="I1002">
            <v>800192126</v>
          </cell>
          <cell r="J1002" t="str">
            <v>INSTITUCION EDUCATIVA TECNICA JOSE GABRIEL CARVAJAL GARCIA</v>
          </cell>
          <cell r="K1002">
            <v>55330563</v>
          </cell>
        </row>
        <row r="1003">
          <cell r="I1003">
            <v>800192420</v>
          </cell>
          <cell r="J1003" t="str">
            <v>INSTITUCION EDUCATIVA AGROPECUARIA NUESTRA SEÑORA DEL ROSARIO</v>
          </cell>
          <cell r="K1003">
            <v>28518056</v>
          </cell>
        </row>
        <row r="1004">
          <cell r="I1004">
            <v>800192426</v>
          </cell>
          <cell r="J1004" t="str">
            <v>INST EDUCATIVA AGRO LA FONDA</v>
          </cell>
          <cell r="K1004">
            <v>50099061</v>
          </cell>
        </row>
        <row r="1005">
          <cell r="I1005">
            <v>800192608</v>
          </cell>
          <cell r="J1005" t="str">
            <v>INSTITUTO EDUCATIVO TECNICO DIVERSIFICADO</v>
          </cell>
          <cell r="K1005">
            <v>168231057</v>
          </cell>
        </row>
        <row r="1006">
          <cell r="I1006">
            <v>800193031</v>
          </cell>
          <cell r="J1006" t="str">
            <v>MUNICIPIO DE SAN BERNARDO</v>
          </cell>
          <cell r="K1006">
            <v>111359712</v>
          </cell>
        </row>
        <row r="1007">
          <cell r="I1007">
            <v>800193355</v>
          </cell>
          <cell r="J1007" t="str">
            <v>INSTITUCION EDUCATIVA DEPARTAMENTAL JOSE JOAQUIN CASAS</v>
          </cell>
          <cell r="K1007">
            <v>115353069</v>
          </cell>
        </row>
        <row r="1008">
          <cell r="I1008">
            <v>800193408</v>
          </cell>
          <cell r="J1008" t="str">
            <v>Fondo de Servicio Educativo IED Jesus Espeleta Fajardo</v>
          </cell>
          <cell r="K1008">
            <v>115710832</v>
          </cell>
        </row>
        <row r="1009">
          <cell r="I1009">
            <v>800193780</v>
          </cell>
          <cell r="J1009" t="str">
            <v>FONDO DE SERVICIOS EDUCATIVOS</v>
          </cell>
          <cell r="K1009">
            <v>33194282</v>
          </cell>
        </row>
        <row r="1010">
          <cell r="I1010">
            <v>800193795</v>
          </cell>
          <cell r="J1010" t="str">
            <v>INSITUCION  EDUCATIVA ANTONIO NARIÑO</v>
          </cell>
          <cell r="K1010">
            <v>180871405</v>
          </cell>
        </row>
        <row r="1011">
          <cell r="I1011">
            <v>800193939</v>
          </cell>
          <cell r="J1011" t="str">
            <v>INSTITUTO EDUCATIVO NUESTRA SENORA DEL PERPETUO SOCORRO</v>
          </cell>
          <cell r="K1011">
            <v>117151673</v>
          </cell>
        </row>
        <row r="1012">
          <cell r="I1012">
            <v>800193975</v>
          </cell>
          <cell r="J1012" t="str">
            <v>COLEGIO DEPARTAMENTAL JUAN B CABALLERO</v>
          </cell>
          <cell r="K1012">
            <v>51085287</v>
          </cell>
        </row>
        <row r="1013">
          <cell r="I1013">
            <v>800194058</v>
          </cell>
          <cell r="J1013" t="str">
            <v>FONDO DE SERVICIOS EDUCATIVOS</v>
          </cell>
          <cell r="K1013">
            <v>48880569</v>
          </cell>
        </row>
        <row r="1014">
          <cell r="I1014">
            <v>800194127</v>
          </cell>
          <cell r="J1014" t="str">
            <v>FONDO DE SERVICIOS EDUCATIVOS</v>
          </cell>
          <cell r="K1014">
            <v>33752252</v>
          </cell>
        </row>
        <row r="1015">
          <cell r="I1015">
            <v>800194406</v>
          </cell>
          <cell r="J1015" t="str">
            <v>INST EDUC GABRIEL TABOADA SANTO DOMINGO</v>
          </cell>
          <cell r="K1015">
            <v>93228081</v>
          </cell>
        </row>
        <row r="1016">
          <cell r="I1016">
            <v>800194494</v>
          </cell>
          <cell r="J1016" t="str">
            <v>FONDO DE SERVICIOS EDUCATIVOS</v>
          </cell>
          <cell r="K1016">
            <v>100457006</v>
          </cell>
        </row>
        <row r="1017">
          <cell r="I1017">
            <v>800194534</v>
          </cell>
          <cell r="J1017" t="str">
            <v>I.E. Politecnico</v>
          </cell>
          <cell r="K1017">
            <v>213588347</v>
          </cell>
        </row>
        <row r="1018">
          <cell r="I1018">
            <v>800194979</v>
          </cell>
          <cell r="J1018" t="str">
            <v>FONDO SERVICIOS EDUCATIVOS</v>
          </cell>
          <cell r="K1018">
            <v>144926075</v>
          </cell>
        </row>
        <row r="1019">
          <cell r="I1019">
            <v>800196009</v>
          </cell>
          <cell r="J1019" t="str">
            <v>COLEGIO ANTONIO MARIA GUARIN</v>
          </cell>
          <cell r="K1019">
            <v>20636641</v>
          </cell>
        </row>
        <row r="1020">
          <cell r="I1020">
            <v>800196800</v>
          </cell>
          <cell r="J1020" t="str">
            <v>I.E. Rafael Valle Meza</v>
          </cell>
          <cell r="K1020">
            <v>153798949</v>
          </cell>
        </row>
        <row r="1021">
          <cell r="I1021">
            <v>800196806</v>
          </cell>
          <cell r="J1021" t="str">
            <v>FSE Colegio Técnico Microempresarial El Carmen</v>
          </cell>
          <cell r="K1021">
            <v>180246022</v>
          </cell>
        </row>
        <row r="1022">
          <cell r="I1022">
            <v>800197308</v>
          </cell>
          <cell r="J1022" t="str">
            <v>INSTITUCION EDUCATIVA ANDINO SAN LORENZO</v>
          </cell>
          <cell r="K1022">
            <v>76069056</v>
          </cell>
        </row>
        <row r="1023">
          <cell r="I1023">
            <v>800197409</v>
          </cell>
          <cell r="J1023" t="str">
            <v>FONDOS SERVICIOS EDUCATIVOS INSTITUTO TECNICO AGROPECUARIO</v>
          </cell>
          <cell r="K1023">
            <v>44607414</v>
          </cell>
        </row>
        <row r="1024">
          <cell r="I1024">
            <v>800197417</v>
          </cell>
          <cell r="J1024" t="str">
            <v>ESCUELA NORMAL SUPERIOR PAMPLONA</v>
          </cell>
          <cell r="K1024">
            <v>51007299</v>
          </cell>
        </row>
        <row r="1025">
          <cell r="I1025">
            <v>800197735</v>
          </cell>
          <cell r="J1025" t="str">
            <v>COLEGIO JOSE MARIA CORDOBA</v>
          </cell>
          <cell r="K1025">
            <v>123779830</v>
          </cell>
        </row>
        <row r="1026">
          <cell r="I1026">
            <v>800198089</v>
          </cell>
          <cell r="J1026" t="str">
            <v>INSTITUCION EDUCATIVA TECNICA AGROPECUARIA DE PALERMO</v>
          </cell>
          <cell r="K1026">
            <v>20724655</v>
          </cell>
        </row>
        <row r="1027">
          <cell r="I1027">
            <v>800199028</v>
          </cell>
          <cell r="J1027" t="str">
            <v>FONDO DE FOMENTO DE LOS SERVICIOS DOCENTES</v>
          </cell>
          <cell r="K1027">
            <v>191183211</v>
          </cell>
        </row>
        <row r="1028">
          <cell r="I1028">
            <v>800199959</v>
          </cell>
          <cell r="J1028" t="str">
            <v xml:space="preserve">MUNICIPIO  DE  CHACHAGUI </v>
          </cell>
          <cell r="K1028">
            <v>176538936</v>
          </cell>
        </row>
        <row r="1029">
          <cell r="I1029">
            <v>800200115</v>
          </cell>
          <cell r="J1029" t="str">
            <v>FONDO DE SEDRVICIOS EDUCATIVOS DE LA INSTITUCION EDUCATIVA SANTA TERESA</v>
          </cell>
          <cell r="K1029">
            <v>44924553</v>
          </cell>
        </row>
        <row r="1030">
          <cell r="I1030">
            <v>800200331</v>
          </cell>
          <cell r="J1030" t="str">
            <v>INSTITUCION EDUCATIVA LA LIBERTAD</v>
          </cell>
          <cell r="K1030">
            <v>79466621</v>
          </cell>
        </row>
        <row r="1031">
          <cell r="I1031">
            <v>800200618</v>
          </cell>
          <cell r="J1031" t="str">
            <v>I.E. Vicente Borrero Costa</v>
          </cell>
          <cell r="K1031">
            <v>183272141</v>
          </cell>
        </row>
        <row r="1032">
          <cell r="I1032">
            <v>800200665</v>
          </cell>
          <cell r="J1032" t="str">
            <v>INSTITUCION EDUICATIVA SAN LUIS DE GACENO</v>
          </cell>
          <cell r="K1032">
            <v>47536118</v>
          </cell>
        </row>
        <row r="1033">
          <cell r="I1033">
            <v>800201142</v>
          </cell>
          <cell r="J1033" t="str">
            <v>FONDO DE SERVICIOS EDUCATIVOS INSTITUCIÓN EDUCATIVA TÉCNICA JUAN JOSÉ SAMANIEGO</v>
          </cell>
          <cell r="K1033">
            <v>41325087</v>
          </cell>
        </row>
        <row r="1034">
          <cell r="I1034">
            <v>800201582</v>
          </cell>
          <cell r="J1034" t="str">
            <v>INSTITUTO EDUCATIVO  DISTRITAL  DEL BARRIO  SIMON BOLIVAR</v>
          </cell>
          <cell r="K1034">
            <v>205738473</v>
          </cell>
        </row>
        <row r="1035">
          <cell r="I1035">
            <v>800203120</v>
          </cell>
          <cell r="J1035" t="str">
            <v>I. E. INDIGENA SAN ANTONIO ABAD</v>
          </cell>
          <cell r="K1035">
            <v>137162084</v>
          </cell>
        </row>
        <row r="1036">
          <cell r="I1036">
            <v>800204994</v>
          </cell>
          <cell r="J1036" t="str">
            <v>COLEGIO NACIONALIZADO LA PRESENTACION</v>
          </cell>
          <cell r="K1036">
            <v>206352717</v>
          </cell>
        </row>
        <row r="1037">
          <cell r="I1037">
            <v>800205531</v>
          </cell>
          <cell r="J1037" t="str">
            <v>I.E FRANCISCO ANTONIO ZEA</v>
          </cell>
          <cell r="K1037">
            <v>146874428</v>
          </cell>
        </row>
        <row r="1038">
          <cell r="I1038">
            <v>800205646</v>
          </cell>
          <cell r="J1038" t="str">
            <v>FONDO DE SERVICIOS EDUCATIVOS</v>
          </cell>
          <cell r="K1038">
            <v>51276280</v>
          </cell>
        </row>
        <row r="1039">
          <cell r="I1039">
            <v>800205825</v>
          </cell>
          <cell r="J1039" t="str">
            <v>INSTITUCION EDUCATIVA MAYOR DE YUMBO</v>
          </cell>
          <cell r="K1039">
            <v>121505355</v>
          </cell>
        </row>
        <row r="1040">
          <cell r="I1040">
            <v>800206329</v>
          </cell>
          <cell r="J1040" t="str">
            <v>FDO SERV DOC CED ANTONIO BARAYA</v>
          </cell>
          <cell r="K1040">
            <v>107255200</v>
          </cell>
        </row>
        <row r="1041">
          <cell r="I1041">
            <v>800206349</v>
          </cell>
          <cell r="J1041" t="str">
            <v>INSTITUCION EDUCATIVA MUNICIPAL FRANCISCO DE LA VILLOTA</v>
          </cell>
          <cell r="K1041">
            <v>63584531</v>
          </cell>
        </row>
        <row r="1042">
          <cell r="I1042">
            <v>800206899</v>
          </cell>
          <cell r="J1042" t="str">
            <v>FONDO DE SERVICIO EDUCATIVO PASO NUEVO</v>
          </cell>
          <cell r="K1042">
            <v>133953017</v>
          </cell>
        </row>
        <row r="1043">
          <cell r="I1043">
            <v>800207612</v>
          </cell>
          <cell r="J1043" t="str">
            <v>INSTITUCION  EDUCATIVA TECNICO  INDUSTRIAL  RAFAEL  POMBO</v>
          </cell>
          <cell r="K1043">
            <v>237024896</v>
          </cell>
        </row>
        <row r="1044">
          <cell r="I1044">
            <v>800208076</v>
          </cell>
          <cell r="J1044" t="str">
            <v>INSTITUCION EDUCATIVA AGROPECUARIA JESUS NAZARENO</v>
          </cell>
          <cell r="K1044">
            <v>48087856</v>
          </cell>
        </row>
        <row r="1045">
          <cell r="I1045">
            <v>800208513</v>
          </cell>
          <cell r="J1045" t="str">
            <v>INSTITUCION EDUCATIVA DEPARTAMENTAL FIDEL LEAL</v>
          </cell>
          <cell r="K1045">
            <v>113199105</v>
          </cell>
        </row>
        <row r="1046">
          <cell r="I1046">
            <v>800208581</v>
          </cell>
          <cell r="J1046" t="str">
            <v>FONDO DE SERVICIOS EDUCATIVOS INSTITUCION EDUCATIVA LAS LAJAS</v>
          </cell>
          <cell r="K1046">
            <v>69015856</v>
          </cell>
        </row>
        <row r="1047">
          <cell r="I1047">
            <v>800208907</v>
          </cell>
          <cell r="J1047" t="str">
            <v>INSTITUCION EDUCATIVA SAGRADO CORAZON DE JESUS</v>
          </cell>
          <cell r="K1047">
            <v>57058186</v>
          </cell>
        </row>
        <row r="1048">
          <cell r="I1048">
            <v>800209233</v>
          </cell>
          <cell r="J1048" t="str">
            <v>INSTITUCION EDUCATIVA MUNICIPAL CHAMBU</v>
          </cell>
          <cell r="K1048">
            <v>62460874</v>
          </cell>
        </row>
        <row r="1049">
          <cell r="I1049">
            <v>800209234</v>
          </cell>
          <cell r="J1049" t="str">
            <v>FONDO DE SERVICIOS EDUCATIVOS INSTITUCION EDUCATIVA COMERCIAL SAN LUIS</v>
          </cell>
          <cell r="K1049">
            <v>54795599</v>
          </cell>
        </row>
        <row r="1050">
          <cell r="I1050">
            <v>800209674</v>
          </cell>
          <cell r="J1050" t="str">
            <v>FONDO DE SERVICIOS EDUCATIVOS</v>
          </cell>
          <cell r="K1050">
            <v>33419565</v>
          </cell>
        </row>
        <row r="1051">
          <cell r="I1051">
            <v>800209748</v>
          </cell>
          <cell r="J1051" t="str">
            <v>COLEGIO JORGE ARDILA DUARTE</v>
          </cell>
          <cell r="K1051">
            <v>114661339</v>
          </cell>
        </row>
        <row r="1052">
          <cell r="I1052">
            <v>800209877</v>
          </cell>
          <cell r="J1052" t="str">
            <v>INSTITUCION EDUCATIVA JUAN XXIII</v>
          </cell>
          <cell r="K1052">
            <v>96624073</v>
          </cell>
        </row>
        <row r="1053">
          <cell r="I1053">
            <v>800209906</v>
          </cell>
          <cell r="J1053" t="str">
            <v>COLEGIO MIXTO SAN PEDRO DE CUMBITARA</v>
          </cell>
          <cell r="K1053">
            <v>60306570</v>
          </cell>
        </row>
        <row r="1054">
          <cell r="I1054">
            <v>800209945</v>
          </cell>
          <cell r="J1054" t="str">
            <v>Institucion Educativa Pio XII</v>
          </cell>
          <cell r="K1054">
            <v>19372627</v>
          </cell>
        </row>
        <row r="1055">
          <cell r="I1055">
            <v>800209947</v>
          </cell>
          <cell r="J1055" t="str">
            <v>Insitucion Educativa Alegrias</v>
          </cell>
          <cell r="K1055">
            <v>28766207</v>
          </cell>
        </row>
        <row r="1056">
          <cell r="I1056">
            <v>800210165</v>
          </cell>
          <cell r="J1056" t="str">
            <v>INSTITUCION EDUCATIVA DISTRITAL CAMPESTRE MONTEVERDE</v>
          </cell>
          <cell r="K1056">
            <v>124841351</v>
          </cell>
        </row>
        <row r="1057">
          <cell r="I1057">
            <v>800210194</v>
          </cell>
          <cell r="J1057" t="str">
            <v>FONDO DE SERVICIO DOCENTE</v>
          </cell>
          <cell r="K1057">
            <v>165294887</v>
          </cell>
        </row>
        <row r="1058">
          <cell r="I1058">
            <v>800210305</v>
          </cell>
          <cell r="J1058" t="str">
            <v>INSTITUCION EDUCATIVA JUAN PABLO II</v>
          </cell>
          <cell r="K1058">
            <v>56382800</v>
          </cell>
        </row>
        <row r="1059">
          <cell r="I1059">
            <v>800211483</v>
          </cell>
          <cell r="J1059" t="str">
            <v>Colegio San Gerardo Maria Mayela</v>
          </cell>
          <cell r="K1059">
            <v>89339519</v>
          </cell>
        </row>
        <row r="1060">
          <cell r="I1060">
            <v>800211493</v>
          </cell>
          <cell r="J1060" t="str">
            <v>I.E. TECNICO AGROINDUSTRIAL SAN LUIS ROBLES</v>
          </cell>
          <cell r="K1060">
            <v>123414531</v>
          </cell>
        </row>
        <row r="1061">
          <cell r="I1061">
            <v>800212539</v>
          </cell>
          <cell r="J1061" t="str">
            <v>liceo Departamental</v>
          </cell>
          <cell r="K1061">
            <v>203727636</v>
          </cell>
        </row>
        <row r="1062">
          <cell r="I1062">
            <v>800212580</v>
          </cell>
          <cell r="J1062" t="str">
            <v>I.E.Libardo Madrid Balderrama</v>
          </cell>
          <cell r="K1062">
            <v>164621999</v>
          </cell>
        </row>
        <row r="1063">
          <cell r="I1063">
            <v>800212784</v>
          </cell>
          <cell r="J1063" t="str">
            <v>Institucion Educativa Gregorio Gutierrez Gonzales</v>
          </cell>
          <cell r="K1063">
            <v>32868465</v>
          </cell>
        </row>
        <row r="1064">
          <cell r="I1064">
            <v>800213048</v>
          </cell>
          <cell r="J1064" t="str">
            <v>I.E TECNICA MUNICIPAL SAN ISIDRO</v>
          </cell>
          <cell r="K1064">
            <v>26859924</v>
          </cell>
        </row>
        <row r="1065">
          <cell r="I1065">
            <v>800213629</v>
          </cell>
          <cell r="J1065" t="str">
            <v>INSTITUCION EDUCATIVA SUCRE</v>
          </cell>
          <cell r="K1065">
            <v>65360633</v>
          </cell>
        </row>
        <row r="1066">
          <cell r="I1066">
            <v>800213883</v>
          </cell>
          <cell r="J1066" t="str">
            <v>FONDO DE SERVICIOS EDUCATIVOS I.E. LA LUISA</v>
          </cell>
          <cell r="K1066">
            <v>63771059</v>
          </cell>
        </row>
        <row r="1067">
          <cell r="I1067">
            <v>800213967</v>
          </cell>
          <cell r="J1067" t="str">
            <v>MUNICIPIO DE EL PEÑON</v>
          </cell>
          <cell r="K1067">
            <v>92951416</v>
          </cell>
        </row>
        <row r="1068">
          <cell r="I1068">
            <v>800214053</v>
          </cell>
          <cell r="J1068" t="str">
            <v>IE CONCEJO MUNICIPAL - Caucasia</v>
          </cell>
          <cell r="K1068">
            <v>114396103</v>
          </cell>
        </row>
        <row r="1069">
          <cell r="I1069">
            <v>800214334</v>
          </cell>
          <cell r="J1069" t="str">
            <v>INSTITUCION EDUCATIVA CARLOS ALBORNOZ ROSAS</v>
          </cell>
          <cell r="K1069">
            <v>40813707</v>
          </cell>
        </row>
        <row r="1070">
          <cell r="I1070">
            <v>800214404</v>
          </cell>
          <cell r="J1070" t="str">
            <v>INSTITUCION EDUCATIVA NORMAL NACIONALIZADA DE SABOYA</v>
          </cell>
          <cell r="K1070">
            <v>105340121</v>
          </cell>
        </row>
        <row r="1071">
          <cell r="I1071">
            <v>800214580</v>
          </cell>
          <cell r="J1071" t="str">
            <v>COLEGIO INSTITUCION DEL SUR</v>
          </cell>
          <cell r="K1071">
            <v>106870677</v>
          </cell>
        </row>
        <row r="1072">
          <cell r="I1072">
            <v>800214600</v>
          </cell>
          <cell r="J1072" t="str">
            <v>COLEGIO PEDRO JOSE SARMIENTO DEL MUNICIPIO DE SOCHA</v>
          </cell>
          <cell r="K1072">
            <v>49850814</v>
          </cell>
        </row>
        <row r="1073">
          <cell r="I1073">
            <v>800215020</v>
          </cell>
          <cell r="J1073" t="str">
            <v>INSTITUCION EDUCATIVA TECNICA AGROPECUARIA INDIGENA PANAM</v>
          </cell>
          <cell r="K1073">
            <v>61442633</v>
          </cell>
        </row>
        <row r="1074">
          <cell r="I1074">
            <v>800215070</v>
          </cell>
          <cell r="J1074" t="str">
            <v>Institucion Educativa Cajete</v>
          </cell>
          <cell r="K1074">
            <v>79004027</v>
          </cell>
        </row>
        <row r="1075">
          <cell r="I1075">
            <v>800215242</v>
          </cell>
          <cell r="J1075" t="str">
            <v>CONCENT. EDUCATIVA REPUBLICA DEL LIBANO</v>
          </cell>
          <cell r="K1075">
            <v>171160531</v>
          </cell>
        </row>
        <row r="1076">
          <cell r="I1076">
            <v>800215760</v>
          </cell>
          <cell r="J1076" t="str">
            <v>INSTITUTO AGRICOLA SAN ATONIO DEL CHAMI</v>
          </cell>
          <cell r="K1076">
            <v>28079094</v>
          </cell>
        </row>
        <row r="1077">
          <cell r="I1077">
            <v>800215973</v>
          </cell>
          <cell r="J1077" t="str">
            <v>INSTITUCION EDUCATIVA TECNICA AGROPECUARIA DE DESARROLLO RURAL DE PAUNA</v>
          </cell>
          <cell r="K1077">
            <v>54756440</v>
          </cell>
        </row>
        <row r="1078">
          <cell r="I1078">
            <v>800216267</v>
          </cell>
          <cell r="J1078" t="str">
            <v>INSTITUTO TECNICO GIRARDOTH</v>
          </cell>
          <cell r="K1078">
            <v>93997939</v>
          </cell>
        </row>
        <row r="1079">
          <cell r="I1079">
            <v>800216270</v>
          </cell>
          <cell r="J1079" t="str">
            <v>INSTITUCIÓN EDUCATIVA TECNICA VALLE DE TENZA</v>
          </cell>
          <cell r="K1079">
            <v>78603618</v>
          </cell>
        </row>
        <row r="1080">
          <cell r="I1080">
            <v>800217877</v>
          </cell>
          <cell r="J1080" t="str">
            <v>INSTITUCION EDUCATIVA AGROPECU DE AIPE</v>
          </cell>
          <cell r="K1080">
            <v>41816931</v>
          </cell>
        </row>
        <row r="1081">
          <cell r="I1081">
            <v>800218091</v>
          </cell>
          <cell r="J1081" t="str">
            <v>INSTITUCION EDUCATIVA POLICARPA SALAVARRIETA</v>
          </cell>
          <cell r="K1081">
            <v>62977269</v>
          </cell>
        </row>
        <row r="1082">
          <cell r="I1082">
            <v>800218521</v>
          </cell>
          <cell r="J1082" t="str">
            <v>Colegio Victor Felix Gomez Nova</v>
          </cell>
          <cell r="K1082">
            <v>203066207</v>
          </cell>
        </row>
        <row r="1083">
          <cell r="I1083">
            <v>800218535</v>
          </cell>
          <cell r="J1083" t="str">
            <v>FONDOS DE SERVICIOS EDUCATIVOS DE LA INSTITUCION EDUCATIVA DIEGO DE TORRES</v>
          </cell>
          <cell r="K1083">
            <v>51657975</v>
          </cell>
        </row>
        <row r="1084">
          <cell r="I1084">
            <v>800218592</v>
          </cell>
          <cell r="J1084" t="str">
            <v>INSTITUCION EDUACTIVA ESCUELA NORMAL SUPERIOR SAN CARLOS</v>
          </cell>
          <cell r="K1084">
            <v>113475368</v>
          </cell>
        </row>
        <row r="1085">
          <cell r="I1085">
            <v>800218712</v>
          </cell>
          <cell r="J1085" t="str">
            <v>INSTITUCION EDUCATIVA NARCISO JOSE MATUS TORRES</v>
          </cell>
          <cell r="K1085">
            <v>235092859</v>
          </cell>
        </row>
        <row r="1086">
          <cell r="I1086">
            <v>800218725</v>
          </cell>
          <cell r="J1086" t="str">
            <v>INSTITUCION EDUCATIVA MARCO FIDEL SUAREZ</v>
          </cell>
          <cell r="K1086">
            <v>122994305</v>
          </cell>
        </row>
        <row r="1087">
          <cell r="I1087">
            <v>800218963</v>
          </cell>
          <cell r="J1087" t="str">
            <v>FSE COLEGIO SAN FRANCISCO DE ASIS IED</v>
          </cell>
          <cell r="K1087">
            <v>122474723</v>
          </cell>
        </row>
        <row r="1088">
          <cell r="I1088">
            <v>800218994</v>
          </cell>
          <cell r="J1088" t="str">
            <v>Institucion Educativa Monseñor Alfonso De los Rios</v>
          </cell>
          <cell r="K1088">
            <v>121423133</v>
          </cell>
        </row>
        <row r="1089">
          <cell r="I1089">
            <v>800219200</v>
          </cell>
          <cell r="J1089" t="str">
            <v>INSTITUCION EDUCATIVA COLEGIO DEPARTAMENTAL SAN FRANCISCO DE ASIS</v>
          </cell>
          <cell r="K1089">
            <v>106099932</v>
          </cell>
        </row>
        <row r="1090">
          <cell r="I1090">
            <v>800219607</v>
          </cell>
          <cell r="J1090" t="str">
            <v>Institucion Educativa Maria Inmaculada</v>
          </cell>
          <cell r="K1090">
            <v>75184839</v>
          </cell>
        </row>
        <row r="1091">
          <cell r="I1091">
            <v>800219618</v>
          </cell>
          <cell r="J1091" t="str">
            <v>INSTITUCION EDUCATIVA RURAL LAUREL</v>
          </cell>
          <cell r="K1091">
            <v>36004052</v>
          </cell>
        </row>
        <row r="1092">
          <cell r="I1092">
            <v>800219939</v>
          </cell>
          <cell r="J1092" t="str">
            <v>INSTITUCION EDUCATIVA VILLA SANTANA SGP</v>
          </cell>
          <cell r="K1092">
            <v>113706880</v>
          </cell>
        </row>
        <row r="1093">
          <cell r="I1093">
            <v>800220086</v>
          </cell>
          <cell r="J1093" t="str">
            <v>Colegio Metropolitano del Sur</v>
          </cell>
          <cell r="K1093">
            <v>149273785</v>
          </cell>
        </row>
        <row r="1094">
          <cell r="I1094">
            <v>800220268</v>
          </cell>
          <cell r="J1094" t="str">
            <v>INSTITUCION EDUCATIVA SAN CARLOS FONDO DE SERVICIOS EDUCATIVOS</v>
          </cell>
          <cell r="K1094">
            <v>63482887</v>
          </cell>
        </row>
        <row r="1095">
          <cell r="I1095">
            <v>800221055</v>
          </cell>
          <cell r="J1095" t="str">
            <v>INSTITUCION EDUCATIVA MARISCAL SUCRE</v>
          </cell>
          <cell r="K1095">
            <v>109748158</v>
          </cell>
        </row>
        <row r="1096">
          <cell r="I1096">
            <v>800221442</v>
          </cell>
          <cell r="J1096" t="str">
            <v>INST. EDUC.FRANCISCO DE PAULA SANTANDER-FDO SERV.EDUCA</v>
          </cell>
          <cell r="K1096">
            <v>63092934</v>
          </cell>
        </row>
        <row r="1097">
          <cell r="I1097">
            <v>800221702</v>
          </cell>
          <cell r="J1097" t="str">
            <v>INSTITUCION EDUCATIVA 24 DE MAYO</v>
          </cell>
          <cell r="K1097">
            <v>141776864</v>
          </cell>
        </row>
        <row r="1098">
          <cell r="I1098">
            <v>800222387</v>
          </cell>
          <cell r="J1098" t="str">
            <v>INSTITUCION EDUCATIVA LA FRONTERA</v>
          </cell>
          <cell r="K1098">
            <v>99624295</v>
          </cell>
        </row>
        <row r="1099">
          <cell r="I1099">
            <v>800222489</v>
          </cell>
          <cell r="J1099" t="str">
            <v>MUNICIPIO DE PUERTO GUZMAN</v>
          </cell>
          <cell r="K1099">
            <v>713564008</v>
          </cell>
        </row>
        <row r="1100">
          <cell r="I1100">
            <v>800222498</v>
          </cell>
          <cell r="J1100" t="str">
            <v>MUNICIPIO DE PROVIDENCIA</v>
          </cell>
          <cell r="K1100">
            <v>89910984</v>
          </cell>
        </row>
        <row r="1101">
          <cell r="I1101">
            <v>800222502</v>
          </cell>
          <cell r="J1101" t="str">
            <v>MUNICIPIO DE LA TOLA</v>
          </cell>
          <cell r="K1101">
            <v>293964480</v>
          </cell>
        </row>
        <row r="1102">
          <cell r="I1102">
            <v>800222520</v>
          </cell>
          <cell r="J1102" t="str">
            <v>INSTITUCION EDUCATIVA EL PEDRAL</v>
          </cell>
          <cell r="K1102">
            <v>50079784</v>
          </cell>
        </row>
        <row r="1103">
          <cell r="I1103">
            <v>800222939</v>
          </cell>
          <cell r="J1103" t="str">
            <v>INSTITUCION EDUCATIVA RENAN BARCO</v>
          </cell>
          <cell r="K1103">
            <v>178423917</v>
          </cell>
        </row>
        <row r="1104">
          <cell r="I1104">
            <v>800223122</v>
          </cell>
          <cell r="J1104" t="str">
            <v>INSTITUCION EDUCATIVA SIMON BOLIVAR</v>
          </cell>
          <cell r="K1104">
            <v>161215902</v>
          </cell>
        </row>
        <row r="1105">
          <cell r="I1105">
            <v>800223133</v>
          </cell>
          <cell r="J1105" t="str">
            <v>INSTITUCION EDUCATIVA TECNICA COMERCIAL TEOFILO ROBERTO POTES</v>
          </cell>
          <cell r="K1105">
            <v>223682299</v>
          </cell>
        </row>
        <row r="1106">
          <cell r="I1106">
            <v>800223431</v>
          </cell>
          <cell r="J1106" t="str">
            <v>COLEGIO DEPARTAMENTAL EL ROSARIO DE PAIPA</v>
          </cell>
          <cell r="K1106">
            <v>126488032</v>
          </cell>
        </row>
        <row r="1107">
          <cell r="I1107">
            <v>800225753</v>
          </cell>
          <cell r="J1107" t="str">
            <v>FDO SERVEDUCINS TEDU JOSE MA</v>
          </cell>
          <cell r="K1107">
            <v>136870347</v>
          </cell>
        </row>
        <row r="1108">
          <cell r="I1108">
            <v>800226024</v>
          </cell>
          <cell r="J1108" t="str">
            <v>INSTITUCION EDUCATIVA SANTO DOMINGO SAVIO</v>
          </cell>
          <cell r="K1108">
            <v>184719600</v>
          </cell>
        </row>
        <row r="1109">
          <cell r="I1109">
            <v>800226033</v>
          </cell>
          <cell r="J1109" t="str">
            <v>Institucion Educativa Francisco Jose de Caldas</v>
          </cell>
          <cell r="K1109">
            <v>26568970</v>
          </cell>
        </row>
        <row r="1110">
          <cell r="I1110">
            <v>800226044</v>
          </cell>
          <cell r="J1110" t="str">
            <v>FONDO DE SERVICIOS EDUCATIVOS</v>
          </cell>
          <cell r="K1110">
            <v>78695684</v>
          </cell>
        </row>
        <row r="1111">
          <cell r="I1111">
            <v>800226117</v>
          </cell>
          <cell r="J1111" t="str">
            <v>Institucion Educativa Mariscal Robledo</v>
          </cell>
          <cell r="K1111">
            <v>16785752</v>
          </cell>
        </row>
        <row r="1112">
          <cell r="I1112">
            <v>800226536</v>
          </cell>
          <cell r="J1112" t="str">
            <v>Colegio Integrado San Pablo</v>
          </cell>
          <cell r="K1112">
            <v>81615204</v>
          </cell>
        </row>
        <row r="1113">
          <cell r="I1113">
            <v>800226793</v>
          </cell>
          <cell r="J1113" t="str">
            <v>colegio dptal ntra sra del rosario</v>
          </cell>
          <cell r="K1113">
            <v>42562784</v>
          </cell>
        </row>
        <row r="1114">
          <cell r="I1114">
            <v>800227193</v>
          </cell>
          <cell r="J1114" t="str">
            <v>INSTITUCION EDUCATIVA FRANCISCO PINEDA LOPEZ FONDO DE SERVICIOS EDUCATIVOS</v>
          </cell>
          <cell r="K1114">
            <v>62236488</v>
          </cell>
        </row>
        <row r="1115">
          <cell r="I1115">
            <v>800227364</v>
          </cell>
          <cell r="J1115" t="str">
            <v>I.E. SAN ANDRES</v>
          </cell>
          <cell r="K1115">
            <v>85786795</v>
          </cell>
        </row>
        <row r="1116">
          <cell r="I1116">
            <v>800227406</v>
          </cell>
          <cell r="J1116" t="str">
            <v>INSTITUCION EL CARMELO</v>
          </cell>
          <cell r="K1116">
            <v>143089612</v>
          </cell>
        </row>
        <row r="1117">
          <cell r="I1117">
            <v>800227863</v>
          </cell>
          <cell r="J1117" t="str">
            <v>INSTITUCION EDUCATIVA TECNICA BELLAS ARTES</v>
          </cell>
          <cell r="K1117">
            <v>39645961</v>
          </cell>
        </row>
        <row r="1118">
          <cell r="I1118">
            <v>800227992</v>
          </cell>
          <cell r="J1118" t="str">
            <v>Institución Educativa José Antonio Galán-Fondo de Servicios Educativos</v>
          </cell>
          <cell r="K1118">
            <v>17190956</v>
          </cell>
        </row>
        <row r="1119">
          <cell r="I1119">
            <v>800228120</v>
          </cell>
          <cell r="J1119" t="str">
            <v>I.E Santa Librada</v>
          </cell>
          <cell r="K1119">
            <v>218208138</v>
          </cell>
        </row>
        <row r="1120">
          <cell r="I1120">
            <v>800228133</v>
          </cell>
          <cell r="J1120" t="str">
            <v>INSTITUCION EDUCATIVA TECNICA AGROPECUARIA DE PALMAR DE VARELA</v>
          </cell>
          <cell r="K1120">
            <v>123838099</v>
          </cell>
        </row>
        <row r="1121">
          <cell r="I1121">
            <v>800228413</v>
          </cell>
          <cell r="J1121" t="str">
            <v>Institución Educativa San Luis Beltran</v>
          </cell>
          <cell r="K1121">
            <v>45203632</v>
          </cell>
        </row>
        <row r="1122">
          <cell r="I1122">
            <v>800228559</v>
          </cell>
          <cell r="J1122" t="str">
            <v>I.E. Tecnico Upar Fondo Servicios ducactivos</v>
          </cell>
          <cell r="K1122">
            <v>158042343</v>
          </cell>
        </row>
        <row r="1123">
          <cell r="I1123">
            <v>800228751</v>
          </cell>
          <cell r="J1123" t="str">
            <v>INSTITUCION EDUCATIVA DEPARTAMENTAL JOSE BENITO VIVES DE ANDREIS DE SEVILLA</v>
          </cell>
          <cell r="K1123">
            <v>101813047</v>
          </cell>
        </row>
        <row r="1124">
          <cell r="I1124">
            <v>800228813</v>
          </cell>
          <cell r="J1124" t="str">
            <v>COLEGIO ROBERTO GARCIA PEÑA</v>
          </cell>
          <cell r="K1124">
            <v>201343710</v>
          </cell>
        </row>
        <row r="1125">
          <cell r="I1125">
            <v>800228968</v>
          </cell>
          <cell r="J1125" t="str">
            <v>INSTITUCION EDUCATIVA ESCUELA NORMAL SUPERIOR DE SAN MATEO</v>
          </cell>
          <cell r="K1125">
            <v>37803090</v>
          </cell>
        </row>
        <row r="1126">
          <cell r="I1126">
            <v>800229403</v>
          </cell>
          <cell r="J1126" t="str">
            <v>Institucion Educativa el Horro</v>
          </cell>
          <cell r="K1126">
            <v>34499048</v>
          </cell>
        </row>
        <row r="1127">
          <cell r="I1127">
            <v>800229404</v>
          </cell>
          <cell r="J1127" t="str">
            <v>INSTITUCION EDUCATIVA DISTRITAL  TABORA</v>
          </cell>
          <cell r="K1127">
            <v>145690431</v>
          </cell>
        </row>
        <row r="1128">
          <cell r="I1128">
            <v>800229405</v>
          </cell>
          <cell r="J1128" t="str">
            <v>INSTITUCION EDUCATIVA DISTRITAL FLORIDABLANCA</v>
          </cell>
          <cell r="K1128">
            <v>160659315</v>
          </cell>
        </row>
        <row r="1129">
          <cell r="I1129">
            <v>800229875</v>
          </cell>
          <cell r="J1129" t="str">
            <v>CENTRO EDUCATIVO MARIA GORETTI</v>
          </cell>
          <cell r="K1129">
            <v>74483203</v>
          </cell>
        </row>
        <row r="1130">
          <cell r="I1130">
            <v>800229877</v>
          </cell>
          <cell r="J1130" t="str">
            <v>I.E. SAN LORENZO</v>
          </cell>
          <cell r="K1130">
            <v>92745986</v>
          </cell>
        </row>
        <row r="1131">
          <cell r="I1131">
            <v>800229887</v>
          </cell>
          <cell r="J1131" t="str">
            <v>MUNICIPIO DE PUERTO CAICEDO</v>
          </cell>
          <cell r="K1131">
            <v>178556896</v>
          </cell>
        </row>
        <row r="1132">
          <cell r="I1132">
            <v>800230242</v>
          </cell>
          <cell r="J1132" t="str">
            <v>FONDO  DE  SERVICIOS  EDUCATIVOS LICEO  NACIONAL  MAX  CEDIEL</v>
          </cell>
          <cell r="K1132">
            <v>116770339</v>
          </cell>
        </row>
        <row r="1133">
          <cell r="I1133">
            <v>800230542</v>
          </cell>
          <cell r="J1133" t="str">
            <v>INSTITUCION EDUCATIVA TECNICA AGROPECUARIA ANTONIO GALO LAFAURIE CELEDON</v>
          </cell>
          <cell r="K1133">
            <v>101727197</v>
          </cell>
        </row>
        <row r="1134">
          <cell r="I1134">
            <v>800231103</v>
          </cell>
          <cell r="J1134" t="str">
            <v>Institución Educativa Técnico Agropecuario Don Gabriel</v>
          </cell>
          <cell r="K1134">
            <v>45578226</v>
          </cell>
        </row>
        <row r="1135">
          <cell r="I1135">
            <v>800231374</v>
          </cell>
          <cell r="J1135" t="str">
            <v>INSTITUCION EDUCATIVA TECNICA SAN DIEGO DE ALCALA</v>
          </cell>
          <cell r="K1135">
            <v>25788009</v>
          </cell>
        </row>
        <row r="1136">
          <cell r="I1136">
            <v>800231800</v>
          </cell>
          <cell r="J1136" t="str">
            <v>Colegio Isidro Caballero Delgado FSE</v>
          </cell>
          <cell r="K1136">
            <v>131195117</v>
          </cell>
        </row>
        <row r="1137">
          <cell r="I1137">
            <v>800233389</v>
          </cell>
          <cell r="J1137" t="str">
            <v>INSTITUCION EDUCATIVA SILVESTRE DANGOND DAZA</v>
          </cell>
          <cell r="K1137">
            <v>91071987</v>
          </cell>
        </row>
        <row r="1138">
          <cell r="I1138">
            <v>800233559</v>
          </cell>
          <cell r="J1138" t="str">
            <v>INSTITUCION EDUCATIVA TECNICO AGROPECUARIO NARANJAL</v>
          </cell>
          <cell r="K1138">
            <v>79482892</v>
          </cell>
        </row>
        <row r="1139">
          <cell r="I1139">
            <v>800233588</v>
          </cell>
          <cell r="J1139" t="str">
            <v>INSTITUCION EDUCATIVA TECNICA AGROINDUSTRIAL  SABIO CALDAS</v>
          </cell>
          <cell r="K1139">
            <v>37802189</v>
          </cell>
        </row>
        <row r="1140">
          <cell r="I1140">
            <v>800233785</v>
          </cell>
          <cell r="J1140" t="str">
            <v>INSTITUCION EDUCATIVA NUCLEO ESCOLAR RURALD E CORINTO</v>
          </cell>
          <cell r="K1140">
            <v>107005478</v>
          </cell>
        </row>
        <row r="1141">
          <cell r="I1141">
            <v>800233857</v>
          </cell>
          <cell r="J1141" t="str">
            <v>INSTITUTO ISIDORO MIRANDA MORANTES</v>
          </cell>
          <cell r="K1141">
            <v>30924439</v>
          </cell>
        </row>
        <row r="1142">
          <cell r="I1142">
            <v>800234047</v>
          </cell>
          <cell r="J1142" t="str">
            <v>COLEGIO   LICEO  TAME  GRATUIDAD  DE LA  EDUCACION</v>
          </cell>
          <cell r="K1142">
            <v>108391169</v>
          </cell>
        </row>
        <row r="1143">
          <cell r="I1143">
            <v>800234068</v>
          </cell>
          <cell r="J1143" t="str">
            <v>INSTITUCION EDUCATIVA DISTRITAL ALEJANDRO OBREGON</v>
          </cell>
          <cell r="K1143">
            <v>153619912</v>
          </cell>
        </row>
        <row r="1144">
          <cell r="I1144">
            <v>800234876</v>
          </cell>
          <cell r="J1144" t="str">
            <v>FONDO DE SERVICIOS EDUCATIVOS INSTITUCION EDUCATIVA</v>
          </cell>
          <cell r="K1144">
            <v>119891844</v>
          </cell>
        </row>
        <row r="1145">
          <cell r="I1145">
            <v>800235739</v>
          </cell>
          <cell r="J1145" t="str">
            <v>INSTITUCION EDUCATIVA COLEGIO DEPARTAMENTAL ALFONSO LOPEZ PUMAREJO</v>
          </cell>
          <cell r="K1145">
            <v>109194875</v>
          </cell>
        </row>
        <row r="1146">
          <cell r="I1146">
            <v>800235840</v>
          </cell>
          <cell r="J1146" t="str">
            <v>Institucion Educativa Concentracion de Desarrollo Rural</v>
          </cell>
          <cell r="K1146">
            <v>125370893</v>
          </cell>
        </row>
        <row r="1147">
          <cell r="I1147">
            <v>800236153</v>
          </cell>
          <cell r="J1147" t="str">
            <v>institucion educativa tecnica Agricola de Suarez</v>
          </cell>
          <cell r="K1147">
            <v>109861077</v>
          </cell>
        </row>
        <row r="1148">
          <cell r="I1148">
            <v>800236561</v>
          </cell>
          <cell r="J1148" t="str">
            <v>INSTITUCION EDUCATIVA TECNICA AGROINDUSTRIAL CAJAMARCA</v>
          </cell>
          <cell r="K1148">
            <v>64465970</v>
          </cell>
        </row>
        <row r="1149">
          <cell r="I1149">
            <v>800236984</v>
          </cell>
          <cell r="J1149" t="str">
            <v>INSTITO TECNICO AGRICOLA</v>
          </cell>
          <cell r="K1149">
            <v>54567875</v>
          </cell>
        </row>
        <row r="1150">
          <cell r="I1150">
            <v>800236988</v>
          </cell>
          <cell r="J1150" t="str">
            <v>INSTITUTO TECNICO INDUSTRIAL LAUREANO GOMEZ CASTRO</v>
          </cell>
          <cell r="K1150">
            <v>84691342</v>
          </cell>
        </row>
        <row r="1151">
          <cell r="I1151">
            <v>800237007</v>
          </cell>
          <cell r="J1151" t="str">
            <v>FONDO SERVICIO EDUCATIVO INSTITUCION EDUCATIVA SAN JUAN BAUTISTA</v>
          </cell>
          <cell r="K1151">
            <v>69758707</v>
          </cell>
        </row>
        <row r="1152">
          <cell r="I1152">
            <v>800237292</v>
          </cell>
          <cell r="J1152" t="str">
            <v>INSTITUCION  EDUCATIVA  DEPARTAMENTAL  SAN  GABRIEL</v>
          </cell>
          <cell r="K1152">
            <v>63836134</v>
          </cell>
        </row>
        <row r="1153">
          <cell r="I1153">
            <v>800237356</v>
          </cell>
          <cell r="J1153" t="str">
            <v>colegio aldemar rojas plazas ced</v>
          </cell>
          <cell r="K1153">
            <v>107724554</v>
          </cell>
        </row>
        <row r="1154">
          <cell r="I1154">
            <v>800237453</v>
          </cell>
          <cell r="J1154" t="str">
            <v>JUNTA FONDOS SERVICIOS EDUCATIVOS INTES</v>
          </cell>
          <cell r="K1154">
            <v>49492485</v>
          </cell>
        </row>
        <row r="1155">
          <cell r="I1155">
            <v>800239414</v>
          </cell>
          <cell r="J1155" t="str">
            <v>MUNICIPIO CANTON DE EL SAN PABLO</v>
          </cell>
          <cell r="K1155">
            <v>121380032</v>
          </cell>
        </row>
        <row r="1156">
          <cell r="I1156">
            <v>800239730</v>
          </cell>
          <cell r="J1156" t="str">
            <v>Institucion Educativa Luis Felipe Gutierrez Loaiza</v>
          </cell>
          <cell r="K1156">
            <v>38646741</v>
          </cell>
        </row>
        <row r="1157">
          <cell r="I1157">
            <v>800240605</v>
          </cell>
          <cell r="J1157" t="str">
            <v>INSTITUCION EDUCATIVA JUAN JOSE NIETO</v>
          </cell>
          <cell r="K1157">
            <v>157005726</v>
          </cell>
        </row>
        <row r="1158">
          <cell r="I1158">
            <v>800241163</v>
          </cell>
          <cell r="J1158" t="str">
            <v>FONDO DE SERVICIO EDUCATIVO INST TEC BUENA ESPERANZA</v>
          </cell>
          <cell r="K1158">
            <v>75458474</v>
          </cell>
        </row>
        <row r="1159">
          <cell r="I1159">
            <v>800241726</v>
          </cell>
          <cell r="J1159" t="str">
            <v>INSTITUCION EDUCATIVA NUESTRA SEÑORA DEL CARMEN</v>
          </cell>
          <cell r="K1159">
            <v>31731435</v>
          </cell>
        </row>
        <row r="1160">
          <cell r="I1160">
            <v>800242668</v>
          </cell>
          <cell r="J1160" t="str">
            <v>Insitucion Educativa Roberto Pelaez</v>
          </cell>
          <cell r="K1160">
            <v>29856622</v>
          </cell>
        </row>
        <row r="1161">
          <cell r="I1161">
            <v>800243022</v>
          </cell>
          <cell r="J1161" t="str">
            <v>MUNICIPIO DE VIJES</v>
          </cell>
          <cell r="K1161">
            <v>97887128</v>
          </cell>
        </row>
        <row r="1162">
          <cell r="I1162">
            <v>800243065</v>
          </cell>
          <cell r="J1162" t="str">
            <v>I.E. Normal Superior Santiago de Cali</v>
          </cell>
          <cell r="K1162">
            <v>203210319</v>
          </cell>
        </row>
        <row r="1163">
          <cell r="I1163">
            <v>800243172</v>
          </cell>
          <cell r="J1163" t="str">
            <v>INSTITUCION EDUCATIVA MUNICIPAL PEDAGOGICO</v>
          </cell>
          <cell r="K1163">
            <v>41398877</v>
          </cell>
        </row>
        <row r="1164">
          <cell r="I1164">
            <v>800243174</v>
          </cell>
          <cell r="J1164" t="str">
            <v>Colegio Instituto Tecnico Rodrigo de Triana Institucion Educativa Distrital</v>
          </cell>
          <cell r="K1164">
            <v>242498648</v>
          </cell>
        </row>
        <row r="1165">
          <cell r="I1165">
            <v>800243180</v>
          </cell>
          <cell r="J1165" t="str">
            <v>INSTITUCION EDUCATIVA DISTRITAL ESPAÑA</v>
          </cell>
          <cell r="K1165">
            <v>50489923</v>
          </cell>
        </row>
        <row r="1166">
          <cell r="I1166">
            <v>800243182</v>
          </cell>
          <cell r="J1166" t="str">
            <v>FONDO DE SERVICIOS EDUCATIVOS IED RICAURTE</v>
          </cell>
          <cell r="K1166">
            <v>104661226</v>
          </cell>
        </row>
        <row r="1167">
          <cell r="I1167">
            <v>800243234</v>
          </cell>
          <cell r="J1167" t="str">
            <v>INSPECCION EDUCATIVA DEPARTAMENTAL LA VICTORIA</v>
          </cell>
          <cell r="K1167">
            <v>76558633</v>
          </cell>
        </row>
        <row r="1168">
          <cell r="I1168">
            <v>800243391</v>
          </cell>
          <cell r="J1168" t="str">
            <v>Institución Educativa Gabriel Garcia Marquez</v>
          </cell>
          <cell r="K1168">
            <v>142121291</v>
          </cell>
        </row>
        <row r="1169">
          <cell r="I1169">
            <v>800243446</v>
          </cell>
          <cell r="J1169" t="str">
            <v>I.E Luz Haydee Guerrero</v>
          </cell>
          <cell r="K1169">
            <v>156457242</v>
          </cell>
        </row>
        <row r="1170">
          <cell r="I1170">
            <v>800243448</v>
          </cell>
          <cell r="J1170" t="str">
            <v>IED ALFREDO VASQUEZ COBO</v>
          </cell>
          <cell r="K1170">
            <v>30401842</v>
          </cell>
        </row>
        <row r="1171">
          <cell r="I1171">
            <v>800243941</v>
          </cell>
          <cell r="J1171" t="str">
            <v>INSTITUCIN EDUCATIVA SAN RAFAEL DE ALBANIA</v>
          </cell>
          <cell r="K1171">
            <v>124044996</v>
          </cell>
        </row>
        <row r="1172">
          <cell r="I1172">
            <v>800244505</v>
          </cell>
          <cell r="J1172" t="str">
            <v>FONDO DE SERVICIOS EDUCATIVOS RECURSOS APLICABLES</v>
          </cell>
          <cell r="K1172">
            <v>50834290</v>
          </cell>
        </row>
        <row r="1173">
          <cell r="I1173">
            <v>800245021</v>
          </cell>
          <cell r="J1173" t="str">
            <v>MUNICIPIO DE LA ESPERANZA</v>
          </cell>
          <cell r="K1173">
            <v>247627960</v>
          </cell>
        </row>
        <row r="1174">
          <cell r="I1174">
            <v>800245556</v>
          </cell>
          <cell r="J1174" t="str">
            <v>Institucion Educativa Luis Carlos Galan Sarmiento</v>
          </cell>
          <cell r="K1174">
            <v>102147332</v>
          </cell>
        </row>
        <row r="1175">
          <cell r="I1175">
            <v>800245716</v>
          </cell>
          <cell r="J1175" t="str">
            <v>COLEGIO DEPARTAMENTAL ANTONIO RICAURTE</v>
          </cell>
          <cell r="K1175">
            <v>48159300</v>
          </cell>
        </row>
        <row r="1176">
          <cell r="I1176">
            <v>800246058</v>
          </cell>
          <cell r="J1176" t="str">
            <v>INSTITUCION EDUCATIVA DE COMERCIO PUPIALES</v>
          </cell>
          <cell r="K1176">
            <v>62891709</v>
          </cell>
        </row>
        <row r="1177">
          <cell r="I1177">
            <v>800246080</v>
          </cell>
          <cell r="J1177" t="str">
            <v>FONDO DE FOMENTO DE SERVICIOS DOCENTES</v>
          </cell>
          <cell r="K1177">
            <v>139721090</v>
          </cell>
        </row>
        <row r="1178">
          <cell r="I1178">
            <v>800246195</v>
          </cell>
          <cell r="J1178" t="str">
            <v>COLEGIO DEPARTAMENTAL MISAEL PASTRANA BORRERO- TANGUA</v>
          </cell>
          <cell r="K1178">
            <v>70921882</v>
          </cell>
        </row>
        <row r="1179">
          <cell r="I1179">
            <v>800246340</v>
          </cell>
          <cell r="J1179" t="str">
            <v>INSTITUCION EDUCATIVA LUIS CARLOS GALAN</v>
          </cell>
          <cell r="K1179">
            <v>45363900</v>
          </cell>
        </row>
        <row r="1180">
          <cell r="I1180">
            <v>800246871</v>
          </cell>
          <cell r="J1180" t="str">
            <v>INSTITUCIÓN EDUCATIVA DOIMA</v>
          </cell>
          <cell r="K1180">
            <v>55304284</v>
          </cell>
        </row>
        <row r="1181">
          <cell r="I1181">
            <v>800247251</v>
          </cell>
          <cell r="J1181" t="str">
            <v>INSTITUTO EDUCATIVA DISTRITAL LOS ALPES</v>
          </cell>
          <cell r="K1181">
            <v>198009817</v>
          </cell>
        </row>
        <row r="1182">
          <cell r="I1182">
            <v>800247707</v>
          </cell>
          <cell r="J1182" t="str">
            <v>FONDO SERVICIOS EDUCATIVOS LA REFORMA</v>
          </cell>
          <cell r="K1182">
            <v>61570294</v>
          </cell>
        </row>
        <row r="1183">
          <cell r="I1183">
            <v>800247916</v>
          </cell>
          <cell r="J1183" t="str">
            <v>Institucion Educativa Berlin</v>
          </cell>
          <cell r="K1183">
            <v>19135779</v>
          </cell>
        </row>
        <row r="1184">
          <cell r="I1184">
            <v>800247918</v>
          </cell>
          <cell r="J1184" t="str">
            <v>INSTITUCION EDUCATIVA AGROPECUARIA SAN JUAN BAUTISTA DE LA SALLE</v>
          </cell>
          <cell r="K1184">
            <v>60545872</v>
          </cell>
        </row>
        <row r="1185">
          <cell r="I1185">
            <v>800247992</v>
          </cell>
          <cell r="J1185" t="str">
            <v>INSTITUCION EDUCATIVA ANTONIO GARCIA PAREDES</v>
          </cell>
          <cell r="K1185">
            <v>119710500</v>
          </cell>
        </row>
        <row r="1186">
          <cell r="I1186">
            <v>800248703</v>
          </cell>
          <cell r="J1186" t="str">
            <v>Institución Educativa Carlos Alban</v>
          </cell>
          <cell r="K1186">
            <v>173020599</v>
          </cell>
        </row>
        <row r="1187">
          <cell r="I1187">
            <v>800248706</v>
          </cell>
          <cell r="J1187" t="str">
            <v>FONDOS DE SERVICIOS EDUCATIVOS INSTITUCION EDUCATIVA AGROPECUARIA ISRAEL MARIA NARVAEL</v>
          </cell>
          <cell r="K1187">
            <v>74481251</v>
          </cell>
        </row>
        <row r="1188">
          <cell r="I1188">
            <v>800248738</v>
          </cell>
          <cell r="J1188" t="str">
            <v>FONDOS DE SERVICIOS EDUCATIVOS</v>
          </cell>
          <cell r="K1188">
            <v>25453218</v>
          </cell>
        </row>
        <row r="1189">
          <cell r="I1189">
            <v>800249126</v>
          </cell>
          <cell r="J1189" t="str">
            <v>INSTITUCION EDUCATIVA AGRICOLA CAMILO TORRES</v>
          </cell>
          <cell r="K1189">
            <v>45058821</v>
          </cell>
        </row>
        <row r="1190">
          <cell r="I1190">
            <v>800249171</v>
          </cell>
          <cell r="J1190" t="str">
            <v>I.E.D MIGUEL DE CERVANTES SAAVEDRA</v>
          </cell>
          <cell r="K1190">
            <v>254083204</v>
          </cell>
        </row>
        <row r="1191">
          <cell r="I1191">
            <v>800249216</v>
          </cell>
          <cell r="J1191" t="str">
            <v>FONDO SERVICIOS EDUCATIVOS</v>
          </cell>
          <cell r="K1191">
            <v>25548691</v>
          </cell>
        </row>
        <row r="1192">
          <cell r="I1192">
            <v>800249568</v>
          </cell>
          <cell r="J1192" t="str">
            <v>I.E.Carlos Holguin Mallarino</v>
          </cell>
          <cell r="K1192">
            <v>186321941</v>
          </cell>
        </row>
        <row r="1193">
          <cell r="I1193">
            <v>800249645</v>
          </cell>
          <cell r="J1193" t="str">
            <v>INST. EDUC. DE PROMOCION AGROPECUARIA</v>
          </cell>
          <cell r="K1193">
            <v>162123026</v>
          </cell>
        </row>
        <row r="1194">
          <cell r="I1194">
            <v>800249671</v>
          </cell>
          <cell r="J1194" t="str">
            <v>INSTITUCION EDUCATIVA AGROINDUSTRIAL VALENTIN CARABALI</v>
          </cell>
          <cell r="K1194">
            <v>111653195</v>
          </cell>
        </row>
        <row r="1195">
          <cell r="I1195">
            <v>800249723</v>
          </cell>
          <cell r="J1195" t="str">
            <v>FONDOS DE SERVICIOS EDUCATIVOS DE LA INSTITUCION EDUCATIVA AGROPECUARIA NUESTRA SEÑORA DEL CARMEN</v>
          </cell>
          <cell r="K1195">
            <v>107474560</v>
          </cell>
        </row>
        <row r="1196">
          <cell r="I1196">
            <v>800249796</v>
          </cell>
          <cell r="J1196" t="str">
            <v>COLEGIO AURELIO MARTINEZ MUTIS</v>
          </cell>
          <cell r="K1196">
            <v>145419164</v>
          </cell>
        </row>
        <row r="1197">
          <cell r="I1197">
            <v>800250015</v>
          </cell>
          <cell r="J1197" t="str">
            <v>I.E. Alberto carvajal Borrero</v>
          </cell>
          <cell r="K1197">
            <v>87078877</v>
          </cell>
        </row>
        <row r="1198">
          <cell r="I1198">
            <v>800250102</v>
          </cell>
          <cell r="J1198" t="str">
            <v>INST EDU DESARROLLO RURAL EL ESTECHO</v>
          </cell>
          <cell r="K1198">
            <v>62505755</v>
          </cell>
        </row>
        <row r="1199">
          <cell r="I1199">
            <v>800250401</v>
          </cell>
          <cell r="J1199" t="str">
            <v>INSTITUCION EDUCATIVA DEPARTAMENTAL NICOLAS DE FEDERMAN</v>
          </cell>
          <cell r="K1199">
            <v>25999389</v>
          </cell>
        </row>
        <row r="1200">
          <cell r="I1200">
            <v>800250628</v>
          </cell>
          <cell r="J1200" t="str">
            <v>Institucion Educativa Santander</v>
          </cell>
          <cell r="K1200">
            <v>133188986</v>
          </cell>
        </row>
        <row r="1201">
          <cell r="I1201">
            <v>800250853</v>
          </cell>
          <cell r="J1201" t="str">
            <v>MUNICIPIO DE PUERTO SANTANDER</v>
          </cell>
          <cell r="K1201">
            <v>128294848</v>
          </cell>
        </row>
        <row r="1202">
          <cell r="I1202">
            <v>800251115</v>
          </cell>
          <cell r="J1202" t="str">
            <v>Fondo de Servicios Educativos Institucion Educativa Metropolitano Maria Occidente</v>
          </cell>
          <cell r="K1202">
            <v>194738704</v>
          </cell>
        </row>
        <row r="1203">
          <cell r="I1203">
            <v>800251488</v>
          </cell>
          <cell r="J1203" t="str">
            <v>INSTITUCION EDUCATIVA DEPARTAMENTAL COLOMBIA</v>
          </cell>
          <cell r="K1203">
            <v>130257814</v>
          </cell>
        </row>
        <row r="1204">
          <cell r="I1204">
            <v>800251680</v>
          </cell>
          <cell r="J1204" t="str">
            <v>INSTITUCION EDUCATIVA TECNICA MANUELA BELTRAN</v>
          </cell>
          <cell r="K1204">
            <v>69037316</v>
          </cell>
        </row>
        <row r="1205">
          <cell r="I1205">
            <v>800251728</v>
          </cell>
          <cell r="J1205" t="str">
            <v>INSTITUTO TECNICO AGROPECUARIO</v>
          </cell>
          <cell r="K1205">
            <v>72763927</v>
          </cell>
        </row>
        <row r="1206">
          <cell r="I1206">
            <v>800252706</v>
          </cell>
          <cell r="J1206" t="str">
            <v>INSTITUCION EDUCATIVA CAMILO TORRES CARLOSAMA</v>
          </cell>
          <cell r="K1206">
            <v>85157335</v>
          </cell>
        </row>
        <row r="1207">
          <cell r="I1207">
            <v>800252786</v>
          </cell>
          <cell r="J1207" t="str">
            <v>INSTITUCION EDUCATIVA DISTRITAL FRANCISCO DE PAULA SANTANDER</v>
          </cell>
          <cell r="K1207">
            <v>120174806</v>
          </cell>
        </row>
        <row r="1208">
          <cell r="I1208">
            <v>800252922</v>
          </cell>
          <cell r="J1208" t="str">
            <v>MUNICIPIO SAN MIGUEL</v>
          </cell>
          <cell r="K1208">
            <v>309479776</v>
          </cell>
        </row>
        <row r="1209">
          <cell r="I1209">
            <v>800253393</v>
          </cell>
          <cell r="J1209" t="str">
            <v>COLEGIO LUIS ALBERTO ACUÑA</v>
          </cell>
          <cell r="K1209">
            <v>36171659</v>
          </cell>
        </row>
        <row r="1210">
          <cell r="I1210">
            <v>800253526</v>
          </cell>
          <cell r="J1210" t="str">
            <v>MUNICIPIO DE CANTAGALLO</v>
          </cell>
          <cell r="K1210">
            <v>180315808</v>
          </cell>
        </row>
        <row r="1211">
          <cell r="I1211">
            <v>800254327</v>
          </cell>
          <cell r="J1211" t="str">
            <v>INSTITUCION EDUCATIVA TECNICA PANTANO DE VARGAS</v>
          </cell>
          <cell r="K1211">
            <v>31050667</v>
          </cell>
        </row>
        <row r="1212">
          <cell r="I1212">
            <v>800254333</v>
          </cell>
          <cell r="J1212" t="str">
            <v>INSTITUCION EDUCATIVA SEÑOR DEL MAR</v>
          </cell>
          <cell r="K1212">
            <v>142539330</v>
          </cell>
        </row>
        <row r="1213">
          <cell r="I1213">
            <v>800254481</v>
          </cell>
          <cell r="J1213" t="str">
            <v>MUNICIPIO DE CICUCO</v>
          </cell>
          <cell r="K1213">
            <v>338968648</v>
          </cell>
        </row>
        <row r="1214">
          <cell r="I1214">
            <v>800254691</v>
          </cell>
          <cell r="J1214" t="str">
            <v>CONCENTRACION COMUNEROS</v>
          </cell>
          <cell r="K1214">
            <v>55183107</v>
          </cell>
        </row>
        <row r="1215">
          <cell r="I1215">
            <v>800254732</v>
          </cell>
          <cell r="J1215" t="str">
            <v>INSTITUCION EDUCATIVA TECNICA AGROPECUARIA ANAURIO MANJ</v>
          </cell>
          <cell r="K1215">
            <v>46889368</v>
          </cell>
        </row>
        <row r="1216">
          <cell r="I1216">
            <v>800254779</v>
          </cell>
          <cell r="J1216" t="str">
            <v>COLEGIO SEMINARIO - FONDO DE SERVICIOS DOCENTES</v>
          </cell>
          <cell r="K1216">
            <v>164185488</v>
          </cell>
        </row>
        <row r="1217">
          <cell r="I1217">
            <v>800254865</v>
          </cell>
          <cell r="J1217" t="str">
            <v>FONDO DE SERVICIOS EDUCATIVOS I.E. RAICES DEL FUTURO</v>
          </cell>
          <cell r="K1217">
            <v>79571066</v>
          </cell>
        </row>
        <row r="1218">
          <cell r="I1218">
            <v>800254879</v>
          </cell>
          <cell r="J1218" t="str">
            <v>MUNICIPIO ALTOS DEL ROSARIO</v>
          </cell>
          <cell r="K1218">
            <v>278221840</v>
          </cell>
        </row>
        <row r="1219">
          <cell r="I1219">
            <v>800254978</v>
          </cell>
          <cell r="J1219" t="str">
            <v>Institucion educativa Escuela Normal Superior de la Presentacion</v>
          </cell>
          <cell r="K1219">
            <v>73302617</v>
          </cell>
        </row>
        <row r="1220">
          <cell r="I1220">
            <v>800255013</v>
          </cell>
          <cell r="J1220" t="str">
            <v>COLEGIO BASICO NUESTRA SEÑORA DE LA PAZ</v>
          </cell>
          <cell r="K1220">
            <v>55106226</v>
          </cell>
        </row>
        <row r="1221">
          <cell r="I1221">
            <v>800255089</v>
          </cell>
          <cell r="J1221" t="str">
            <v>institucion educativa agricola de argelia</v>
          </cell>
          <cell r="K1221">
            <v>84039408</v>
          </cell>
        </row>
        <row r="1222">
          <cell r="I1222">
            <v>800255101</v>
          </cell>
          <cell r="J1222" t="str">
            <v>MUNICIPIO DE HATONUEVO</v>
          </cell>
          <cell r="K1222">
            <v>324808872</v>
          </cell>
        </row>
        <row r="1223">
          <cell r="I1223">
            <v>800255213</v>
          </cell>
          <cell r="J1223" t="str">
            <v>MUNICIPIO DE TIQUISIO</v>
          </cell>
          <cell r="K1223">
            <v>708951168</v>
          </cell>
        </row>
        <row r="1224">
          <cell r="I1224">
            <v>800255214</v>
          </cell>
          <cell r="J1224" t="str">
            <v>MUNICIPIO HATILLO DE LOBA</v>
          </cell>
          <cell r="K1224">
            <v>364407856</v>
          </cell>
        </row>
        <row r="1225">
          <cell r="I1225">
            <v>800255353</v>
          </cell>
          <cell r="J1225" t="str">
            <v>INSTITUCION EDUCATIVA CONCENTRACION DE DESARROLLO RURAL DE CONSACA</v>
          </cell>
          <cell r="K1225">
            <v>28168058</v>
          </cell>
        </row>
        <row r="1226">
          <cell r="I1226">
            <v>800255384</v>
          </cell>
          <cell r="J1226" t="str">
            <v>INST. EDUCATIVA LOS CORDOBAS</v>
          </cell>
          <cell r="K1226">
            <v>157916641</v>
          </cell>
        </row>
        <row r="1227">
          <cell r="I1227">
            <v>800255397</v>
          </cell>
          <cell r="J1227" t="str">
            <v>COL RAFAEL CONTRERAS NAVARRO</v>
          </cell>
          <cell r="K1227">
            <v>54178626</v>
          </cell>
        </row>
        <row r="1228">
          <cell r="I1228">
            <v>800255421</v>
          </cell>
          <cell r="J1228" t="str">
            <v>COLEGIO ANTONIA SANTOS EL RANCHO</v>
          </cell>
          <cell r="K1228">
            <v>61326978</v>
          </cell>
        </row>
        <row r="1229">
          <cell r="I1229">
            <v>800255443</v>
          </cell>
          <cell r="J1229" t="str">
            <v>ALCALDIA MUNICIPAL DE EL DORADO</v>
          </cell>
          <cell r="K1229">
            <v>75849720</v>
          </cell>
        </row>
        <row r="1230">
          <cell r="I1230">
            <v>800255730</v>
          </cell>
          <cell r="J1230" t="str">
            <v>INSTITUCION EDUCATIVA TECNICA EMPRESARIAL JARDIN</v>
          </cell>
          <cell r="K1230">
            <v>142090353</v>
          </cell>
        </row>
        <row r="1231">
          <cell r="I1231">
            <v>800255856</v>
          </cell>
          <cell r="J1231" t="str">
            <v>IE ANTONIO NARIÑO</v>
          </cell>
          <cell r="K1231">
            <v>80118914</v>
          </cell>
        </row>
        <row r="1232">
          <cell r="I1232">
            <v>800255974</v>
          </cell>
          <cell r="J1232" t="str">
            <v>FDO.SERVS.EDUC. I.E. TECNICA DE PASACABALLOS</v>
          </cell>
          <cell r="K1232">
            <v>212338355</v>
          </cell>
        </row>
        <row r="1233">
          <cell r="I1233">
            <v>800256090</v>
          </cell>
          <cell r="J1233" t="str">
            <v>COLEGIO TECNICO DIVERSIFICADO DE BARRANQUILLA</v>
          </cell>
          <cell r="K1233">
            <v>82623047</v>
          </cell>
        </row>
        <row r="1234">
          <cell r="I1234">
            <v>800256383</v>
          </cell>
          <cell r="J1234" t="str">
            <v>INSTITUCION EDUCATIVA DISTRITAL CONCENTRACION CEVILLAR</v>
          </cell>
          <cell r="K1234">
            <v>100464687</v>
          </cell>
        </row>
        <row r="1235">
          <cell r="I1235">
            <v>800256393</v>
          </cell>
          <cell r="J1235" t="str">
            <v>I.E.D. JESUS DE NAZARETH</v>
          </cell>
          <cell r="K1235">
            <v>95880543</v>
          </cell>
        </row>
        <row r="1236">
          <cell r="I1236">
            <v>800256502</v>
          </cell>
          <cell r="J1236" t="str">
            <v>Institucion Unidad Educativa de Dinamarca</v>
          </cell>
          <cell r="K1236">
            <v>72795181</v>
          </cell>
        </row>
        <row r="1237">
          <cell r="I1237">
            <v>800256824</v>
          </cell>
          <cell r="J1237" t="str">
            <v>f.s.e. institucion educativa la ferreria- AMAGA</v>
          </cell>
          <cell r="K1237">
            <v>34461182</v>
          </cell>
        </row>
        <row r="1238">
          <cell r="I1238">
            <v>800256833</v>
          </cell>
          <cell r="J1238" t="str">
            <v>FSD. INSTITUCION EDUCATIVA JOSE MANUEL RESTREPO VELEZ</v>
          </cell>
          <cell r="K1238">
            <v>161017526</v>
          </cell>
        </row>
        <row r="1239">
          <cell r="I1239">
            <v>801000596</v>
          </cell>
          <cell r="J1239" t="str">
            <v>INSTITUCION EDUCATIVA BAUDILIO MONTOYA SISTEMA GENERAL DE PARTICIPACIONES</v>
          </cell>
          <cell r="K1239">
            <v>74085155</v>
          </cell>
        </row>
        <row r="1240">
          <cell r="I1240">
            <v>801001823</v>
          </cell>
          <cell r="J1240" t="str">
            <v>INSTITUCION EDUCATIVA SANTA MARIA GORETTI</v>
          </cell>
          <cell r="K1240">
            <v>137721608</v>
          </cell>
        </row>
        <row r="1241">
          <cell r="I1241">
            <v>801003914</v>
          </cell>
          <cell r="J1241" t="str">
            <v>FONDOS DE SERVICIOS EDUCATIVOS I E CAMILO TORRES</v>
          </cell>
          <cell r="K1241">
            <v>68545082</v>
          </cell>
        </row>
        <row r="1242">
          <cell r="I1242">
            <v>801003926</v>
          </cell>
          <cell r="J1242" t="str">
            <v>FONDOS DE SERVICIOS EDUCATIVOS INSTITUCION EDUCATIVA RUFINO JOSE CUERVO CENTRO</v>
          </cell>
          <cell r="K1242">
            <v>178571075</v>
          </cell>
        </row>
        <row r="1243">
          <cell r="I1243">
            <v>801003927</v>
          </cell>
          <cell r="J1243" t="str">
            <v>SISTEMA GENERAL DE PARTICIPACIONES PARA EDUCACION POR CALIDAD</v>
          </cell>
          <cell r="K1243">
            <v>75788119</v>
          </cell>
        </row>
        <row r="1244">
          <cell r="I1244">
            <v>801003931</v>
          </cell>
          <cell r="J1244" t="str">
            <v>FONDOS DE SERVICIOS EDUCATIVOS INSTITUCION EDUCATIVA NACIONAL JESUS MARIA OCAMPO</v>
          </cell>
          <cell r="K1244">
            <v>90954220</v>
          </cell>
        </row>
        <row r="1245">
          <cell r="I1245">
            <v>801003964</v>
          </cell>
          <cell r="J1245" t="str">
            <v>FONDOS DE SERVICIOS EDUCATIVOS INSTITUCION EDUCATIVA LA ADIELA</v>
          </cell>
          <cell r="K1245">
            <v>150097661</v>
          </cell>
        </row>
        <row r="1246">
          <cell r="I1246">
            <v>801003965</v>
          </cell>
          <cell r="J1246" t="str">
            <v>INSTITUCION EDUCATIVA CAMARA JUNIOR</v>
          </cell>
          <cell r="K1246">
            <v>143656753</v>
          </cell>
        </row>
        <row r="1247">
          <cell r="I1247">
            <v>801003966</v>
          </cell>
          <cell r="J1247" t="str">
            <v>FONDOS DE SERVICIOS EDUCATIVOS INSTITUCION EDUCATIVA CIUDADELA DE OCCIDENTE</v>
          </cell>
          <cell r="K1247">
            <v>88251678</v>
          </cell>
        </row>
        <row r="1248">
          <cell r="I1248">
            <v>801004151</v>
          </cell>
          <cell r="J1248" t="str">
            <v>INSTITUCION EDUCATIVA LUIS ANGEL ARANGO</v>
          </cell>
          <cell r="K1248">
            <v>82002602</v>
          </cell>
        </row>
        <row r="1249">
          <cell r="I1249">
            <v>801004562</v>
          </cell>
          <cell r="J1249" t="str">
            <v>INSTITUCION EDUCATIVA TECNOLOGICO</v>
          </cell>
          <cell r="K1249">
            <v>75237053</v>
          </cell>
        </row>
        <row r="1250">
          <cell r="I1250">
            <v>801004588</v>
          </cell>
          <cell r="J1250" t="str">
            <v>INSTITUCION EDUCATIVA RURAL JESUS MARIA MORALES</v>
          </cell>
          <cell r="K1250">
            <v>63339095</v>
          </cell>
        </row>
        <row r="1251">
          <cell r="I1251">
            <v>801004629</v>
          </cell>
          <cell r="J1251" t="str">
            <v>INSTITUCION EDUCATIVA ROBLEDO</v>
          </cell>
          <cell r="K1251">
            <v>91900726</v>
          </cell>
        </row>
        <row r="1252">
          <cell r="I1252">
            <v>801004631</v>
          </cell>
          <cell r="J1252" t="str">
            <v>FONDO DE SERVICIOS EDUCATIVOSINSITUCION EDUCATIVA INSTITUTO CALARCA</v>
          </cell>
          <cell r="K1252">
            <v>36680371</v>
          </cell>
        </row>
        <row r="1253">
          <cell r="I1253">
            <v>801004639</v>
          </cell>
          <cell r="J1253" t="str">
            <v>FONDO DE SERVICIOS EDUCATIVOS INSTITUCION EDUCATIVA ROMAN MARIA VALENCIA</v>
          </cell>
          <cell r="K1253">
            <v>104128357</v>
          </cell>
        </row>
        <row r="1254">
          <cell r="I1254">
            <v>801004646</v>
          </cell>
          <cell r="J1254" t="str">
            <v>INTITUCION EDUCATIVA EL CAMINO</v>
          </cell>
          <cell r="K1254">
            <v>83650653</v>
          </cell>
        </row>
        <row r="1255">
          <cell r="I1255">
            <v>801004657</v>
          </cell>
          <cell r="J1255" t="str">
            <v>FONDOS DE SERVICIOS EDUCATIVOS  LOS QUINDOS</v>
          </cell>
          <cell r="K1255">
            <v>158436478</v>
          </cell>
        </row>
        <row r="1256">
          <cell r="I1256">
            <v>801004658</v>
          </cell>
          <cell r="J1256" t="str">
            <v>INSTITUCION EDUCATIVA DEL SUR</v>
          </cell>
          <cell r="K1256">
            <v>170569548</v>
          </cell>
        </row>
        <row r="1257">
          <cell r="I1257">
            <v>801004663</v>
          </cell>
          <cell r="J1257" t="str">
            <v>INSTITUCION EDUCATIVA GUSTAVO MATAMOROS</v>
          </cell>
          <cell r="K1257">
            <v>103939456</v>
          </cell>
        </row>
        <row r="1258">
          <cell r="I1258">
            <v>801004664</v>
          </cell>
          <cell r="J1258" t="str">
            <v>FONDOS DE SERVICIOS EDUCATIVOS INSTITUCION EDUCATIVA INSTITUTO TECNICO INDUSTRIAL</v>
          </cell>
          <cell r="K1258">
            <v>98018466</v>
          </cell>
        </row>
        <row r="1259">
          <cell r="I1259">
            <v>801004666</v>
          </cell>
          <cell r="J1259" t="str">
            <v>FONDOS DE SERVICIOS EDUCATIVOS  TRANSFERENCIAS SGP INSTITUCION EDUCATIVA TERESITA MONTES</v>
          </cell>
          <cell r="K1259">
            <v>173162094</v>
          </cell>
        </row>
        <row r="1260">
          <cell r="I1260">
            <v>801004678</v>
          </cell>
          <cell r="J1260" t="str">
            <v>INSTITUCION EDUCATIVA CENTRO AUXILIAR DE SERVICIOS DOCENTES CASD HERMOGENES DAZA</v>
          </cell>
          <cell r="K1260">
            <v>352364589</v>
          </cell>
        </row>
        <row r="1261">
          <cell r="I1261">
            <v>801004740</v>
          </cell>
          <cell r="J1261" t="str">
            <v>INSTITUCION EDUCATIVA LUIS GRANADA MEJIA</v>
          </cell>
          <cell r="K1261">
            <v>37657193</v>
          </cell>
        </row>
        <row r="1262">
          <cell r="I1262">
            <v>801004741</v>
          </cell>
          <cell r="J1262" t="str">
            <v>INSTITUCION EDUCATIVA RURAL SAN JOSE</v>
          </cell>
          <cell r="K1262">
            <v>42164532</v>
          </cell>
        </row>
        <row r="1263">
          <cell r="I1263">
            <v>801004798</v>
          </cell>
          <cell r="J1263" t="str">
            <v>INSTITUCION EDUCATIVA SAN JOSE</v>
          </cell>
          <cell r="K1263">
            <v>58926278</v>
          </cell>
        </row>
        <row r="1264">
          <cell r="I1264">
            <v>801004835</v>
          </cell>
          <cell r="J1264" t="str">
            <v>INSTITUCION EDUCATIVA GENERAL SANTANDER</v>
          </cell>
          <cell r="K1264">
            <v>51730426</v>
          </cell>
        </row>
        <row r="1265">
          <cell r="I1265">
            <v>801004910</v>
          </cell>
          <cell r="J1265" t="str">
            <v>INSTITUCION EDUCATIVA SAN VICENTE DE PAUL</v>
          </cell>
          <cell r="K1265">
            <v>64332088</v>
          </cell>
        </row>
        <row r="1266">
          <cell r="I1266">
            <v>801004930</v>
          </cell>
          <cell r="J1266" t="str">
            <v>INSTITUTO MONTENEGRO RED BANCAFE DAVIVIENDA</v>
          </cell>
          <cell r="K1266">
            <v>99754880</v>
          </cell>
        </row>
        <row r="1267">
          <cell r="I1267">
            <v>801004956</v>
          </cell>
          <cell r="J1267" t="str">
            <v>INSTITUCION EDUCATIVA MARCO FIDEL SUAREZ</v>
          </cell>
          <cell r="K1267">
            <v>79185379</v>
          </cell>
        </row>
        <row r="1268">
          <cell r="I1268">
            <v>801004962</v>
          </cell>
          <cell r="J1268" t="str">
            <v>INSTITUCION EDUCATIVA INSTITUTO BUENAVISTA</v>
          </cell>
          <cell r="K1268">
            <v>25986393</v>
          </cell>
        </row>
        <row r="1269">
          <cell r="I1269">
            <v>802000318</v>
          </cell>
          <cell r="J1269" t="str">
            <v>INSTITUTO DISTRITAL TECNICO MEIRA DEL MAR</v>
          </cell>
          <cell r="K1269">
            <v>160026782</v>
          </cell>
        </row>
        <row r="1270">
          <cell r="I1270">
            <v>802000557</v>
          </cell>
          <cell r="J1270" t="str">
            <v>INSTITUTO TECNICO INDUSTRIAL DE SABANALARGA</v>
          </cell>
          <cell r="K1270">
            <v>152456876</v>
          </cell>
        </row>
        <row r="1271">
          <cell r="I1271">
            <v>802000747</v>
          </cell>
          <cell r="J1271" t="str">
            <v>INSTITUTO DISTRITAL CASTILLO DE LA ALBORAYA</v>
          </cell>
          <cell r="K1271">
            <v>91776389</v>
          </cell>
        </row>
        <row r="1272">
          <cell r="I1272">
            <v>802000769</v>
          </cell>
          <cell r="J1272" t="str">
            <v>INSTITUCION EDUCATIVA RODOLFO LLINAS RIASCO</v>
          </cell>
          <cell r="K1272">
            <v>78090380</v>
          </cell>
        </row>
        <row r="1273">
          <cell r="I1273">
            <v>802000796</v>
          </cell>
          <cell r="J1273" t="str">
            <v>INSTITUCION EDUCATIVA DISTRITAL LA MAGDALENA</v>
          </cell>
          <cell r="K1273">
            <v>122568311</v>
          </cell>
        </row>
        <row r="1274">
          <cell r="I1274">
            <v>802000879</v>
          </cell>
          <cell r="J1274" t="str">
            <v>COLEGIO DISTRITAL JUAN JOSE RONDON</v>
          </cell>
          <cell r="K1274">
            <v>56680251</v>
          </cell>
        </row>
        <row r="1275">
          <cell r="I1275">
            <v>802000963</v>
          </cell>
          <cell r="J1275" t="str">
            <v>INSTITUCION EDUCATIVA DISTRITAL DEL CARIBE</v>
          </cell>
          <cell r="K1275">
            <v>29848238</v>
          </cell>
        </row>
        <row r="1276">
          <cell r="I1276">
            <v>802000994</v>
          </cell>
          <cell r="J1276" t="str">
            <v>INSTITUCION EDUCATIVA DISTRITAL SANTA BERNARDITA</v>
          </cell>
          <cell r="K1276">
            <v>98305081</v>
          </cell>
        </row>
        <row r="1277">
          <cell r="I1277">
            <v>802001062</v>
          </cell>
          <cell r="J1277" t="str">
            <v>INSTITUCION EDUCATIVA DISTRITAL PARA EL DESARROLLO HUMANO MARIA CANO</v>
          </cell>
          <cell r="K1277">
            <v>96842287</v>
          </cell>
        </row>
        <row r="1278">
          <cell r="I1278">
            <v>802001194</v>
          </cell>
          <cell r="J1278" t="str">
            <v>COLEGIO DISTRITAL MARIA AUXILIADORA</v>
          </cell>
          <cell r="K1278">
            <v>189934491</v>
          </cell>
        </row>
        <row r="1279">
          <cell r="I1279">
            <v>802001202</v>
          </cell>
          <cell r="J1279" t="str">
            <v>COLEGIO DISTRITAL BUENOS AIRES</v>
          </cell>
          <cell r="K1279">
            <v>94430148</v>
          </cell>
        </row>
        <row r="1280">
          <cell r="I1280">
            <v>802001221</v>
          </cell>
          <cell r="J1280" t="str">
            <v>INSTITUCION EDUCATIVA DISTRITAL CIUDADELA ESTUDIANTIL</v>
          </cell>
          <cell r="K1280">
            <v>123709683</v>
          </cell>
        </row>
        <row r="1281">
          <cell r="I1281">
            <v>802001226</v>
          </cell>
          <cell r="J1281" t="str">
            <v>INSTITUCION EDUCATIVA DISTRITAL LESTONNAC</v>
          </cell>
          <cell r="K1281">
            <v>82822670</v>
          </cell>
        </row>
        <row r="1282">
          <cell r="I1282">
            <v>802001387</v>
          </cell>
          <cell r="J1282" t="str">
            <v>COLEGIO DISTRITAL DE BARRANQUILLA GABRIEL GARCIA M.</v>
          </cell>
          <cell r="K1282">
            <v>119062010</v>
          </cell>
        </row>
        <row r="1283">
          <cell r="I1283">
            <v>802001393</v>
          </cell>
          <cell r="J1283" t="str">
            <v>INSTITUCION EDUCATIVA DISTRITAL LA LUZ</v>
          </cell>
          <cell r="K1283">
            <v>78078590</v>
          </cell>
        </row>
        <row r="1284">
          <cell r="I1284">
            <v>802001425</v>
          </cell>
          <cell r="J1284" t="str">
            <v>COLEGIO  COMUNITARIO DISTRITAL PABLO NERUDA</v>
          </cell>
          <cell r="K1284">
            <v>163907978</v>
          </cell>
        </row>
        <row r="1285">
          <cell r="I1285">
            <v>802001431</v>
          </cell>
          <cell r="J1285" t="str">
            <v>INSTITUCION EDUCATIVA DISTRITAL LAS FLORES</v>
          </cell>
          <cell r="K1285">
            <v>79030640</v>
          </cell>
        </row>
        <row r="1286">
          <cell r="I1286">
            <v>802001440</v>
          </cell>
          <cell r="J1286" t="str">
            <v>COLEGIO DISTISTRITAL MARIE POUSSEPIN</v>
          </cell>
          <cell r="K1286">
            <v>153328311</v>
          </cell>
        </row>
        <row r="1287">
          <cell r="I1287">
            <v>802001512</v>
          </cell>
          <cell r="J1287" t="str">
            <v>INSTITUCION EDUCATIVA DISTRITAL CALIXTO ALVAREZ</v>
          </cell>
          <cell r="K1287">
            <v>159882216</v>
          </cell>
        </row>
        <row r="1288">
          <cell r="I1288">
            <v>802001532</v>
          </cell>
          <cell r="J1288" t="str">
            <v>CEN. COM. DE EDU. BASICA Y MEDIA N 187</v>
          </cell>
          <cell r="K1288">
            <v>51526762</v>
          </cell>
        </row>
        <row r="1289">
          <cell r="I1289">
            <v>802001550</v>
          </cell>
          <cell r="J1289" t="str">
            <v>INSTITUCION EDUCATIVA DISTRITAL LA MILAGROSA FE Y ALEGRIA</v>
          </cell>
          <cell r="K1289">
            <v>123895025</v>
          </cell>
        </row>
        <row r="1290">
          <cell r="I1290">
            <v>802001739</v>
          </cell>
          <cell r="J1290" t="str">
            <v>COLEGIO DISTRITAL EL SILENCIO</v>
          </cell>
          <cell r="K1290">
            <v>86650505</v>
          </cell>
        </row>
        <row r="1291">
          <cell r="I1291">
            <v>802001774</v>
          </cell>
          <cell r="J1291" t="str">
            <v>INSTITUCION EDUCATIVA DISTRITAL SAN SALVADOR</v>
          </cell>
          <cell r="K1291">
            <v>48247582</v>
          </cell>
        </row>
        <row r="1292">
          <cell r="I1292">
            <v>802001809</v>
          </cell>
          <cell r="J1292" t="str">
            <v>INSTITUCION EDUCATIVA DISTRITAL TECNICO COOPERATIVO JESUS MISERICORDIOSO</v>
          </cell>
          <cell r="K1292">
            <v>112298435</v>
          </cell>
        </row>
        <row r="1293">
          <cell r="I1293">
            <v>802001962</v>
          </cell>
          <cell r="J1293" t="str">
            <v>INSTITUCION EDUCATIVA EL CAMPITO</v>
          </cell>
          <cell r="K1293">
            <v>72844008</v>
          </cell>
        </row>
        <row r="1294">
          <cell r="I1294">
            <v>802002042</v>
          </cell>
          <cell r="J1294" t="str">
            <v>INSTITUCION EDUCATIVA TECNICA INDUSTRIAL Y COMERCIAL DE SOLEDAD</v>
          </cell>
          <cell r="K1294">
            <v>123854555</v>
          </cell>
        </row>
        <row r="1295">
          <cell r="I1295">
            <v>802002043</v>
          </cell>
          <cell r="J1295" t="str">
            <v>INSTITUCION EDUCATIVA TAJAMAR</v>
          </cell>
          <cell r="K1295">
            <v>98256814</v>
          </cell>
        </row>
        <row r="1296">
          <cell r="I1296">
            <v>802002086</v>
          </cell>
          <cell r="J1296" t="str">
            <v>INSTITUCION EDUCATIVA DISTRITAL BETSABE ESPINOSA</v>
          </cell>
          <cell r="K1296">
            <v>93234188</v>
          </cell>
        </row>
        <row r="1297">
          <cell r="I1297">
            <v>802002122</v>
          </cell>
          <cell r="J1297" t="str">
            <v>COLEGIO DISTRITAL CAMILO TORRES TENORIO</v>
          </cell>
          <cell r="K1297">
            <v>38031654</v>
          </cell>
        </row>
        <row r="1298">
          <cell r="I1298">
            <v>802002124</v>
          </cell>
          <cell r="J1298" t="str">
            <v>INSTITUCION EDUCATIVA DISTRITAL LA MERCED</v>
          </cell>
          <cell r="K1298">
            <v>49863034</v>
          </cell>
        </row>
        <row r="1299">
          <cell r="I1299">
            <v>802002223</v>
          </cell>
          <cell r="J1299" t="str">
            <v>COLEGIO DISTRITAL SAGRADO CORAZON DE JESUS</v>
          </cell>
          <cell r="K1299">
            <v>58625769</v>
          </cell>
        </row>
        <row r="1300">
          <cell r="I1300">
            <v>802002264</v>
          </cell>
          <cell r="J1300" t="str">
            <v>institucion educativa tecnica agropecuaria de puerto giraldo</v>
          </cell>
          <cell r="K1300">
            <v>157739296</v>
          </cell>
        </row>
        <row r="1301">
          <cell r="I1301">
            <v>802002313</v>
          </cell>
          <cell r="J1301" t="str">
            <v>INSTITUCION  EDUCATIVA DISTRITAL EL  VALLE</v>
          </cell>
          <cell r="K1301">
            <v>34064151</v>
          </cell>
        </row>
        <row r="1302">
          <cell r="I1302">
            <v>802002316</v>
          </cell>
          <cell r="J1302" t="str">
            <v>INSTITUCION EDUCATIVA DE FORMACION INTEGRAL</v>
          </cell>
          <cell r="K1302">
            <v>80024533</v>
          </cell>
        </row>
        <row r="1303">
          <cell r="I1303">
            <v>802002317</v>
          </cell>
          <cell r="J1303" t="str">
            <v>INSTITUCION EDUCATIVA DISTRITAL LUZ DEL CARIBE</v>
          </cell>
          <cell r="K1303">
            <v>65800007</v>
          </cell>
        </row>
        <row r="1304">
          <cell r="I1304">
            <v>802002321</v>
          </cell>
          <cell r="J1304" t="str">
            <v>INSTITUCION EDUCATIVA ANTONIO RAMON MORENO</v>
          </cell>
          <cell r="K1304">
            <v>55170698</v>
          </cell>
        </row>
        <row r="1305">
          <cell r="I1305">
            <v>802002381</v>
          </cell>
          <cell r="J1305" t="str">
            <v>COLEGIO DISTRITAL HOGAR MARIANO</v>
          </cell>
          <cell r="K1305">
            <v>141939755</v>
          </cell>
        </row>
        <row r="1306">
          <cell r="I1306">
            <v>802002580</v>
          </cell>
          <cell r="J1306" t="str">
            <v>CENTRO COMUNITARIO DE EDUCACION BASICA 181</v>
          </cell>
          <cell r="K1306">
            <v>32047745</v>
          </cell>
        </row>
        <row r="1307">
          <cell r="I1307">
            <v>802002627</v>
          </cell>
          <cell r="J1307" t="str">
            <v>instituto tecnico agropecuario de tubara I.T.A</v>
          </cell>
          <cell r="K1307">
            <v>107946863</v>
          </cell>
        </row>
        <row r="1308">
          <cell r="I1308">
            <v>802002679</v>
          </cell>
          <cell r="J1308" t="str">
            <v>INST EDUC DIST COMUNITARIA 7 DE ABRIL</v>
          </cell>
          <cell r="K1308">
            <v>62668354</v>
          </cell>
        </row>
        <row r="1309">
          <cell r="I1309">
            <v>802002680</v>
          </cell>
          <cell r="J1309" t="str">
            <v>INSTITUCION EDUCATIVA DISTRITAL LA PRESENTACION</v>
          </cell>
          <cell r="K1309">
            <v>40785269</v>
          </cell>
        </row>
        <row r="1310">
          <cell r="I1310">
            <v>802002771</v>
          </cell>
          <cell r="J1310" t="str">
            <v>INSTITUCION EDUCATIVA TECNICA FRANCISCO DE PAULA SANTANDER</v>
          </cell>
          <cell r="K1310">
            <v>308271720</v>
          </cell>
        </row>
        <row r="1311">
          <cell r="I1311">
            <v>802002867</v>
          </cell>
          <cell r="J1311" t="str">
            <v>INSTITUCION EDUCATIVA DISTRITAL VILLANUEVA</v>
          </cell>
          <cell r="K1311">
            <v>43059800</v>
          </cell>
        </row>
        <row r="1312">
          <cell r="I1312">
            <v>802002911</v>
          </cell>
          <cell r="J1312" t="str">
            <v>INSTITUCION EDUCATIVA SAGRADO CORAZON</v>
          </cell>
          <cell r="K1312">
            <v>123480877</v>
          </cell>
        </row>
        <row r="1313">
          <cell r="I1313">
            <v>802002963</v>
          </cell>
          <cell r="J1313" t="str">
            <v>INSTITUCION EDUCATIVA PRIMERO DE MAYO</v>
          </cell>
          <cell r="K1313">
            <v>68231130</v>
          </cell>
        </row>
        <row r="1314">
          <cell r="I1314">
            <v>802002991</v>
          </cell>
          <cell r="J1314" t="str">
            <v>INSTITUCION EDUCATIVA DISTRITAL DE CARRIZAL</v>
          </cell>
          <cell r="K1314">
            <v>88309532</v>
          </cell>
        </row>
        <row r="1315">
          <cell r="I1315">
            <v>802002992</v>
          </cell>
          <cell r="J1315" t="str">
            <v>IED ALFREDO CORREA DE ANDREIS</v>
          </cell>
          <cell r="K1315">
            <v>36758089</v>
          </cell>
        </row>
        <row r="1316">
          <cell r="I1316">
            <v>802003024</v>
          </cell>
          <cell r="J1316" t="str">
            <v>NUEVO COLEGIO TECNICO EL SANTUARIO</v>
          </cell>
          <cell r="K1316">
            <v>186931177</v>
          </cell>
        </row>
        <row r="1317">
          <cell r="I1317">
            <v>802003099</v>
          </cell>
          <cell r="J1317" t="str">
            <v>institucion educativa tecnico de la peña</v>
          </cell>
          <cell r="K1317">
            <v>118307083</v>
          </cell>
        </row>
        <row r="1318">
          <cell r="I1318">
            <v>802003115</v>
          </cell>
          <cell r="J1318" t="str">
            <v>institucion educativa maximo mercado</v>
          </cell>
          <cell r="K1318">
            <v>93038165</v>
          </cell>
        </row>
        <row r="1319">
          <cell r="I1319">
            <v>802003176</v>
          </cell>
          <cell r="J1319" t="str">
            <v>INSTITUCION EDUCATIVA DISTRITAL EL CORAZON DEL SANTUARIO</v>
          </cell>
          <cell r="K1319">
            <v>44025217</v>
          </cell>
        </row>
        <row r="1320">
          <cell r="I1320">
            <v>802003217</v>
          </cell>
          <cell r="J1320" t="str">
            <v>COLEGIO DISTRITAL MURILLO</v>
          </cell>
          <cell r="K1320">
            <v>46268940</v>
          </cell>
        </row>
        <row r="1321">
          <cell r="I1321">
            <v>802003356</v>
          </cell>
          <cell r="J1321" t="str">
            <v>COLEGIO COMUNITARIO DISTRITAL VILLA DEL CARMEN</v>
          </cell>
          <cell r="K1321">
            <v>68108603</v>
          </cell>
        </row>
        <row r="1322">
          <cell r="I1322">
            <v>802003364</v>
          </cell>
          <cell r="J1322" t="str">
            <v>INSTITUCION EDUCATIVA JOSEFA DONADO DE SOLEDAD</v>
          </cell>
          <cell r="K1322">
            <v>37573271</v>
          </cell>
        </row>
        <row r="1323">
          <cell r="I1323">
            <v>802003453</v>
          </cell>
          <cell r="J1323" t="str">
            <v>INSTITUCION EDUCATIVA POLICARPA</v>
          </cell>
          <cell r="K1323">
            <v>62159143</v>
          </cell>
        </row>
        <row r="1324">
          <cell r="I1324">
            <v>802003613</v>
          </cell>
          <cell r="J1324" t="str">
            <v>INSTITUCION EDUCATIVA DISTRITAL JOSE MARTI</v>
          </cell>
          <cell r="K1324">
            <v>110747002</v>
          </cell>
        </row>
        <row r="1325">
          <cell r="I1325">
            <v>802003789</v>
          </cell>
          <cell r="J1325" t="str">
            <v>INSTITUCION EDUCATIVA NUESTRA SEÑORA DEL CARMEN</v>
          </cell>
          <cell r="K1325">
            <v>52925181</v>
          </cell>
        </row>
        <row r="1326">
          <cell r="I1326">
            <v>802003797</v>
          </cell>
          <cell r="J1326" t="str">
            <v>COLEGIO DISTRITAL BOSTON</v>
          </cell>
          <cell r="K1326">
            <v>34101535</v>
          </cell>
        </row>
        <row r="1327">
          <cell r="I1327">
            <v>802003798</v>
          </cell>
          <cell r="J1327" t="str">
            <v>INSTITUCION EDUCATIVA LUIS R CAPARROSO</v>
          </cell>
          <cell r="K1327">
            <v>66473656</v>
          </cell>
        </row>
        <row r="1328">
          <cell r="I1328">
            <v>802003855</v>
          </cell>
          <cell r="J1328" t="str">
            <v>ESCUELA NORMAL SANTA ANA DE BARANOA</v>
          </cell>
          <cell r="K1328">
            <v>156980205</v>
          </cell>
        </row>
        <row r="1329">
          <cell r="I1329">
            <v>802003856</v>
          </cell>
          <cell r="J1329" t="str">
            <v>INSTITUCION EDUCATIVA SAN MIGUEL ARCANGEL</v>
          </cell>
          <cell r="K1329">
            <v>73072699</v>
          </cell>
        </row>
        <row r="1330">
          <cell r="I1330">
            <v>802003907</v>
          </cell>
          <cell r="J1330" t="str">
            <v>FSE INSTITUCION EDUCATIVA JOHN F KENNEDY</v>
          </cell>
          <cell r="K1330">
            <v>108706807</v>
          </cell>
        </row>
        <row r="1331">
          <cell r="I1331">
            <v>802004051</v>
          </cell>
          <cell r="J1331" t="str">
            <v>INSTITUCION EDUCATIVA COMERCIAL NUESTRA SEÑORA DE LA MISERICORDIA</v>
          </cell>
          <cell r="K1331">
            <v>170534081</v>
          </cell>
        </row>
        <row r="1332">
          <cell r="I1332">
            <v>802004082</v>
          </cell>
          <cell r="J1332" t="str">
            <v>INSTITUCION EDUCATIVA ALBERTO PUMAREJO</v>
          </cell>
          <cell r="K1332">
            <v>45774096</v>
          </cell>
        </row>
        <row r="1333">
          <cell r="I1333">
            <v>802004115</v>
          </cell>
          <cell r="J1333" t="str">
            <v>COLEGIO DISTRITAL OLAYA</v>
          </cell>
          <cell r="K1333">
            <v>95608608</v>
          </cell>
        </row>
        <row r="1334">
          <cell r="I1334">
            <v>802004298</v>
          </cell>
          <cell r="J1334" t="str">
            <v>INSTITUCION EDUCATIVA TECNICA INDUSTRIAL DE SOLEDAD MARIA AUXILIADORA</v>
          </cell>
          <cell r="K1334">
            <v>113353658</v>
          </cell>
        </row>
        <row r="1335">
          <cell r="I1335">
            <v>802004372</v>
          </cell>
          <cell r="J1335" t="str">
            <v>INSTITUCION EDUCATIVA VISTA HERMOSA DE SOLEDAD</v>
          </cell>
          <cell r="K1335">
            <v>87491376</v>
          </cell>
        </row>
        <row r="1336">
          <cell r="I1336">
            <v>802004411</v>
          </cell>
          <cell r="J1336" t="str">
            <v>INSTITUCION EDUCATIVA DISTRITAL NUESTRA SEÑORA DE LAS NIEVES</v>
          </cell>
          <cell r="K1336">
            <v>84660256</v>
          </cell>
        </row>
        <row r="1337">
          <cell r="I1337">
            <v>802004421</v>
          </cell>
          <cell r="J1337" t="str">
            <v>INSTITUCION EDUCATIVO DISTRITAL MADRES CATOLICAS</v>
          </cell>
          <cell r="K1337">
            <v>50336030</v>
          </cell>
        </row>
        <row r="1338">
          <cell r="I1338">
            <v>802004479</v>
          </cell>
          <cell r="J1338" t="str">
            <v>INSTITUCION EDUCATIVA VILLA ESTADIO</v>
          </cell>
          <cell r="K1338">
            <v>89374168</v>
          </cell>
        </row>
        <row r="1339">
          <cell r="I1339">
            <v>802004486</v>
          </cell>
          <cell r="J1339" t="str">
            <v>INSTITUCION EDUCATIVA COMUNITARIA LOS LAURELES</v>
          </cell>
          <cell r="K1339">
            <v>66500261</v>
          </cell>
        </row>
        <row r="1340">
          <cell r="I1340">
            <v>802004490</v>
          </cell>
          <cell r="J1340" t="str">
            <v>I.E.T.C.ALBERTO PUMAREJO</v>
          </cell>
          <cell r="K1340">
            <v>201035954</v>
          </cell>
        </row>
        <row r="1341">
          <cell r="I1341">
            <v>802004498</v>
          </cell>
          <cell r="J1341" t="str">
            <v>INSTITUCION EDUCATIVA DE SABANALARGA FERNANDO HOYOS RIPOLL</v>
          </cell>
          <cell r="K1341">
            <v>207219018</v>
          </cell>
        </row>
        <row r="1342">
          <cell r="I1342">
            <v>802004637</v>
          </cell>
          <cell r="J1342" t="str">
            <v>institucion educativa eustorgio salgar</v>
          </cell>
          <cell r="K1342">
            <v>53446864</v>
          </cell>
        </row>
        <row r="1343">
          <cell r="I1343">
            <v>802004708</v>
          </cell>
          <cell r="J1343" t="str">
            <v>INSTITUCION EDUCATIVA DISTRITAL JORGE ROBLEDO ORTIZ</v>
          </cell>
          <cell r="K1343">
            <v>92295169</v>
          </cell>
        </row>
        <row r="1344">
          <cell r="I1344">
            <v>802004745</v>
          </cell>
          <cell r="J1344" t="str">
            <v>institucion educativa juan jose nieto</v>
          </cell>
          <cell r="K1344">
            <v>188391201</v>
          </cell>
        </row>
        <row r="1345">
          <cell r="I1345">
            <v>802004896</v>
          </cell>
          <cell r="J1345" t="str">
            <v>INSTITUCION EDUCATIVA TECNICA MICROEMPRESARIAL DE SOLEDAD</v>
          </cell>
          <cell r="K1345">
            <v>76936898</v>
          </cell>
        </row>
        <row r="1346">
          <cell r="I1346">
            <v>802004987</v>
          </cell>
          <cell r="J1346" t="str">
            <v>INSTITUTO ALEXANDER VON HUMBOLDT</v>
          </cell>
          <cell r="K1346">
            <v>67505276</v>
          </cell>
        </row>
        <row r="1347">
          <cell r="I1347">
            <v>802005031</v>
          </cell>
          <cell r="J1347" t="str">
            <v>COLEGIO DISTRITAL MARIA INMACULADA</v>
          </cell>
          <cell r="K1347">
            <v>141240662</v>
          </cell>
        </row>
        <row r="1348">
          <cell r="I1348">
            <v>802005167</v>
          </cell>
          <cell r="J1348" t="str">
            <v>INSTITUCION EDUCATIVA  NOROCCiDENTAL</v>
          </cell>
          <cell r="K1348">
            <v>172485363</v>
          </cell>
        </row>
        <row r="1349">
          <cell r="I1349">
            <v>802005206</v>
          </cell>
          <cell r="J1349" t="str">
            <v>INSTITUCION EDUCATIVA DISTRITAL LAS GRANJAS</v>
          </cell>
          <cell r="K1349">
            <v>45702687</v>
          </cell>
        </row>
        <row r="1350">
          <cell r="I1350">
            <v>802005379</v>
          </cell>
          <cell r="J1350" t="str">
            <v>INSTITUCION EDUCATIVA TECNICA FRANCISCO DE PAULA SANTANDER</v>
          </cell>
          <cell r="K1350">
            <v>135434174</v>
          </cell>
        </row>
        <row r="1351">
          <cell r="I1351">
            <v>802005796</v>
          </cell>
          <cell r="J1351" t="str">
            <v>institucion educativa tecnico comercial de sabanalarga</v>
          </cell>
          <cell r="K1351">
            <v>232005721</v>
          </cell>
        </row>
        <row r="1352">
          <cell r="I1352">
            <v>802005854</v>
          </cell>
          <cell r="J1352" t="str">
            <v>I.E.SAN SEBASTIAN</v>
          </cell>
          <cell r="K1352">
            <v>71043317</v>
          </cell>
        </row>
        <row r="1353">
          <cell r="I1353">
            <v>802006311</v>
          </cell>
          <cell r="J1353" t="str">
            <v>I.E.EVA RODRIGUEZ ARAUJO</v>
          </cell>
          <cell r="K1353">
            <v>122464166</v>
          </cell>
        </row>
        <row r="1354">
          <cell r="I1354">
            <v>802006555</v>
          </cell>
          <cell r="J1354" t="str">
            <v>COLEGIO DISTRITAL SAN GABRIEL</v>
          </cell>
          <cell r="K1354">
            <v>93183849</v>
          </cell>
        </row>
        <row r="1355">
          <cell r="I1355">
            <v>802006583</v>
          </cell>
          <cell r="J1355" t="str">
            <v>institucion educativa francisco jose de caldas</v>
          </cell>
          <cell r="K1355">
            <v>121562524</v>
          </cell>
        </row>
        <row r="1356">
          <cell r="I1356">
            <v>802006642</v>
          </cell>
          <cell r="J1356" t="str">
            <v>instititucion educativa santa lucia</v>
          </cell>
          <cell r="K1356">
            <v>213145232</v>
          </cell>
        </row>
        <row r="1357">
          <cell r="I1357">
            <v>802006717</v>
          </cell>
          <cell r="J1357" t="str">
            <v>ASOPAFA DEL RE. ESC. CENTRO DE EDUCACION BASICA NO.86</v>
          </cell>
          <cell r="K1357">
            <v>87760511</v>
          </cell>
        </row>
        <row r="1358">
          <cell r="I1358">
            <v>802006845</v>
          </cell>
          <cell r="J1358" t="str">
            <v>institucion educativa maria mancilla sanchez</v>
          </cell>
          <cell r="K1358">
            <v>126634863</v>
          </cell>
        </row>
        <row r="1359">
          <cell r="I1359">
            <v>802006858</v>
          </cell>
          <cell r="J1359" t="str">
            <v>COLEGIO DISTRITAL SARID ARTETA DE VASQUEZ</v>
          </cell>
          <cell r="K1359">
            <v>169258038</v>
          </cell>
        </row>
        <row r="1360">
          <cell r="I1360">
            <v>802006867</v>
          </cell>
          <cell r="J1360" t="str">
            <v>CENTRO DE EDUCACION BASICA Y MEDIA N 103</v>
          </cell>
          <cell r="K1360">
            <v>49821081</v>
          </cell>
        </row>
        <row r="1361">
          <cell r="I1361">
            <v>802006892</v>
          </cell>
          <cell r="J1361" t="str">
            <v>institucion educativa la inmaculada</v>
          </cell>
          <cell r="K1361">
            <v>144154969</v>
          </cell>
        </row>
        <row r="1362">
          <cell r="I1362">
            <v>802006904</v>
          </cell>
          <cell r="J1362" t="str">
            <v>INSTITUCION EDUCATIVA DISTISTRITAL SALVADOR SUAREZ SUAREZ</v>
          </cell>
          <cell r="K1362">
            <v>59219612</v>
          </cell>
        </row>
        <row r="1363">
          <cell r="I1363">
            <v>802006924</v>
          </cell>
          <cell r="J1363" t="str">
            <v>I.E.B. EL CONCORDE</v>
          </cell>
          <cell r="K1363">
            <v>78793878</v>
          </cell>
        </row>
        <row r="1364">
          <cell r="I1364">
            <v>802006935</v>
          </cell>
          <cell r="J1364" t="str">
            <v>institucion educativa san juan bosco</v>
          </cell>
          <cell r="K1364">
            <v>117025554</v>
          </cell>
        </row>
        <row r="1365">
          <cell r="I1365">
            <v>802006958</v>
          </cell>
          <cell r="J1365" t="str">
            <v>I.E.BASICA ·5 SIMON BOLIVAR</v>
          </cell>
          <cell r="K1365">
            <v>88070392</v>
          </cell>
        </row>
        <row r="1366">
          <cell r="I1366">
            <v>802006959</v>
          </cell>
          <cell r="J1366" t="str">
            <v>I.E. ANTONIA SANTOS</v>
          </cell>
          <cell r="K1366">
            <v>78350384</v>
          </cell>
        </row>
        <row r="1367">
          <cell r="I1367">
            <v>802006977</v>
          </cell>
          <cell r="J1367" t="str">
            <v>INSTITUCION EDUCATIVA DISTRITAL TIERRA SANTA</v>
          </cell>
          <cell r="K1367">
            <v>34326296</v>
          </cell>
        </row>
        <row r="1368">
          <cell r="I1368">
            <v>802007015</v>
          </cell>
          <cell r="J1368" t="str">
            <v>institucion educativa agroacuicola de rotinet</v>
          </cell>
          <cell r="K1368">
            <v>66295659</v>
          </cell>
        </row>
        <row r="1369">
          <cell r="I1369">
            <v>802007050</v>
          </cell>
          <cell r="J1369" t="str">
            <v>institucion basica maria inmaculada</v>
          </cell>
          <cell r="K1369">
            <v>106195893</v>
          </cell>
        </row>
        <row r="1370">
          <cell r="I1370">
            <v>802007074</v>
          </cell>
          <cell r="J1370" t="str">
            <v>INSTITUCION EDUCATIVA TECNICA COMERCIAL DE SANTO TOMAS</v>
          </cell>
          <cell r="K1370">
            <v>152298279</v>
          </cell>
        </row>
        <row r="1371">
          <cell r="I1371">
            <v>802007111</v>
          </cell>
          <cell r="J1371" t="str">
            <v>INSTITUCION EDUCATIVA DISTRITAL MADRE MARCELINA</v>
          </cell>
          <cell r="K1371">
            <v>67874053</v>
          </cell>
        </row>
        <row r="1372">
          <cell r="I1372">
            <v>802007115</v>
          </cell>
          <cell r="J1372" t="str">
            <v>INSTITUCION EDUCATIVA DISTRITAL HILDA MUÑOZ</v>
          </cell>
          <cell r="K1372">
            <v>74093236</v>
          </cell>
        </row>
        <row r="1373">
          <cell r="I1373">
            <v>802007167</v>
          </cell>
          <cell r="J1373" t="str">
            <v>INSTITUCION EDUCATIVA DISTRITAL LA VICTORIA</v>
          </cell>
          <cell r="K1373">
            <v>48739151</v>
          </cell>
        </row>
        <row r="1374">
          <cell r="I1374">
            <v>802007181</v>
          </cell>
          <cell r="J1374" t="str">
            <v>INST. EDUC. DIST. ARTE Y TECNOLOGIA ESTHER FORERO</v>
          </cell>
          <cell r="K1374">
            <v>45296880</v>
          </cell>
        </row>
        <row r="1375">
          <cell r="I1375">
            <v>802007212</v>
          </cell>
          <cell r="J1375" t="str">
            <v>COLEGIO DISTRITAL COSTA CARIBE</v>
          </cell>
          <cell r="K1375">
            <v>92281213</v>
          </cell>
        </row>
        <row r="1376">
          <cell r="I1376">
            <v>802007223</v>
          </cell>
          <cell r="J1376" t="str">
            <v>INSTITUCION EDUCATIVA EDUARDO SANTOS</v>
          </cell>
          <cell r="K1376">
            <v>55660642</v>
          </cell>
        </row>
        <row r="1377">
          <cell r="I1377">
            <v>802007249</v>
          </cell>
          <cell r="J1377" t="str">
            <v>COLEGIO DISTRITAL DE BACHILLERATO SAN LUIS</v>
          </cell>
          <cell r="K1377">
            <v>92914209</v>
          </cell>
        </row>
        <row r="1378">
          <cell r="I1378">
            <v>802007251</v>
          </cell>
          <cell r="J1378" t="str">
            <v>CENTRO EDUCATIVO DISTRITAL 062</v>
          </cell>
          <cell r="K1378">
            <v>45877974</v>
          </cell>
        </row>
        <row r="1379">
          <cell r="I1379">
            <v>802007316</v>
          </cell>
          <cell r="J1379" t="str">
            <v>INSTITUCION EDUCATIVA DISTRITAL LUIS CARLOS GALAN SARMIENTO</v>
          </cell>
          <cell r="K1379">
            <v>139175260</v>
          </cell>
        </row>
        <row r="1380">
          <cell r="I1380">
            <v>802007331</v>
          </cell>
          <cell r="J1380" t="str">
            <v>institucion educativa tecnica agropecuaria de villa rosa</v>
          </cell>
          <cell r="K1380">
            <v>90925846</v>
          </cell>
        </row>
        <row r="1381">
          <cell r="I1381">
            <v>802007332</v>
          </cell>
          <cell r="J1381" t="str">
            <v>institucion educativa jhon f kenedy</v>
          </cell>
          <cell r="K1381">
            <v>46075175</v>
          </cell>
        </row>
        <row r="1382">
          <cell r="I1382">
            <v>802007333</v>
          </cell>
          <cell r="J1382" t="str">
            <v>FONDOS DE SERVICIOS EDUCATIVOS IEDIC</v>
          </cell>
          <cell r="K1382">
            <v>54554242</v>
          </cell>
        </row>
        <row r="1383">
          <cell r="I1383">
            <v>802007336</v>
          </cell>
          <cell r="J1383" t="str">
            <v>INSTITUTO DISTRITAL DE EXPERIENCIAS PEDAGOGICAS</v>
          </cell>
          <cell r="K1383">
            <v>78417961</v>
          </cell>
        </row>
        <row r="1384">
          <cell r="I1384">
            <v>802007337</v>
          </cell>
          <cell r="J1384" t="str">
            <v>INSTITUCION EDUCATIVA DISTRITAL SALVADOR ENTREGAS</v>
          </cell>
          <cell r="K1384">
            <v>72511504</v>
          </cell>
        </row>
        <row r="1385">
          <cell r="I1385">
            <v>802007346</v>
          </cell>
          <cell r="J1385" t="str">
            <v>I.E.BELLAVISTA</v>
          </cell>
          <cell r="K1385">
            <v>51477333</v>
          </cell>
        </row>
        <row r="1386">
          <cell r="I1386">
            <v>802007350</v>
          </cell>
          <cell r="J1386" t="str">
            <v>INSTITUCION EDUCATIVA DISTRITAL KARL PARRISH</v>
          </cell>
          <cell r="K1386">
            <v>121203178</v>
          </cell>
        </row>
        <row r="1387">
          <cell r="I1387">
            <v>802007352</v>
          </cell>
          <cell r="J1387" t="str">
            <v>CENTRO EDUCATIVO JUARUCO</v>
          </cell>
          <cell r="K1387">
            <v>14408548</v>
          </cell>
        </row>
        <row r="1388">
          <cell r="I1388">
            <v>802007353</v>
          </cell>
          <cell r="J1388" t="str">
            <v>institucion educativa guaimaral</v>
          </cell>
          <cell r="K1388">
            <v>30349044</v>
          </cell>
        </row>
        <row r="1389">
          <cell r="I1389">
            <v>802007370</v>
          </cell>
          <cell r="J1389" t="str">
            <v>CENTRO DE EDUCACION BASICA 201</v>
          </cell>
          <cell r="K1389">
            <v>4702964</v>
          </cell>
        </row>
        <row r="1390">
          <cell r="I1390">
            <v>802007373</v>
          </cell>
          <cell r="J1390" t="str">
            <v>institucion educativa antonia santos de molineros</v>
          </cell>
          <cell r="K1390">
            <v>47779951</v>
          </cell>
        </row>
        <row r="1391">
          <cell r="I1391">
            <v>802007385</v>
          </cell>
          <cell r="J1391" t="str">
            <v>COLEGIO DISTRITAL SAN VICENTE DE PAUL</v>
          </cell>
          <cell r="K1391">
            <v>96226646</v>
          </cell>
        </row>
        <row r="1392">
          <cell r="I1392">
            <v>802007414</v>
          </cell>
          <cell r="J1392" t="str">
            <v>FONDO EDUCATIVO DISTRITAL LA CONCEPCION</v>
          </cell>
          <cell r="K1392">
            <v>33284455</v>
          </cell>
        </row>
        <row r="1393">
          <cell r="I1393">
            <v>802007431</v>
          </cell>
          <cell r="J1393" t="str">
            <v>INSTITUCION EDUCATIVA DISTRITAL SAN JOSE</v>
          </cell>
          <cell r="K1393">
            <v>116330452</v>
          </cell>
        </row>
        <row r="1394">
          <cell r="I1394">
            <v>802007474</v>
          </cell>
          <cell r="J1394" t="str">
            <v>institucion educativa simon bolivar</v>
          </cell>
          <cell r="K1394">
            <v>116126278</v>
          </cell>
        </row>
        <row r="1395">
          <cell r="I1395">
            <v>802007478</v>
          </cell>
          <cell r="J1395" t="str">
            <v>IED COMUNITARIA METROPOLITANA</v>
          </cell>
          <cell r="K1395">
            <v>78655925</v>
          </cell>
        </row>
        <row r="1396">
          <cell r="I1396">
            <v>802007497</v>
          </cell>
          <cell r="J1396" t="str">
            <v>COLEGIO DISTRITAL NUEVO BOSQUE</v>
          </cell>
          <cell r="K1396">
            <v>73084836</v>
          </cell>
        </row>
        <row r="1397">
          <cell r="I1397">
            <v>802007501</v>
          </cell>
          <cell r="J1397" t="str">
            <v>INSTITUCION DISTRITAL DE EDUCACION ARTISTICA Y CULTURAL ALEJANDRO OBREGON</v>
          </cell>
          <cell r="K1397">
            <v>28922551</v>
          </cell>
        </row>
        <row r="1398">
          <cell r="I1398">
            <v>802007544</v>
          </cell>
          <cell r="J1398" t="str">
            <v>COLEGIO DISTRITAL LA SALLE</v>
          </cell>
          <cell r="K1398">
            <v>77317559</v>
          </cell>
        </row>
        <row r="1399">
          <cell r="I1399">
            <v>802007548</v>
          </cell>
          <cell r="J1399" t="str">
            <v>INSTITUCION EDUCATIVA COMUNITARIA DISTRITAL MANUEL ELKIN PATARROYO</v>
          </cell>
          <cell r="K1399">
            <v>143659718</v>
          </cell>
        </row>
        <row r="1400">
          <cell r="I1400">
            <v>802007559</v>
          </cell>
          <cell r="J1400" t="str">
            <v>CENTRO DE EDUCACION BASICA 161</v>
          </cell>
          <cell r="K1400">
            <v>133940413</v>
          </cell>
        </row>
        <row r="1401">
          <cell r="I1401">
            <v>802007590</v>
          </cell>
          <cell r="J1401" t="str">
            <v>INSTITUCION EDUCATIVA DISTRITAL EL PARAISO</v>
          </cell>
          <cell r="K1401">
            <v>44043748</v>
          </cell>
        </row>
        <row r="1402">
          <cell r="I1402">
            <v>802007592</v>
          </cell>
          <cell r="J1402" t="str">
            <v>institucion educativa cien pesos y las tablas</v>
          </cell>
          <cell r="K1402">
            <v>24212756</v>
          </cell>
        </row>
        <row r="1403">
          <cell r="I1403">
            <v>802007601</v>
          </cell>
          <cell r="J1403" t="str">
            <v>cuenta corriente fondo servicios educativos institucion educativa maria auxiliadora</v>
          </cell>
          <cell r="K1403">
            <v>166978173</v>
          </cell>
        </row>
        <row r="1404">
          <cell r="I1404">
            <v>802007643</v>
          </cell>
          <cell r="J1404" t="str">
            <v>INSTITUTO CULTURAL LAS MALVINAS</v>
          </cell>
          <cell r="K1404">
            <v>90491226</v>
          </cell>
        </row>
        <row r="1405">
          <cell r="I1405">
            <v>802007707</v>
          </cell>
          <cell r="J1405" t="str">
            <v>INSTITUCION EDUCATIVA COMUNITARIO OCTAVIO PAZ</v>
          </cell>
          <cell r="K1405">
            <v>79524777</v>
          </cell>
        </row>
        <row r="1406">
          <cell r="I1406">
            <v>802007712</v>
          </cell>
          <cell r="J1406" t="str">
            <v>institucion educativa tecnica turistica simon bolivar</v>
          </cell>
          <cell r="K1406">
            <v>113671578</v>
          </cell>
        </row>
        <row r="1407">
          <cell r="I1407">
            <v>802007725</v>
          </cell>
          <cell r="J1407" t="str">
            <v>INSTITUCION EDUCATIVA DISTRITAL LA ESMERALDA</v>
          </cell>
          <cell r="K1407">
            <v>69086674</v>
          </cell>
        </row>
        <row r="1408">
          <cell r="I1408">
            <v>802007768</v>
          </cell>
          <cell r="J1408" t="str">
            <v>INSTITUCION EDUCATIVA DISTRITAL LA LIBERTAD</v>
          </cell>
          <cell r="K1408">
            <v>102003133</v>
          </cell>
        </row>
        <row r="1409">
          <cell r="I1409">
            <v>802007817</v>
          </cell>
          <cell r="J1409" t="str">
            <v>INSTITUCION EDUCATIVA DISTRITAL NUESTRA SEÑORA DEL ROSARIO</v>
          </cell>
          <cell r="K1409">
            <v>57069475</v>
          </cell>
        </row>
        <row r="1410">
          <cell r="I1410">
            <v>802008139</v>
          </cell>
          <cell r="J1410" t="str">
            <v>INSTITUCIÓN EDUCATIVA ADOLFO LEÓN BOLIVAR MARENCO DE SUÁN</v>
          </cell>
          <cell r="K1410">
            <v>185414089</v>
          </cell>
        </row>
        <row r="1411">
          <cell r="I1411">
            <v>802008147</v>
          </cell>
          <cell r="J1411" t="str">
            <v>INSTITUCION EDUCATIVA NUESTRA SEÑORA DEL TRANSITO DE USIACURI</v>
          </cell>
          <cell r="K1411">
            <v>129767594</v>
          </cell>
        </row>
        <row r="1412">
          <cell r="I1412">
            <v>802008214</v>
          </cell>
          <cell r="J1412" t="str">
            <v>INSTITUTO TECNICO DISTRITAL LAS AMERICAS</v>
          </cell>
          <cell r="K1412">
            <v>41473406</v>
          </cell>
        </row>
        <row r="1413">
          <cell r="I1413">
            <v>802008301</v>
          </cell>
          <cell r="J1413" t="str">
            <v>CENTRO DE EDUCACION BASICA 132</v>
          </cell>
          <cell r="K1413">
            <v>34838797</v>
          </cell>
        </row>
        <row r="1414">
          <cell r="I1414">
            <v>802008429</v>
          </cell>
          <cell r="J1414" t="str">
            <v>COLEGIO DISTRITAL SANTA MAGDALENA SOFIA</v>
          </cell>
          <cell r="K1414">
            <v>65198358</v>
          </cell>
        </row>
        <row r="1415">
          <cell r="I1415">
            <v>802008543</v>
          </cell>
          <cell r="J1415" t="str">
            <v>CENTRO COMUNITARIO DE EDUCACION BASICA No. 176 JUAN MINA</v>
          </cell>
          <cell r="K1415">
            <v>95056409</v>
          </cell>
        </row>
        <row r="1416">
          <cell r="I1416">
            <v>802008685</v>
          </cell>
          <cell r="J1416" t="str">
            <v>IED DEL DESARROLLO HUMANO Y CULTURAL DEL CARIBE</v>
          </cell>
          <cell r="K1416">
            <v>50015895</v>
          </cell>
        </row>
        <row r="1417">
          <cell r="I1417">
            <v>802008704</v>
          </cell>
          <cell r="J1417" t="str">
            <v>INSTITUCION EDUCATIVA DISTRITAL BRISAS DEL RIO</v>
          </cell>
          <cell r="K1417">
            <v>54438499</v>
          </cell>
        </row>
        <row r="1418">
          <cell r="I1418">
            <v>802008775</v>
          </cell>
          <cell r="J1418" t="str">
            <v>INSTITUCION EDUCATIVA DISTRITAL EL PUEBLO</v>
          </cell>
          <cell r="K1418">
            <v>95083254</v>
          </cell>
        </row>
        <row r="1419">
          <cell r="I1419">
            <v>802009160</v>
          </cell>
          <cell r="J1419" t="str">
            <v>institucion educativa centro educativo la retirada</v>
          </cell>
          <cell r="K1419">
            <v>17841718</v>
          </cell>
        </row>
        <row r="1420">
          <cell r="I1420">
            <v>802009214</v>
          </cell>
          <cell r="J1420" t="str">
            <v>centro educativo santa veronoca</v>
          </cell>
          <cell r="K1420">
            <v>22772259</v>
          </cell>
        </row>
        <row r="1421">
          <cell r="I1421">
            <v>802009324</v>
          </cell>
          <cell r="J1421" t="str">
            <v>institucion educativa martillo</v>
          </cell>
          <cell r="K1421">
            <v>41273713</v>
          </cell>
        </row>
        <row r="1422">
          <cell r="I1422">
            <v>802009383</v>
          </cell>
          <cell r="J1422" t="str">
            <v>institucion educativa fermin tilano</v>
          </cell>
          <cell r="K1422">
            <v>25356736</v>
          </cell>
        </row>
        <row r="1423">
          <cell r="I1423">
            <v>802009675</v>
          </cell>
          <cell r="J1423" t="str">
            <v>COLEGIO METROPOLITANO DE BARRANQUILLA</v>
          </cell>
          <cell r="K1423">
            <v>160772697</v>
          </cell>
        </row>
        <row r="1424">
          <cell r="I1424">
            <v>802009991</v>
          </cell>
          <cell r="J1424" t="str">
            <v>CENTRO EDUCATIVO ARROYO NEGRO</v>
          </cell>
          <cell r="K1424">
            <v>14906766</v>
          </cell>
        </row>
        <row r="1425">
          <cell r="I1425">
            <v>802010570</v>
          </cell>
          <cell r="J1425" t="str">
            <v>INSTITUCION EDUCATIVA DISTRITAL DESPERTAR DEL SUR</v>
          </cell>
          <cell r="K1425">
            <v>75637741</v>
          </cell>
        </row>
        <row r="1426">
          <cell r="I1426">
            <v>802010611</v>
          </cell>
          <cell r="J1426" t="str">
            <v>I.E.LA AGUADA</v>
          </cell>
          <cell r="K1426">
            <v>57442532</v>
          </cell>
        </row>
        <row r="1427">
          <cell r="I1427">
            <v>802010660</v>
          </cell>
          <cell r="J1427" t="str">
            <v>institucion educativanuestra señora del rosario</v>
          </cell>
          <cell r="K1427">
            <v>63714990</v>
          </cell>
        </row>
        <row r="1428">
          <cell r="I1428">
            <v>802010704</v>
          </cell>
          <cell r="J1428" t="str">
            <v>COLEGIO TECNICO DISTRITAL DE REBOLO</v>
          </cell>
          <cell r="K1428">
            <v>90568797</v>
          </cell>
        </row>
        <row r="1429">
          <cell r="I1429">
            <v>802010806</v>
          </cell>
          <cell r="J1429" t="str">
            <v>COLEGIO DISTRITAL N 27 SANTO DOMINGO DE GUZMAN</v>
          </cell>
          <cell r="K1429">
            <v>67351637</v>
          </cell>
        </row>
        <row r="1430">
          <cell r="I1430">
            <v>802010850</v>
          </cell>
          <cell r="J1430" t="str">
            <v>INSTITUCION EDUCATIVA DISTRITAL DENIS HERRERA DE VILLA</v>
          </cell>
          <cell r="K1430">
            <v>108243993</v>
          </cell>
        </row>
        <row r="1431">
          <cell r="I1431">
            <v>802011033</v>
          </cell>
          <cell r="J1431" t="str">
            <v>INSTITUTO DISTRITAL DE FORMACION TEC. DIVERSIFICADA ALBERTO ASSA</v>
          </cell>
          <cell r="K1431">
            <v>167828851</v>
          </cell>
        </row>
        <row r="1432">
          <cell r="I1432">
            <v>802011172</v>
          </cell>
          <cell r="J1432" t="str">
            <v>COLEGIO INTEGRADO TECNICO AGRICOLA JUAN DOMINGUEZ  ROMERO</v>
          </cell>
          <cell r="K1432">
            <v>78972179</v>
          </cell>
        </row>
        <row r="1433">
          <cell r="I1433">
            <v>802011527</v>
          </cell>
          <cell r="J1433" t="str">
            <v>institucion educativa de bohorquez</v>
          </cell>
          <cell r="K1433">
            <v>66738502</v>
          </cell>
        </row>
        <row r="1434">
          <cell r="I1434">
            <v>802011580</v>
          </cell>
          <cell r="J1434" t="str">
            <v>institucion educativa técnica agropecuaria del carmen de pendales</v>
          </cell>
          <cell r="K1434">
            <v>49457186</v>
          </cell>
        </row>
        <row r="1435">
          <cell r="I1435">
            <v>802011719</v>
          </cell>
          <cell r="J1435" t="str">
            <v>INSTITUCION EDUCATIVA DISTRITAL EVARISTO SOURDIS</v>
          </cell>
          <cell r="K1435">
            <v>97795001</v>
          </cell>
        </row>
        <row r="1436">
          <cell r="I1436">
            <v>802011734</v>
          </cell>
          <cell r="J1436" t="str">
            <v>INSTITUCION EDUCATIVA TECNICA INDUSTRIAL VILLA MARIA</v>
          </cell>
          <cell r="K1436">
            <v>112401558</v>
          </cell>
        </row>
        <row r="1437">
          <cell r="I1437">
            <v>802012581</v>
          </cell>
          <cell r="J1437" t="str">
            <v>institucion educativa san jose de saco</v>
          </cell>
          <cell r="K1437">
            <v>80976140</v>
          </cell>
        </row>
        <row r="1438">
          <cell r="I1438">
            <v>802012629</v>
          </cell>
          <cell r="J1438" t="str">
            <v>INSTITUTO DISTISTRITAL PARA EL DESARROLLO INTEGRAL NUEVA GRANADA</v>
          </cell>
          <cell r="K1438">
            <v>137359087</v>
          </cell>
        </row>
        <row r="1439">
          <cell r="I1439">
            <v>802012727</v>
          </cell>
          <cell r="J1439" t="str">
            <v>INSTITUCION EDUCATIVA TECNICA  AGROPECUARIO DE CAMPECHE</v>
          </cell>
          <cell r="K1439">
            <v>101093768</v>
          </cell>
        </row>
        <row r="1440">
          <cell r="I1440">
            <v>802012996</v>
          </cell>
          <cell r="J1440" t="str">
            <v>INSTITUCION EDUCATIVA DISTRITAL MIGUEL ANGEL BUILES</v>
          </cell>
          <cell r="K1440">
            <v>126965918</v>
          </cell>
        </row>
        <row r="1441">
          <cell r="I1441">
            <v>802013413</v>
          </cell>
          <cell r="J1441" t="str">
            <v>COLEGIO DISTRITAL DE EDUCACION COOPERATIVA Y PARA EL TRABAJO</v>
          </cell>
          <cell r="K1441">
            <v>134547445</v>
          </cell>
        </row>
        <row r="1442">
          <cell r="I1442">
            <v>802014036</v>
          </cell>
          <cell r="J1442" t="str">
            <v>COLEGIO DISTRITAL JORGE ISAAC</v>
          </cell>
          <cell r="K1442">
            <v>103788359</v>
          </cell>
        </row>
        <row r="1443">
          <cell r="I1443">
            <v>802014062</v>
          </cell>
          <cell r="J1443" t="str">
            <v>INSTITUCION EDUCATIVA DISTRITAL LA ESPERANZA DEL SUR</v>
          </cell>
          <cell r="K1443">
            <v>73068117</v>
          </cell>
        </row>
        <row r="1444">
          <cell r="I1444">
            <v>802014231</v>
          </cell>
          <cell r="J1444" t="str">
            <v>INSTITUCION EDUCATIVA DISTRITAL MUNDO BOLIVARIANO</v>
          </cell>
          <cell r="K1444">
            <v>143324793</v>
          </cell>
        </row>
        <row r="1445">
          <cell r="I1445">
            <v>802014518</v>
          </cell>
          <cell r="J1445" t="str">
            <v>institucion educativa san jose de aguada de pablo</v>
          </cell>
          <cell r="K1445">
            <v>91263669</v>
          </cell>
        </row>
        <row r="1446">
          <cell r="I1446">
            <v>802014604</v>
          </cell>
          <cell r="J1446" t="str">
            <v>institucion educativa san pedro claver de cascajal</v>
          </cell>
          <cell r="K1446">
            <v>70418498</v>
          </cell>
        </row>
        <row r="1447">
          <cell r="I1447">
            <v>802015935</v>
          </cell>
          <cell r="J1447" t="str">
            <v>COLEGIO DE BACHILLERATO MIXTO TECNICO AGROPECUARIO DE LURUACO</v>
          </cell>
          <cell r="K1447">
            <v>119604703</v>
          </cell>
        </row>
        <row r="1448">
          <cell r="I1448">
            <v>802016190</v>
          </cell>
          <cell r="J1448" t="str">
            <v>COLEGIO ALFONSO LOPEZ</v>
          </cell>
          <cell r="K1448">
            <v>80301556</v>
          </cell>
        </row>
        <row r="1449">
          <cell r="I1449">
            <v>802016204</v>
          </cell>
          <cell r="J1449" t="str">
            <v>INSTITUCION EDUCATIVA TECNICO INDUSTRIAL PEDRO A OÑORO DE BARANOA</v>
          </cell>
          <cell r="K1449">
            <v>168543178</v>
          </cell>
        </row>
        <row r="1450">
          <cell r="I1450">
            <v>802016569</v>
          </cell>
          <cell r="J1450" t="str">
            <v>INSTITUCION EDUCATIVA DISTRITAL PESTALOZZI</v>
          </cell>
          <cell r="K1450">
            <v>120363486</v>
          </cell>
        </row>
        <row r="1451">
          <cell r="I1451">
            <v>802016852</v>
          </cell>
          <cell r="J1451" t="str">
            <v>colegio de bachillerato mixto san jose de luruaco</v>
          </cell>
          <cell r="K1451">
            <v>129703102</v>
          </cell>
        </row>
        <row r="1452">
          <cell r="I1452">
            <v>802017032</v>
          </cell>
          <cell r="J1452" t="str">
            <v>institucion educativa nuestra señora de la candelaria</v>
          </cell>
          <cell r="K1452">
            <v>169749159</v>
          </cell>
        </row>
        <row r="1453">
          <cell r="I1453">
            <v>802018644</v>
          </cell>
          <cell r="J1453" t="str">
            <v>centro educativo san juan de tocagua</v>
          </cell>
          <cell r="K1453">
            <v>16556979</v>
          </cell>
        </row>
        <row r="1454">
          <cell r="I1454">
            <v>802019228</v>
          </cell>
          <cell r="J1454" t="str">
            <v>COLEGIO JESUS MAESTRO FD0 MARIO SANTO DOMINGO</v>
          </cell>
          <cell r="K1454">
            <v>78331905</v>
          </cell>
        </row>
        <row r="1455">
          <cell r="I1455">
            <v>802019414</v>
          </cell>
          <cell r="J1455" t="str">
            <v>INSTITUCION EDUCATIVA DISTRITAL PARA EL DESARROLLO DEL TALENTO HUMANO</v>
          </cell>
          <cell r="K1455">
            <v>85790243</v>
          </cell>
        </row>
        <row r="1456">
          <cell r="I1456">
            <v>802020184</v>
          </cell>
          <cell r="J1456" t="str">
            <v>INSTITUTO EDUCATIVA DISTRITAL DE LAS NIEVES</v>
          </cell>
          <cell r="K1456">
            <v>133660316</v>
          </cell>
        </row>
        <row r="1457">
          <cell r="I1457">
            <v>802020459</v>
          </cell>
          <cell r="J1457" t="str">
            <v>institucion educativa agropecuariade santa cruz</v>
          </cell>
          <cell r="K1457">
            <v>111560978</v>
          </cell>
        </row>
        <row r="1458">
          <cell r="I1458">
            <v>802020518</v>
          </cell>
          <cell r="J1458" t="str">
            <v>INSTITUCION EDUCATIVA TECNICA AGROPECUARIA LA CANDELARIA</v>
          </cell>
          <cell r="K1458">
            <v>118848576</v>
          </cell>
        </row>
        <row r="1459">
          <cell r="I1459">
            <v>802020717</v>
          </cell>
          <cell r="J1459" t="str">
            <v>I.E.NUESTRA SEÑORA DE LA CANDELARIA</v>
          </cell>
          <cell r="K1459">
            <v>128749198</v>
          </cell>
        </row>
        <row r="1460">
          <cell r="I1460">
            <v>802020776</v>
          </cell>
          <cell r="J1460" t="str">
            <v>INSTITUCION EDUCATIVA DISTRITAL INOCENCIO CHINCA INEDICH</v>
          </cell>
          <cell r="K1460">
            <v>138974087</v>
          </cell>
        </row>
        <row r="1461">
          <cell r="I1461">
            <v>802020857</v>
          </cell>
          <cell r="J1461" t="str">
            <v>I.E.MESOLANDIA</v>
          </cell>
          <cell r="K1461">
            <v>36290680</v>
          </cell>
        </row>
        <row r="1462">
          <cell r="I1462">
            <v>802020860</v>
          </cell>
          <cell r="J1462" t="str">
            <v>COLEGIO DISTRITAL EL CAÑAHUATE</v>
          </cell>
          <cell r="K1462">
            <v>51906252</v>
          </cell>
        </row>
        <row r="1463">
          <cell r="I1463">
            <v>802023868</v>
          </cell>
          <cell r="J1463" t="str">
            <v>COLEGIO DISTRITAL ISAAC NEWTON</v>
          </cell>
          <cell r="K1463">
            <v>50765489</v>
          </cell>
        </row>
        <row r="1464">
          <cell r="I1464">
            <v>802024318</v>
          </cell>
          <cell r="J1464" t="str">
            <v>institucion educativa tecnico ambrosio plaza</v>
          </cell>
          <cell r="K1464">
            <v>147512175</v>
          </cell>
        </row>
        <row r="1465">
          <cell r="I1465">
            <v>804000048</v>
          </cell>
          <cell r="J1465" t="str">
            <v>CENTRO PILOTO SIMON BOLIVAR FONDO DE SERVICIOS EDT</v>
          </cell>
          <cell r="K1465">
            <v>71940613</v>
          </cell>
        </row>
        <row r="1466">
          <cell r="I1466">
            <v>804000085</v>
          </cell>
          <cell r="J1466" t="str">
            <v>COLEGIO BERNORAMA</v>
          </cell>
          <cell r="K1466">
            <v>25566510</v>
          </cell>
        </row>
        <row r="1467">
          <cell r="I1467">
            <v>804000130</v>
          </cell>
          <cell r="J1467" t="str">
            <v>COLEGIO TRINIDAD CAMACHO PINZON</v>
          </cell>
          <cell r="K1467">
            <v>113095639</v>
          </cell>
        </row>
        <row r="1468">
          <cell r="I1468">
            <v>804000163</v>
          </cell>
          <cell r="J1468" t="str">
            <v>COLEGIO DEPARTAMENTAL GRAN MARISCAL DE AYACUCHO</v>
          </cell>
          <cell r="K1468">
            <v>12902560</v>
          </cell>
        </row>
        <row r="1469">
          <cell r="I1469">
            <v>804000188</v>
          </cell>
          <cell r="J1469" t="str">
            <v>Instituto Agropecuario Gustavo Duarte Aleman</v>
          </cell>
          <cell r="K1469">
            <v>49374481</v>
          </cell>
        </row>
        <row r="1470">
          <cell r="I1470">
            <v>804001310</v>
          </cell>
          <cell r="J1470" t="str">
            <v>COLEGIO DEPARTAMENTAL LLANO DE PALMAS</v>
          </cell>
          <cell r="K1470">
            <v>48244399</v>
          </cell>
        </row>
        <row r="1471">
          <cell r="I1471">
            <v>804001456</v>
          </cell>
          <cell r="J1471" t="str">
            <v>INSTITUTO SANTO ANGEL DE BUCARAMANGA</v>
          </cell>
          <cell r="K1471">
            <v>83520184</v>
          </cell>
        </row>
        <row r="1472">
          <cell r="I1472">
            <v>804001475</v>
          </cell>
          <cell r="J1472" t="str">
            <v>FSE Instituto Rafael Pombo</v>
          </cell>
          <cell r="K1472">
            <v>119446148</v>
          </cell>
        </row>
        <row r="1473">
          <cell r="I1473">
            <v>804001555</v>
          </cell>
          <cell r="J1473" t="str">
            <v>INS. NAL. ENSE. MEDIA INEM CUSTODIO GARCIA ROVIRAN</v>
          </cell>
          <cell r="K1473">
            <v>442612538</v>
          </cell>
        </row>
        <row r="1474">
          <cell r="I1474">
            <v>804001730</v>
          </cell>
          <cell r="J1474" t="str">
            <v>FONDO DE SERVICIOS EDUCATIVOS</v>
          </cell>
          <cell r="K1474">
            <v>42321995</v>
          </cell>
        </row>
        <row r="1475">
          <cell r="I1475">
            <v>804001792</v>
          </cell>
          <cell r="J1475" t="str">
            <v>INSITUCION EDUCATIVA ANDRES PAEZ DE SOTOMAYOR</v>
          </cell>
          <cell r="K1475">
            <v>67409876</v>
          </cell>
        </row>
        <row r="1476">
          <cell r="I1476">
            <v>804001835</v>
          </cell>
          <cell r="J1476" t="str">
            <v>COLEGIO SAN BENITO DE PALERMO</v>
          </cell>
          <cell r="K1476">
            <v>19650121</v>
          </cell>
        </row>
        <row r="1477">
          <cell r="I1477">
            <v>804002050</v>
          </cell>
          <cell r="J1477" t="str">
            <v>FONDO DE SERVICIOS EDUCATIVOS</v>
          </cell>
          <cell r="K1477">
            <v>49602223</v>
          </cell>
        </row>
        <row r="1478">
          <cell r="I1478">
            <v>804002167</v>
          </cell>
          <cell r="J1478" t="str">
            <v>COLEGIO NUESTRA SEÑORA DE FATIMA</v>
          </cell>
          <cell r="K1478">
            <v>32161751</v>
          </cell>
        </row>
        <row r="1479">
          <cell r="I1479">
            <v>804002399</v>
          </cell>
          <cell r="J1479" t="str">
            <v>COLEGIO JUAN PABLO II</v>
          </cell>
          <cell r="K1479">
            <v>98365359</v>
          </cell>
        </row>
        <row r="1480">
          <cell r="I1480">
            <v>804002412</v>
          </cell>
          <cell r="J1480" t="str">
            <v>FONDO DE SERVICIOS EDUCATIVOS</v>
          </cell>
          <cell r="K1480">
            <v>40068849</v>
          </cell>
        </row>
        <row r="1481">
          <cell r="I1481">
            <v>804002531</v>
          </cell>
          <cell r="J1481" t="str">
            <v>FONDO DE SERVICIOS EDUCATIVOS</v>
          </cell>
          <cell r="K1481">
            <v>32463178</v>
          </cell>
        </row>
        <row r="1482">
          <cell r="I1482">
            <v>804002583</v>
          </cell>
          <cell r="J1482" t="str">
            <v>INSTITUCION EDUCATIVA CAMACHO CARREÑO</v>
          </cell>
          <cell r="K1482">
            <v>68452582</v>
          </cell>
        </row>
        <row r="1483">
          <cell r="I1483">
            <v>804002622</v>
          </cell>
          <cell r="J1483" t="str">
            <v>COLEGIO LUZ DE LA ESPERANZA</v>
          </cell>
          <cell r="K1483">
            <v>79027167</v>
          </cell>
        </row>
        <row r="1484">
          <cell r="I1484">
            <v>804002642</v>
          </cell>
          <cell r="J1484" t="str">
            <v>INSITUTO CLUB UNION</v>
          </cell>
          <cell r="K1484">
            <v>158098782</v>
          </cell>
        </row>
        <row r="1485">
          <cell r="I1485">
            <v>804002731</v>
          </cell>
          <cell r="J1485" t="str">
            <v>COLEGIO PORTUGAL</v>
          </cell>
          <cell r="K1485">
            <v>103207424</v>
          </cell>
        </row>
        <row r="1486">
          <cell r="I1486">
            <v>804002756</v>
          </cell>
          <cell r="J1486" t="str">
            <v>COLEGIO INTEGRADO HELENA SANTOS ROSILLO</v>
          </cell>
          <cell r="K1486">
            <v>68663578</v>
          </cell>
        </row>
        <row r="1487">
          <cell r="I1487">
            <v>804002818</v>
          </cell>
          <cell r="J1487" t="str">
            <v>Instituto Gabriela Mistral FSE</v>
          </cell>
          <cell r="K1487">
            <v>184051675</v>
          </cell>
        </row>
        <row r="1488">
          <cell r="I1488">
            <v>804002915</v>
          </cell>
          <cell r="J1488" t="str">
            <v>FONDO DE SERVICIOS EDUCATIVOS DEL COLEGIO ELISEO PINILLA RUEDA DE VILLANUEVA</v>
          </cell>
          <cell r="K1488">
            <v>99462752</v>
          </cell>
        </row>
        <row r="1489">
          <cell r="I1489">
            <v>804002951</v>
          </cell>
          <cell r="J1489" t="str">
            <v>FONDO DE SERVICIOS EDUCATIVOS</v>
          </cell>
          <cell r="K1489">
            <v>32106466</v>
          </cell>
        </row>
        <row r="1490">
          <cell r="I1490">
            <v>804002954</v>
          </cell>
          <cell r="J1490" t="str">
            <v>FONDO DE SERVICIOS EDUCATIVOS</v>
          </cell>
          <cell r="K1490">
            <v>39135866</v>
          </cell>
        </row>
        <row r="1491">
          <cell r="I1491">
            <v>804002966</v>
          </cell>
          <cell r="J1491" t="str">
            <v>FONDO DE SERVICIOS EDUCATIVOS</v>
          </cell>
          <cell r="K1491">
            <v>17788662</v>
          </cell>
        </row>
        <row r="1492">
          <cell r="I1492">
            <v>804003043</v>
          </cell>
          <cell r="J1492" t="str">
            <v>FONDO DE SERVICIOS EDUCATIVOS COLEGIO INTEGRADO MESA DE JERIDAS</v>
          </cell>
          <cell r="K1492">
            <v>85386485</v>
          </cell>
        </row>
        <row r="1493">
          <cell r="I1493">
            <v>804003278</v>
          </cell>
          <cell r="J1493" t="str">
            <v>FONDO DE SERVICIOS EDUCATIVOS</v>
          </cell>
          <cell r="K1493">
            <v>27865959</v>
          </cell>
        </row>
        <row r="1494">
          <cell r="I1494">
            <v>804003431</v>
          </cell>
          <cell r="J1494" t="str">
            <v>COLEGIO INTEGRADO MARIA AUXILIADORA</v>
          </cell>
          <cell r="K1494">
            <v>16454474</v>
          </cell>
        </row>
        <row r="1495">
          <cell r="I1495">
            <v>804003475</v>
          </cell>
          <cell r="J1495" t="str">
            <v>FONDO DE SERVICIOS EDUCATIVOS</v>
          </cell>
          <cell r="K1495">
            <v>40001751</v>
          </cell>
        </row>
        <row r="1496">
          <cell r="I1496">
            <v>804003667</v>
          </cell>
          <cell r="J1496" t="str">
            <v>Luis carlos Galan Sarmiento</v>
          </cell>
          <cell r="K1496">
            <v>218664369</v>
          </cell>
        </row>
        <row r="1497">
          <cell r="I1497">
            <v>804003766</v>
          </cell>
          <cell r="J1497" t="str">
            <v>COLEGIO CAMPO HERMOSO</v>
          </cell>
          <cell r="K1497">
            <v>136313701</v>
          </cell>
        </row>
        <row r="1498">
          <cell r="I1498">
            <v>804003792</v>
          </cell>
          <cell r="J1498" t="str">
            <v>Colegio Cabecera del Llano</v>
          </cell>
          <cell r="K1498">
            <v>92913583</v>
          </cell>
        </row>
        <row r="1499">
          <cell r="I1499">
            <v>804003820</v>
          </cell>
          <cell r="J1499" t="str">
            <v>Instituto La Cumbre</v>
          </cell>
          <cell r="K1499">
            <v>181152784</v>
          </cell>
        </row>
        <row r="1500">
          <cell r="I1500">
            <v>804003902</v>
          </cell>
          <cell r="J1500" t="str">
            <v>INSTITUCION EDUCATIVA LAS AMERICAS</v>
          </cell>
          <cell r="K1500">
            <v>144415863</v>
          </cell>
        </row>
        <row r="1501">
          <cell r="I1501">
            <v>804003904</v>
          </cell>
          <cell r="J1501" t="str">
            <v>INSTITUTO LA LIBERTAD</v>
          </cell>
          <cell r="K1501">
            <v>81191616</v>
          </cell>
        </row>
        <row r="1502">
          <cell r="I1502">
            <v>804003930</v>
          </cell>
          <cell r="J1502" t="str">
            <v>INSITUTO INTEGRADO JORGE ELIECER GAITAN</v>
          </cell>
          <cell r="K1502">
            <v>22224509</v>
          </cell>
        </row>
        <row r="1503">
          <cell r="I1503">
            <v>804003944</v>
          </cell>
          <cell r="J1503" t="str">
            <v>INSITUTO SAN FRANCISCO DE ASIS</v>
          </cell>
          <cell r="K1503">
            <v>42569073</v>
          </cell>
        </row>
        <row r="1504">
          <cell r="I1504">
            <v>804004096</v>
          </cell>
          <cell r="J1504" t="str">
            <v>COLEGIO NUESTRO SEÑOR DE LA BUENA ESPERANZA</v>
          </cell>
          <cell r="K1504">
            <v>70709237</v>
          </cell>
        </row>
        <row r="1505">
          <cell r="I1505">
            <v>804004422</v>
          </cell>
          <cell r="J1505" t="str">
            <v>COLEGIO INTEGRADO GENERAL PABLO ANTONIO OBANDO</v>
          </cell>
          <cell r="K1505">
            <v>36953133</v>
          </cell>
        </row>
        <row r="1506">
          <cell r="I1506">
            <v>804004437</v>
          </cell>
          <cell r="J1506" t="str">
            <v>COLEGIO LUIS CAMACHO RUEDA</v>
          </cell>
          <cell r="K1506">
            <v>46341746</v>
          </cell>
        </row>
        <row r="1507">
          <cell r="I1507">
            <v>804004730</v>
          </cell>
          <cell r="J1507" t="str">
            <v>CENTRO EDUCATIVO AGUATENDIDA DE CARCASI</v>
          </cell>
          <cell r="K1507">
            <v>19038322</v>
          </cell>
        </row>
        <row r="1508">
          <cell r="I1508">
            <v>804004733</v>
          </cell>
          <cell r="J1508" t="str">
            <v>CENTRO EDUCATIVO EL TOBAL</v>
          </cell>
          <cell r="K1508">
            <v>24073143</v>
          </cell>
        </row>
        <row r="1509">
          <cell r="I1509">
            <v>804004901</v>
          </cell>
          <cell r="J1509" t="str">
            <v>FSE Instituto Gabriel Garcia Marquez</v>
          </cell>
          <cell r="K1509">
            <v>100740532</v>
          </cell>
        </row>
        <row r="1510">
          <cell r="I1510">
            <v>804005035</v>
          </cell>
          <cell r="J1510" t="str">
            <v>COLEGIO TECNICO EMPRESARIA JOSE MARIA ESTEVEZ</v>
          </cell>
          <cell r="K1510">
            <v>39588469</v>
          </cell>
        </row>
        <row r="1511">
          <cell r="I1511">
            <v>804005058</v>
          </cell>
          <cell r="J1511" t="str">
            <v>INSTITUCION EDUCATIVA PROVENZA</v>
          </cell>
          <cell r="K1511">
            <v>137879285</v>
          </cell>
        </row>
        <row r="1512">
          <cell r="I1512">
            <v>804005065</v>
          </cell>
          <cell r="J1512" t="str">
            <v>FONDO DE SERVICIOS EDUCATIVOS</v>
          </cell>
          <cell r="K1512">
            <v>35374471</v>
          </cell>
        </row>
        <row r="1513">
          <cell r="I1513">
            <v>804005072</v>
          </cell>
          <cell r="J1513" t="str">
            <v>INSTITUTO JOSE ANTONIO GALAN</v>
          </cell>
          <cell r="K1513">
            <v>129540220</v>
          </cell>
        </row>
        <row r="1514">
          <cell r="I1514">
            <v>804005073</v>
          </cell>
          <cell r="J1514" t="str">
            <v>FSE Instituto Integrado San Bernardo</v>
          </cell>
          <cell r="K1514">
            <v>126546086</v>
          </cell>
        </row>
        <row r="1515">
          <cell r="I1515">
            <v>804005153</v>
          </cell>
          <cell r="J1515" t="str">
            <v>Institución Educativa Madre del Buen Consejo</v>
          </cell>
          <cell r="K1515">
            <v>144652018</v>
          </cell>
        </row>
        <row r="1516">
          <cell r="I1516">
            <v>804005424</v>
          </cell>
          <cell r="J1516" t="str">
            <v>COLEGIO INTEGRADO LLANO GRANDE</v>
          </cell>
          <cell r="K1516">
            <v>105462753</v>
          </cell>
        </row>
        <row r="1517">
          <cell r="I1517">
            <v>804005438</v>
          </cell>
          <cell r="J1517" t="str">
            <v>COLEGIO DEPARTAMENTAL LUIS CARLOS GALAN SARMIENTO</v>
          </cell>
          <cell r="K1517">
            <v>338128171</v>
          </cell>
        </row>
        <row r="1518">
          <cell r="I1518">
            <v>804005584</v>
          </cell>
          <cell r="J1518" t="str">
            <v>FONDO DE SERVICIOS EDUCATIVOS</v>
          </cell>
          <cell r="K1518">
            <v>18373855</v>
          </cell>
        </row>
        <row r="1519">
          <cell r="I1519">
            <v>804005900</v>
          </cell>
          <cell r="J1519" t="str">
            <v>FONDO DE SERVICIOS EDUCATIVOS</v>
          </cell>
          <cell r="K1519">
            <v>62187281</v>
          </cell>
        </row>
        <row r="1520">
          <cell r="I1520">
            <v>804006104</v>
          </cell>
          <cell r="J1520" t="str">
            <v>CENTRO EDUCATIVO RURAL LA MALAÑA</v>
          </cell>
          <cell r="K1520">
            <v>9925730</v>
          </cell>
        </row>
        <row r="1521">
          <cell r="I1521">
            <v>804006308</v>
          </cell>
          <cell r="J1521" t="str">
            <v>INSTITUTO TECNICO AGROPECUARIO SANTA HELENA DEL OPON</v>
          </cell>
          <cell r="K1521">
            <v>39514495</v>
          </cell>
        </row>
        <row r="1522">
          <cell r="I1522">
            <v>804006327</v>
          </cell>
          <cell r="J1522" t="str">
            <v>COLEGIO DEPARTAMENTAL FRANCISCO SAN JUAN DE TURBAY</v>
          </cell>
          <cell r="K1522">
            <v>16665903</v>
          </cell>
        </row>
        <row r="1523">
          <cell r="I1523">
            <v>804006409</v>
          </cell>
          <cell r="J1523" t="str">
            <v>COLEGIO RURAL VIJAGUAL</v>
          </cell>
          <cell r="K1523">
            <v>73501997</v>
          </cell>
        </row>
        <row r="1524">
          <cell r="I1524">
            <v>804006430</v>
          </cell>
          <cell r="J1524" t="str">
            <v>CENTRO EDUCATIVO RURAL EL PAULON</v>
          </cell>
          <cell r="K1524">
            <v>20385597</v>
          </cell>
        </row>
        <row r="1525">
          <cell r="I1525">
            <v>804006529</v>
          </cell>
          <cell r="J1525" t="str">
            <v>COLEGIO JOSE CELESTINO MUTIS</v>
          </cell>
          <cell r="K1525">
            <v>152072091</v>
          </cell>
        </row>
        <row r="1526">
          <cell r="I1526">
            <v>804006668</v>
          </cell>
          <cell r="J1526" t="str">
            <v>FONDO DE SERVICIOS EDUCATIVOS</v>
          </cell>
          <cell r="K1526">
            <v>20853682</v>
          </cell>
        </row>
        <row r="1527">
          <cell r="I1527">
            <v>804006675</v>
          </cell>
          <cell r="J1527" t="str">
            <v>INSITUCION EDUCATIVA ORIENTE MIRAFLORES</v>
          </cell>
          <cell r="K1527">
            <v>102167619</v>
          </cell>
        </row>
        <row r="1528">
          <cell r="I1528">
            <v>804007117</v>
          </cell>
          <cell r="J1528" t="str">
            <v>FONDO DE SERVICIOS EDUCATIVOS</v>
          </cell>
          <cell r="K1528">
            <v>24693291</v>
          </cell>
        </row>
        <row r="1529">
          <cell r="I1529">
            <v>804007417</v>
          </cell>
          <cell r="J1529" t="str">
            <v>INSTITUTO NACIONAL DE PROMOCION SOCIAL</v>
          </cell>
          <cell r="K1529">
            <v>198592509</v>
          </cell>
        </row>
        <row r="1530">
          <cell r="I1530">
            <v>804007445</v>
          </cell>
          <cell r="J1530" t="str">
            <v>FONDO DE SERVICIOS EDUCATIVOS</v>
          </cell>
          <cell r="K1530">
            <v>22257837</v>
          </cell>
        </row>
        <row r="1531">
          <cell r="I1531">
            <v>804007488</v>
          </cell>
          <cell r="J1531" t="str">
            <v>COLEGIO GUILLERMO SUAREZ DIAZ</v>
          </cell>
          <cell r="K1531">
            <v>29845933</v>
          </cell>
        </row>
        <row r="1532">
          <cell r="I1532">
            <v>804007563</v>
          </cell>
          <cell r="J1532" t="str">
            <v>FONDO DE SERVICIOS EDUCATIVOS</v>
          </cell>
          <cell r="K1532">
            <v>118633689</v>
          </cell>
        </row>
        <row r="1533">
          <cell r="I1533">
            <v>804007705</v>
          </cell>
          <cell r="J1533" t="str">
            <v>ESCUELA NORMAL SUPERIOR DE PIEDECUESTA</v>
          </cell>
          <cell r="K1533">
            <v>211272386</v>
          </cell>
        </row>
        <row r="1534">
          <cell r="I1534">
            <v>804007717</v>
          </cell>
          <cell r="J1534" t="str">
            <v>CENTRO EDUCATIVO LUCHADERO</v>
          </cell>
          <cell r="K1534">
            <v>7917117</v>
          </cell>
        </row>
        <row r="1535">
          <cell r="I1535">
            <v>804007926</v>
          </cell>
          <cell r="J1535" t="str">
            <v>FONDO DE SERVICIOS EDUCATIVOS</v>
          </cell>
          <cell r="K1535">
            <v>41498477</v>
          </cell>
        </row>
        <row r="1536">
          <cell r="I1536">
            <v>804007948</v>
          </cell>
          <cell r="J1536" t="str">
            <v>INSTITUCION EDUCATIVA EL CERRO</v>
          </cell>
          <cell r="K1536">
            <v>27462026</v>
          </cell>
        </row>
        <row r="1537">
          <cell r="I1537">
            <v>804007987</v>
          </cell>
          <cell r="J1537" t="str">
            <v>INSTITUCION EDUCATIVA EL MORRO</v>
          </cell>
          <cell r="K1537">
            <v>27395071</v>
          </cell>
        </row>
        <row r="1538">
          <cell r="I1538">
            <v>804008021</v>
          </cell>
          <cell r="J1538" t="str">
            <v>INSTITUCION EDUCATIVA AGUAFRIA</v>
          </cell>
          <cell r="K1538">
            <v>35529955</v>
          </cell>
        </row>
        <row r="1539">
          <cell r="I1539">
            <v>804008055</v>
          </cell>
          <cell r="J1539" t="str">
            <v>FONDO DE SERVICIOS EDUCATIVOS</v>
          </cell>
          <cell r="K1539">
            <v>39154216</v>
          </cell>
        </row>
        <row r="1540">
          <cell r="I1540">
            <v>804008145</v>
          </cell>
          <cell r="J1540" t="str">
            <v>COLEGIO LIZCANO FLOREZ</v>
          </cell>
          <cell r="K1540">
            <v>20814188</v>
          </cell>
        </row>
        <row r="1541">
          <cell r="I1541">
            <v>804008169</v>
          </cell>
          <cell r="J1541" t="str">
            <v>FONDO DE SERVICIOS EDUCATIVOS</v>
          </cell>
          <cell r="K1541">
            <v>27540413</v>
          </cell>
        </row>
        <row r="1542">
          <cell r="I1542">
            <v>804008227</v>
          </cell>
          <cell r="J1542" t="str">
            <v>FONDO DE SERVICIOS EDUCATIVOS</v>
          </cell>
          <cell r="K1542">
            <v>114238349</v>
          </cell>
        </row>
        <row r="1543">
          <cell r="I1543">
            <v>804008281</v>
          </cell>
          <cell r="J1543" t="str">
            <v>COLEGIO LUIS CARLOS GALAN SARMIENTO</v>
          </cell>
          <cell r="K1543">
            <v>79349046</v>
          </cell>
        </row>
        <row r="1544">
          <cell r="I1544">
            <v>804008496</v>
          </cell>
          <cell r="J1544" t="str">
            <v>INSTITUTO SAN ISIDRO DE CACHIRI</v>
          </cell>
          <cell r="K1544">
            <v>15012982</v>
          </cell>
        </row>
        <row r="1545">
          <cell r="I1545">
            <v>804008580</v>
          </cell>
          <cell r="J1545" t="str">
            <v>COLEGIO AURELIO MARTINEZ MUTIS</v>
          </cell>
          <cell r="K1545">
            <v>39756459</v>
          </cell>
        </row>
        <row r="1546">
          <cell r="I1546">
            <v>804009132</v>
          </cell>
          <cell r="J1546" t="str">
            <v>COLEGIO CARLOS JULIO GARCIA</v>
          </cell>
          <cell r="K1546">
            <v>58126781</v>
          </cell>
        </row>
        <row r="1547">
          <cell r="I1547">
            <v>804009178</v>
          </cell>
          <cell r="J1547" t="str">
            <v>FONDO DE SERVICIOS EDUCATIVOS</v>
          </cell>
          <cell r="K1547">
            <v>41527012</v>
          </cell>
        </row>
        <row r="1548">
          <cell r="I1548">
            <v>804009377</v>
          </cell>
          <cell r="J1548" t="str">
            <v>INSTITUTO MIGUEL SANCHEZ HINESTROZA</v>
          </cell>
          <cell r="K1548">
            <v>60957499</v>
          </cell>
        </row>
        <row r="1549">
          <cell r="I1549">
            <v>804009541</v>
          </cell>
          <cell r="J1549" t="str">
            <v>COLEGIO INTEGRADO MONSEÑOR EVARISTO BLANCO</v>
          </cell>
          <cell r="K1549">
            <v>41947835</v>
          </cell>
        </row>
        <row r="1550">
          <cell r="I1550">
            <v>804010038</v>
          </cell>
          <cell r="J1550" t="str">
            <v>INSTITUTO TECNICO LAGUNA DE ORTICES</v>
          </cell>
          <cell r="K1550">
            <v>19897377</v>
          </cell>
        </row>
        <row r="1551">
          <cell r="I1551">
            <v>804010621</v>
          </cell>
          <cell r="J1551" t="str">
            <v>FONDO DE SERVICIOS EDUCATIVOS</v>
          </cell>
          <cell r="K1551">
            <v>56727197</v>
          </cell>
        </row>
        <row r="1552">
          <cell r="I1552">
            <v>804010823</v>
          </cell>
          <cell r="J1552" t="str">
            <v>INSITUCION EDUCATIVA GUSTAVO COTE URIBE</v>
          </cell>
          <cell r="K1552">
            <v>80777718</v>
          </cell>
        </row>
        <row r="1553">
          <cell r="I1553">
            <v>804010869</v>
          </cell>
          <cell r="J1553" t="str">
            <v>FONDO DE SERVICIOS EDUCATIVOS</v>
          </cell>
          <cell r="K1553">
            <v>26519900</v>
          </cell>
        </row>
        <row r="1554">
          <cell r="I1554">
            <v>804011354</v>
          </cell>
          <cell r="J1554" t="str">
            <v>FONDO DE SERVICIOS EDUCATIVOS</v>
          </cell>
          <cell r="K1554">
            <v>21790143</v>
          </cell>
        </row>
        <row r="1555">
          <cell r="I1555">
            <v>804011722</v>
          </cell>
          <cell r="J1555" t="str">
            <v>LICEO PATRIA</v>
          </cell>
          <cell r="K1555">
            <v>106200340</v>
          </cell>
        </row>
        <row r="1556">
          <cell r="I1556">
            <v>804012374</v>
          </cell>
          <cell r="J1556" t="str">
            <v>COLEGIO PEÑA BLANCA</v>
          </cell>
          <cell r="K1556">
            <v>26595436</v>
          </cell>
        </row>
        <row r="1557">
          <cell r="I1557">
            <v>804012548</v>
          </cell>
          <cell r="J1557" t="str">
            <v>FONDO DE SERVICIOS EDUCATIVOS</v>
          </cell>
          <cell r="K1557">
            <v>69424853</v>
          </cell>
        </row>
        <row r="1558">
          <cell r="I1558">
            <v>804012617</v>
          </cell>
          <cell r="J1558" t="str">
            <v>INSTITUTO VALLE DEL RIO DE ORO</v>
          </cell>
          <cell r="K1558">
            <v>23177789</v>
          </cell>
        </row>
        <row r="1559">
          <cell r="I1559">
            <v>804013014</v>
          </cell>
          <cell r="J1559" t="str">
            <v>INSTITUTO TECNICO SANTO TOMAS</v>
          </cell>
          <cell r="K1559">
            <v>98507557</v>
          </cell>
        </row>
        <row r="1560">
          <cell r="I1560">
            <v>804013162</v>
          </cell>
          <cell r="J1560" t="str">
            <v>INSTITUTO TECNICO ISAISAS ARDILA DIAZ</v>
          </cell>
          <cell r="K1560">
            <v>98005418</v>
          </cell>
        </row>
        <row r="1561">
          <cell r="I1561">
            <v>804013257</v>
          </cell>
          <cell r="J1561" t="str">
            <v>COLEGIO ISABEL VALVUENA CIFUENTES</v>
          </cell>
          <cell r="K1561">
            <v>89408361</v>
          </cell>
        </row>
        <row r="1562">
          <cell r="I1562">
            <v>804013876</v>
          </cell>
          <cell r="J1562" t="str">
            <v>INTITUTO TECNICO JOSE RUEDA</v>
          </cell>
          <cell r="K1562">
            <v>30336731</v>
          </cell>
        </row>
        <row r="1563">
          <cell r="I1563">
            <v>804013970</v>
          </cell>
          <cell r="J1563" t="str">
            <v>COLEGIO DELICIAS</v>
          </cell>
          <cell r="K1563">
            <v>22437399</v>
          </cell>
        </row>
        <row r="1564">
          <cell r="I1564">
            <v>804014614</v>
          </cell>
          <cell r="J1564" t="str">
            <v>COLEGIO NIEVES CORTES PICON</v>
          </cell>
          <cell r="K1564">
            <v>124550408</v>
          </cell>
        </row>
        <row r="1565">
          <cell r="I1565">
            <v>804014617</v>
          </cell>
          <cell r="J1565" t="str">
            <v>COLEGIO FACUNDO NAVAS MANTILLA</v>
          </cell>
          <cell r="K1565">
            <v>137905349</v>
          </cell>
        </row>
        <row r="1566">
          <cell r="I1566">
            <v>804014686</v>
          </cell>
          <cell r="J1566" t="str">
            <v>COLEGIO UNIVERSITARIO</v>
          </cell>
          <cell r="K1566">
            <v>158802669</v>
          </cell>
        </row>
        <row r="1567">
          <cell r="I1567">
            <v>804015197</v>
          </cell>
          <cell r="J1567" t="str">
            <v>COLEGIO ALBERTO SANTOS BUITRAGO</v>
          </cell>
          <cell r="K1567">
            <v>22187470</v>
          </cell>
        </row>
        <row r="1568">
          <cell r="I1568">
            <v>804015348</v>
          </cell>
          <cell r="J1568" t="str">
            <v>INSITUCION EDUCATIVA LA JUVENTUD FONDO DE SERVICIOS EDUCATIVOS</v>
          </cell>
          <cell r="K1568">
            <v>50734584</v>
          </cell>
        </row>
        <row r="1569">
          <cell r="I1569">
            <v>804015413</v>
          </cell>
          <cell r="J1569" t="str">
            <v>COLEGIO OFICIAL AVELINA MORENO</v>
          </cell>
          <cell r="K1569">
            <v>116214697</v>
          </cell>
        </row>
        <row r="1570">
          <cell r="I1570">
            <v>804015507</v>
          </cell>
          <cell r="J1570" t="str">
            <v>FONDO DE SERVICIOS EDUCATIVOS</v>
          </cell>
          <cell r="K1570">
            <v>35747939</v>
          </cell>
        </row>
        <row r="1571">
          <cell r="I1571">
            <v>804016016</v>
          </cell>
          <cell r="J1571" t="str">
            <v>COLEGIO SANTA ANA DE FLORES</v>
          </cell>
          <cell r="K1571">
            <v>16776558</v>
          </cell>
        </row>
        <row r="1572">
          <cell r="I1572">
            <v>804016033</v>
          </cell>
          <cell r="J1572" t="str">
            <v>COLEGIO MARIA AUXILIADORA</v>
          </cell>
          <cell r="K1572">
            <v>12827659</v>
          </cell>
        </row>
        <row r="1573">
          <cell r="I1573">
            <v>804016035</v>
          </cell>
          <cell r="J1573" t="str">
            <v>FONDO DE SERVICIOS EDUCATIVOS</v>
          </cell>
          <cell r="K1573">
            <v>13337621</v>
          </cell>
        </row>
        <row r="1574">
          <cell r="I1574">
            <v>804016113</v>
          </cell>
          <cell r="J1574" t="str">
            <v>FONDO DE SERVICIOS EDUCATIVOS</v>
          </cell>
          <cell r="K1574">
            <v>27775851</v>
          </cell>
        </row>
        <row r="1575">
          <cell r="I1575">
            <v>804016126</v>
          </cell>
          <cell r="J1575" t="str">
            <v>FONDO DE SERVICIOS EDUCATIVOS</v>
          </cell>
          <cell r="K1575">
            <v>86423410</v>
          </cell>
        </row>
        <row r="1576">
          <cell r="I1576">
            <v>804016154</v>
          </cell>
          <cell r="J1576" t="str">
            <v>FONDO DE SERVICIOS EDUCATIVOS</v>
          </cell>
          <cell r="K1576">
            <v>16963769</v>
          </cell>
        </row>
        <row r="1577">
          <cell r="I1577">
            <v>804016161</v>
          </cell>
          <cell r="J1577" t="str">
            <v>FONDO DE SERVICIOS EDUCATIVOS</v>
          </cell>
          <cell r="K1577">
            <v>65763809</v>
          </cell>
        </row>
        <row r="1578">
          <cell r="I1578">
            <v>804016175</v>
          </cell>
          <cell r="J1578" t="str">
            <v>FONDO DE SERVICIOS EDUCATIVOS</v>
          </cell>
          <cell r="K1578">
            <v>17001870</v>
          </cell>
        </row>
        <row r="1579">
          <cell r="I1579">
            <v>804016186</v>
          </cell>
          <cell r="J1579" t="str">
            <v>COLEGIO LA LLANITA</v>
          </cell>
          <cell r="K1579">
            <v>12227056</v>
          </cell>
        </row>
        <row r="1580">
          <cell r="I1580">
            <v>804016229</v>
          </cell>
          <cell r="J1580" t="str">
            <v>FONDO DE SERVICIOS EDUCATIVOS</v>
          </cell>
          <cell r="K1580">
            <v>31664126</v>
          </cell>
        </row>
        <row r="1581">
          <cell r="I1581">
            <v>804016253</v>
          </cell>
          <cell r="J1581" t="str">
            <v>FONDO DE SERVICIOS EDUCATIVOS</v>
          </cell>
          <cell r="K1581">
            <v>54798482</v>
          </cell>
        </row>
        <row r="1582">
          <cell r="I1582">
            <v>804016463</v>
          </cell>
          <cell r="J1582" t="str">
            <v>FONDO DE SERVICIOS EDUCATIVOS</v>
          </cell>
          <cell r="K1582">
            <v>14200356</v>
          </cell>
        </row>
        <row r="1583">
          <cell r="I1583">
            <v>804016464</v>
          </cell>
          <cell r="J1583" t="str">
            <v>FONDO DE SERVICIOS EDUCATIVOS</v>
          </cell>
          <cell r="K1583">
            <v>21940235</v>
          </cell>
        </row>
        <row r="1584">
          <cell r="I1584">
            <v>804016467</v>
          </cell>
          <cell r="J1584" t="str">
            <v>COLEGIO AGROECOLOGICOHOLANDA-FUNDACION ALEJANDRO GALVIS GALVIS</v>
          </cell>
          <cell r="K1584">
            <v>106281521</v>
          </cell>
        </row>
        <row r="1585">
          <cell r="I1585">
            <v>804016468</v>
          </cell>
          <cell r="J1585" t="str">
            <v>INSTITUTO DEL ORIENTE</v>
          </cell>
          <cell r="K1585">
            <v>79368400</v>
          </cell>
        </row>
        <row r="1586">
          <cell r="I1586">
            <v>804016809</v>
          </cell>
          <cell r="J1586" t="str">
            <v>Centro de Comercio</v>
          </cell>
          <cell r="K1586">
            <v>270920841</v>
          </cell>
        </row>
        <row r="1587">
          <cell r="I1587">
            <v>804016885</v>
          </cell>
          <cell r="J1587" t="str">
            <v>COLEGIO AGROINDUSTRIAL DE PUERTO NUEVO</v>
          </cell>
          <cell r="K1587">
            <v>35074031</v>
          </cell>
        </row>
        <row r="1588">
          <cell r="I1588">
            <v>804017297</v>
          </cell>
          <cell r="J1588" t="str">
            <v>CENTRO EDUCATIVO VERDIN</v>
          </cell>
          <cell r="K1588">
            <v>10926015</v>
          </cell>
        </row>
        <row r="1589">
          <cell r="I1589">
            <v>804017298</v>
          </cell>
          <cell r="J1589" t="str">
            <v>INSTITUCION EDUCATIVA EL PORVENIR</v>
          </cell>
          <cell r="K1589">
            <v>15993263</v>
          </cell>
        </row>
        <row r="1590">
          <cell r="I1590">
            <v>804017299</v>
          </cell>
          <cell r="J1590" t="str">
            <v>INSTITUCION EDUCATIVA CHAPALA</v>
          </cell>
          <cell r="K1590">
            <v>37112613</v>
          </cell>
        </row>
        <row r="1591">
          <cell r="I1591">
            <v>804017300</v>
          </cell>
          <cell r="J1591" t="str">
            <v>INSTITUCION EDUCATIVA SAN JUAN BOSCO</v>
          </cell>
          <cell r="K1591">
            <v>28091144</v>
          </cell>
        </row>
        <row r="1592">
          <cell r="I1592">
            <v>804017311</v>
          </cell>
          <cell r="J1592" t="str">
            <v>FONDO DE SERVICIOS EDUCATIVOS</v>
          </cell>
          <cell r="K1592">
            <v>19302270</v>
          </cell>
        </row>
        <row r="1593">
          <cell r="I1593">
            <v>804017328</v>
          </cell>
          <cell r="J1593" t="str">
            <v>CENTRO EDUCATIVO FALTRIQUERA-SANTANDER</v>
          </cell>
          <cell r="K1593">
            <v>49308389</v>
          </cell>
        </row>
        <row r="1594">
          <cell r="I1594">
            <v>804017335</v>
          </cell>
          <cell r="J1594" t="str">
            <v>INSTITUCION EDUCATIVA SAN FRANCISCO</v>
          </cell>
          <cell r="K1594">
            <v>54321499</v>
          </cell>
        </row>
        <row r="1595">
          <cell r="I1595">
            <v>804017346</v>
          </cell>
          <cell r="J1595" t="str">
            <v>CENTRO EDUCATIVO POZO AZUL</v>
          </cell>
          <cell r="K1595">
            <v>15306418</v>
          </cell>
        </row>
        <row r="1596">
          <cell r="I1596">
            <v>804017375</v>
          </cell>
          <cell r="J1596" t="str">
            <v>FONDO DE SERVICIOS EDUCATIVOS</v>
          </cell>
          <cell r="K1596">
            <v>26745882</v>
          </cell>
        </row>
        <row r="1597">
          <cell r="I1597">
            <v>804017376</v>
          </cell>
          <cell r="J1597" t="str">
            <v>FONDO DE SERVICIOS EDUCATIVOS</v>
          </cell>
          <cell r="K1597">
            <v>18139219</v>
          </cell>
        </row>
        <row r="1598">
          <cell r="I1598">
            <v>804017377</v>
          </cell>
          <cell r="J1598" t="str">
            <v>CENTRO EDUCATIVO LA CARRERA</v>
          </cell>
          <cell r="K1598">
            <v>23434557</v>
          </cell>
        </row>
        <row r="1599">
          <cell r="I1599">
            <v>804017379</v>
          </cell>
          <cell r="J1599" t="str">
            <v>CENTRO EDUCATIVO CAUCHOS</v>
          </cell>
          <cell r="K1599">
            <v>18605664</v>
          </cell>
        </row>
        <row r="1600">
          <cell r="I1600">
            <v>804017380</v>
          </cell>
          <cell r="J1600" t="str">
            <v>FONDO DE SERVICIOS EDUCATIVOS</v>
          </cell>
          <cell r="K1600">
            <v>16802945</v>
          </cell>
        </row>
        <row r="1601">
          <cell r="I1601">
            <v>804017381</v>
          </cell>
          <cell r="J1601" t="str">
            <v>CENTRO EDUCATIVO PITIGUAO</v>
          </cell>
          <cell r="K1601">
            <v>33389168</v>
          </cell>
        </row>
        <row r="1602">
          <cell r="I1602">
            <v>804017386</v>
          </cell>
          <cell r="J1602" t="str">
            <v>FONDO DE SERVICIOS EDUCATIVOS</v>
          </cell>
          <cell r="K1602">
            <v>22736913</v>
          </cell>
        </row>
        <row r="1603">
          <cell r="I1603">
            <v>804017387</v>
          </cell>
          <cell r="J1603" t="str">
            <v>FONDO DE SERVICIOS EDUCATIVOS</v>
          </cell>
          <cell r="K1603">
            <v>3301644</v>
          </cell>
        </row>
        <row r="1604">
          <cell r="I1604">
            <v>804017388</v>
          </cell>
          <cell r="J1604" t="str">
            <v>FONDO DE SERVICIOS EDUCATIVOS</v>
          </cell>
          <cell r="K1604">
            <v>27214338</v>
          </cell>
        </row>
        <row r="1605">
          <cell r="I1605">
            <v>804017409</v>
          </cell>
          <cell r="J1605" t="str">
            <v>FONDO DE SERVICIOS EDUCATIVOS</v>
          </cell>
          <cell r="K1605">
            <v>28333201</v>
          </cell>
        </row>
        <row r="1606">
          <cell r="I1606">
            <v>804017413</v>
          </cell>
          <cell r="J1606" t="str">
            <v>FSE Instituto Comunitario Minca</v>
          </cell>
          <cell r="K1606">
            <v>84390832</v>
          </cell>
        </row>
        <row r="1607">
          <cell r="I1607">
            <v>804017424</v>
          </cell>
          <cell r="J1607" t="str">
            <v>FONDO DE SERVICIOS EDUCATIVOS</v>
          </cell>
          <cell r="K1607">
            <v>19153945</v>
          </cell>
        </row>
        <row r="1608">
          <cell r="I1608">
            <v>804017443</v>
          </cell>
          <cell r="J1608" t="str">
            <v>CENTRO EDUCATIVO LOS CUROS</v>
          </cell>
          <cell r="K1608">
            <v>42152514</v>
          </cell>
        </row>
        <row r="1609">
          <cell r="I1609">
            <v>804017444</v>
          </cell>
          <cell r="J1609" t="str">
            <v>CENTRO EDUCATIVO LA VEGA</v>
          </cell>
          <cell r="K1609">
            <v>27190444</v>
          </cell>
        </row>
        <row r="1610">
          <cell r="I1610">
            <v>804017477</v>
          </cell>
          <cell r="J1610" t="str">
            <v>FONDO DE SERVICIOS EDUCATIVOS</v>
          </cell>
          <cell r="K1610">
            <v>22470521</v>
          </cell>
        </row>
        <row r="1611">
          <cell r="I1611">
            <v>804017478</v>
          </cell>
          <cell r="J1611" t="str">
            <v>CENTRO EDUCATIVO LAS PUENTES</v>
          </cell>
          <cell r="K1611">
            <v>16413985</v>
          </cell>
        </row>
        <row r="1612">
          <cell r="I1612">
            <v>804017479</v>
          </cell>
          <cell r="J1612" t="str">
            <v>CENTRO EDUCATIVO LA PLAZUELA</v>
          </cell>
          <cell r="K1612">
            <v>12914604</v>
          </cell>
        </row>
        <row r="1613">
          <cell r="I1613">
            <v>804017480</v>
          </cell>
          <cell r="J1613" t="str">
            <v>FONDO DE SERVICIOS EDUCATIVOS</v>
          </cell>
          <cell r="K1613">
            <v>67333012</v>
          </cell>
        </row>
        <row r="1614">
          <cell r="I1614">
            <v>804017482</v>
          </cell>
          <cell r="J1614" t="str">
            <v>FONDO DE SERVICIOS EDUCATIVOS</v>
          </cell>
          <cell r="K1614">
            <v>18247673</v>
          </cell>
        </row>
        <row r="1615">
          <cell r="I1615">
            <v>804017490</v>
          </cell>
          <cell r="J1615" t="str">
            <v>FONDO DE SERVICIOS EDUCATIVOS</v>
          </cell>
          <cell r="K1615">
            <v>17163649</v>
          </cell>
        </row>
        <row r="1616">
          <cell r="I1616">
            <v>804017527</v>
          </cell>
          <cell r="J1616" t="str">
            <v>FONDO DE SERVICIOS EDUCATIVOS</v>
          </cell>
          <cell r="K1616">
            <v>29298018</v>
          </cell>
        </row>
        <row r="1617">
          <cell r="I1617">
            <v>804017533</v>
          </cell>
          <cell r="J1617" t="str">
            <v>CENTRO EDUACATIVO SAN JOSE</v>
          </cell>
          <cell r="K1617">
            <v>29030931</v>
          </cell>
        </row>
        <row r="1618">
          <cell r="I1618">
            <v>804017537</v>
          </cell>
          <cell r="J1618" t="str">
            <v>CENTRO EDUCATIVO EL PORTICO</v>
          </cell>
          <cell r="K1618">
            <v>39205304</v>
          </cell>
        </row>
        <row r="1619">
          <cell r="I1619">
            <v>804017563</v>
          </cell>
          <cell r="J1619" t="str">
            <v>FONDO DE SERVICIOS EDUCATIVOS</v>
          </cell>
          <cell r="K1619">
            <v>46023727</v>
          </cell>
        </row>
        <row r="1620">
          <cell r="I1620">
            <v>804017571</v>
          </cell>
          <cell r="J1620" t="str">
            <v>COLEGIO JOSE ANTONIO BELTRAN</v>
          </cell>
          <cell r="K1620">
            <v>30461427</v>
          </cell>
        </row>
        <row r="1621">
          <cell r="I1621">
            <v>804017609</v>
          </cell>
          <cell r="J1621" t="str">
            <v>FONDO DE SERVICIOS EDUCATIVOS</v>
          </cell>
          <cell r="K1621">
            <v>15679447</v>
          </cell>
        </row>
        <row r="1622">
          <cell r="I1622">
            <v>804017666</v>
          </cell>
          <cell r="J1622" t="str">
            <v>FONDO DE SERVICIOS EDUCATIVOS</v>
          </cell>
          <cell r="K1622">
            <v>27580127</v>
          </cell>
        </row>
        <row r="1623">
          <cell r="I1623">
            <v>804017667</v>
          </cell>
          <cell r="J1623" t="str">
            <v>FONDO DE SERVICIOS EDUCATIVOS</v>
          </cell>
          <cell r="K1623">
            <v>17233613</v>
          </cell>
        </row>
        <row r="1624">
          <cell r="I1624">
            <v>804017691</v>
          </cell>
          <cell r="J1624" t="str">
            <v>FONDO DE SERVICIOS EDUCATIVOS</v>
          </cell>
          <cell r="K1624">
            <v>14784821</v>
          </cell>
        </row>
        <row r="1625">
          <cell r="I1625">
            <v>804017701</v>
          </cell>
          <cell r="J1625" t="str">
            <v>FONDO DE SERVICIOS EDUCATIVOS</v>
          </cell>
          <cell r="K1625">
            <v>28701352</v>
          </cell>
        </row>
        <row r="1626">
          <cell r="I1626">
            <v>804017702</v>
          </cell>
          <cell r="J1626" t="str">
            <v>FONDO DE SERVICIOS EDUCATIVOS</v>
          </cell>
          <cell r="K1626">
            <v>58828207</v>
          </cell>
        </row>
        <row r="1627">
          <cell r="I1627">
            <v>804017724</v>
          </cell>
          <cell r="J1627" t="str">
            <v>FONDO DE SERVICIOS EDUCATIVOS</v>
          </cell>
          <cell r="K1627">
            <v>18821724</v>
          </cell>
        </row>
        <row r="1628">
          <cell r="I1628">
            <v>804017725</v>
          </cell>
          <cell r="J1628" t="str">
            <v>FONDO DE SERVICIOS EDUCATIVOS</v>
          </cell>
          <cell r="K1628">
            <v>27385110</v>
          </cell>
        </row>
        <row r="1629">
          <cell r="I1629">
            <v>804017733</v>
          </cell>
          <cell r="J1629" t="str">
            <v>FONDO DE SERVICIOS EDUCATIVOS</v>
          </cell>
          <cell r="K1629">
            <v>28484086</v>
          </cell>
        </row>
        <row r="1630">
          <cell r="I1630">
            <v>804017734</v>
          </cell>
          <cell r="J1630" t="str">
            <v>FONDO DE SERVICIOS EDUCATIVOS</v>
          </cell>
          <cell r="K1630">
            <v>28151918</v>
          </cell>
        </row>
        <row r="1631">
          <cell r="I1631">
            <v>804017735</v>
          </cell>
          <cell r="J1631" t="str">
            <v>FONDO DE SERVICIOS EDUCATIVOS</v>
          </cell>
          <cell r="K1631">
            <v>35523819</v>
          </cell>
        </row>
        <row r="1632">
          <cell r="I1632">
            <v>804017736</v>
          </cell>
          <cell r="J1632" t="str">
            <v>FONDO DE SERVICIOS EDUCATIVOS</v>
          </cell>
          <cell r="K1632">
            <v>24248817</v>
          </cell>
        </row>
        <row r="1633">
          <cell r="I1633">
            <v>804017766</v>
          </cell>
          <cell r="J1633" t="str">
            <v>INSTITUCION EDUCATIVA LAGUNITAS</v>
          </cell>
          <cell r="K1633">
            <v>17359551</v>
          </cell>
        </row>
        <row r="1634">
          <cell r="I1634">
            <v>804017767</v>
          </cell>
          <cell r="J1634" t="str">
            <v>FONDO DE SERVICIOS EDUCATIVOS</v>
          </cell>
          <cell r="K1634">
            <v>20904421</v>
          </cell>
        </row>
        <row r="1635">
          <cell r="I1635">
            <v>804017768</v>
          </cell>
          <cell r="J1635" t="str">
            <v>FONDO DE SERVICIOS EDUCATIVOS</v>
          </cell>
          <cell r="K1635">
            <v>18097041</v>
          </cell>
        </row>
        <row r="1636">
          <cell r="I1636">
            <v>804017784</v>
          </cell>
          <cell r="J1636" t="str">
            <v>INSTITUCION EDUCATIVA EL GUAMO</v>
          </cell>
          <cell r="K1636">
            <v>29754134</v>
          </cell>
        </row>
        <row r="1637">
          <cell r="I1637">
            <v>804017794</v>
          </cell>
          <cell r="J1637" t="str">
            <v>FONDO DE SERVICIOS EDUCATIVOS</v>
          </cell>
          <cell r="K1637">
            <v>22533563</v>
          </cell>
        </row>
        <row r="1638">
          <cell r="I1638">
            <v>804017819</v>
          </cell>
          <cell r="J1638" t="str">
            <v>FONDO DE SERVICIOS EDUCATIVOS</v>
          </cell>
          <cell r="K1638">
            <v>40682213</v>
          </cell>
        </row>
        <row r="1639">
          <cell r="I1639">
            <v>804017820</v>
          </cell>
          <cell r="J1639" t="str">
            <v>INSTITUCION EDUCATIVA CABRERITA</v>
          </cell>
          <cell r="K1639">
            <v>12338359</v>
          </cell>
        </row>
        <row r="1640">
          <cell r="I1640">
            <v>804017821</v>
          </cell>
          <cell r="J1640" t="str">
            <v>INSTITUCION EDUCATIVA EL ESPINAL</v>
          </cell>
          <cell r="K1640">
            <v>16731776</v>
          </cell>
        </row>
        <row r="1641">
          <cell r="I1641">
            <v>804017842</v>
          </cell>
          <cell r="J1641" t="str">
            <v>FONDO DE SERVICIOS EDUCATIVOS</v>
          </cell>
          <cell r="K1641">
            <v>14149407</v>
          </cell>
        </row>
        <row r="1642">
          <cell r="I1642">
            <v>804017845</v>
          </cell>
          <cell r="J1642" t="str">
            <v>FONDO DE SERVICIOS EDUCATIVOS</v>
          </cell>
          <cell r="K1642">
            <v>11794963</v>
          </cell>
        </row>
        <row r="1643">
          <cell r="I1643">
            <v>804017846</v>
          </cell>
          <cell r="J1643" t="str">
            <v>CENTRO EDUCATIVO ARALES</v>
          </cell>
          <cell r="K1643">
            <v>22775798</v>
          </cell>
        </row>
        <row r="1644">
          <cell r="I1644">
            <v>804017889</v>
          </cell>
          <cell r="J1644" t="str">
            <v>CENTRO EDUCATIVO RURAL BOSCONI</v>
          </cell>
          <cell r="K1644">
            <v>35004948</v>
          </cell>
        </row>
        <row r="1645">
          <cell r="I1645">
            <v>804017914</v>
          </cell>
          <cell r="J1645" t="str">
            <v>FONDO DE SERVICIOS EDUCATIVOS</v>
          </cell>
          <cell r="K1645">
            <v>33725645</v>
          </cell>
        </row>
        <row r="1646">
          <cell r="I1646">
            <v>804017946</v>
          </cell>
          <cell r="J1646" t="str">
            <v>FONDO DE SERVICIOS EDUCATIVOS</v>
          </cell>
          <cell r="K1646">
            <v>10254372</v>
          </cell>
        </row>
        <row r="1647">
          <cell r="I1647">
            <v>804017953</v>
          </cell>
          <cell r="J1647" t="str">
            <v>INSTITUCION EDUCATIVA SAN PEDRO FONDO DE SERVICIOS EDUCATIVOS</v>
          </cell>
          <cell r="K1647">
            <v>24110731</v>
          </cell>
        </row>
        <row r="1648">
          <cell r="I1648">
            <v>804017954</v>
          </cell>
          <cell r="J1648" t="str">
            <v>FONDO DE SERVICIOS EDUCATIVOS</v>
          </cell>
          <cell r="K1648">
            <v>22949216</v>
          </cell>
        </row>
        <row r="1649">
          <cell r="I1649">
            <v>804017977</v>
          </cell>
          <cell r="J1649" t="str">
            <v>FONDO DE SERVICIOS EDUCATIVOS</v>
          </cell>
          <cell r="K1649">
            <v>21104498</v>
          </cell>
        </row>
        <row r="1650">
          <cell r="I1650">
            <v>804017994</v>
          </cell>
          <cell r="J1650" t="str">
            <v>FONDO DE SERVICIOS EDUCATIVOS</v>
          </cell>
          <cell r="K1650">
            <v>43693546</v>
          </cell>
        </row>
        <row r="1651">
          <cell r="I1651">
            <v>805000057</v>
          </cell>
          <cell r="J1651" t="str">
            <v>INSTITUCION EDUCATIVA ALFONSO LOPEZ PUMAREJO</v>
          </cell>
          <cell r="K1651">
            <v>104723835</v>
          </cell>
        </row>
        <row r="1652">
          <cell r="I1652">
            <v>805000081</v>
          </cell>
          <cell r="J1652" t="str">
            <v>INSTITUCION EDUCATIVA SIMON BOLIVAR</v>
          </cell>
          <cell r="K1652">
            <v>89285625</v>
          </cell>
        </row>
        <row r="1653">
          <cell r="I1653">
            <v>805001261</v>
          </cell>
          <cell r="J1653" t="str">
            <v>I.E. Monseñor Ramon Arcila</v>
          </cell>
          <cell r="K1653">
            <v>230726718</v>
          </cell>
        </row>
        <row r="1654">
          <cell r="I1654">
            <v>805001471</v>
          </cell>
          <cell r="J1654" t="str">
            <v>I.E CIUDAD MODELO</v>
          </cell>
          <cell r="K1654">
            <v>146692817</v>
          </cell>
        </row>
        <row r="1655">
          <cell r="I1655">
            <v>805002051</v>
          </cell>
          <cell r="J1655" t="str">
            <v>I.E. Eustaquio Palacios</v>
          </cell>
          <cell r="K1655">
            <v>397820721</v>
          </cell>
        </row>
        <row r="1656">
          <cell r="I1656">
            <v>805003700</v>
          </cell>
          <cell r="J1656" t="str">
            <v>I.E. Villa del Sur</v>
          </cell>
          <cell r="K1656">
            <v>163367557</v>
          </cell>
        </row>
        <row r="1657">
          <cell r="I1657">
            <v>805006757</v>
          </cell>
          <cell r="J1657" t="str">
            <v>INSTITUCION EDUCATIVA  GIMNASIO DEL CALIMA</v>
          </cell>
          <cell r="K1657">
            <v>133167254</v>
          </cell>
        </row>
        <row r="1658">
          <cell r="I1658">
            <v>805008343</v>
          </cell>
          <cell r="J1658" t="str">
            <v>I.E. Ieti comuna 17</v>
          </cell>
          <cell r="K1658">
            <v>132083054</v>
          </cell>
        </row>
        <row r="1659">
          <cell r="I1659">
            <v>805008886</v>
          </cell>
          <cell r="J1659" t="str">
            <v>I.E  Veinte de Julio</v>
          </cell>
          <cell r="K1659">
            <v>115447586</v>
          </cell>
        </row>
        <row r="1660">
          <cell r="I1660">
            <v>805009185</v>
          </cell>
          <cell r="J1660" t="str">
            <v>Cristobal Colon</v>
          </cell>
          <cell r="K1660">
            <v>139754866</v>
          </cell>
        </row>
        <row r="1661">
          <cell r="I1661">
            <v>805009275</v>
          </cell>
          <cell r="J1661" t="str">
            <v>I.E. Ciudadela desepaz</v>
          </cell>
          <cell r="K1661">
            <v>108742051</v>
          </cell>
        </row>
        <row r="1662">
          <cell r="I1662">
            <v>805009326</v>
          </cell>
          <cell r="J1662" t="str">
            <v>Fondo de Servicios Educativos</v>
          </cell>
          <cell r="K1662">
            <v>244973437</v>
          </cell>
        </row>
        <row r="1663">
          <cell r="I1663">
            <v>805009344</v>
          </cell>
          <cell r="J1663" t="str">
            <v>I.E Santa Rosa</v>
          </cell>
          <cell r="K1663">
            <v>112968592</v>
          </cell>
        </row>
        <row r="1664">
          <cell r="I1664">
            <v>805009385</v>
          </cell>
          <cell r="J1664" t="str">
            <v>I.E Juan de Ampudia</v>
          </cell>
          <cell r="K1664">
            <v>146733617</v>
          </cell>
        </row>
        <row r="1665">
          <cell r="I1665">
            <v>805009441</v>
          </cell>
          <cell r="J1665" t="str">
            <v>I.E Evaristo Garcia</v>
          </cell>
          <cell r="K1665">
            <v>104914080</v>
          </cell>
        </row>
        <row r="1666">
          <cell r="I1666">
            <v>805009457</v>
          </cell>
          <cell r="J1666" t="str">
            <v>I.E. Julio Caicedo y Tellez</v>
          </cell>
          <cell r="K1666">
            <v>159699763</v>
          </cell>
        </row>
        <row r="1667">
          <cell r="I1667">
            <v>805009466</v>
          </cell>
          <cell r="J1667" t="str">
            <v>Fondo Docentes Isaias Gamboa</v>
          </cell>
          <cell r="K1667">
            <v>148556769</v>
          </cell>
        </row>
        <row r="1668">
          <cell r="I1668">
            <v>805009471</v>
          </cell>
          <cell r="J1668" t="str">
            <v>I.E SANTO TOMAS</v>
          </cell>
          <cell r="K1668">
            <v>125394868</v>
          </cell>
        </row>
        <row r="1669">
          <cell r="I1669">
            <v>805009497</v>
          </cell>
          <cell r="J1669" t="str">
            <v>I.E. Jose Antonio Galan</v>
          </cell>
          <cell r="K1669">
            <v>73811836</v>
          </cell>
        </row>
        <row r="1670">
          <cell r="I1670">
            <v>805009504</v>
          </cell>
          <cell r="J1670" t="str">
            <v>Fondo de Servicios Educativos</v>
          </cell>
          <cell r="K1670">
            <v>149044241</v>
          </cell>
        </row>
        <row r="1671">
          <cell r="I1671">
            <v>805009520</v>
          </cell>
          <cell r="J1671" t="str">
            <v>I.E. San Juan Bautista de la Salle</v>
          </cell>
          <cell r="K1671">
            <v>52886007</v>
          </cell>
        </row>
        <row r="1672">
          <cell r="I1672">
            <v>805009606</v>
          </cell>
          <cell r="J1672" t="str">
            <v>I.E.Celmira bueno de Orejuela</v>
          </cell>
          <cell r="K1672">
            <v>181479279</v>
          </cell>
        </row>
        <row r="1673">
          <cell r="I1673">
            <v>805009658</v>
          </cell>
          <cell r="J1673" t="str">
            <v>I.E. Luis Fernando Caicedo</v>
          </cell>
          <cell r="K1673">
            <v>42472759</v>
          </cell>
        </row>
        <row r="1674">
          <cell r="I1674">
            <v>805009697</v>
          </cell>
          <cell r="J1674" t="str">
            <v>I.E. Jesus Villafañe Franco</v>
          </cell>
          <cell r="K1674">
            <v>79278547</v>
          </cell>
        </row>
        <row r="1675">
          <cell r="I1675">
            <v>805009779</v>
          </cell>
          <cell r="J1675" t="str">
            <v>I.E. Juana de Caicedo y Cuero</v>
          </cell>
          <cell r="K1675">
            <v>167213492</v>
          </cell>
        </row>
        <row r="1676">
          <cell r="I1676">
            <v>805009781</v>
          </cell>
          <cell r="J1676" t="str">
            <v>I.E. Eva Riascos Plata</v>
          </cell>
          <cell r="K1676">
            <v>100779888</v>
          </cell>
        </row>
        <row r="1677">
          <cell r="I1677">
            <v>805009827</v>
          </cell>
          <cell r="J1677" t="str">
            <v>INSTITUCION EDUCATIVA JOSE MARIA CORDOBA</v>
          </cell>
          <cell r="K1677">
            <v>183617405</v>
          </cell>
        </row>
        <row r="1678">
          <cell r="I1678">
            <v>805009830</v>
          </cell>
          <cell r="J1678" t="str">
            <v>INSTITUCION EDUCATIVA TITAN</v>
          </cell>
          <cell r="K1678">
            <v>120616077</v>
          </cell>
        </row>
        <row r="1679">
          <cell r="I1679">
            <v>805009883</v>
          </cell>
          <cell r="J1679" t="str">
            <v>I.E. Pichinde</v>
          </cell>
          <cell r="K1679">
            <v>31699395</v>
          </cell>
        </row>
        <row r="1680">
          <cell r="I1680">
            <v>805009886</v>
          </cell>
          <cell r="J1680" t="str">
            <v xml:space="preserve">INSTITUCION EDUCATIVA ANTONIA SANTOS </v>
          </cell>
          <cell r="K1680">
            <v>132404146</v>
          </cell>
        </row>
        <row r="1681">
          <cell r="I1681">
            <v>805010111</v>
          </cell>
          <cell r="J1681" t="str">
            <v>I.E. Villacarmelo</v>
          </cell>
          <cell r="K1681">
            <v>41718486</v>
          </cell>
        </row>
        <row r="1682">
          <cell r="I1682">
            <v>805010861</v>
          </cell>
          <cell r="J1682" t="str">
            <v>FONDO DE SERVICIOS DOCENTES ROSA ZARATE DE PEÑA</v>
          </cell>
          <cell r="K1682">
            <v>50255350</v>
          </cell>
        </row>
        <row r="1683">
          <cell r="I1683">
            <v>805010862</v>
          </cell>
          <cell r="J1683" t="str">
            <v>IE JOSE ANTONIO GALAN</v>
          </cell>
          <cell r="K1683">
            <v>64430000</v>
          </cell>
        </row>
        <row r="1684">
          <cell r="I1684">
            <v>805011605</v>
          </cell>
          <cell r="J1684" t="str">
            <v>FONDO DE SERVICIO DOCENTE</v>
          </cell>
          <cell r="K1684">
            <v>50481633</v>
          </cell>
        </row>
        <row r="1685">
          <cell r="I1685">
            <v>805011696</v>
          </cell>
          <cell r="J1685" t="str">
            <v>EL FONDO DE SERVICIO DOCENTE ROSA LIA MAFLA</v>
          </cell>
          <cell r="K1685">
            <v>205423262</v>
          </cell>
        </row>
        <row r="1686">
          <cell r="I1686">
            <v>805011810</v>
          </cell>
          <cell r="J1686" t="str">
            <v>INSTITUCION EDUCATIVA SIXTO MARIA ROJAS</v>
          </cell>
          <cell r="K1686">
            <v>63115580</v>
          </cell>
        </row>
        <row r="1687">
          <cell r="I1687">
            <v>805012781</v>
          </cell>
          <cell r="J1687" t="str">
            <v>INSTITUCION EDUCATIVA SANTA TERESITA DEL NIÑO JESUS</v>
          </cell>
          <cell r="K1687">
            <v>54902968</v>
          </cell>
        </row>
        <row r="1688">
          <cell r="I1688">
            <v>805013410</v>
          </cell>
          <cell r="J1688" t="str">
            <v>INSTITUCION EDUCATIVA SIMON BOLIVAR</v>
          </cell>
          <cell r="K1688">
            <v>146672153</v>
          </cell>
        </row>
        <row r="1689">
          <cell r="I1689">
            <v>805013479</v>
          </cell>
          <cell r="J1689" t="str">
            <v>INS EDU GENERAL PADILLA</v>
          </cell>
          <cell r="K1689">
            <v>37278889</v>
          </cell>
        </row>
        <row r="1690">
          <cell r="I1690">
            <v>805013498</v>
          </cell>
          <cell r="J1690" t="str">
            <v>CENTRO DOCENTE No. 12 JOSEMARIA CORDOBA</v>
          </cell>
          <cell r="K1690">
            <v>74164035</v>
          </cell>
        </row>
        <row r="1691">
          <cell r="I1691">
            <v>805014041</v>
          </cell>
          <cell r="J1691" t="str">
            <v>IE LEONOR LOURIDO DE VELASCO</v>
          </cell>
          <cell r="K1691">
            <v>57220109</v>
          </cell>
        </row>
        <row r="1692">
          <cell r="I1692">
            <v>805015675</v>
          </cell>
          <cell r="J1692" t="str">
            <v>INSTITUCION EDUCATIVA CAMILO TORRES</v>
          </cell>
          <cell r="K1692">
            <v>62931990</v>
          </cell>
        </row>
        <row r="1693">
          <cell r="I1693">
            <v>805016152</v>
          </cell>
          <cell r="J1693" t="str">
            <v>INSTITUCION EDUCATIVA MIGUEL ANTONIO CARO</v>
          </cell>
          <cell r="K1693">
            <v>18130728</v>
          </cell>
        </row>
        <row r="1694">
          <cell r="I1694">
            <v>805016404</v>
          </cell>
          <cell r="J1694" t="str">
            <v>I.E.Multiproposito</v>
          </cell>
          <cell r="K1694">
            <v>179798766</v>
          </cell>
        </row>
        <row r="1695">
          <cell r="I1695">
            <v>805016602</v>
          </cell>
          <cell r="J1695" t="str">
            <v>INSTITUCION EDUCATIVA ALFREDO BONILLA MONTAÑO</v>
          </cell>
          <cell r="K1695">
            <v>172823976</v>
          </cell>
        </row>
        <row r="1696">
          <cell r="I1696">
            <v>805018133</v>
          </cell>
          <cell r="J1696" t="str">
            <v>INSTITUCION EDUCATIVA ANTONIO JOSE DE SUCRE</v>
          </cell>
          <cell r="K1696">
            <v>42939470</v>
          </cell>
        </row>
        <row r="1697">
          <cell r="I1697">
            <v>805018753</v>
          </cell>
          <cell r="J1697" t="str">
            <v>INSTITUCION EDUCATIVA SAN ANTONIO</v>
          </cell>
          <cell r="K1697">
            <v>35164210</v>
          </cell>
        </row>
        <row r="1698">
          <cell r="I1698">
            <v>805021344</v>
          </cell>
          <cell r="J1698" t="str">
            <v>INSTITUCION EDUCATIVA LUIS CARLOS VALENCIA</v>
          </cell>
          <cell r="K1698">
            <v>72553251</v>
          </cell>
        </row>
        <row r="1699">
          <cell r="I1699">
            <v>805021853</v>
          </cell>
          <cell r="J1699" t="str">
            <v>IE GENERAL SANTANDER</v>
          </cell>
          <cell r="K1699">
            <v>28383710</v>
          </cell>
        </row>
        <row r="1700">
          <cell r="I1700">
            <v>805022382</v>
          </cell>
          <cell r="J1700" t="str">
            <v>INSTITUCION EDUCATIVA GENERAL SANTANDER</v>
          </cell>
          <cell r="K1700">
            <v>67395083</v>
          </cell>
        </row>
        <row r="1701">
          <cell r="I1701">
            <v>805023163</v>
          </cell>
          <cell r="J1701" t="str">
            <v>INSTITUCION EDUCATIVA FRANCISCO DE PAULA STDER</v>
          </cell>
          <cell r="K1701">
            <v>56020269</v>
          </cell>
        </row>
        <row r="1702">
          <cell r="I1702">
            <v>805023443</v>
          </cell>
          <cell r="J1702" t="str">
            <v>FONDOS ESPECIALES COLEGIO MIXTO JORGE ROBLEDO</v>
          </cell>
          <cell r="K1702">
            <v>110569400</v>
          </cell>
        </row>
        <row r="1703">
          <cell r="I1703">
            <v>805023700</v>
          </cell>
          <cell r="J1703" t="str">
            <v>INSTITUCION EDUCATIVA JUAN XXIII</v>
          </cell>
          <cell r="K1703">
            <v>117823102</v>
          </cell>
        </row>
        <row r="1704">
          <cell r="I1704">
            <v>805025499</v>
          </cell>
          <cell r="J1704" t="str">
            <v>I. E. la Anunciación</v>
          </cell>
          <cell r="K1704">
            <v>183309167</v>
          </cell>
        </row>
        <row r="1705">
          <cell r="I1705">
            <v>805025549</v>
          </cell>
          <cell r="J1705" t="str">
            <v>INSTITUCION EDUCATIVA LA PAZ</v>
          </cell>
          <cell r="K1705">
            <v>28447666</v>
          </cell>
        </row>
        <row r="1706">
          <cell r="I1706">
            <v>805025610</v>
          </cell>
          <cell r="J1706" t="str">
            <v>I.E. Pance</v>
          </cell>
          <cell r="K1706">
            <v>40386899</v>
          </cell>
        </row>
        <row r="1707">
          <cell r="I1707">
            <v>805025806</v>
          </cell>
          <cell r="J1707" t="str">
            <v>I.E. Boyaca</v>
          </cell>
          <cell r="K1707">
            <v>83340135</v>
          </cell>
        </row>
        <row r="1708">
          <cell r="I1708">
            <v>805025854</v>
          </cell>
          <cell r="J1708" t="str">
            <v>I.E. Villacolombia</v>
          </cell>
          <cell r="K1708">
            <v>112034905</v>
          </cell>
        </row>
        <row r="1709">
          <cell r="I1709">
            <v>805025937</v>
          </cell>
          <cell r="J1709" t="str">
            <v>I.E. Rodrigo Lloreda Caicedo</v>
          </cell>
          <cell r="K1709">
            <v>161056829</v>
          </cell>
        </row>
        <row r="1710">
          <cell r="I1710">
            <v>805025963</v>
          </cell>
          <cell r="J1710" t="str">
            <v>I.E. Montebello</v>
          </cell>
          <cell r="K1710">
            <v>137897201</v>
          </cell>
        </row>
        <row r="1711">
          <cell r="I1711">
            <v>805026204</v>
          </cell>
          <cell r="J1711" t="str">
            <v>Tecnico Comercial Juan XIII</v>
          </cell>
          <cell r="K1711">
            <v>150586924</v>
          </cell>
        </row>
        <row r="1712">
          <cell r="I1712">
            <v>805026269</v>
          </cell>
          <cell r="J1712" t="str">
            <v>I.E. Tecnica Simón Rodriguez</v>
          </cell>
          <cell r="K1712">
            <v>155439426</v>
          </cell>
        </row>
        <row r="1713">
          <cell r="I1713">
            <v>805026271</v>
          </cell>
          <cell r="J1713" t="str">
            <v>I.E Bartolome Lobo Guerrero</v>
          </cell>
          <cell r="K1713">
            <v>163522546</v>
          </cell>
        </row>
        <row r="1714">
          <cell r="I1714">
            <v>805026272</v>
          </cell>
          <cell r="J1714" t="str">
            <v>I.E. Jose Maria Carbonell</v>
          </cell>
          <cell r="K1714">
            <v>172876658</v>
          </cell>
        </row>
        <row r="1715">
          <cell r="I1715">
            <v>805026515</v>
          </cell>
          <cell r="J1715" t="str">
            <v>I.E. La Esperanza</v>
          </cell>
          <cell r="K1715">
            <v>129150268</v>
          </cell>
        </row>
        <row r="1716">
          <cell r="I1716">
            <v>805026670</v>
          </cell>
          <cell r="J1716" t="str">
            <v>I.E. Carlos Holmes trujillo</v>
          </cell>
          <cell r="K1716">
            <v>230471109</v>
          </cell>
        </row>
        <row r="1717">
          <cell r="I1717">
            <v>805026722</v>
          </cell>
          <cell r="J1717" t="str">
            <v>I.E. Las Americas</v>
          </cell>
          <cell r="K1717">
            <v>194295299</v>
          </cell>
        </row>
        <row r="1718">
          <cell r="I1718">
            <v>805026755</v>
          </cell>
          <cell r="J1718" t="str">
            <v>I.E. Antonio Jose Camacho</v>
          </cell>
          <cell r="K1718">
            <v>289519182</v>
          </cell>
        </row>
        <row r="1719">
          <cell r="I1719">
            <v>805026933</v>
          </cell>
          <cell r="J1719" t="str">
            <v>I.E Navarro</v>
          </cell>
          <cell r="K1719">
            <v>36346010</v>
          </cell>
        </row>
        <row r="1720">
          <cell r="I1720">
            <v>805026936</v>
          </cell>
          <cell r="J1720" t="str">
            <v>I.E. Francisco Jose Lloreda Mera</v>
          </cell>
          <cell r="K1720">
            <v>134768307</v>
          </cell>
        </row>
        <row r="1721">
          <cell r="I1721">
            <v>805027059</v>
          </cell>
          <cell r="J1721" t="str">
            <v>I.E. Gabriel Garcia Marquez</v>
          </cell>
          <cell r="K1721">
            <v>244765683</v>
          </cell>
        </row>
        <row r="1722">
          <cell r="I1722">
            <v>805027092</v>
          </cell>
          <cell r="J1722" t="str">
            <v>INSTITUCION EDUCATIVA ESPAÑA</v>
          </cell>
          <cell r="K1722">
            <v>179717023</v>
          </cell>
        </row>
        <row r="1723">
          <cell r="I1723">
            <v>805027095</v>
          </cell>
          <cell r="J1723" t="str">
            <v>I.E. Marice</v>
          </cell>
          <cell r="K1723">
            <v>61987022</v>
          </cell>
        </row>
        <row r="1724">
          <cell r="I1724">
            <v>805027096</v>
          </cell>
          <cell r="J1724" t="str">
            <v>I.E CIUDAD CORDOBA</v>
          </cell>
          <cell r="K1724">
            <v>183133709</v>
          </cell>
        </row>
        <row r="1725">
          <cell r="I1725">
            <v>805027286</v>
          </cell>
          <cell r="J1725" t="str">
            <v>INSTITUCION EDUCATIVA MARIA AUXILIADORA TRANSFERENCIAS</v>
          </cell>
          <cell r="K1725">
            <v>29166013</v>
          </cell>
        </row>
        <row r="1726">
          <cell r="I1726">
            <v>805027292</v>
          </cell>
          <cell r="J1726" t="str">
            <v>I.E LA BUITRERA</v>
          </cell>
          <cell r="K1726">
            <v>111648469</v>
          </cell>
        </row>
        <row r="1727">
          <cell r="I1727">
            <v>805027344</v>
          </cell>
          <cell r="J1727" t="str">
            <v>I.E.  Golondrinas</v>
          </cell>
          <cell r="K1727">
            <v>59893585</v>
          </cell>
        </row>
        <row r="1728">
          <cell r="I1728">
            <v>805027378</v>
          </cell>
          <cell r="J1728" t="str">
            <v>I.E El Hormiguero</v>
          </cell>
          <cell r="K1728">
            <v>57334982</v>
          </cell>
        </row>
        <row r="1729">
          <cell r="I1729">
            <v>805027386</v>
          </cell>
          <cell r="J1729" t="str">
            <v>INSTITUCION EDUCATIVA DEL DAGUA</v>
          </cell>
          <cell r="K1729">
            <v>127743482</v>
          </cell>
        </row>
        <row r="1730">
          <cell r="I1730">
            <v>805027418</v>
          </cell>
          <cell r="J1730" t="str">
            <v>INSTITUCION EDUCATIVA EL PALMAR</v>
          </cell>
          <cell r="K1730">
            <v>70594418</v>
          </cell>
        </row>
        <row r="1731">
          <cell r="I1731">
            <v>805027629</v>
          </cell>
          <cell r="J1731" t="str">
            <v>INSTITUCION EDUCATIVA JOSE FELIX RESTREPO</v>
          </cell>
          <cell r="K1731">
            <v>80318902</v>
          </cell>
        </row>
        <row r="1732">
          <cell r="I1732">
            <v>805027641</v>
          </cell>
          <cell r="J1732" t="str">
            <v>I.E. Rafael Navia Varon</v>
          </cell>
          <cell r="K1732">
            <v>164692506</v>
          </cell>
        </row>
        <row r="1733">
          <cell r="I1733">
            <v>805027684</v>
          </cell>
          <cell r="J1733" t="str">
            <v>INSTITUCION EDUCATIVA CRISTOBAL COLON</v>
          </cell>
          <cell r="K1733">
            <v>28839804</v>
          </cell>
        </row>
        <row r="1734">
          <cell r="I1734">
            <v>805027973</v>
          </cell>
          <cell r="J1734" t="str">
            <v>INSTITUCION EDUCATIVA TECNICA COMERCIAL LITECOM</v>
          </cell>
          <cell r="K1734">
            <v>157761388</v>
          </cell>
        </row>
        <row r="1735">
          <cell r="I1735">
            <v>805028097</v>
          </cell>
          <cell r="J1735" t="str">
            <v>INSTITUCION EDUCATIVA VEINTE DE JULIO</v>
          </cell>
          <cell r="K1735">
            <v>17870300</v>
          </cell>
        </row>
        <row r="1736">
          <cell r="I1736">
            <v>805028244</v>
          </cell>
          <cell r="J1736" t="str">
            <v>INSTITUCION EDUCATIVA EL DIAMANTE</v>
          </cell>
          <cell r="K1736">
            <v>167996651</v>
          </cell>
        </row>
        <row r="1737">
          <cell r="I1737">
            <v>805028321</v>
          </cell>
          <cell r="J1737" t="str">
            <v>INSTITUCION EDUCATIVA CEAT GENERAL PIERO MARIOTTI</v>
          </cell>
          <cell r="K1737">
            <v>131886168</v>
          </cell>
        </row>
        <row r="1738">
          <cell r="I1738">
            <v>805028721</v>
          </cell>
          <cell r="J1738" t="str">
            <v>I.E. La Leonera</v>
          </cell>
          <cell r="K1738">
            <v>27810369</v>
          </cell>
        </row>
        <row r="1739">
          <cell r="I1739">
            <v>805028735</v>
          </cell>
          <cell r="J1739" t="str">
            <v>I.E Juan Pablo II</v>
          </cell>
          <cell r="K1739">
            <v>241867663</v>
          </cell>
        </row>
        <row r="1740">
          <cell r="I1740">
            <v>805028851</v>
          </cell>
          <cell r="J1740" t="str">
            <v>I.E FELIDIA</v>
          </cell>
          <cell r="K1740">
            <v>37664904</v>
          </cell>
        </row>
        <row r="1741">
          <cell r="I1741">
            <v>805028897</v>
          </cell>
          <cell r="J1741" t="str">
            <v>INSTITUCION EDUCATIVA BORRERO AYERBE</v>
          </cell>
          <cell r="K1741">
            <v>111773164</v>
          </cell>
        </row>
        <row r="1742">
          <cell r="I1742">
            <v>805029153</v>
          </cell>
          <cell r="J1742" t="str">
            <v>IE EL QUEREMAL</v>
          </cell>
          <cell r="K1742">
            <v>77463653</v>
          </cell>
        </row>
        <row r="1743">
          <cell r="I1743">
            <v>805029865</v>
          </cell>
          <cell r="J1743" t="str">
            <v>INSTITUCION EDUCATIVA JULIO FERNANDEZ MEDINA</v>
          </cell>
          <cell r="K1743">
            <v>41158865</v>
          </cell>
        </row>
        <row r="1744">
          <cell r="I1744">
            <v>805030100</v>
          </cell>
          <cell r="J1744" t="str">
            <v>IINSTITUCION EDUCATIVA GUILLERMO VALENCIA</v>
          </cell>
          <cell r="K1744">
            <v>18396141</v>
          </cell>
        </row>
        <row r="1745">
          <cell r="I1745">
            <v>805030161</v>
          </cell>
          <cell r="J1745" t="str">
            <v>INSTITUCION EDUCATIVA TEODORO MUNERA HINCAPIE</v>
          </cell>
          <cell r="K1745">
            <v>20894773</v>
          </cell>
        </row>
        <row r="1746">
          <cell r="I1746">
            <v>805030389</v>
          </cell>
          <cell r="J1746" t="str">
            <v>I.E. Los Andes</v>
          </cell>
          <cell r="K1746">
            <v>40326174</v>
          </cell>
        </row>
        <row r="1747">
          <cell r="I1747">
            <v>805030780</v>
          </cell>
          <cell r="J1747" t="str">
            <v>CENTRO EDUCATIVO PEDRO FERMIN DE VARGAS</v>
          </cell>
          <cell r="K1747">
            <v>13289851</v>
          </cell>
        </row>
        <row r="1748">
          <cell r="I1748">
            <v>805030833</v>
          </cell>
          <cell r="J1748" t="str">
            <v>INSTITUCION EDUCATIVA SAN JUAN BOSCO</v>
          </cell>
          <cell r="K1748">
            <v>49480897</v>
          </cell>
        </row>
        <row r="1749">
          <cell r="I1749">
            <v>806000581</v>
          </cell>
          <cell r="J1749" t="str">
            <v>INSTITUCION EDUCATIVA ANA MARIA VELEZ DE TRUJILLO</v>
          </cell>
          <cell r="K1749">
            <v>126135170</v>
          </cell>
        </row>
        <row r="1750">
          <cell r="I1750">
            <v>806000701</v>
          </cell>
          <cell r="J1750" t="str">
            <v>MUNICIPIO DE CLEMENCIA</v>
          </cell>
          <cell r="K1750">
            <v>278080576</v>
          </cell>
        </row>
        <row r="1751">
          <cell r="I1751">
            <v>806000760</v>
          </cell>
          <cell r="J1751" t="str">
            <v>CENTRO EDUCATIVO NUESTRA SEÑORA DEL BUEN AIRE</v>
          </cell>
          <cell r="K1751">
            <v>108674455</v>
          </cell>
        </row>
        <row r="1752">
          <cell r="I1752">
            <v>806001166</v>
          </cell>
          <cell r="J1752" t="str">
            <v>INSTITUCION EDUCATIVA NUESTRO ESFUERZO</v>
          </cell>
          <cell r="K1752">
            <v>102162580</v>
          </cell>
        </row>
        <row r="1753">
          <cell r="I1753">
            <v>806001174</v>
          </cell>
          <cell r="J1753" t="str">
            <v>ESCUELA NORMAL SUPERIOR DE CARTAGENA DE INDIAS</v>
          </cell>
          <cell r="K1753">
            <v>138584265</v>
          </cell>
        </row>
        <row r="1754">
          <cell r="I1754">
            <v>806001274</v>
          </cell>
          <cell r="J1754" t="str">
            <v>MUNICIPIO DE REGIDOR</v>
          </cell>
          <cell r="K1754">
            <v>132653808</v>
          </cell>
        </row>
        <row r="1755">
          <cell r="I1755">
            <v>806001278</v>
          </cell>
          <cell r="J1755" t="str">
            <v>MINICIPIO DE SAN CRISTOBAL</v>
          </cell>
          <cell r="K1755">
            <v>106256464</v>
          </cell>
        </row>
        <row r="1756">
          <cell r="I1756">
            <v>806001355</v>
          </cell>
          <cell r="J1756" t="str">
            <v>INSTITUCION EDUCATIVA LUIS CARLOS LOPEZ</v>
          </cell>
          <cell r="K1756">
            <v>109215702</v>
          </cell>
        </row>
        <row r="1757">
          <cell r="I1757">
            <v>806001439</v>
          </cell>
          <cell r="J1757" t="str">
            <v>MUNICIPIO DEL PEÑON</v>
          </cell>
          <cell r="K1757">
            <v>225399528</v>
          </cell>
        </row>
        <row r="1758">
          <cell r="I1758">
            <v>806001937</v>
          </cell>
          <cell r="J1758" t="str">
            <v>MUNICIPIO DE ARENAL BOLIVAR</v>
          </cell>
          <cell r="K1758">
            <v>163777080</v>
          </cell>
        </row>
        <row r="1759">
          <cell r="I1759">
            <v>806002009</v>
          </cell>
          <cell r="J1759" t="str">
            <v>INSTITUCION EDUCATIVA DE PALENQUITO - PINILLOSBOL.</v>
          </cell>
          <cell r="K1759">
            <v>75474506</v>
          </cell>
        </row>
        <row r="1760">
          <cell r="I1760">
            <v>806002722</v>
          </cell>
          <cell r="J1760" t="str">
            <v>INSTITUCION EDUCATIVA MADRE GABRIELA DE SAN MARTIN</v>
          </cell>
          <cell r="K1760">
            <v>186031012</v>
          </cell>
        </row>
        <row r="1761">
          <cell r="I1761">
            <v>806002878</v>
          </cell>
          <cell r="J1761" t="str">
            <v>INSTITUCION EDUCATIVA TIERRA BOMBA</v>
          </cell>
          <cell r="K1761">
            <v>85671677</v>
          </cell>
        </row>
        <row r="1762">
          <cell r="I1762">
            <v>806003005</v>
          </cell>
          <cell r="J1762" t="str">
            <v>INSTITUCION EDUCATIVA JOHN F. KENNEDY</v>
          </cell>
          <cell r="K1762">
            <v>122803926</v>
          </cell>
        </row>
        <row r="1763">
          <cell r="I1763">
            <v>806003037</v>
          </cell>
          <cell r="J1763" t="str">
            <v>INSTITUCION EDUICATIVA BENJAMIN HERRERA</v>
          </cell>
          <cell r="K1763">
            <v>186651323</v>
          </cell>
        </row>
        <row r="1764">
          <cell r="I1764">
            <v>806003193</v>
          </cell>
          <cell r="J1764" t="str">
            <v>INSTITUCION EDUCATIVA SAN JOSE CAÑO DEL ORO</v>
          </cell>
          <cell r="K1764">
            <v>52958375</v>
          </cell>
        </row>
        <row r="1765">
          <cell r="I1765">
            <v>806003501</v>
          </cell>
          <cell r="J1765" t="str">
            <v>INSTITUCION EDUCATIVA OLGA GONZALEZ ARRAUT</v>
          </cell>
          <cell r="K1765">
            <v>76152866</v>
          </cell>
        </row>
        <row r="1766">
          <cell r="I1766">
            <v>806003564</v>
          </cell>
          <cell r="J1766" t="str">
            <v>INSTITUCION EDUCATIVA 20 DE JULIO</v>
          </cell>
          <cell r="K1766">
            <v>117561037</v>
          </cell>
        </row>
        <row r="1767">
          <cell r="I1767">
            <v>806003596</v>
          </cell>
          <cell r="J1767" t="str">
            <v>CENTRO EDUCATIVO MADRE LAURA</v>
          </cell>
          <cell r="K1767">
            <v>160728818</v>
          </cell>
        </row>
        <row r="1768">
          <cell r="I1768">
            <v>806003607</v>
          </cell>
          <cell r="J1768" t="str">
            <v>INSTITUCION EDUCATIVA NUESTRA SEÑORA DE FATIMA</v>
          </cell>
          <cell r="K1768">
            <v>134834827</v>
          </cell>
        </row>
        <row r="1769">
          <cell r="I1769">
            <v>806003634</v>
          </cell>
          <cell r="J1769" t="str">
            <v>INSTITUCION EDUCATIVA COMUNAL DE VERSALLES</v>
          </cell>
          <cell r="K1769">
            <v>191162261</v>
          </cell>
        </row>
        <row r="1770">
          <cell r="I1770">
            <v>806003655</v>
          </cell>
          <cell r="J1770" t="str">
            <v>INSTITUCION EDUCATIVA MANUELA VERGARA DE CURI</v>
          </cell>
          <cell r="K1770">
            <v>87396789</v>
          </cell>
        </row>
        <row r="1771">
          <cell r="I1771">
            <v>806003670</v>
          </cell>
          <cell r="J1771" t="str">
            <v>CENTRO EDUCATIVO DE FREDONIA</v>
          </cell>
          <cell r="K1771">
            <v>117508002</v>
          </cell>
        </row>
        <row r="1772">
          <cell r="I1772">
            <v>806003674</v>
          </cell>
          <cell r="J1772" t="str">
            <v>INSTITUCION EDUCATIVA CAMILO TORRES</v>
          </cell>
          <cell r="K1772">
            <v>182609839</v>
          </cell>
        </row>
        <row r="1773">
          <cell r="I1773">
            <v>806003694</v>
          </cell>
          <cell r="J1773" t="str">
            <v>CENTRO EDUCATIVO MARIA INMACULADA</v>
          </cell>
          <cell r="K1773">
            <v>93017615</v>
          </cell>
        </row>
        <row r="1774">
          <cell r="I1774">
            <v>806003713</v>
          </cell>
          <cell r="J1774" t="str">
            <v>INSTITUCION EDUCATIVA LICEO MODERNO</v>
          </cell>
          <cell r="K1774">
            <v>101081471</v>
          </cell>
        </row>
        <row r="1775">
          <cell r="I1775">
            <v>806003725</v>
          </cell>
          <cell r="J1775" t="str">
            <v>INSTITUCION EDUCATIVA TECNICA ACUICOLA SAGRADO CORAZON</v>
          </cell>
          <cell r="K1775">
            <v>85704702</v>
          </cell>
        </row>
        <row r="1776">
          <cell r="I1776">
            <v>806003761</v>
          </cell>
          <cell r="J1776" t="str">
            <v>INSTITUCION EDUCATIVA TECNICA AGROINDUSTRIAL REPUBLICA DE COLOMBIA</v>
          </cell>
          <cell r="K1776">
            <v>82803176</v>
          </cell>
        </row>
        <row r="1777">
          <cell r="I1777">
            <v>806003825</v>
          </cell>
          <cell r="J1777" t="str">
            <v>INSTITUCION EDUCATIVA SAN LUCAS</v>
          </cell>
          <cell r="K1777">
            <v>182599733</v>
          </cell>
        </row>
        <row r="1778">
          <cell r="I1778">
            <v>806003833</v>
          </cell>
          <cell r="J1778" t="str">
            <v>INSTITUCION EDUCATIVA TECNICA EN INFORMATICA MARIA</v>
          </cell>
          <cell r="K1778">
            <v>122020934</v>
          </cell>
        </row>
        <row r="1779">
          <cell r="I1779">
            <v>806003835</v>
          </cell>
          <cell r="J1779" t="str">
            <v>CENTRO EDUCATIVO N SANTA ROSA DE LIMA</v>
          </cell>
          <cell r="K1779">
            <v>134513756</v>
          </cell>
        </row>
        <row r="1780">
          <cell r="I1780">
            <v>806003884</v>
          </cell>
          <cell r="J1780" t="str">
            <v xml:space="preserve">MUNICIPIO DE SAN JACINTO DEL CAUCA </v>
          </cell>
          <cell r="K1780">
            <v>331400224</v>
          </cell>
        </row>
        <row r="1781">
          <cell r="I1781">
            <v>806003976</v>
          </cell>
          <cell r="J1781" t="str">
            <v>INSTITUCION EDUCATIVA ESPIRITU SANTO</v>
          </cell>
          <cell r="K1781">
            <v>78979490</v>
          </cell>
        </row>
        <row r="1782">
          <cell r="I1782">
            <v>806004017</v>
          </cell>
          <cell r="J1782" t="str">
            <v>INSTITUCION EDUCATIVA MARIA CANO</v>
          </cell>
          <cell r="K1782">
            <v>47886284</v>
          </cell>
        </row>
        <row r="1783">
          <cell r="I1783">
            <v>806004076</v>
          </cell>
          <cell r="J1783" t="str">
            <v>CENTRO EDUCATIVO ARARCA</v>
          </cell>
          <cell r="K1783">
            <v>25370920</v>
          </cell>
        </row>
        <row r="1784">
          <cell r="I1784">
            <v>806004077</v>
          </cell>
          <cell r="J1784" t="str">
            <v>FONDO DOCENTE CONC EDUC FCO P</v>
          </cell>
          <cell r="K1784">
            <v>123164291</v>
          </cell>
        </row>
        <row r="1785">
          <cell r="I1785">
            <v>806004078</v>
          </cell>
          <cell r="J1785" t="str">
            <v>CENTRO EDUCATIVO PUERTO REY</v>
          </cell>
          <cell r="K1785">
            <v>35410668</v>
          </cell>
        </row>
        <row r="1786">
          <cell r="I1786">
            <v>806004095</v>
          </cell>
          <cell r="J1786" t="str">
            <v>INSTITUCION EDUCATIVA ARROYO DE PIEDRA</v>
          </cell>
          <cell r="K1786">
            <v>107415497</v>
          </cell>
        </row>
        <row r="1787">
          <cell r="I1787">
            <v>806004641</v>
          </cell>
          <cell r="J1787" t="str">
            <v>INSTITUCION EDUCATIVA BAYUNCA</v>
          </cell>
          <cell r="K1787">
            <v>350340975</v>
          </cell>
        </row>
        <row r="1788">
          <cell r="I1788">
            <v>806004900</v>
          </cell>
          <cell r="J1788" t="str">
            <v>MUNICIPIO DE ARROYOHONDO</v>
          </cell>
          <cell r="K1788">
            <v>155136576</v>
          </cell>
        </row>
        <row r="1789">
          <cell r="I1789">
            <v>806004917</v>
          </cell>
          <cell r="J1789" t="str">
            <v>INSTITUCION EDUCATIVA TECNICA AGROPECUARIA Y AMBIENTAL DE TIERRA FIRME</v>
          </cell>
          <cell r="K1789">
            <v>77245071</v>
          </cell>
        </row>
        <row r="1790">
          <cell r="I1790">
            <v>806005031</v>
          </cell>
          <cell r="J1790" t="str">
            <v>INSTITUCION EDUCATIVA SANTA ANA</v>
          </cell>
          <cell r="K1790">
            <v>79425826</v>
          </cell>
        </row>
        <row r="1791">
          <cell r="I1791">
            <v>806005929</v>
          </cell>
          <cell r="J1791" t="str">
            <v>FONDO DE SERVICIOS DOCENTES INSTITUCION EDUCATIVA SAN FRANCISCO DE ASIS</v>
          </cell>
          <cell r="K1791">
            <v>101275114</v>
          </cell>
        </row>
        <row r="1792">
          <cell r="I1792">
            <v>806006164</v>
          </cell>
          <cell r="J1792" t="str">
            <v>INSTITUCION EDUCATIVA AGROPECUARIA ERASMO DONADO LLANOS</v>
          </cell>
          <cell r="K1792">
            <v>92870772</v>
          </cell>
        </row>
        <row r="1793">
          <cell r="I1793">
            <v>806007213</v>
          </cell>
          <cell r="J1793" t="str">
            <v>INSTITUCION EDUCATIVA TECNICA INDUSTRIAL DE FLAMENCO</v>
          </cell>
          <cell r="K1793">
            <v>75395790</v>
          </cell>
        </row>
        <row r="1794">
          <cell r="I1794">
            <v>806007908</v>
          </cell>
          <cell r="J1794" t="str">
            <v>INSTITUCION EDUCATIVA BERTHA GEDEON DE BALADI</v>
          </cell>
          <cell r="K1794">
            <v>168556909</v>
          </cell>
        </row>
        <row r="1795">
          <cell r="I1795">
            <v>806008245</v>
          </cell>
          <cell r="J1795" t="str">
            <v>CENTRO EDUCATIVO MANZANILLO DEL MAR</v>
          </cell>
          <cell r="K1795">
            <v>44168116</v>
          </cell>
        </row>
        <row r="1796">
          <cell r="I1796">
            <v>806008501</v>
          </cell>
          <cell r="J1796" t="str">
            <v>INSTITUCION EDUCATIVA MANUEL ATENCIO ORDOÑEZ</v>
          </cell>
          <cell r="K1796">
            <v>124111197</v>
          </cell>
        </row>
        <row r="1797">
          <cell r="I1797">
            <v>806008967</v>
          </cell>
          <cell r="J1797" t="str">
            <v>INSTITUCION EDUCATIVA PLAYAS DE ACAPULCO</v>
          </cell>
          <cell r="K1797">
            <v>70328393</v>
          </cell>
        </row>
        <row r="1798">
          <cell r="I1798">
            <v>806009071</v>
          </cell>
          <cell r="J1798" t="str">
            <v>INSTITUCION EDUCATIVA TECNICA AGROPECUARIA NUEVA FLORIDA</v>
          </cell>
          <cell r="K1798">
            <v>80312279</v>
          </cell>
        </row>
        <row r="1799">
          <cell r="I1799">
            <v>806009142</v>
          </cell>
          <cell r="J1799" t="str">
            <v>FONDO DE SERVICIOS EDUCATIVOS I.E. ISLA FUERTE</v>
          </cell>
          <cell r="K1799">
            <v>35340324</v>
          </cell>
        </row>
        <row r="1800">
          <cell r="I1800">
            <v>806009730</v>
          </cell>
          <cell r="J1800" t="str">
            <v>CENTRO EDUCATIVO SANTA CRUZ DEL ISLOTE</v>
          </cell>
          <cell r="K1800">
            <v>14057264</v>
          </cell>
        </row>
        <row r="1801">
          <cell r="I1801">
            <v>806009769</v>
          </cell>
          <cell r="J1801" t="str">
            <v>INSTITUCION EDUCATIVA DOMINGO BENKOS BIOHO</v>
          </cell>
          <cell r="K1801">
            <v>116962618</v>
          </cell>
        </row>
        <row r="1802">
          <cell r="I1802">
            <v>806010594</v>
          </cell>
          <cell r="J1802" t="str">
            <v>CENTRO EDUCATIVO TIERRA BAJA</v>
          </cell>
          <cell r="K1802">
            <v>32248109</v>
          </cell>
        </row>
        <row r="1803">
          <cell r="I1803">
            <v>806011270</v>
          </cell>
          <cell r="J1803" t="str">
            <v>INSTITUCION EDUCATIVA TECNICO AGROPECUARIO CALIXTO DIAZ PALENCIA DE TACALOA</v>
          </cell>
          <cell r="K1803">
            <v>55265042</v>
          </cell>
        </row>
        <row r="1804">
          <cell r="I1804">
            <v>806011560</v>
          </cell>
          <cell r="J1804" t="str">
            <v>INSTITUCION EDUCATIVA TECNICA COLEGIO NACIONAL PINILLOS</v>
          </cell>
          <cell r="K1804">
            <v>142150480</v>
          </cell>
        </row>
        <row r="1805">
          <cell r="I1805">
            <v>806011570</v>
          </cell>
          <cell r="J1805" t="str">
            <v>FDO DE SERVICIO EDUCATIVO FOS - INSTITUCION EDUCATIVA GABRIEL GARCIA TABOADA</v>
          </cell>
          <cell r="K1805">
            <v>94441285</v>
          </cell>
        </row>
        <row r="1806">
          <cell r="I1806">
            <v>806011709</v>
          </cell>
          <cell r="J1806" t="str">
            <v>INSTITUCION EDUCATIVA NORMAL SUPERIOR</v>
          </cell>
          <cell r="K1806">
            <v>175725235</v>
          </cell>
        </row>
        <row r="1807">
          <cell r="I1807">
            <v>806011799</v>
          </cell>
          <cell r="J1807" t="str">
            <v>CENTRO EDUCATIVO PONTEZUELA</v>
          </cell>
          <cell r="K1807">
            <v>77981713</v>
          </cell>
        </row>
        <row r="1808">
          <cell r="I1808">
            <v>806011832</v>
          </cell>
          <cell r="J1808" t="str">
            <v>INSTITUCION EDUCATIVA LUIS C GALAN SARMIENTO</v>
          </cell>
          <cell r="K1808">
            <v>85569422</v>
          </cell>
        </row>
        <row r="1809">
          <cell r="I1809">
            <v>806011843</v>
          </cell>
          <cell r="J1809" t="str">
            <v>INSTITUCION EDUCATIVA JOSE MANUEL RODRIGUEZ T.</v>
          </cell>
          <cell r="K1809">
            <v>220854240</v>
          </cell>
        </row>
        <row r="1810">
          <cell r="I1810">
            <v>806011877</v>
          </cell>
          <cell r="J1810" t="str">
            <v>INSTITUCION EDUCATIVA MANUELA BELTRAN</v>
          </cell>
          <cell r="K1810">
            <v>102894273</v>
          </cell>
        </row>
        <row r="1811">
          <cell r="I1811">
            <v>806011886</v>
          </cell>
          <cell r="J1811" t="str">
            <v>INSTITUCION EDUCATIVA TERNERA</v>
          </cell>
          <cell r="K1811">
            <v>84379017</v>
          </cell>
        </row>
        <row r="1812">
          <cell r="I1812">
            <v>806011897</v>
          </cell>
          <cell r="J1812" t="str">
            <v>INSTITUCION EDUCATIVA ANTONIA SANTOS</v>
          </cell>
          <cell r="K1812">
            <v>165283167</v>
          </cell>
        </row>
        <row r="1813">
          <cell r="I1813">
            <v>806011904</v>
          </cell>
          <cell r="J1813" t="str">
            <v>INSTITUCION EDUCATIVA HIJOS DE MARIA</v>
          </cell>
          <cell r="K1813">
            <v>154218802</v>
          </cell>
        </row>
        <row r="1814">
          <cell r="I1814">
            <v>806011909</v>
          </cell>
          <cell r="J1814" t="str">
            <v>INSTITUCION EDUCATIVA SAN JUAN DE DAMASCO</v>
          </cell>
          <cell r="K1814">
            <v>95376361</v>
          </cell>
        </row>
        <row r="1815">
          <cell r="I1815">
            <v>806011919</v>
          </cell>
          <cell r="J1815" t="str">
            <v>INSTITUCION EDUCATIVA SANTA MARIA</v>
          </cell>
          <cell r="K1815">
            <v>164781415</v>
          </cell>
        </row>
        <row r="1816">
          <cell r="I1816">
            <v>806011970</v>
          </cell>
          <cell r="J1816" t="str">
            <v>INSTITUCION EDUCATIVA FE Y ALEGRIA LAS GAVIOTAS</v>
          </cell>
          <cell r="K1816">
            <v>157922149</v>
          </cell>
        </row>
        <row r="1817">
          <cell r="I1817">
            <v>806011971</v>
          </cell>
          <cell r="J1817" t="str">
            <v>INSTITUCION EDUCATIVA SOLEDAD ACOSTA DE SAMPER</v>
          </cell>
          <cell r="K1817">
            <v>368341371</v>
          </cell>
        </row>
        <row r="1818">
          <cell r="I1818">
            <v>806011976</v>
          </cell>
          <cell r="J1818" t="str">
            <v>INSTITUCION EDUCATIVA PROMOCION SOCIAL</v>
          </cell>
          <cell r="K1818">
            <v>165785440</v>
          </cell>
        </row>
        <row r="1819">
          <cell r="I1819">
            <v>806011979</v>
          </cell>
          <cell r="J1819" t="str">
            <v>INSTITUCION EDUCATIVA FE Y ALEGRIA LAS AMERICAS</v>
          </cell>
          <cell r="K1819">
            <v>161146202</v>
          </cell>
        </row>
        <row r="1820">
          <cell r="I1820">
            <v>806012071</v>
          </cell>
          <cell r="J1820" t="str">
            <v>INSTITUCION EDUCATIVA ANTONIO NARI?O</v>
          </cell>
          <cell r="K1820">
            <v>100726140</v>
          </cell>
        </row>
        <row r="1821">
          <cell r="I1821">
            <v>806012072</v>
          </cell>
          <cell r="J1821" t="str">
            <v>FDO.SERVS.EDUCATIVOS  I.E. NVA.ESPERANZA DE ARROYO</v>
          </cell>
          <cell r="K1821">
            <v>70690561</v>
          </cell>
        </row>
        <row r="1822">
          <cell r="I1822">
            <v>806012079</v>
          </cell>
          <cell r="J1822" t="str">
            <v>INSTITUCION EDUCATIVA NUESTRA SRA DEL CARMEN</v>
          </cell>
          <cell r="K1822">
            <v>253358007</v>
          </cell>
        </row>
        <row r="1823">
          <cell r="I1823">
            <v>806012153</v>
          </cell>
          <cell r="J1823" t="str">
            <v>INSTITUCION EDUCATIVA LICEO DE BOLIVAR</v>
          </cell>
          <cell r="K1823">
            <v>171617281</v>
          </cell>
        </row>
        <row r="1824">
          <cell r="I1824">
            <v>806012177</v>
          </cell>
          <cell r="J1824" t="str">
            <v>INSTITUCION EDUCATIVA SOLEDAD ROMAN DE NU?EZ</v>
          </cell>
          <cell r="K1824">
            <v>195876550</v>
          </cell>
        </row>
        <row r="1825">
          <cell r="I1825">
            <v>806012214</v>
          </cell>
          <cell r="J1825" t="str">
            <v>INSTITUCION EDUCATIVA LA FLORESTA</v>
          </cell>
          <cell r="K1825">
            <v>50097424</v>
          </cell>
        </row>
        <row r="1826">
          <cell r="I1826">
            <v>806012229</v>
          </cell>
          <cell r="J1826" t="str">
            <v>INSTITUCION EDUCATIVA ALBERTO E. FERNANDEZ BAENA</v>
          </cell>
          <cell r="K1826">
            <v>92899791</v>
          </cell>
        </row>
        <row r="1827">
          <cell r="I1827">
            <v>806012277</v>
          </cell>
          <cell r="J1827" t="str">
            <v>INSTITUCION EDUCATIVA EMA TRONCOSO RABELO</v>
          </cell>
          <cell r="K1827">
            <v>47183409</v>
          </cell>
        </row>
        <row r="1828">
          <cell r="I1828">
            <v>806012452</v>
          </cell>
          <cell r="J1828" t="str">
            <v>INSTITUCION EDUCATIVA ISLA DEL ROSARIO</v>
          </cell>
          <cell r="K1828">
            <v>15448168</v>
          </cell>
        </row>
        <row r="1829">
          <cell r="I1829">
            <v>806012497</v>
          </cell>
          <cell r="J1829" t="str">
            <v>INSTITUCION EDUCATIVA JOSE DE LA VEGA</v>
          </cell>
          <cell r="K1829">
            <v>250804174</v>
          </cell>
        </row>
        <row r="1830">
          <cell r="I1830">
            <v>806012518</v>
          </cell>
          <cell r="J1830" t="str">
            <v>INSTITUCION EDUCATIVA TECNICA AGROPECUARIA DE SAN FERNANDO</v>
          </cell>
          <cell r="K1830">
            <v>113142552</v>
          </cell>
        </row>
        <row r="1831">
          <cell r="I1831">
            <v>806012542</v>
          </cell>
          <cell r="J1831" t="str">
            <v>INSTITUCION EDUCATIVA CORAZON DE MARIA</v>
          </cell>
          <cell r="K1831">
            <v>107894228</v>
          </cell>
        </row>
        <row r="1832">
          <cell r="I1832">
            <v>806012547</v>
          </cell>
          <cell r="J1832" t="str">
            <v>INSTITUCION EDUCATIVA LA MILAGROSA</v>
          </cell>
          <cell r="K1832">
            <v>40057939</v>
          </cell>
        </row>
        <row r="1833">
          <cell r="I1833">
            <v>806012552</v>
          </cell>
          <cell r="J1833" t="str">
            <v>INSTITUCION EDUCATIVA MERCEDES ABREGO</v>
          </cell>
          <cell r="K1833">
            <v>264493278</v>
          </cell>
        </row>
        <row r="1834">
          <cell r="I1834">
            <v>806012606</v>
          </cell>
          <cell r="J1834" t="str">
            <v>INSTITUCION EDUCATIVA SALIM BECHARA</v>
          </cell>
          <cell r="K1834">
            <v>105988588</v>
          </cell>
        </row>
        <row r="1835">
          <cell r="I1835">
            <v>806012616</v>
          </cell>
          <cell r="J1835" t="str">
            <v>INSTITUCION EDUCATIVA REPUBLICA DE ARGENTINA</v>
          </cell>
          <cell r="K1835">
            <v>92220162</v>
          </cell>
        </row>
        <row r="1836">
          <cell r="I1836">
            <v>806012804</v>
          </cell>
          <cell r="J1836" t="str">
            <v>INSTITUCION EDUCATIVA FULGENCIO LEQUERICA VELEZ</v>
          </cell>
          <cell r="K1836">
            <v>158471027</v>
          </cell>
        </row>
        <row r="1837">
          <cell r="I1837">
            <v>806012806</v>
          </cell>
          <cell r="J1837" t="str">
            <v>INSTITUCION EDUCATIVA FERNANDO DE LA VEGA</v>
          </cell>
          <cell r="K1837">
            <v>51202436</v>
          </cell>
        </row>
        <row r="1838">
          <cell r="I1838">
            <v>806012816</v>
          </cell>
          <cell r="J1838" t="str">
            <v>INSTITUCION EDUCATIVA CIUDAD DE TUNJA</v>
          </cell>
          <cell r="K1838">
            <v>115433085</v>
          </cell>
        </row>
        <row r="1839">
          <cell r="I1839">
            <v>806012897</v>
          </cell>
          <cell r="J1839" t="str">
            <v>INSTITUCION EDUCATIVA FRANCISCO DE PAULA SANTANDER</v>
          </cell>
          <cell r="K1839">
            <v>68952320</v>
          </cell>
        </row>
        <row r="1840">
          <cell r="I1840">
            <v>806012943</v>
          </cell>
          <cell r="J1840" t="str">
            <v>INSTITUCION EDUCATIVA TECNICA AGROPECUARIA Y MINERA DE SAN MARTIN DE LOBA, BOLIVAR</v>
          </cell>
          <cell r="K1840">
            <v>119890129</v>
          </cell>
        </row>
        <row r="1841">
          <cell r="I1841">
            <v>806012997</v>
          </cell>
          <cell r="J1841" t="str">
            <v>INSTITUCION EDUCATIVA LEONIDAS ORTIZ</v>
          </cell>
          <cell r="K1841">
            <v>42654145</v>
          </cell>
        </row>
        <row r="1842">
          <cell r="I1842">
            <v>806013002</v>
          </cell>
          <cell r="J1842" t="str">
            <v>INSTITUCION EDUCATIVA MARIA AUXILIADORA</v>
          </cell>
          <cell r="K1842">
            <v>52569869</v>
          </cell>
        </row>
        <row r="1843">
          <cell r="I1843">
            <v>806013114</v>
          </cell>
          <cell r="J1843" t="str">
            <v>INSTITUCION EDUCATIVA TECNICA COMERCIAL DE SAN MAR</v>
          </cell>
          <cell r="K1843">
            <v>81684178</v>
          </cell>
        </row>
        <row r="1844">
          <cell r="I1844">
            <v>806013159</v>
          </cell>
          <cell r="J1844" t="str">
            <v>INSTITUCION EDUCATIVA RAFAEL NUÑEZ</v>
          </cell>
          <cell r="K1844">
            <v>83149164</v>
          </cell>
        </row>
        <row r="1845">
          <cell r="I1845">
            <v>806013180</v>
          </cell>
          <cell r="J1845" t="str">
            <v>INSTITUCION EDUCATIVA FRANCISCO DE PAULA SANTANDER</v>
          </cell>
          <cell r="K1845">
            <v>43480862</v>
          </cell>
        </row>
        <row r="1846">
          <cell r="I1846">
            <v>806013189</v>
          </cell>
          <cell r="J1846" t="str">
            <v>INSTITUCION EDUCATIVA MAURICIO NELSON VISBAL</v>
          </cell>
          <cell r="K1846">
            <v>154674074</v>
          </cell>
        </row>
        <row r="1847">
          <cell r="I1847">
            <v>806013191</v>
          </cell>
          <cell r="J1847" t="str">
            <v>INSTITUCION EDUCATIVA  DE TACAMOCHO</v>
          </cell>
          <cell r="K1847">
            <v>68452934</v>
          </cell>
        </row>
        <row r="1848">
          <cell r="I1848">
            <v>806013197</v>
          </cell>
          <cell r="J1848" t="str">
            <v>INSTITUCION EDUCATIVA DE SAN CRISTOBAL</v>
          </cell>
          <cell r="K1848">
            <v>94187556</v>
          </cell>
        </row>
        <row r="1849">
          <cell r="I1849">
            <v>806013198</v>
          </cell>
          <cell r="J1849" t="str">
            <v>INSTITUCION EDUCATIVA TECNICA AGROPESQUERA MANUEL PADILLA</v>
          </cell>
          <cell r="K1849">
            <v>63254557</v>
          </cell>
        </row>
        <row r="1850">
          <cell r="I1850">
            <v>806013199</v>
          </cell>
          <cell r="J1850" t="str">
            <v>INSTITUCION EDUCATIV DE CAÑAVERAL</v>
          </cell>
          <cell r="K1850">
            <v>79146709</v>
          </cell>
        </row>
        <row r="1851">
          <cell r="I1851">
            <v>806013200</v>
          </cell>
          <cell r="J1851" t="str">
            <v>INSTITUCION EDUCATIVA TECNICA AGROINDUSTRIAL DE MALAGANA</v>
          </cell>
          <cell r="K1851">
            <v>215837093</v>
          </cell>
        </row>
        <row r="1852">
          <cell r="I1852">
            <v>806013210</v>
          </cell>
          <cell r="J1852" t="str">
            <v>INSTITUCION EDUCATIVA TECNICA AGROPECUARIA DE GUATACA</v>
          </cell>
          <cell r="K1852">
            <v>56250824</v>
          </cell>
        </row>
        <row r="1853">
          <cell r="I1853">
            <v>806013211</v>
          </cell>
          <cell r="J1853" t="str">
            <v>I. E. SAN JOSE DE ACHI</v>
          </cell>
          <cell r="K1853">
            <v>57674861</v>
          </cell>
        </row>
        <row r="1854">
          <cell r="I1854">
            <v>806013213</v>
          </cell>
          <cell r="J1854" t="str">
            <v>FOSE INSTITUCION EDUCATIVA ALEJANDRO DURAN DIAZ</v>
          </cell>
          <cell r="K1854">
            <v>112866252</v>
          </cell>
        </row>
        <row r="1855">
          <cell r="I1855">
            <v>806013215</v>
          </cell>
          <cell r="J1855" t="str">
            <v>INSTITUCION EDUCATIVA TENCHE</v>
          </cell>
          <cell r="K1855">
            <v>42133259</v>
          </cell>
        </row>
        <row r="1856">
          <cell r="I1856">
            <v>806013216</v>
          </cell>
          <cell r="J1856" t="str">
            <v>INSTITUCION EDUCATIVA GALINDO</v>
          </cell>
          <cell r="K1856">
            <v>33509301</v>
          </cell>
        </row>
        <row r="1857">
          <cell r="I1857">
            <v>806013217</v>
          </cell>
          <cell r="J1857" t="str">
            <v>INSTITUCION EDUCATIVA DE ARMENIA BOLIVAR</v>
          </cell>
          <cell r="K1857">
            <v>107118727</v>
          </cell>
        </row>
        <row r="1858">
          <cell r="I1858">
            <v>806013218</v>
          </cell>
          <cell r="J1858" t="str">
            <v>INSTITUCION EDUCATIVA EFIGENIO MENDOZA SIERRA</v>
          </cell>
          <cell r="K1858">
            <v>107486033</v>
          </cell>
        </row>
        <row r="1859">
          <cell r="I1859">
            <v>806013219</v>
          </cell>
          <cell r="J1859" t="str">
            <v>INSTITUCION EDUCATIVA MARIA MICHELSEN DE LOPEZ</v>
          </cell>
          <cell r="K1859">
            <v>90777602</v>
          </cell>
        </row>
        <row r="1860">
          <cell r="I1860">
            <v>806013241</v>
          </cell>
          <cell r="J1860" t="str">
            <v>INST EDUCATIVA TCA AGROP EZEQUIEL MARTELO PTA S JOAQUIN MAHATES</v>
          </cell>
          <cell r="K1860">
            <v>28529049</v>
          </cell>
        </row>
        <row r="1861">
          <cell r="I1861">
            <v>806013247</v>
          </cell>
          <cell r="J1861" t="str">
            <v>CENTRO EDUCATIVO DE ZIPACOA</v>
          </cell>
          <cell r="K1861">
            <v>38905916</v>
          </cell>
        </row>
        <row r="1862">
          <cell r="I1862">
            <v>806013250</v>
          </cell>
          <cell r="J1862" t="str">
            <v>INSTITUCION EDUCATIVA TECNICA AGROINDUSTRIAL DE GUAYMARAL</v>
          </cell>
          <cell r="K1862">
            <v>36108158</v>
          </cell>
        </row>
        <row r="1863">
          <cell r="I1863">
            <v>806013252</v>
          </cell>
          <cell r="J1863" t="str">
            <v>CENTRO EDUCATIVO DE RETIRO NUEVO</v>
          </cell>
          <cell r="K1863">
            <v>82361748</v>
          </cell>
        </row>
        <row r="1864">
          <cell r="I1864">
            <v>806013253</v>
          </cell>
          <cell r="J1864" t="str">
            <v>INSTITUCION EDUCATIVA LUIS VILLAFAÑE PAREJA</v>
          </cell>
          <cell r="K1864">
            <v>54923316</v>
          </cell>
        </row>
        <row r="1865">
          <cell r="I1865">
            <v>806013254</v>
          </cell>
          <cell r="J1865" t="str">
            <v>INSTITUCION EDUCATIVA DE PUERTO LOPEZ</v>
          </cell>
          <cell r="K1865">
            <v>79838931</v>
          </cell>
        </row>
        <row r="1866">
          <cell r="I1866">
            <v>806013255</v>
          </cell>
          <cell r="J1866" t="str">
            <v>INSTITUCION EDUCATIVA MAMONCITO</v>
          </cell>
          <cell r="K1866">
            <v>53304397</v>
          </cell>
        </row>
        <row r="1867">
          <cell r="I1867">
            <v>806013256</v>
          </cell>
          <cell r="J1867" t="str">
            <v>INSTITUCION EDUCATIVA TECNICA AGROPECUARIA Y ACUICOLA DE PUERTO BADEL</v>
          </cell>
          <cell r="K1867">
            <v>53392092</v>
          </cell>
        </row>
        <row r="1868">
          <cell r="I1868">
            <v>806013257</v>
          </cell>
          <cell r="J1868" t="str">
            <v>INSTITUCION EDUCATIVA DE SANTA ROSA</v>
          </cell>
          <cell r="K1868">
            <v>124406056</v>
          </cell>
        </row>
        <row r="1869">
          <cell r="I1869">
            <v>806013258</v>
          </cell>
          <cell r="J1869" t="str">
            <v>INSTITUCION EDUCATIVA SAN FRANCISCO DE LOBA</v>
          </cell>
          <cell r="K1869">
            <v>60880583</v>
          </cell>
        </row>
        <row r="1870">
          <cell r="I1870">
            <v>806013259</v>
          </cell>
          <cell r="J1870" t="str">
            <v>INSTITUCION EDUCATIVA NORMAL SUPERIOR MONTES DE MARIA</v>
          </cell>
          <cell r="K1870">
            <v>207131977</v>
          </cell>
        </row>
        <row r="1871">
          <cell r="I1871">
            <v>806013260</v>
          </cell>
          <cell r="J1871" t="str">
            <v>FONDO DE SERVICIO EDUCATIVO INSTITUCION EDUCATIVA TECNICA EN GESTION EMPRESARIAL GABRIELA MISTRAL</v>
          </cell>
          <cell r="K1871">
            <v>100418789</v>
          </cell>
        </row>
        <row r="1872">
          <cell r="I1872">
            <v>806013261</v>
          </cell>
          <cell r="J1872" t="str">
            <v>INSTITUCION EDUCATIV DE EL PEÑON</v>
          </cell>
          <cell r="K1872">
            <v>52267708</v>
          </cell>
        </row>
        <row r="1873">
          <cell r="I1873">
            <v>806013262</v>
          </cell>
          <cell r="J1873" t="str">
            <v>INSTIITUCION EDUCATIVA TECNICA INDUSTRIAL DON BOSCO</v>
          </cell>
          <cell r="K1873">
            <v>218936766</v>
          </cell>
        </row>
        <row r="1874">
          <cell r="I1874">
            <v>806013264</v>
          </cell>
          <cell r="J1874" t="str">
            <v>INSTITUCION EDUCATIVA FELIPE SANTIAGO ESCOBAR</v>
          </cell>
          <cell r="K1874">
            <v>95011332</v>
          </cell>
        </row>
        <row r="1875">
          <cell r="I1875">
            <v>806013316</v>
          </cell>
          <cell r="J1875" t="str">
            <v>INSTITUCION EDUCATIVA DIOGENES S A ARRIETA</v>
          </cell>
          <cell r="K1875">
            <v>167904191</v>
          </cell>
        </row>
        <row r="1876">
          <cell r="I1876">
            <v>806013319</v>
          </cell>
          <cell r="J1876" t="str">
            <v>INSTITUCION EDUCATIVA TECNICA ACUICOLA DE ROCHA</v>
          </cell>
          <cell r="K1876">
            <v>80303264</v>
          </cell>
        </row>
        <row r="1877">
          <cell r="I1877">
            <v>806013321</v>
          </cell>
          <cell r="J1877" t="str">
            <v>INSTITUCION EDUCATIV STA ROSA DE LIMA</v>
          </cell>
          <cell r="K1877">
            <v>163595340</v>
          </cell>
        </row>
        <row r="1878">
          <cell r="I1878">
            <v>806013324</v>
          </cell>
          <cell r="J1878" t="str">
            <v>INSTITUCION EDUCATIVA DE BALLESTAS</v>
          </cell>
          <cell r="K1878">
            <v>60683562</v>
          </cell>
        </row>
        <row r="1879">
          <cell r="I1879">
            <v>806013343</v>
          </cell>
          <cell r="J1879" t="str">
            <v>INSTITUCION EDUCATIVA FRANCISCO DE PAULA SANTANDER HIGUERETAL</v>
          </cell>
          <cell r="K1879">
            <v>44308605</v>
          </cell>
        </row>
        <row r="1880">
          <cell r="I1880">
            <v>806013344</v>
          </cell>
          <cell r="J1880" t="str">
            <v>INSTITUCION EDUCATIVA DE PALOMINO</v>
          </cell>
          <cell r="K1880">
            <v>35985377</v>
          </cell>
        </row>
        <row r="1881">
          <cell r="I1881">
            <v>806013346</v>
          </cell>
          <cell r="J1881" t="str">
            <v>INSTITUCION EDUCATIVA SAN PEDRO CONSOLADO</v>
          </cell>
          <cell r="K1881">
            <v>23956775</v>
          </cell>
        </row>
        <row r="1882">
          <cell r="I1882">
            <v>806013348</v>
          </cell>
          <cell r="J1882" t="str">
            <v>INSTITUCION EDUCATIVA DE SAN M,</v>
          </cell>
          <cell r="K1882">
            <v>48282904</v>
          </cell>
        </row>
        <row r="1883">
          <cell r="I1883">
            <v>806013349</v>
          </cell>
          <cell r="J1883" t="str">
            <v>INSTITUCION EDUCATIVA TECNICA AGROPECUARIA DE PLAYA ALTA</v>
          </cell>
          <cell r="K1883">
            <v>38399741</v>
          </cell>
        </row>
        <row r="1884">
          <cell r="I1884">
            <v>806013350</v>
          </cell>
          <cell r="J1884" t="str">
            <v>INSTITUCION EDUCATIVA TECNICA AGROPECUARIA LOS NISPEROS</v>
          </cell>
          <cell r="K1884">
            <v>46564002</v>
          </cell>
        </row>
        <row r="1885">
          <cell r="I1885">
            <v>806013356</v>
          </cell>
          <cell r="J1885" t="str">
            <v>INSTITUCION EDUCATIVA OSWALDO OCHOA BECERRA</v>
          </cell>
          <cell r="K1885">
            <v>82983570</v>
          </cell>
        </row>
        <row r="1886">
          <cell r="I1886">
            <v>806013357</v>
          </cell>
          <cell r="J1886" t="str">
            <v>INSTITUCION EDUCATIV DE LA VICTORIA</v>
          </cell>
          <cell r="K1886">
            <v>68880079</v>
          </cell>
        </row>
        <row r="1887">
          <cell r="I1887">
            <v>806013358</v>
          </cell>
          <cell r="J1887" t="str">
            <v>INSTITUCION EDUCATIVA DE PUERTO RICO</v>
          </cell>
          <cell r="K1887">
            <v>136188134</v>
          </cell>
        </row>
        <row r="1888">
          <cell r="I1888">
            <v>806013361</v>
          </cell>
          <cell r="J1888" t="str">
            <v>INSTITUCION EDUCATIVA TECNICA AGROPECUARIA LA BUENA ESPERANZA</v>
          </cell>
          <cell r="K1888">
            <v>151767604</v>
          </cell>
        </row>
        <row r="1889">
          <cell r="I1889">
            <v>806013374</v>
          </cell>
          <cell r="J1889" t="str">
            <v>INSTITUCION EDUCATIVA SAL LUIS BELTRAN</v>
          </cell>
          <cell r="K1889">
            <v>145643587</v>
          </cell>
        </row>
        <row r="1890">
          <cell r="I1890">
            <v>806013375</v>
          </cell>
          <cell r="J1890" t="str">
            <v>INST EDUC TECNI AGROP BENKOS BIOHO DE SAN BASILIO DE PALENQUE</v>
          </cell>
          <cell r="K1890">
            <v>71622848</v>
          </cell>
        </row>
        <row r="1891">
          <cell r="I1891">
            <v>806013386</v>
          </cell>
          <cell r="J1891" t="str">
            <v>INSTITUCION EDUCATIVA TECNICA AGROPECUARIA DE EL VESUBIO</v>
          </cell>
          <cell r="K1891">
            <v>48635218</v>
          </cell>
        </row>
        <row r="1892">
          <cell r="I1892">
            <v>806013387</v>
          </cell>
          <cell r="J1892" t="str">
            <v>I. E. TEC. AGROP. NUESTRA SEÑORA DEL CARMEN</v>
          </cell>
          <cell r="K1892">
            <v>141515095</v>
          </cell>
        </row>
        <row r="1893">
          <cell r="I1893">
            <v>806013391</v>
          </cell>
          <cell r="J1893" t="str">
            <v>INSTITUCION EDUCATIV JUANA SANCHEZ</v>
          </cell>
          <cell r="K1893">
            <v>30366274</v>
          </cell>
        </row>
        <row r="1894">
          <cell r="I1894">
            <v>806013392</v>
          </cell>
          <cell r="J1894" t="str">
            <v>INSTITUCION EDUCATIVA TECNICA AGROINDUSTRIAL DE SAN PABL</v>
          </cell>
          <cell r="K1894">
            <v>137237019</v>
          </cell>
        </row>
        <row r="1895">
          <cell r="I1895">
            <v>806013393</v>
          </cell>
          <cell r="J1895" t="str">
            <v>INSTITUCION EDUCATIVA TECNICA IND DE TURBANA</v>
          </cell>
          <cell r="K1895">
            <v>132499195</v>
          </cell>
        </row>
        <row r="1896">
          <cell r="I1896">
            <v>806013394</v>
          </cell>
          <cell r="J1896" t="str">
            <v>INSTITUCION EDUCATIVA ANTONIA SANTOS</v>
          </cell>
          <cell r="K1896">
            <v>65531236</v>
          </cell>
        </row>
        <row r="1897">
          <cell r="I1897">
            <v>806013395</v>
          </cell>
          <cell r="J1897" t="str">
            <v>INSTITUCION EDUC ELVIRA LOPEZ DE FACIOLINCE</v>
          </cell>
          <cell r="K1897">
            <v>73658337</v>
          </cell>
        </row>
        <row r="1898">
          <cell r="I1898">
            <v>806013403</v>
          </cell>
          <cell r="J1898" t="str">
            <v>INSTITUCION EDUCATIVA CUARTA POZA DE MANGA</v>
          </cell>
          <cell r="K1898">
            <v>133384933</v>
          </cell>
        </row>
        <row r="1899">
          <cell r="I1899">
            <v>806013430</v>
          </cell>
          <cell r="J1899" t="str">
            <v>INSTITUCION EDUCATIVA CAMILO TORRES DE MAHATES</v>
          </cell>
          <cell r="K1899">
            <v>75876983</v>
          </cell>
        </row>
        <row r="1900">
          <cell r="I1900">
            <v>806013431</v>
          </cell>
          <cell r="J1900" t="str">
            <v>INSTITUCION EDUCATIVA NUESTRA SEÑORA DEL CARMEN DE LAS CARAS</v>
          </cell>
          <cell r="K1900">
            <v>40254821</v>
          </cell>
        </row>
        <row r="1901">
          <cell r="I1901">
            <v>806013440</v>
          </cell>
          <cell r="J1901" t="str">
            <v>INSTITUCION EDUCATIVA TECNICA AGROPECUARIA SANTA TERESA</v>
          </cell>
          <cell r="K1901">
            <v>20729164</v>
          </cell>
        </row>
        <row r="1902">
          <cell r="I1902">
            <v>806013441</v>
          </cell>
          <cell r="J1902" t="str">
            <v>INSTITUCION EDUCATIVA TECNICA ACUICOLA DE CASCAJAL</v>
          </cell>
          <cell r="K1902">
            <v>108779473</v>
          </cell>
        </row>
        <row r="1903">
          <cell r="I1903">
            <v>806013442</v>
          </cell>
          <cell r="J1903" t="str">
            <v>INSTITUCION EDUCATIVA EL HOBO</v>
          </cell>
          <cell r="K1903">
            <v>65485518</v>
          </cell>
        </row>
        <row r="1904">
          <cell r="I1904">
            <v>806013443</v>
          </cell>
          <cell r="J1904" t="str">
            <v>INSTITUCION EDUCATIVA RAFAEL NUÑEZ DE SAN ANDRES</v>
          </cell>
          <cell r="K1904">
            <v>56634225</v>
          </cell>
        </row>
        <row r="1905">
          <cell r="I1905">
            <v>806013447</v>
          </cell>
          <cell r="J1905" t="str">
            <v>INSTITUCION EDUCATIVA TECNICA AGROPECUARIA DE DESARROLLO</v>
          </cell>
          <cell r="K1905">
            <v>159267938</v>
          </cell>
        </row>
        <row r="1906">
          <cell r="I1906">
            <v>806013463</v>
          </cell>
          <cell r="J1906" t="str">
            <v>INSTITUCION EDUCATIVA TECNICA AGROPECUARIA DE LAS CONCHI</v>
          </cell>
          <cell r="K1906">
            <v>39954063</v>
          </cell>
        </row>
        <row r="1907">
          <cell r="I1907">
            <v>806013473</v>
          </cell>
          <cell r="J1907" t="str">
            <v>INSTITUCION EDUCATIVA TECNICA ACUICOLA MIGUEL NEVADO NEVADO</v>
          </cell>
          <cell r="K1907">
            <v>34177030</v>
          </cell>
        </row>
        <row r="1908">
          <cell r="I1908">
            <v>806013477</v>
          </cell>
          <cell r="J1908" t="str">
            <v>FOSE INSTITUCION EDUCATIVA SAGRADO CORAZON DE JESUS</v>
          </cell>
          <cell r="K1908">
            <v>72158562</v>
          </cell>
        </row>
        <row r="1909">
          <cell r="I1909">
            <v>806013478</v>
          </cell>
          <cell r="J1909" t="str">
            <v>INSTITUCION EDUCATIVA SIMON ALMANZA JULIO</v>
          </cell>
          <cell r="K1909">
            <v>50198850</v>
          </cell>
        </row>
        <row r="1910">
          <cell r="I1910">
            <v>806013479</v>
          </cell>
          <cell r="J1910" t="str">
            <v>INSTITUCION EDUCATIVA DE EL PEÑONCITO</v>
          </cell>
          <cell r="K1910">
            <v>36342876</v>
          </cell>
        </row>
        <row r="1911">
          <cell r="I1911">
            <v>806013489</v>
          </cell>
          <cell r="J1911" t="str">
            <v>INSTITUCION EDUCATIVA DE TALAIGUA NUEVO</v>
          </cell>
          <cell r="K1911">
            <v>138539298</v>
          </cell>
        </row>
        <row r="1912">
          <cell r="I1912">
            <v>806013490</v>
          </cell>
          <cell r="J1912" t="str">
            <v>FONDO SERVICIO EDUCATIVO (FOSE) - INSTITUCION EDUCATIVA TOMAS DANIELS DE PATICO</v>
          </cell>
          <cell r="K1912">
            <v>84104210</v>
          </cell>
        </row>
        <row r="1913">
          <cell r="I1913">
            <v>806013491</v>
          </cell>
          <cell r="J1913" t="str">
            <v>I. E. TECNICA AGROPECUARIA DE LA RINCONADA</v>
          </cell>
          <cell r="K1913">
            <v>77573242</v>
          </cell>
        </row>
        <row r="1914">
          <cell r="I1914">
            <v>806013492</v>
          </cell>
          <cell r="J1914" t="str">
            <v>INSTITUCION EDUCATIVA JULIO RAMON FACIOLINCE</v>
          </cell>
          <cell r="K1914">
            <v>161194410</v>
          </cell>
        </row>
        <row r="1915">
          <cell r="I1915">
            <v>806013493</v>
          </cell>
          <cell r="J1915" t="str">
            <v>FONDO DE SERVICIOS EDUCATIVOS EL YUCAL</v>
          </cell>
          <cell r="K1915">
            <v>82016937</v>
          </cell>
        </row>
        <row r="1916">
          <cell r="I1916">
            <v>806013495</v>
          </cell>
          <cell r="J1916" t="str">
            <v>INSTITUCION EDUCATIVA DE MARGARITA</v>
          </cell>
          <cell r="K1916">
            <v>50213660</v>
          </cell>
        </row>
        <row r="1917">
          <cell r="I1917">
            <v>806013496</v>
          </cell>
          <cell r="J1917" t="str">
            <v>INSTITUCION EDUCATIVA EL GUAMO</v>
          </cell>
          <cell r="K1917">
            <v>79989376</v>
          </cell>
        </row>
        <row r="1918">
          <cell r="I1918">
            <v>806013522</v>
          </cell>
          <cell r="J1918" t="str">
            <v>INSTITUCION EDUCATIVA TECNICA AGROPECUARIA LAS PIEDRAS</v>
          </cell>
          <cell r="K1918">
            <v>124278113</v>
          </cell>
        </row>
        <row r="1919">
          <cell r="I1919">
            <v>806013523</v>
          </cell>
          <cell r="J1919" t="str">
            <v>INSTITUCION EDUCATIVA DE ARROY</v>
          </cell>
          <cell r="K1919">
            <v>119679831</v>
          </cell>
        </row>
        <row r="1920">
          <cell r="I1920">
            <v>806013524</v>
          </cell>
          <cell r="J1920" t="str">
            <v>INSTITUTO EDUCATIVO CRISANTO LUQUE</v>
          </cell>
          <cell r="K1920">
            <v>246171487</v>
          </cell>
        </row>
        <row r="1921">
          <cell r="I1921">
            <v>806013525</v>
          </cell>
          <cell r="J1921" t="str">
            <v>INSTITUCION EDUCATIVA TECNICA AGROINDUSTRIAL DE CALAMAR</v>
          </cell>
          <cell r="K1921">
            <v>138950143</v>
          </cell>
        </row>
        <row r="1922">
          <cell r="I1922">
            <v>806013526</v>
          </cell>
          <cell r="J1922" t="str">
            <v>INSTITUCION EDUCATIVA TECNICA JOSE ANTONIO GALAN DE HATOVIEJO</v>
          </cell>
          <cell r="K1922">
            <v>97173702</v>
          </cell>
        </row>
        <row r="1923">
          <cell r="I1923">
            <v>806013530</v>
          </cell>
          <cell r="J1923" t="str">
            <v>INSTITUCION EDUCATIVA DE YATI</v>
          </cell>
          <cell r="K1923">
            <v>128157861</v>
          </cell>
        </row>
        <row r="1924">
          <cell r="I1924">
            <v>806013543</v>
          </cell>
          <cell r="J1924" t="str">
            <v>INSTITUCION EDUCATIVA DE CHILLOA</v>
          </cell>
          <cell r="K1924">
            <v>77489189</v>
          </cell>
        </row>
        <row r="1925">
          <cell r="I1925">
            <v>806013547</v>
          </cell>
          <cell r="J1925" t="str">
            <v>FOSE INSTITUCION EDUCATIVA SEGUNDO AMARIS MATUTE</v>
          </cell>
          <cell r="K1925">
            <v>75610317</v>
          </cell>
        </row>
        <row r="1926">
          <cell r="I1926">
            <v>806013548</v>
          </cell>
          <cell r="J1926" t="str">
            <v>INSTITUCION EDUCATIVA CATALINA HERRERA</v>
          </cell>
          <cell r="K1926">
            <v>91250061</v>
          </cell>
        </row>
        <row r="1927">
          <cell r="I1927">
            <v>806013549</v>
          </cell>
          <cell r="J1927" t="str">
            <v>INSTITUCION EDUCATIVA DE RIOVIEJO</v>
          </cell>
          <cell r="K1927">
            <v>107892239</v>
          </cell>
        </row>
        <row r="1928">
          <cell r="I1928">
            <v>806013550</v>
          </cell>
          <cell r="J1928" t="str">
            <v>CENTRO EDUCATIVO ALFONSO LOPEZ PUMAREJO</v>
          </cell>
          <cell r="K1928">
            <v>114840244</v>
          </cell>
        </row>
        <row r="1929">
          <cell r="I1929">
            <v>806013571</v>
          </cell>
          <cell r="J1929" t="str">
            <v>INSTITUCION EDUCATIVA RAFAEL URIBE URIBE</v>
          </cell>
          <cell r="K1929">
            <v>146961709</v>
          </cell>
        </row>
        <row r="1930">
          <cell r="I1930">
            <v>806013572</v>
          </cell>
          <cell r="J1930" t="str">
            <v>INSTITUCION EDUCATIV LAZARO MARTINEZ OLIER</v>
          </cell>
          <cell r="K1930">
            <v>112113303</v>
          </cell>
        </row>
        <row r="1931">
          <cell r="I1931">
            <v>806013574</v>
          </cell>
          <cell r="J1931" t="str">
            <v>INSTITUCION EDUCATIVA DE CEIBAL</v>
          </cell>
          <cell r="K1931">
            <v>37519834</v>
          </cell>
        </row>
        <row r="1932">
          <cell r="I1932">
            <v>806013575</v>
          </cell>
          <cell r="J1932" t="str">
            <v>INSTITUCION EDUCATIVA DE CASTAÑAL</v>
          </cell>
          <cell r="K1932">
            <v>28251952</v>
          </cell>
        </row>
        <row r="1933">
          <cell r="I1933">
            <v>806013576</v>
          </cell>
          <cell r="J1933" t="str">
            <v>INSTITUCION EDUC. TECNICA AGROPECUARIA DE BUENOS AIRES</v>
          </cell>
          <cell r="K1933">
            <v>29027272</v>
          </cell>
        </row>
        <row r="1934">
          <cell r="I1934">
            <v>806013578</v>
          </cell>
          <cell r="J1934" t="str">
            <v>INSTITUCION EDUCATIVA SAN CAYETANO</v>
          </cell>
          <cell r="K1934">
            <v>127337473</v>
          </cell>
        </row>
        <row r="1935">
          <cell r="I1935">
            <v>806013623</v>
          </cell>
          <cell r="J1935" t="str">
            <v>INSTITUCION EDUCATIVA DE VILLANUEVA</v>
          </cell>
          <cell r="K1935">
            <v>176156439</v>
          </cell>
        </row>
        <row r="1936">
          <cell r="I1936">
            <v>806013640</v>
          </cell>
          <cell r="J1936" t="str">
            <v>INST EDUCATIVA SAN JOSE DE PLA</v>
          </cell>
          <cell r="K1936">
            <v>142138993</v>
          </cell>
        </row>
        <row r="1937">
          <cell r="I1937">
            <v>806013641</v>
          </cell>
          <cell r="J1937" t="str">
            <v>INSTITUCION  EDUCATIVA MANUEL EDMUNDO MENDOZA</v>
          </cell>
          <cell r="K1937">
            <v>98255715</v>
          </cell>
        </row>
        <row r="1938">
          <cell r="I1938">
            <v>806013649</v>
          </cell>
          <cell r="J1938" t="str">
            <v>INSTITUCION EDUCATIVA FRANCISCO DE PAULA SANTANDER</v>
          </cell>
          <cell r="K1938">
            <v>101548113</v>
          </cell>
        </row>
        <row r="1939">
          <cell r="I1939">
            <v>806013661</v>
          </cell>
          <cell r="J1939" t="str">
            <v>INSTITUCION EDUCATIVA SAN JUAN BAUTISTA DE RETIRO</v>
          </cell>
          <cell r="K1939">
            <v>68457899</v>
          </cell>
        </row>
        <row r="1940">
          <cell r="I1940">
            <v>806013679</v>
          </cell>
          <cell r="J1940" t="str">
            <v>INSTITUCION EDUCATIVA SAN MATEO</v>
          </cell>
          <cell r="K1940">
            <v>176809508</v>
          </cell>
        </row>
        <row r="1941">
          <cell r="I1941">
            <v>806013680</v>
          </cell>
          <cell r="J1941" t="str">
            <v>INSTITUCION EDUCATIVA SAN JOSE N° 1</v>
          </cell>
          <cell r="K1941">
            <v>217096822</v>
          </cell>
        </row>
        <row r="1942">
          <cell r="I1942">
            <v>806013691</v>
          </cell>
          <cell r="J1942" t="str">
            <v>INSTITUCION EDUCATIVA DE PLAYITAS</v>
          </cell>
          <cell r="K1942">
            <v>44619546</v>
          </cell>
        </row>
        <row r="1943">
          <cell r="I1943">
            <v>806013702</v>
          </cell>
          <cell r="J1943" t="str">
            <v>INSTITUCION EDUCATIVA TECNICA AGROAMBIENTAL SANTA ROSA DE LIMA</v>
          </cell>
          <cell r="K1943">
            <v>66668089</v>
          </cell>
        </row>
        <row r="1944">
          <cell r="I1944">
            <v>806013705</v>
          </cell>
          <cell r="J1944" t="str">
            <v>INSTITUCION EDUCATIVA DE LAS BOQUILLAS</v>
          </cell>
          <cell r="K1944">
            <v>125286845</v>
          </cell>
        </row>
        <row r="1945">
          <cell r="I1945">
            <v>806013717</v>
          </cell>
          <cell r="J1945" t="str">
            <v>INSTITUCION EDUCATIVA DE SINCERIN</v>
          </cell>
          <cell r="K1945">
            <v>85676570</v>
          </cell>
        </row>
        <row r="1946">
          <cell r="I1946">
            <v>806013718</v>
          </cell>
          <cell r="J1946" t="str">
            <v>INSTITUCION EDUCATIVA NUESTRA SEÑORA DEL CARMEN DE BARBOSA</v>
          </cell>
          <cell r="K1946">
            <v>138878494</v>
          </cell>
        </row>
        <row r="1947">
          <cell r="I1947">
            <v>806013772</v>
          </cell>
          <cell r="J1947" t="str">
            <v>CENTRO EDUCATIVO DEL VIOLO</v>
          </cell>
          <cell r="K1947">
            <v>53411241</v>
          </cell>
        </row>
        <row r="1948">
          <cell r="I1948">
            <v>806013798</v>
          </cell>
          <cell r="J1948" t="str">
            <v>INSTITUCION EDUCATIVA DOMINGO TARRA GUARDO</v>
          </cell>
          <cell r="K1948">
            <v>65687182</v>
          </cell>
        </row>
        <row r="1949">
          <cell r="I1949">
            <v>806013822</v>
          </cell>
          <cell r="J1949" t="str">
            <v>INSTITUCION EDUCATIVA FELIPE SANTIAGO ESCOBAR</v>
          </cell>
          <cell r="K1949">
            <v>97326297</v>
          </cell>
        </row>
        <row r="1950">
          <cell r="I1950">
            <v>806013824</v>
          </cell>
          <cell r="J1950" t="str">
            <v>INSTITUCION EDUCATIVA SAN JOSE N. 2</v>
          </cell>
          <cell r="K1950">
            <v>145736811</v>
          </cell>
        </row>
        <row r="1951">
          <cell r="I1951">
            <v>806013825</v>
          </cell>
          <cell r="J1951" t="str">
            <v>INSTITUCION EDUCATIVA LICEO JOAQUIN FERNANDO VELEZ</v>
          </cell>
          <cell r="K1951">
            <v>205509907</v>
          </cell>
        </row>
        <row r="1952">
          <cell r="I1952">
            <v>806013832</v>
          </cell>
          <cell r="J1952" t="str">
            <v>INSTITUCION EDUCATIVA DOCENTE DE TURBACO</v>
          </cell>
          <cell r="K1952">
            <v>282514094</v>
          </cell>
        </row>
        <row r="1953">
          <cell r="I1953">
            <v>806013851</v>
          </cell>
          <cell r="J1953" t="str">
            <v>INSTITUCION EDUCATIVA TECNICA DE PROMOCION SOCIAL</v>
          </cell>
          <cell r="K1953">
            <v>97611811</v>
          </cell>
        </row>
        <row r="1954">
          <cell r="I1954">
            <v>806013852</v>
          </cell>
          <cell r="J1954" t="str">
            <v>CENTRO EDUCATIVO DELICIAS MINAS DE SANTA CRUZ</v>
          </cell>
          <cell r="K1954">
            <v>65591847</v>
          </cell>
        </row>
        <row r="1955">
          <cell r="I1955">
            <v>806013865</v>
          </cell>
          <cell r="J1955" t="str">
            <v>INSTITUCION EDUCATIVA LA PASCUALA</v>
          </cell>
          <cell r="K1955">
            <v>66467518</v>
          </cell>
        </row>
        <row r="1956">
          <cell r="I1956">
            <v>806013888</v>
          </cell>
          <cell r="J1956" t="str">
            <v>INSTITUCION EDUCATIVA DE GUATACA SUR</v>
          </cell>
          <cell r="K1956">
            <v>43726314</v>
          </cell>
        </row>
        <row r="1957">
          <cell r="I1957">
            <v>806013889</v>
          </cell>
          <cell r="J1957" t="str">
            <v>INSTITUCION EDUCATIVA TECNICA AGROPECUARIA DE PUER</v>
          </cell>
          <cell r="K1957">
            <v>110401355</v>
          </cell>
        </row>
        <row r="1958">
          <cell r="I1958">
            <v>806013890</v>
          </cell>
          <cell r="J1958" t="str">
            <v>INSTITUCION EDUCATIVA LUIS GUILLERMO VIDES</v>
          </cell>
          <cell r="K1958">
            <v>58475343</v>
          </cell>
        </row>
        <row r="1959">
          <cell r="I1959">
            <v>806013899</v>
          </cell>
          <cell r="J1959" t="str">
            <v>CENTRO EDUCATIVO DE AGUAS PRIETAS</v>
          </cell>
          <cell r="K1959">
            <v>10674678</v>
          </cell>
        </row>
        <row r="1960">
          <cell r="I1960">
            <v>806013949</v>
          </cell>
          <cell r="J1960" t="str">
            <v>INSTITUCION EDUCATIVA DE BUENAVISTA</v>
          </cell>
          <cell r="K1960">
            <v>36163213</v>
          </cell>
        </row>
        <row r="1961">
          <cell r="I1961">
            <v>806013950</v>
          </cell>
          <cell r="J1961" t="str">
            <v>INSTITUCION EDUCATIVA DE GAMBOTE</v>
          </cell>
          <cell r="K1961">
            <v>46228653</v>
          </cell>
        </row>
        <row r="1962">
          <cell r="I1962">
            <v>806013958</v>
          </cell>
          <cell r="J1962" t="str">
            <v>INSTITUCION EDUCATIVA DE GUACAMAYO</v>
          </cell>
          <cell r="K1962">
            <v>34799412</v>
          </cell>
        </row>
        <row r="1963">
          <cell r="I1963">
            <v>806013978</v>
          </cell>
          <cell r="J1963" t="str">
            <v>INSTITUCION EDUCATIVA ISLA GRANDE</v>
          </cell>
          <cell r="K1963">
            <v>40007742</v>
          </cell>
        </row>
        <row r="1964">
          <cell r="I1964">
            <v>806014039</v>
          </cell>
          <cell r="J1964" t="str">
            <v>INSTITUCION EDUCATIVA DE RIO NUEVO</v>
          </cell>
          <cell r="K1964">
            <v>49721064</v>
          </cell>
        </row>
        <row r="1965">
          <cell r="I1965">
            <v>806014040</v>
          </cell>
          <cell r="J1965" t="str">
            <v>INST. EDUCATIVA TECNICO AGROPECUARIO SANTA BARBARA DE BARRANCA</v>
          </cell>
          <cell r="K1965">
            <v>143220707</v>
          </cell>
        </row>
        <row r="1966">
          <cell r="I1966">
            <v>806014051</v>
          </cell>
          <cell r="J1966" t="str">
            <v>INSTITUCION EDUCATIVA TECNICA INDUSTRIAL JUAN FEDERICO HOLLMANN</v>
          </cell>
          <cell r="K1966">
            <v>170156545</v>
          </cell>
        </row>
        <row r="1967">
          <cell r="I1967">
            <v>806014130</v>
          </cell>
          <cell r="J1967" t="str">
            <v>CENTRO EDUCATIVO DE GALLEGO</v>
          </cell>
          <cell r="K1967">
            <v>25200646</v>
          </cell>
        </row>
        <row r="1968">
          <cell r="I1968">
            <v>806014208</v>
          </cell>
          <cell r="J1968" t="str">
            <v>INSTITUCION EDUCATIVA TECNICA AGROPECUARIA DEL CHICAGUA</v>
          </cell>
          <cell r="K1968">
            <v>86273171</v>
          </cell>
        </row>
        <row r="1969">
          <cell r="I1969">
            <v>806014225</v>
          </cell>
          <cell r="J1969" t="str">
            <v>INSTITUCION EDUCATIVA GEOVANNY CRISTINI CRISTINI</v>
          </cell>
          <cell r="K1969">
            <v>115974940</v>
          </cell>
        </row>
        <row r="1970">
          <cell r="I1970">
            <v>806014233</v>
          </cell>
          <cell r="J1970" t="str">
            <v>INSTITUCION EDUCATIVA SANTA LUCIA</v>
          </cell>
          <cell r="K1970">
            <v>43702410</v>
          </cell>
        </row>
        <row r="1971">
          <cell r="I1971">
            <v>806014296</v>
          </cell>
          <cell r="J1971" t="str">
            <v>INSTITUCION EDUCATIVA TECNICA DE SAN JACINTO</v>
          </cell>
          <cell r="K1971">
            <v>127987118</v>
          </cell>
        </row>
        <row r="1972">
          <cell r="I1972">
            <v>806014352</v>
          </cell>
          <cell r="J1972" t="str">
            <v>I.E. LA CHAPETONA</v>
          </cell>
          <cell r="K1972">
            <v>30668074</v>
          </cell>
        </row>
        <row r="1973">
          <cell r="I1973">
            <v>806014353</v>
          </cell>
          <cell r="J1973" t="str">
            <v>INSTITUCION EDUCATIVA RIO GRANDE LA MAGDALENA</v>
          </cell>
          <cell r="K1973">
            <v>142827797</v>
          </cell>
        </row>
        <row r="1974">
          <cell r="I1974">
            <v>806014388</v>
          </cell>
          <cell r="J1974" t="str">
            <v>INSTITUCION EDUCATIVA DE EVITAR</v>
          </cell>
          <cell r="K1974">
            <v>47488142</v>
          </cell>
        </row>
        <row r="1975">
          <cell r="I1975">
            <v>806014503</v>
          </cell>
          <cell r="J1975" t="str">
            <v>CENTRO EDUCATIVO EL PARAISO</v>
          </cell>
          <cell r="K1975">
            <v>57383148</v>
          </cell>
        </row>
        <row r="1976">
          <cell r="I1976">
            <v>806014548</v>
          </cell>
          <cell r="J1976" t="str">
            <v>INSTITUCION EDUCATIV DE SANTA COA</v>
          </cell>
          <cell r="K1976">
            <v>66406675</v>
          </cell>
        </row>
        <row r="1977">
          <cell r="I1977">
            <v>806014555</v>
          </cell>
          <cell r="J1977" t="str">
            <v>CENTRO EDUCATIVO SAN AGUSTIN</v>
          </cell>
          <cell r="K1977">
            <v>9109465</v>
          </cell>
        </row>
        <row r="1978">
          <cell r="I1978">
            <v>806014561</v>
          </cell>
          <cell r="J1978" t="str">
            <v>INSTITUCION EDUCATIVA TECNICA ACUICOLA NUESTRA SEÑORA DE MONTECLARO</v>
          </cell>
          <cell r="K1978">
            <v>118477629</v>
          </cell>
        </row>
        <row r="1979">
          <cell r="I1979">
            <v>806014736</v>
          </cell>
          <cell r="J1979" t="str">
            <v>CENTRO EEDUCATIVO CHIRICOCO</v>
          </cell>
          <cell r="K1979">
            <v>14791140</v>
          </cell>
        </row>
        <row r="1980">
          <cell r="I1980">
            <v>806014848</v>
          </cell>
          <cell r="J1980" t="str">
            <v>INSTITUCION EDUCATIVA RODOLFO BARRIOS CABRERA</v>
          </cell>
          <cell r="K1980">
            <v>47950167</v>
          </cell>
        </row>
        <row r="1981">
          <cell r="I1981">
            <v>806014883</v>
          </cell>
          <cell r="J1981" t="str">
            <v>INSTITUCION EDUCATIVA TECNICA EN INFORMATICA  DE SINCELEJITO</v>
          </cell>
          <cell r="K1981">
            <v>25628584</v>
          </cell>
        </row>
        <row r="1982">
          <cell r="I1982">
            <v>806014999</v>
          </cell>
          <cell r="J1982" t="str">
            <v>INSTITUCION EDUCATIVA TECNICA INDUSTRIAL MOISES CA</v>
          </cell>
          <cell r="K1982">
            <v>159375355</v>
          </cell>
        </row>
        <row r="1983">
          <cell r="I1983">
            <v>806015355</v>
          </cell>
          <cell r="J1983" t="str">
            <v>INSTITUCION EDUCATIVA DE TIQUISIO NUEVO</v>
          </cell>
          <cell r="K1983">
            <v>61902574</v>
          </cell>
        </row>
        <row r="1984">
          <cell r="I1984">
            <v>806016512</v>
          </cell>
          <cell r="J1984" t="str">
            <v>INSTITUCION EDUCATIVA JOSE MARIA CORDOBA</v>
          </cell>
          <cell r="K1984">
            <v>93739645</v>
          </cell>
        </row>
        <row r="1985">
          <cell r="I1985">
            <v>806016708</v>
          </cell>
          <cell r="J1985" t="str">
            <v>INSTITUCION EDUCATIVA AGROPECUARIA SAN ANTONIO</v>
          </cell>
          <cell r="K1985">
            <v>28496808</v>
          </cell>
        </row>
        <row r="1986">
          <cell r="I1986">
            <v>806016958</v>
          </cell>
          <cell r="J1986" t="str">
            <v>CENTRO EDUCATIVO SANTA FE ICOTEA</v>
          </cell>
          <cell r="K1986">
            <v>9422973</v>
          </cell>
        </row>
        <row r="1987">
          <cell r="I1987">
            <v>807000184</v>
          </cell>
          <cell r="J1987" t="str">
            <v>FONDO DE SERVICIO EDUCATIVO COL JOSE AQUILINO DURAN</v>
          </cell>
          <cell r="K1987">
            <v>100686678</v>
          </cell>
        </row>
        <row r="1988">
          <cell r="I1988">
            <v>807000210</v>
          </cell>
          <cell r="J1988" t="str">
            <v>FONDO DE SERVICIO EDUCATIVO COL FRAY MANUEL ALVAREZ</v>
          </cell>
          <cell r="K1988">
            <v>50496842</v>
          </cell>
        </row>
        <row r="1989">
          <cell r="I1989">
            <v>807000232</v>
          </cell>
          <cell r="J1989" t="str">
            <v>FONDO DE SERVICIO EDUCATIVO COL ORIENTAL NO 26</v>
          </cell>
          <cell r="K1989">
            <v>85453139</v>
          </cell>
        </row>
        <row r="1990">
          <cell r="I1990">
            <v>807000313</v>
          </cell>
          <cell r="J1990" t="str">
            <v>INSTITUCUON EDUCATIVA EUSTORGIO COLMENARES BAPTISTA</v>
          </cell>
          <cell r="K1990">
            <v>193036543</v>
          </cell>
        </row>
        <row r="1991">
          <cell r="I1991">
            <v>807000325</v>
          </cell>
          <cell r="J1991" t="str">
            <v>FONDO DE SERVICIO EDUCATIVO COL CAMILO TORRES</v>
          </cell>
          <cell r="K1991">
            <v>103028736</v>
          </cell>
        </row>
        <row r="1992">
          <cell r="I1992">
            <v>807000367</v>
          </cell>
          <cell r="J1992" t="str">
            <v>FONDO DE SERVICIO EDUCATIVO COL  RAFAEL URIBE URIBE-PAZ Y FUTURO</v>
          </cell>
          <cell r="K1992">
            <v>131168072</v>
          </cell>
        </row>
        <row r="1993">
          <cell r="I1993">
            <v>807000499</v>
          </cell>
          <cell r="J1993" t="str">
            <v>FONDO DE SERVICIO EDUCATIVO COL LOS SANTOS APOSTOLES</v>
          </cell>
          <cell r="K1993">
            <v>274789090</v>
          </cell>
        </row>
        <row r="1994">
          <cell r="I1994">
            <v>807000645</v>
          </cell>
          <cell r="J1994" t="str">
            <v>FONDO DE SERVICIO EDUCATIVO COL CARLOS TOLEDO PLATA</v>
          </cell>
          <cell r="K1994">
            <v>101916354</v>
          </cell>
        </row>
        <row r="1995">
          <cell r="I1995">
            <v>807000775</v>
          </cell>
          <cell r="J1995" t="str">
            <v>INSTITUCION EDUCATIVA EMILIANO SANTIAGO QUINTERO</v>
          </cell>
          <cell r="K1995">
            <v>45538225</v>
          </cell>
        </row>
        <row r="1996">
          <cell r="I1996">
            <v>807000831</v>
          </cell>
          <cell r="J1996" t="str">
            <v>FONDO DE SERVICIO EDUCATIVO COL PADRE RAFAEL GARCIA HERREROS</v>
          </cell>
          <cell r="K1996">
            <v>46849879</v>
          </cell>
        </row>
        <row r="1997">
          <cell r="I1997">
            <v>807000998</v>
          </cell>
          <cell r="J1997" t="str">
            <v>INST TECNICO MUNICIPAL DE LOS PATIOS</v>
          </cell>
          <cell r="K1997">
            <v>319787144</v>
          </cell>
        </row>
        <row r="1998">
          <cell r="I1998">
            <v>807001006</v>
          </cell>
          <cell r="J1998" t="str">
            <v>COL PRESBITERO ALVARO SUAREZ</v>
          </cell>
          <cell r="K1998">
            <v>134316559</v>
          </cell>
        </row>
        <row r="1999">
          <cell r="I1999">
            <v>807001044</v>
          </cell>
          <cell r="J1999" t="str">
            <v>FONDO DE SERVICIO EDUCATIVO COL ANTONIO NARIO</v>
          </cell>
          <cell r="K1999">
            <v>76337371</v>
          </cell>
        </row>
        <row r="2000">
          <cell r="I2000">
            <v>807001066</v>
          </cell>
          <cell r="J2000" t="str">
            <v>INSTITUTO AGRICOLA</v>
          </cell>
          <cell r="K2000">
            <v>62143301</v>
          </cell>
        </row>
        <row r="2001">
          <cell r="I2001">
            <v>807001331</v>
          </cell>
          <cell r="J2001" t="str">
            <v>instituto tecnico agropecuario juan frio</v>
          </cell>
          <cell r="K2001">
            <v>56136541</v>
          </cell>
        </row>
        <row r="2002">
          <cell r="I2002">
            <v>807001423</v>
          </cell>
          <cell r="J2002" t="str">
            <v>FONDO DE SERVICIO EDUCATIVO COL MANUEL ANTONIO FERNANDEZ DE NOVOA</v>
          </cell>
          <cell r="K2002">
            <v>83559918</v>
          </cell>
        </row>
        <row r="2003">
          <cell r="I2003">
            <v>807001445</v>
          </cell>
          <cell r="J2003" t="str">
            <v>INST ARQUIDIOCESANO SAN FRANCISCO DE ASIS</v>
          </cell>
          <cell r="K2003">
            <v>125320223</v>
          </cell>
        </row>
        <row r="2004">
          <cell r="I2004">
            <v>807001459</v>
          </cell>
          <cell r="J2004" t="str">
            <v>I.E COL SAN BERNARDO</v>
          </cell>
          <cell r="K2004">
            <v>50561644</v>
          </cell>
        </row>
        <row r="2005">
          <cell r="I2005">
            <v>807001474</v>
          </cell>
          <cell r="J2005" t="str">
            <v>FONDO DE SERVICIO EDUCATIVO COL MARIANO OSPINA RODRIGUEZ</v>
          </cell>
          <cell r="K2005">
            <v>263699753</v>
          </cell>
        </row>
        <row r="2006">
          <cell r="I2006">
            <v>807001561</v>
          </cell>
          <cell r="J2006" t="str">
            <v>FONDO DE SERVICIO EDUCATIVO INST EDUC COL MPAL AEROPUERTO</v>
          </cell>
          <cell r="K2006">
            <v>273253862</v>
          </cell>
        </row>
        <row r="2007">
          <cell r="I2007">
            <v>807001601</v>
          </cell>
          <cell r="J2007" t="str">
            <v>FONDO DE SERVICIO EDUCATIVO INST TEC RAFAEL GARCIA HERREROS</v>
          </cell>
          <cell r="K2007">
            <v>59802659</v>
          </cell>
        </row>
        <row r="2008">
          <cell r="I2008">
            <v>807001704</v>
          </cell>
          <cell r="J2008" t="str">
            <v>inst. edu. Col. Manuel antonio rueda jara</v>
          </cell>
          <cell r="K2008">
            <v>122909142</v>
          </cell>
        </row>
        <row r="2009">
          <cell r="I2009">
            <v>807001706</v>
          </cell>
          <cell r="J2009" t="str">
            <v>COL SAGRADO CORAZON DE JESUS</v>
          </cell>
          <cell r="K2009">
            <v>27397228</v>
          </cell>
        </row>
        <row r="2010">
          <cell r="I2010">
            <v>807001921</v>
          </cell>
          <cell r="J2010" t="str">
            <v>INSTITUCION EDUCATIVA JOSE EUSEBIO CARO DEL MUNICIPIO DE OCAÑA</v>
          </cell>
          <cell r="K2010">
            <v>261682405</v>
          </cell>
        </row>
        <row r="2011">
          <cell r="I2011">
            <v>807002004</v>
          </cell>
          <cell r="J2011" t="str">
            <v>centro educativo antonio jose de sucre</v>
          </cell>
          <cell r="K2011">
            <v>20056667</v>
          </cell>
        </row>
        <row r="2012">
          <cell r="I2012">
            <v>807002040</v>
          </cell>
          <cell r="J2012" t="str">
            <v>FONDO DE SERVICIO EDUCATIVO INST TEC PADRE MANUEL BRICEO JAUREGUI (FE Y ALEGRIA)</v>
          </cell>
          <cell r="K2012">
            <v>138732077</v>
          </cell>
        </row>
        <row r="2013">
          <cell r="I2013">
            <v>807002171</v>
          </cell>
          <cell r="J2013" t="str">
            <v>FONDO DE SERVICIO EDUCATIVO COL  JULIO PEREZ FERRERO</v>
          </cell>
          <cell r="K2013">
            <v>237184752</v>
          </cell>
        </row>
        <row r="2014">
          <cell r="I2014">
            <v>807002373</v>
          </cell>
          <cell r="J2014" t="str">
            <v>INSTITUCION EDUCATIVA TECNICA NUESTRA SEÑORA DE LA PRESENTACION</v>
          </cell>
          <cell r="K2014">
            <v>102696404</v>
          </cell>
        </row>
        <row r="2015">
          <cell r="I2015">
            <v>807002384</v>
          </cell>
          <cell r="J2015" t="str">
            <v>colegio gibraltar del municipio de toledo</v>
          </cell>
          <cell r="K2015">
            <v>34098271</v>
          </cell>
        </row>
        <row r="2016">
          <cell r="I2016">
            <v>807002615</v>
          </cell>
          <cell r="J2016" t="str">
            <v>FONDO DE SERVICIO EDUCATIVO COL JUANA RANGEL DE CUELLAR</v>
          </cell>
          <cell r="K2016">
            <v>68902705</v>
          </cell>
        </row>
        <row r="2017">
          <cell r="I2017">
            <v>807002632</v>
          </cell>
          <cell r="J2017" t="str">
            <v>COL SAN ANTONIO</v>
          </cell>
          <cell r="K2017">
            <v>55443219</v>
          </cell>
        </row>
        <row r="2018">
          <cell r="I2018">
            <v>807002663</v>
          </cell>
          <cell r="J2018" t="str">
            <v>FONDO DE SERVICIO EDUCATIVO COL BUENOS AIRES</v>
          </cell>
          <cell r="K2018">
            <v>99088993</v>
          </cell>
        </row>
        <row r="2019">
          <cell r="I2019">
            <v>807002720</v>
          </cell>
          <cell r="J2019" t="str">
            <v>INSTITUCION EDUCATIVA FRANCISCO DE PAULA SANTANDER DEL ZULIA</v>
          </cell>
          <cell r="K2019">
            <v>136508406</v>
          </cell>
        </row>
        <row r="2020">
          <cell r="I2020">
            <v>807002964</v>
          </cell>
          <cell r="J2020" t="str">
            <v>INSTITUCION EDUCATIVA NORMAL SUPERIOR MUNICIPIO DE CONVENCION</v>
          </cell>
          <cell r="K2020">
            <v>70661643</v>
          </cell>
        </row>
        <row r="2021">
          <cell r="I2021">
            <v>807003049</v>
          </cell>
          <cell r="J2021" t="str">
            <v>INST EDUCATIVA BETHLEMITAS BRIGHTON</v>
          </cell>
          <cell r="K2021">
            <v>83229243</v>
          </cell>
        </row>
        <row r="2022">
          <cell r="I2022">
            <v>807003793</v>
          </cell>
          <cell r="J2022" t="str">
            <v>CENT EDUC RUR LA UNION</v>
          </cell>
          <cell r="K2022">
            <v>16105759</v>
          </cell>
        </row>
        <row r="2023">
          <cell r="I2023">
            <v>807003826</v>
          </cell>
          <cell r="J2023" t="str">
            <v>colegio agropecuario pedro carreño l</v>
          </cell>
          <cell r="K2023">
            <v>53852704</v>
          </cell>
        </row>
        <row r="2024">
          <cell r="I2024">
            <v>807004097</v>
          </cell>
          <cell r="J2024" t="str">
            <v>INSTITUCION EDUCATIVA AGRICOLA RISARALDA</v>
          </cell>
          <cell r="K2024">
            <v>101392081</v>
          </cell>
        </row>
        <row r="2025">
          <cell r="I2025">
            <v>807004145</v>
          </cell>
          <cell r="J2025" t="str">
            <v>COL INTEGRADO NUESTRA SEÑORA DEL CARMEN</v>
          </cell>
          <cell r="K2025">
            <v>29776480</v>
          </cell>
        </row>
        <row r="2026">
          <cell r="I2026">
            <v>807004227</v>
          </cell>
          <cell r="J2026" t="str">
            <v>fondos servicios educ. col. Reyes araque</v>
          </cell>
          <cell r="K2026">
            <v>43424383</v>
          </cell>
        </row>
        <row r="2027">
          <cell r="I2027">
            <v>807004378</v>
          </cell>
          <cell r="J2027" t="str">
            <v>institucion educativa la garita</v>
          </cell>
          <cell r="K2027">
            <v>54678244</v>
          </cell>
        </row>
        <row r="2028">
          <cell r="I2028">
            <v>807005032</v>
          </cell>
          <cell r="J2028" t="str">
            <v>COL LA SALLE</v>
          </cell>
          <cell r="K2028">
            <v>227540628</v>
          </cell>
        </row>
        <row r="2029">
          <cell r="I2029">
            <v>807005239</v>
          </cell>
          <cell r="J2029" t="str">
            <v>FONDO DE SERVICIO EDUCATIVO INST TEC MISAEL PASTRANA BORRERO PAZ Y FUTURO</v>
          </cell>
          <cell r="K2029">
            <v>102017665</v>
          </cell>
        </row>
        <row r="2030">
          <cell r="I2030">
            <v>807005564</v>
          </cell>
          <cell r="J2030" t="str">
            <v>INST TECNICO NUESTRA SEÑORA DE BELEN</v>
          </cell>
          <cell r="K2030">
            <v>58898975</v>
          </cell>
        </row>
        <row r="2031">
          <cell r="I2031">
            <v>807005884</v>
          </cell>
          <cell r="J2031" t="str">
            <v>COLEGIO NSTRA SRA DEL ROSARIO</v>
          </cell>
          <cell r="K2031">
            <v>35619971</v>
          </cell>
        </row>
        <row r="2032">
          <cell r="I2032">
            <v>807005982</v>
          </cell>
          <cell r="J2032" t="str">
            <v>COL INTEGRADO NUESTRA SEORA DE LAS ANGUSTIAS</v>
          </cell>
          <cell r="K2032">
            <v>43662041</v>
          </cell>
        </row>
        <row r="2033">
          <cell r="I2033">
            <v>807006133</v>
          </cell>
          <cell r="J2033" t="str">
            <v>INST EDUCATIVA COL INTEGRADO GILBERTO CLARO LOZANO</v>
          </cell>
          <cell r="K2033">
            <v>25772635</v>
          </cell>
        </row>
        <row r="2034">
          <cell r="I2034">
            <v>807006276</v>
          </cell>
          <cell r="J2034" t="str">
            <v>fondo de servicios educ del cer chichira</v>
          </cell>
          <cell r="K2034">
            <v>18815844</v>
          </cell>
        </row>
        <row r="2035">
          <cell r="I2035">
            <v>807006596</v>
          </cell>
          <cell r="J2035" t="str">
            <v>CENT EDUC RUR AGUAS CLARAS</v>
          </cell>
          <cell r="K2035">
            <v>68476363</v>
          </cell>
        </row>
        <row r="2036">
          <cell r="I2036">
            <v>807006792</v>
          </cell>
          <cell r="J2036" t="str">
            <v>FONDO DE SERVICIO EDUCATIVO INST TEC CRISTO OBRERO PAZ Y FUTURO</v>
          </cell>
          <cell r="K2036">
            <v>53978857</v>
          </cell>
        </row>
        <row r="2037">
          <cell r="I2037">
            <v>807006864</v>
          </cell>
          <cell r="J2037" t="str">
            <v>INSTITUCION EDUCATIVA COLEGIO EDUARDO COTE LAMUS DE LA ESPERANZA NORTE DE SANTANDER</v>
          </cell>
          <cell r="K2037">
            <v>44613836</v>
          </cell>
        </row>
        <row r="2038">
          <cell r="I2038">
            <v>807007089</v>
          </cell>
          <cell r="J2038" t="str">
            <v>INSTITUCION EDUCATIVA CONDE SAN GERMAN</v>
          </cell>
          <cell r="K2038">
            <v>46673747</v>
          </cell>
        </row>
        <row r="2039">
          <cell r="I2039">
            <v>807007119</v>
          </cell>
          <cell r="J2039" t="str">
            <v>I.E. COL FRANCISCO FERNANDEZ DE CONTRERAS</v>
          </cell>
          <cell r="K2039">
            <v>224856383</v>
          </cell>
        </row>
        <row r="2040">
          <cell r="I2040">
            <v>807007191</v>
          </cell>
          <cell r="J2040" t="str">
            <v>FONDO DE SERVICIO EDUCATIVO INST TEC CARLOS RAMIREZ PARIS - PAZ Y FUTURO</v>
          </cell>
          <cell r="K2040">
            <v>324505929</v>
          </cell>
        </row>
        <row r="2041">
          <cell r="I2041">
            <v>807007504</v>
          </cell>
          <cell r="J2041" t="str">
            <v>FONDO DE SERVICIO EDUCATIVO COL SAN JOSE DE CUCUTA</v>
          </cell>
          <cell r="K2041">
            <v>222838100</v>
          </cell>
        </row>
        <row r="2042">
          <cell r="I2042">
            <v>807007694</v>
          </cell>
          <cell r="J2042" t="str">
            <v>INSTITUCION EDUCATIVA JESUS ANTONIO RAMIREZ FONDO DE SERVICIO AL DOCENTE</v>
          </cell>
          <cell r="K2042">
            <v>37506237</v>
          </cell>
        </row>
        <row r="2043">
          <cell r="I2043">
            <v>807007748</v>
          </cell>
          <cell r="J2043" t="str">
            <v>INSTITUCION EDUCATIVA "CARLOS JULIO TORRADO PEÑARANDA" ABREGO-NTE SANTANDER</v>
          </cell>
          <cell r="K2043">
            <v>138429446</v>
          </cell>
        </row>
        <row r="2044">
          <cell r="I2044">
            <v>807007898</v>
          </cell>
          <cell r="J2044" t="str">
            <v>COLEGIO INTEGRADO FE Y ALEGRIA</v>
          </cell>
          <cell r="K2044">
            <v>124601815</v>
          </cell>
        </row>
        <row r="2045">
          <cell r="I2045">
            <v>807008076</v>
          </cell>
          <cell r="J2045" t="str">
            <v>INST EDUCATIVA INTEGRADO LA LLANA</v>
          </cell>
          <cell r="K2045">
            <v>40020162</v>
          </cell>
        </row>
        <row r="2046">
          <cell r="I2046">
            <v>807008314</v>
          </cell>
          <cell r="J2046" t="str">
            <v>INST EDUCATIVA INTEGRADO PETROLEA</v>
          </cell>
          <cell r="K2046">
            <v>63068592</v>
          </cell>
        </row>
        <row r="2047">
          <cell r="I2047">
            <v>807008467</v>
          </cell>
          <cell r="J2047" t="str">
            <v>instituto educativo colegio samore</v>
          </cell>
          <cell r="K2047">
            <v>32213657</v>
          </cell>
        </row>
        <row r="2048">
          <cell r="I2048">
            <v>807008696</v>
          </cell>
          <cell r="J2048" t="str">
            <v>INSTITUTO AGRICOLA CACHIRA FONDOS DE SERVICIOS</v>
          </cell>
          <cell r="K2048">
            <v>19482754</v>
          </cell>
        </row>
        <row r="2049">
          <cell r="I2049">
            <v>807008887</v>
          </cell>
          <cell r="J2049" t="str">
            <v>FONDO DE SERVICIO EDUCATIVO INST TEC MARIA CONCEPCION LOPERENA</v>
          </cell>
          <cell r="K2049">
            <v>119872095</v>
          </cell>
        </row>
        <row r="2050">
          <cell r="I2050">
            <v>807009550</v>
          </cell>
          <cell r="J2050" t="str">
            <v>FONDO DE SERVICIO EDUCATIVO COL CLAUDIA MARIA PRADA AYALA</v>
          </cell>
          <cell r="K2050">
            <v>187008523</v>
          </cell>
        </row>
        <row r="2051">
          <cell r="I2051">
            <v>808000288</v>
          </cell>
          <cell r="J2051" t="str">
            <v>INSTITUCION EDUCATIVA FUNDADORES RAMON BUENO Y JOSE TRIANA</v>
          </cell>
          <cell r="K2051">
            <v>104578284</v>
          </cell>
        </row>
        <row r="2052">
          <cell r="I2052">
            <v>808000314</v>
          </cell>
          <cell r="J2052" t="str">
            <v>COL DEPARTAMENTAL LUIS CARLOS GALAN FD O SER</v>
          </cell>
          <cell r="K2052">
            <v>74732448</v>
          </cell>
        </row>
        <row r="2053">
          <cell r="I2053">
            <v>808000332</v>
          </cell>
          <cell r="J2053" t="str">
            <v>Institución Educativa Municipal Técnica de Acción Comunal</v>
          </cell>
          <cell r="K2053">
            <v>164991218</v>
          </cell>
        </row>
        <row r="2054">
          <cell r="I2054">
            <v>808000563</v>
          </cell>
          <cell r="J2054" t="str">
            <v>Institución Educativa Municipal Francisco José de Caldas</v>
          </cell>
          <cell r="K2054">
            <v>57362770</v>
          </cell>
        </row>
        <row r="2055">
          <cell r="I2055">
            <v>808000763</v>
          </cell>
          <cell r="J2055" t="str">
            <v>INSTITUCION EDUCATIVA DEPARTAMENTAL ORESTE SINDICI</v>
          </cell>
          <cell r="K2055">
            <v>65268600</v>
          </cell>
        </row>
        <row r="2056">
          <cell r="I2056">
            <v>808000766</v>
          </cell>
          <cell r="J2056" t="str">
            <v>Institucion Educativa Municipal Manuel Humberto Cardenas Velez</v>
          </cell>
          <cell r="K2056">
            <v>133239586</v>
          </cell>
        </row>
        <row r="2057">
          <cell r="I2057">
            <v>808000833</v>
          </cell>
          <cell r="J2057" t="str">
            <v>NORMAL SUPERIOR PASCA</v>
          </cell>
          <cell r="K2057">
            <v>151219756</v>
          </cell>
        </row>
        <row r="2058">
          <cell r="I2058">
            <v>808000851</v>
          </cell>
          <cell r="J2058" t="str">
            <v>Institución Educativa Municipal Luis Carlos Galán Sarmiento</v>
          </cell>
          <cell r="K2058">
            <v>71419334</v>
          </cell>
        </row>
        <row r="2059">
          <cell r="I2059">
            <v>808000852</v>
          </cell>
          <cell r="J2059" t="str">
            <v>Institucion Educativa Municipal Campestre Nuevo Horizonte</v>
          </cell>
          <cell r="K2059">
            <v>91366175</v>
          </cell>
        </row>
        <row r="2060">
          <cell r="I2060">
            <v>808001150</v>
          </cell>
          <cell r="J2060" t="str">
            <v>Unidad Educativa Municipal Jose Celestino Mutis</v>
          </cell>
          <cell r="K2060">
            <v>156410566</v>
          </cell>
        </row>
        <row r="2061">
          <cell r="I2061">
            <v>808001253</v>
          </cell>
          <cell r="J2061" t="str">
            <v>COLEGIO TECNICO AGROPECUARIO JAIME DE NARVAEZ BELTRAN</v>
          </cell>
          <cell r="K2061">
            <v>22792879</v>
          </cell>
        </row>
        <row r="2062">
          <cell r="I2062">
            <v>808001257</v>
          </cell>
          <cell r="J2062" t="str">
            <v>Institucion Educativa Municipal Guavio Bajo</v>
          </cell>
          <cell r="K2062">
            <v>48549118</v>
          </cell>
        </row>
        <row r="2063">
          <cell r="I2063">
            <v>808001340</v>
          </cell>
          <cell r="J2063" t="str">
            <v>INSTITUCION EDUCATIVA DEPARTAMENTAL POLICARPA SALAVARRIETA</v>
          </cell>
          <cell r="K2063">
            <v>120599982</v>
          </cell>
        </row>
        <row r="2064">
          <cell r="I2064">
            <v>808001733</v>
          </cell>
          <cell r="J2064" t="str">
            <v>SECTOR PUBLICO</v>
          </cell>
          <cell r="K2064">
            <v>81742155</v>
          </cell>
        </row>
        <row r="2065">
          <cell r="I2065">
            <v>808002143</v>
          </cell>
          <cell r="J2065" t="str">
            <v>INSTITUCION EDUCATIVA RURAL DEPARTAMENTAL ERNESTO APARICIO JARAMILLO</v>
          </cell>
          <cell r="K2065">
            <v>59417410</v>
          </cell>
        </row>
        <row r="2066">
          <cell r="I2066">
            <v>808002273</v>
          </cell>
          <cell r="J2066" t="str">
            <v>INSTITUCION EDUCATIVA DEPARTAMENTAL PUEBLO NUEVO</v>
          </cell>
          <cell r="K2066">
            <v>25956989</v>
          </cell>
        </row>
        <row r="2067">
          <cell r="I2067">
            <v>808002503</v>
          </cell>
          <cell r="J2067" t="str">
            <v>COLEGIO DEPARTAMENTAL NACIONALIZADO</v>
          </cell>
          <cell r="K2067">
            <v>40393393</v>
          </cell>
        </row>
        <row r="2068">
          <cell r="I2068">
            <v>808003282</v>
          </cell>
          <cell r="J2068" t="str">
            <v>INSTITUCION EDUCATIVA LUIS ANTONIO DUQUE PEÑA</v>
          </cell>
          <cell r="K2068">
            <v>84934901</v>
          </cell>
        </row>
        <row r="2069">
          <cell r="I2069">
            <v>808003386</v>
          </cell>
          <cell r="J2069" t="str">
            <v>INSTITUCION EDUCATIVA DEPARTAMENTAL LA ESMERALDA</v>
          </cell>
          <cell r="K2069">
            <v>43326233</v>
          </cell>
        </row>
        <row r="2070">
          <cell r="I2070">
            <v>808003430</v>
          </cell>
          <cell r="J2070" t="str">
            <v>INSTITUCION EDUCATIVA DEPARTAMENTAL SABIO MUTIS</v>
          </cell>
          <cell r="K2070">
            <v>54916809</v>
          </cell>
        </row>
        <row r="2071">
          <cell r="I2071">
            <v>808003471</v>
          </cell>
          <cell r="J2071" t="str">
            <v>INSTITUCION EDUCATIVA DEPARTMAENTAL BATEAS</v>
          </cell>
          <cell r="K2071">
            <v>16690005</v>
          </cell>
        </row>
        <row r="2072">
          <cell r="I2072">
            <v>808003510</v>
          </cell>
          <cell r="J2072" t="str">
            <v>INSTITUCION EDUCATIVA SAN NICOLAS</v>
          </cell>
          <cell r="K2072">
            <v>39402965</v>
          </cell>
        </row>
        <row r="2073">
          <cell r="I2073">
            <v>808003526</v>
          </cell>
          <cell r="J2073" t="str">
            <v>INSTITUCION EDUCATIVA RURAL DEPARTAMENTAL SANTA TERESA</v>
          </cell>
          <cell r="K2073">
            <v>28921416</v>
          </cell>
        </row>
        <row r="2074">
          <cell r="I2074">
            <v>808003547</v>
          </cell>
          <cell r="J2074" t="str">
            <v>INSTITUCION EDUCATIVA RURAL DEPARTMANETAL ANDES</v>
          </cell>
          <cell r="K2074">
            <v>41660786</v>
          </cell>
        </row>
        <row r="2075">
          <cell r="I2075">
            <v>808003762</v>
          </cell>
          <cell r="J2075" t="str">
            <v>FONDO EDUCATIVO IERD SUBIA</v>
          </cell>
          <cell r="K2075">
            <v>143447607</v>
          </cell>
        </row>
        <row r="2076">
          <cell r="I2076">
            <v>808003773</v>
          </cell>
          <cell r="J2076" t="str">
            <v>SECTOR PUBLICO</v>
          </cell>
          <cell r="K2076">
            <v>23754289</v>
          </cell>
        </row>
        <row r="2077">
          <cell r="I2077">
            <v>808003783</v>
          </cell>
          <cell r="J2077" t="str">
            <v>IED AGUA BONITA</v>
          </cell>
          <cell r="K2077">
            <v>57681274</v>
          </cell>
        </row>
        <row r="2078">
          <cell r="I2078">
            <v>808003784</v>
          </cell>
          <cell r="J2078" t="str">
            <v>FONDO DE SERVICIOS EDUCATIVOS</v>
          </cell>
          <cell r="K2078">
            <v>44661940</v>
          </cell>
        </row>
        <row r="2079">
          <cell r="I2079">
            <v>808003795</v>
          </cell>
          <cell r="J2079" t="str">
            <v>INSTITUCION EDUCATIVA DEPARTAMENTAL TECNICO AGROPECUARIO JAIME DE NARVAEZ PAQUILO</v>
          </cell>
          <cell r="K2079">
            <v>18156034</v>
          </cell>
        </row>
        <row r="2080">
          <cell r="I2080">
            <v>808003801</v>
          </cell>
          <cell r="J2080" t="str">
            <v>FONDO DE SERVICIOS EDUCATIVOS</v>
          </cell>
          <cell r="K2080">
            <v>30441823</v>
          </cell>
        </row>
        <row r="2081">
          <cell r="I2081">
            <v>808004112</v>
          </cell>
          <cell r="J2081" t="str">
            <v>IED COLEGIO KIRPALAMAR RECURSOS GENERALES</v>
          </cell>
          <cell r="K2081">
            <v>70368605</v>
          </cell>
        </row>
        <row r="2082">
          <cell r="I2082">
            <v>809000010</v>
          </cell>
          <cell r="J2082" t="str">
            <v>FONDO DE SERVICIOS DE LA INSTITUCION EDUCATIVA TECNICA CIUDAD ARKALA</v>
          </cell>
          <cell r="K2082">
            <v>64909697</v>
          </cell>
        </row>
        <row r="2083">
          <cell r="I2083">
            <v>809000090</v>
          </cell>
          <cell r="J2083" t="str">
            <v>FONDO DE SERVICIOS EDUCATIVOS INSTITUCION EDUCATIVA NIÑO JESUS DE PRAGA</v>
          </cell>
          <cell r="K2083">
            <v>87995965</v>
          </cell>
        </row>
        <row r="2084">
          <cell r="I2084">
            <v>809000117</v>
          </cell>
          <cell r="J2084" t="str">
            <v>INSTITUCION EDUCATIVA JOSE CELESTINO MUTIS</v>
          </cell>
          <cell r="K2084">
            <v>38905323</v>
          </cell>
        </row>
        <row r="2085">
          <cell r="I2085">
            <v>809000190</v>
          </cell>
          <cell r="J2085" t="str">
            <v>INSTITUCION EDUCATIVA TECNICA LA AURORA</v>
          </cell>
          <cell r="K2085">
            <v>32097516</v>
          </cell>
        </row>
        <row r="2086">
          <cell r="I2086">
            <v>809000232</v>
          </cell>
          <cell r="J2086" t="str">
            <v>COLEGIO NUESTRA SEñORA DE LA ASUNCION</v>
          </cell>
          <cell r="K2086">
            <v>74146540</v>
          </cell>
        </row>
        <row r="2087">
          <cell r="I2087">
            <v>809000260</v>
          </cell>
          <cell r="J2087" t="str">
            <v>INTITUCION EDUCATIVA TECNICA COMERCIAL CELMIRA HUERTAS</v>
          </cell>
          <cell r="K2087">
            <v>65628687</v>
          </cell>
        </row>
        <row r="2088">
          <cell r="I2088">
            <v>809000271</v>
          </cell>
          <cell r="J2088" t="str">
            <v>INSTITUCION EDUCATIVA LOS ALPES</v>
          </cell>
          <cell r="K2088">
            <v>34539671</v>
          </cell>
        </row>
        <row r="2089">
          <cell r="I2089">
            <v>809000419</v>
          </cell>
          <cell r="J2089" t="str">
            <v>INSTITUCION EDUCATIVA DARIO ECHANDIA</v>
          </cell>
          <cell r="K2089">
            <v>56629065</v>
          </cell>
        </row>
        <row r="2090">
          <cell r="I2090">
            <v>809000692</v>
          </cell>
          <cell r="J2090" t="str">
            <v>FONDO DE SERVICIOS EDUCATIVOS DE LA INSTITUCION EDUCATIVA TECNICA SAN MIGUEL</v>
          </cell>
          <cell r="K2090">
            <v>50629324</v>
          </cell>
        </row>
        <row r="2091">
          <cell r="I2091">
            <v>809000750</v>
          </cell>
          <cell r="J2091" t="str">
            <v>INSTITUCION EDUCATIVA TéCNICA EL DANUBIO FSE</v>
          </cell>
          <cell r="K2091">
            <v>27735644</v>
          </cell>
        </row>
        <row r="2092">
          <cell r="I2092">
            <v>809000929</v>
          </cell>
          <cell r="J2092" t="str">
            <v>INSTITUCION EDUCATIVA MANUELA OMAÑA</v>
          </cell>
          <cell r="K2092">
            <v>71020736</v>
          </cell>
        </row>
        <row r="2093">
          <cell r="I2093">
            <v>809000941</v>
          </cell>
          <cell r="J2093" t="str">
            <v>INSTITUCION EDUCATIVA TECNICA INDUSTRIAL ANTONIO HERRAN ZALDUA</v>
          </cell>
          <cell r="K2093">
            <v>26860349</v>
          </cell>
        </row>
        <row r="2094">
          <cell r="I2094">
            <v>809001031</v>
          </cell>
          <cell r="J2094" t="str">
            <v>INSTITICION EDUCATIVA TECNICA JUAN MANUEL RUDAS</v>
          </cell>
          <cell r="K2094">
            <v>32229233</v>
          </cell>
        </row>
        <row r="2095">
          <cell r="I2095">
            <v>809001075</v>
          </cell>
          <cell r="J2095" t="str">
            <v>FONDO DE SERVICIOS EDUCATIVOS INSTITUCION EDUCATIVA SANTA MARTA</v>
          </cell>
          <cell r="K2095">
            <v>31283087</v>
          </cell>
        </row>
        <row r="2096">
          <cell r="I2096">
            <v>809001097</v>
          </cell>
          <cell r="J2096" t="str">
            <v>FONDO DE SERVICIO EDUCATIVOS DE LA INSTITUCION EDUCATIVA MIGUEL DE CERVANTES SAAVEDRA</v>
          </cell>
          <cell r="K2096">
            <v>42890267</v>
          </cell>
        </row>
        <row r="2097">
          <cell r="I2097">
            <v>809001098</v>
          </cell>
          <cell r="J2097" t="str">
            <v>INST EDUCATIVA CARLOS LLERAS RESTREPO</v>
          </cell>
          <cell r="K2097">
            <v>202736786</v>
          </cell>
        </row>
        <row r="2098">
          <cell r="I2098">
            <v>809001106</v>
          </cell>
          <cell r="J2098" t="str">
            <v>INST EDUCATIVA JORGE ELIECER GAITAN</v>
          </cell>
          <cell r="K2098">
            <v>129369667</v>
          </cell>
        </row>
        <row r="2099">
          <cell r="I2099">
            <v>809001400</v>
          </cell>
          <cell r="J2099" t="str">
            <v>FONDO DE SERVICIOS EDUCATIVOS INSTITUCIóN EDUCATIVA PATIO BONITO</v>
          </cell>
          <cell r="K2099">
            <v>31139234</v>
          </cell>
        </row>
        <row r="2100">
          <cell r="I2100">
            <v>809001475</v>
          </cell>
          <cell r="J2100" t="str">
            <v>FONDO DE SERVICIOS EDUCATIVOS I.E.T. MINUTO DE DIOS FE Y ALEGRIA</v>
          </cell>
          <cell r="K2100">
            <v>53291519</v>
          </cell>
        </row>
        <row r="2101">
          <cell r="I2101">
            <v>809001503</v>
          </cell>
          <cell r="J2101" t="str">
            <v>INSTITUTO DOCENTE ALBERTO CASTILLO</v>
          </cell>
          <cell r="K2101">
            <v>175656010</v>
          </cell>
        </row>
        <row r="2102">
          <cell r="I2102">
            <v>809001544</v>
          </cell>
          <cell r="J2102" t="str">
            <v>INSTITUCIÓN EDUCATIVA TÉCNICA GUASIMAL</v>
          </cell>
          <cell r="K2102">
            <v>50695770</v>
          </cell>
        </row>
        <row r="2103">
          <cell r="I2103">
            <v>809001546</v>
          </cell>
          <cell r="J2103" t="str">
            <v>INSTITUCION EDUCATIVA DINDALITO CENTRO</v>
          </cell>
          <cell r="K2103">
            <v>49101835</v>
          </cell>
        </row>
        <row r="2104">
          <cell r="I2104">
            <v>809001547</v>
          </cell>
          <cell r="J2104" t="str">
            <v>INSTITUCION EDUCATIVA TECNICA MARIANO SANCHEZ ANDRADE</v>
          </cell>
          <cell r="K2104">
            <v>94087212</v>
          </cell>
        </row>
        <row r="2105">
          <cell r="I2105">
            <v>809001576</v>
          </cell>
          <cell r="J2105" t="str">
            <v>FONDO DE SERVICIOS EDUCATIVOS DE LA INSTITUCION EDUCATIVA BOYACA</v>
          </cell>
          <cell r="K2105">
            <v>52342300</v>
          </cell>
        </row>
        <row r="2106">
          <cell r="I2106">
            <v>809001647</v>
          </cell>
          <cell r="J2106" t="str">
            <v>FONDO DE SERVICIOS EDUCATIVOS INSTITUCION EDUCATIVA TECNICA ALBERTO CASTILLA</v>
          </cell>
          <cell r="K2106">
            <v>39970247</v>
          </cell>
        </row>
        <row r="2107">
          <cell r="I2107">
            <v>809001987</v>
          </cell>
          <cell r="J2107" t="str">
            <v>INST  EDUC SAN JUAN DE LA CHINA</v>
          </cell>
          <cell r="K2107">
            <v>48139835</v>
          </cell>
        </row>
        <row r="2108">
          <cell r="I2108">
            <v>809002448</v>
          </cell>
          <cell r="J2108" t="str">
            <v>INSTITUCION EDUCATIVA PUENTE CUCUANA</v>
          </cell>
          <cell r="K2108">
            <v>38044331</v>
          </cell>
        </row>
        <row r="2109">
          <cell r="I2109">
            <v>809002576</v>
          </cell>
          <cell r="J2109" t="str">
            <v>INSTITUCIóN EDUCATIVA MARíA INMACULADA</v>
          </cell>
          <cell r="K2109">
            <v>54593096</v>
          </cell>
        </row>
        <row r="2110">
          <cell r="I2110">
            <v>809002637</v>
          </cell>
          <cell r="J2110" t="str">
            <v>MUNICIPIO DE PALOCABILDO</v>
          </cell>
          <cell r="K2110">
            <v>114962232</v>
          </cell>
        </row>
        <row r="2111">
          <cell r="I2111">
            <v>809002778</v>
          </cell>
          <cell r="J2111" t="str">
            <v>FONDO DE SERVICIOS EDUCATIVOS INSTITUCION EDUCATIVA DIEGO FALLON</v>
          </cell>
          <cell r="K2111">
            <v>51919972</v>
          </cell>
        </row>
        <row r="2112">
          <cell r="I2112">
            <v>809002779</v>
          </cell>
          <cell r="J2112" t="str">
            <v>FONDO DE SERVICIOS EDUCATIVOS</v>
          </cell>
          <cell r="K2112">
            <v>60203635</v>
          </cell>
        </row>
        <row r="2113">
          <cell r="I2113">
            <v>809002781</v>
          </cell>
          <cell r="J2113" t="str">
            <v>INSTITUCION EDUCATIVA SANTIAGO VILLA ESCOBAR</v>
          </cell>
          <cell r="K2113">
            <v>85499607</v>
          </cell>
        </row>
        <row r="2114">
          <cell r="I2114">
            <v>809002791</v>
          </cell>
          <cell r="J2114" t="str">
            <v>FONDO DE SERVICIOS EDUCATIVOS</v>
          </cell>
          <cell r="K2114">
            <v>22343927</v>
          </cell>
        </row>
        <row r="2115">
          <cell r="I2115">
            <v>809002832</v>
          </cell>
          <cell r="J2115" t="str">
            <v>INSTITUCION EDUCATIVA TECNICA MORENO Y ESCANDON</v>
          </cell>
          <cell r="K2115">
            <v>116450048</v>
          </cell>
        </row>
        <row r="2116">
          <cell r="I2116">
            <v>809003024</v>
          </cell>
          <cell r="J2116" t="str">
            <v>FONDO DE SERVICIOS EDUCATIVOS INSTITUCION EDUCATIVA SAN JOSE</v>
          </cell>
          <cell r="K2116">
            <v>64981584</v>
          </cell>
        </row>
        <row r="2117">
          <cell r="I2117">
            <v>809003050</v>
          </cell>
          <cell r="J2117" t="str">
            <v>FONDO DE SERVICIOS EDUCATIVOS INSTITUCION EDUCATIVA FERNANDO VILLALOBOS ARANGO</v>
          </cell>
          <cell r="K2117">
            <v>85848207</v>
          </cell>
        </row>
        <row r="2118">
          <cell r="I2118">
            <v>809003117</v>
          </cell>
          <cell r="J2118" t="str">
            <v>FONDOS SERV EDUC INS EDUC TEC CHAMBA</v>
          </cell>
          <cell r="K2118">
            <v>32412293</v>
          </cell>
        </row>
        <row r="2119">
          <cell r="I2119">
            <v>809003472</v>
          </cell>
          <cell r="J2119" t="str">
            <v>FONDOS DE SERVICIOS EDUCATIVOS DE LA INSTITUCION EDUCATIVA</v>
          </cell>
          <cell r="K2119">
            <v>82707840</v>
          </cell>
        </row>
        <row r="2120">
          <cell r="I2120">
            <v>809003573</v>
          </cell>
          <cell r="J2120" t="str">
            <v>I.E.GUSTAVO PERDOMO AVILA</v>
          </cell>
          <cell r="K2120">
            <v>60313302</v>
          </cell>
        </row>
        <row r="2121">
          <cell r="I2121">
            <v>809004464</v>
          </cell>
          <cell r="J2121" t="str">
            <v>INSTITUCION EDUCATIVA ALTO DEL ROMPE</v>
          </cell>
          <cell r="K2121">
            <v>25733062</v>
          </cell>
        </row>
        <row r="2122">
          <cell r="I2122">
            <v>809004471</v>
          </cell>
          <cell r="J2122" t="str">
            <v>FONDO DE SERVICIOS EDUCATIVOS INST EDUC JUAN XXIII</v>
          </cell>
          <cell r="K2122">
            <v>67918097</v>
          </cell>
        </row>
        <row r="2123">
          <cell r="I2123">
            <v>809004517</v>
          </cell>
          <cell r="J2123" t="str">
            <v>INSTITUCION EDUCATIVA CENTRAL</v>
          </cell>
          <cell r="K2123">
            <v>102282328</v>
          </cell>
        </row>
        <row r="2124">
          <cell r="I2124">
            <v>809004527</v>
          </cell>
          <cell r="J2124" t="str">
            <v>INSTITUCIóN EDUCATIVA GONZALO JIMENEZ DE QUEZADA</v>
          </cell>
          <cell r="K2124">
            <v>134949592</v>
          </cell>
        </row>
        <row r="2125">
          <cell r="I2125">
            <v>809004566</v>
          </cell>
          <cell r="J2125" t="str">
            <v>FONDS DE SERVICIOS EDUCATIVOS INSTITUCIION EDUCATIVA TECNICA COMERCIAL CAÑADA RODEO</v>
          </cell>
          <cell r="K2125">
            <v>24593080</v>
          </cell>
        </row>
        <row r="2126">
          <cell r="I2126">
            <v>809004569</v>
          </cell>
          <cell r="J2126" t="str">
            <v>INSTITUCION EDUCATIVA FERNANDO GONZALEZ MESA</v>
          </cell>
          <cell r="K2126">
            <v>24908365</v>
          </cell>
        </row>
        <row r="2127">
          <cell r="I2127">
            <v>809004589</v>
          </cell>
          <cell r="J2127" t="str">
            <v>FONDO DE SERVICIOS EDUCATIVOS</v>
          </cell>
          <cell r="K2127">
            <v>90509834</v>
          </cell>
        </row>
        <row r="2128">
          <cell r="I2128">
            <v>809004609</v>
          </cell>
          <cell r="J2128" t="str">
            <v>INSTITUCION EDUCATIVA JULIO ERNESTO ANDRADE</v>
          </cell>
          <cell r="K2128">
            <v>20782587</v>
          </cell>
        </row>
        <row r="2129">
          <cell r="I2129">
            <v>809004671</v>
          </cell>
          <cell r="J2129" t="str">
            <v>CENTRO EDUCATIVO JOSE MARIA CORDOBA</v>
          </cell>
          <cell r="K2129">
            <v>34895529</v>
          </cell>
        </row>
        <row r="2130">
          <cell r="I2130">
            <v>809004709</v>
          </cell>
          <cell r="J2130" t="str">
            <v>INSTITUCION EDUCATIVA LA LIBERTAD</v>
          </cell>
          <cell r="K2130">
            <v>45451828</v>
          </cell>
        </row>
        <row r="2131">
          <cell r="I2131">
            <v>809004849</v>
          </cell>
          <cell r="J2131" t="str">
            <v>INSTITUCIOPN EDUCATIVA RIOMANSO</v>
          </cell>
          <cell r="K2131">
            <v>24411701</v>
          </cell>
        </row>
        <row r="2132">
          <cell r="I2132">
            <v>809004932</v>
          </cell>
          <cell r="J2132" t="str">
            <v>FONDO DE SERVICIOS EDUCATIVOS TECNICA CIUDAD DE IBAGUE COMPES</v>
          </cell>
          <cell r="K2132">
            <v>200032044</v>
          </cell>
        </row>
        <row r="2133">
          <cell r="I2133">
            <v>809005052</v>
          </cell>
          <cell r="J2133" t="str">
            <v>IE REAL CAMPESTRE LA SAGRADA FAMILIA</v>
          </cell>
          <cell r="K2133">
            <v>69425327</v>
          </cell>
        </row>
        <row r="2134">
          <cell r="I2134">
            <v>809005101</v>
          </cell>
          <cell r="J2134" t="str">
            <v>INSTITUCIóN EDUCATIVA SANTO DOMINGO SAVIO</v>
          </cell>
          <cell r="K2134">
            <v>78416202</v>
          </cell>
        </row>
        <row r="2135">
          <cell r="I2135">
            <v>809005164</v>
          </cell>
          <cell r="J2135" t="str">
            <v>INSTITUCION EDUCATIVA EL RUBI</v>
          </cell>
          <cell r="K2135">
            <v>70785012</v>
          </cell>
        </row>
        <row r="2136">
          <cell r="I2136">
            <v>809005215</v>
          </cell>
          <cell r="J2136" t="str">
            <v>INSTITUCION EDUCATIVA JORGE ELIECER GAITAN</v>
          </cell>
          <cell r="K2136">
            <v>73822041</v>
          </cell>
        </row>
        <row r="2137">
          <cell r="I2137">
            <v>809005242</v>
          </cell>
          <cell r="J2137" t="str">
            <v>INSTITUCIÓN EDUCATIVA SAN PEDRO</v>
          </cell>
          <cell r="K2137">
            <v>32227936</v>
          </cell>
        </row>
        <row r="2138">
          <cell r="I2138">
            <v>809005293</v>
          </cell>
          <cell r="J2138" t="str">
            <v>FONDO DE SERVICIOS EDUCATIVOS INSTITUCION EDUCATIVA JOSE JOAQUIN FLOREZ HERNANDEZ</v>
          </cell>
          <cell r="K2138">
            <v>196824205</v>
          </cell>
        </row>
        <row r="2139">
          <cell r="I2139">
            <v>809005406</v>
          </cell>
          <cell r="J2139" t="str">
            <v>FONDO DE SERVICIOS EDUCATIVOS INST. EDUC. LA PAZ</v>
          </cell>
          <cell r="K2139">
            <v>62585886</v>
          </cell>
        </row>
        <row r="2140">
          <cell r="I2140">
            <v>809005562</v>
          </cell>
          <cell r="J2140" t="str">
            <v>INST. EDUC. JOHN F. KENNEDY</v>
          </cell>
          <cell r="K2140">
            <v>77934970</v>
          </cell>
        </row>
        <row r="2141">
          <cell r="I2141">
            <v>809005849</v>
          </cell>
          <cell r="J2141" t="str">
            <v>FONDOS DE SERVICIOS EDUCATIVOS DE LA INSTITUCIóN EDUCATIVA CAMPOALEGRE EUCLIDES BARRAGáN MéNDEZ</v>
          </cell>
          <cell r="K2141">
            <v>31440073</v>
          </cell>
        </row>
        <row r="2142">
          <cell r="I2142">
            <v>809005894</v>
          </cell>
          <cell r="J2142" t="str">
            <v>INSTITUCION EDUCATIVA LUIS FLOREZ TIERRADENTRO</v>
          </cell>
          <cell r="K2142">
            <v>24312460</v>
          </cell>
        </row>
        <row r="2143">
          <cell r="I2143">
            <v>809005933</v>
          </cell>
          <cell r="J2143" t="str">
            <v>FONDOS DE SERVICIOS EDUCATIVOS DE LA INSTITUCIóN EDUCATIVA SAN FERNANDO</v>
          </cell>
          <cell r="K2143">
            <v>21294685</v>
          </cell>
        </row>
        <row r="2144">
          <cell r="I2144">
            <v>809005989</v>
          </cell>
          <cell r="J2144" t="str">
            <v>FONDO DE SERVICIOS EDUCATIVOS FE Y ALEGRIA</v>
          </cell>
          <cell r="K2144">
            <v>38725681</v>
          </cell>
        </row>
        <row r="2145">
          <cell r="I2145">
            <v>809005992</v>
          </cell>
          <cell r="J2145" t="str">
            <v>institucion educativa san isidro</v>
          </cell>
          <cell r="K2145">
            <v>91770666</v>
          </cell>
        </row>
        <row r="2146">
          <cell r="I2146">
            <v>809006041</v>
          </cell>
          <cell r="J2146" t="str">
            <v>FONDOS SERV ED CIUDAD LUZ</v>
          </cell>
          <cell r="K2146">
            <v>77610619</v>
          </cell>
        </row>
        <row r="2147">
          <cell r="I2147">
            <v>809006078</v>
          </cell>
          <cell r="J2147" t="str">
            <v>INSTITUCION EDUCATIVATECNICA VEGA DE LOS PADRES</v>
          </cell>
          <cell r="K2147">
            <v>24223295</v>
          </cell>
        </row>
        <row r="2148">
          <cell r="I2148">
            <v>809006104</v>
          </cell>
          <cell r="J2148" t="str">
            <v>I.E.T. JUAN CARLOS BARRAGAN TRONCOSO</v>
          </cell>
          <cell r="K2148">
            <v>61016397</v>
          </cell>
        </row>
        <row r="2149">
          <cell r="I2149">
            <v>809006164</v>
          </cell>
          <cell r="J2149" t="str">
            <v>INSTITUCION EDUCATIVA LAS MERCEDES</v>
          </cell>
          <cell r="K2149">
            <v>26488160</v>
          </cell>
        </row>
        <row r="2150">
          <cell r="I2150">
            <v>809006238</v>
          </cell>
          <cell r="J2150" t="str">
            <v>FONDO DE SERVICIOS EDUCATIVOS INSTITUCION EDUCATIVA VALLECITOS</v>
          </cell>
          <cell r="K2150">
            <v>34262898</v>
          </cell>
        </row>
        <row r="2151">
          <cell r="I2151">
            <v>809006555</v>
          </cell>
          <cell r="J2151" t="str">
            <v>INSTITUCION EDUCATIVA MAXIMILIANO NEIRA LAMUS</v>
          </cell>
          <cell r="K2151">
            <v>71374928</v>
          </cell>
        </row>
        <row r="2152">
          <cell r="I2152">
            <v>809006581</v>
          </cell>
          <cell r="J2152" t="str">
            <v>FONDO SERVICIOS EDUCATIVOS LUIS CARLOS GALAN SARMIENTO</v>
          </cell>
          <cell r="K2152">
            <v>36067072</v>
          </cell>
        </row>
        <row r="2153">
          <cell r="I2153">
            <v>809006752</v>
          </cell>
          <cell r="J2153" t="str">
            <v>I.E.FELIPE SALAME</v>
          </cell>
          <cell r="K2153">
            <v>34195237</v>
          </cell>
        </row>
        <row r="2154">
          <cell r="I2154">
            <v>809006850</v>
          </cell>
          <cell r="J2154" t="str">
            <v>FONDO DE SERVICIOS EDUCATIVOS INSTITUCIóN EDUCATIVA LA FILA</v>
          </cell>
          <cell r="K2154">
            <v>27285641</v>
          </cell>
        </row>
        <row r="2155">
          <cell r="I2155">
            <v>809007014</v>
          </cell>
          <cell r="J2155" t="str">
            <v>EL FONDO DE SERVICIOS EDUCATIVOS INSTITUCION EDUCATIVA CARACOLI</v>
          </cell>
          <cell r="K2155">
            <v>20861159</v>
          </cell>
        </row>
        <row r="2156">
          <cell r="I2156">
            <v>809007059</v>
          </cell>
          <cell r="J2156" t="str">
            <v>INSTITUCION EDUCATIVA TERESA CAMACHO DE SUAREZ</v>
          </cell>
          <cell r="K2156">
            <v>32632987</v>
          </cell>
        </row>
        <row r="2157">
          <cell r="I2157">
            <v>809007159</v>
          </cell>
          <cell r="J2157" t="str">
            <v>FONDO SERVICIOS EDUC I E T LA CEIBA</v>
          </cell>
          <cell r="K2157">
            <v>68098741</v>
          </cell>
        </row>
        <row r="2158">
          <cell r="I2158">
            <v>809007194</v>
          </cell>
          <cell r="J2158" t="str">
            <v>INSTITUCION EDUCATIVA TECNICA ALFONSO PALACIO RUDAS</v>
          </cell>
          <cell r="K2158">
            <v>68930812</v>
          </cell>
        </row>
        <row r="2159">
          <cell r="I2159">
            <v>809007250</v>
          </cell>
          <cell r="J2159" t="str">
            <v>FONDO DE SERVICIOS EDUCATIVOS CARLOS LLERAS RESTREPO</v>
          </cell>
          <cell r="K2159">
            <v>28725985</v>
          </cell>
        </row>
        <row r="2160">
          <cell r="I2160">
            <v>809007275</v>
          </cell>
          <cell r="J2160" t="str">
            <v>INSTITUCIÓN EDUCATIVA POLICARPA SALAVARRIETA</v>
          </cell>
          <cell r="K2160">
            <v>25464570</v>
          </cell>
        </row>
        <row r="2161">
          <cell r="I2161">
            <v>809007288</v>
          </cell>
          <cell r="J2161" t="str">
            <v>CENTRO EDUCATIVO GENERAL ANZOATEGUI</v>
          </cell>
          <cell r="K2161">
            <v>49641145</v>
          </cell>
        </row>
        <row r="2162">
          <cell r="I2162">
            <v>809007307</v>
          </cell>
          <cell r="J2162" t="str">
            <v>institucion educativa san luis gonzaga</v>
          </cell>
          <cell r="K2162">
            <v>33145756</v>
          </cell>
        </row>
        <row r="2163">
          <cell r="I2163">
            <v>809007439</v>
          </cell>
          <cell r="J2163" t="str">
            <v>FONDO DE SERVICIOS EDUCATIVOS DE LA INSTITUCION EDUCATIVA TECNICA SAN RAFAEL</v>
          </cell>
          <cell r="K2163">
            <v>47025206</v>
          </cell>
        </row>
        <row r="2164">
          <cell r="I2164">
            <v>809007513</v>
          </cell>
          <cell r="J2164" t="str">
            <v>INSTITUCION EDUCATIVA TECNICA PAPAGALA</v>
          </cell>
          <cell r="K2164">
            <v>22127402</v>
          </cell>
        </row>
        <row r="2165">
          <cell r="I2165">
            <v>809007796</v>
          </cell>
          <cell r="J2165" t="str">
            <v>INSTITUCION EDUCATIVA SAN ANDRES</v>
          </cell>
          <cell r="K2165">
            <v>30970876</v>
          </cell>
        </row>
        <row r="2166">
          <cell r="I2166">
            <v>809008297</v>
          </cell>
          <cell r="J2166" t="str">
            <v>FONDOS DE SERVICIOS EDUCATIVOS INSTITUCION EDUCATIVA SAN FRANCISCO DE LA SIERRA</v>
          </cell>
          <cell r="K2166">
            <v>50789767</v>
          </cell>
        </row>
        <row r="2167">
          <cell r="I2167">
            <v>809008325</v>
          </cell>
          <cell r="J2167" t="str">
            <v>INST EDUC OTONIEL GUZMAN FDO SERV EDUCAT</v>
          </cell>
          <cell r="K2167">
            <v>20721291</v>
          </cell>
        </row>
        <row r="2168">
          <cell r="I2168">
            <v>809008644</v>
          </cell>
          <cell r="J2168" t="str">
            <v>FONDO DE SERVICIOS EDUCATIVOS INSTITUCION TOTARCO DINDE COYAIMA TOLIMA</v>
          </cell>
          <cell r="K2168">
            <v>72244284</v>
          </cell>
        </row>
        <row r="2169">
          <cell r="I2169">
            <v>809008702</v>
          </cell>
          <cell r="J2169" t="str">
            <v>FONDO DE SERVICIOS EDUCATIVOS INSTITUCION EDUCATIVA SAN JORGE</v>
          </cell>
          <cell r="K2169">
            <v>24218469</v>
          </cell>
        </row>
        <row r="2170">
          <cell r="I2170">
            <v>809009013</v>
          </cell>
          <cell r="J2170" t="str">
            <v>CENTRO EDUCATIVO RURAL MIXTO CAIRO SOCORRO</v>
          </cell>
          <cell r="K2170">
            <v>27349653</v>
          </cell>
        </row>
        <row r="2171">
          <cell r="I2171">
            <v>809009355</v>
          </cell>
          <cell r="J2171" t="str">
            <v>FONDO DE SERVICIOS EDUCATIVOS INS EDUCATIVA FRANCISCO DE PAULA SANTANDER</v>
          </cell>
          <cell r="K2171">
            <v>243515603</v>
          </cell>
        </row>
        <row r="2172">
          <cell r="I2172">
            <v>809009472</v>
          </cell>
          <cell r="J2172" t="str">
            <v>INSTITUCION EDUCATIVA NICANOR VELASQUEZ ORTIZ FONDOS DE SERVICIOS EDUCACTIVO</v>
          </cell>
          <cell r="K2172">
            <v>72560463</v>
          </cell>
        </row>
        <row r="2173">
          <cell r="I2173">
            <v>809009518</v>
          </cell>
          <cell r="J2173" t="str">
            <v>CONSERVATORIO DE IBAGUE INSTITUCION EDUCATIVA TECNICA MUSICAL AMINA MELENDRO DE PULECIO</v>
          </cell>
          <cell r="K2173">
            <v>145782337</v>
          </cell>
        </row>
        <row r="2174">
          <cell r="I2174">
            <v>809009531</v>
          </cell>
          <cell r="J2174" t="str">
            <v>INSTITUCION EDUCATIVA GABRIELA MISTRAL</v>
          </cell>
          <cell r="K2174">
            <v>161209865</v>
          </cell>
        </row>
        <row r="2175">
          <cell r="I2175">
            <v>809009780</v>
          </cell>
          <cell r="J2175" t="str">
            <v>INSTITUCION EDUCATIVA EL BOSQUE (FONDOS DE SERVICIOS EDUCATIVOS)</v>
          </cell>
          <cell r="K2175">
            <v>27208513</v>
          </cell>
        </row>
        <row r="2176">
          <cell r="I2176">
            <v>809010059</v>
          </cell>
          <cell r="J2176" t="str">
            <v>FONDO DE SERVICIOS EDUCATIVOS NUESTRA SEÑORA DEL CARMEN</v>
          </cell>
          <cell r="K2176">
            <v>30828137</v>
          </cell>
        </row>
        <row r="2177">
          <cell r="I2177">
            <v>809010612</v>
          </cell>
          <cell r="J2177" t="str">
            <v>FONDO DE SERVICIOS EDUCATIVOS INSTITUCION EDUCATIVA TECNICA COMERCIAL SAN JUAN BOSCO</v>
          </cell>
          <cell r="K2177">
            <v>70019914</v>
          </cell>
        </row>
        <row r="2178">
          <cell r="I2178">
            <v>809010642</v>
          </cell>
          <cell r="J2178" t="str">
            <v>CEAR   SANTO ANGEL</v>
          </cell>
          <cell r="K2178">
            <v>48975173</v>
          </cell>
        </row>
        <row r="2179">
          <cell r="I2179">
            <v>809010672</v>
          </cell>
          <cell r="J2179" t="str">
            <v>INSTITUCIóN EDUCATIVA CUALAMANá</v>
          </cell>
          <cell r="K2179">
            <v>86804858</v>
          </cell>
        </row>
        <row r="2180">
          <cell r="I2180">
            <v>809011400</v>
          </cell>
          <cell r="J2180" t="str">
            <v>FONDO DE SERVICIOS EDUCATIVOS INST. EDUCATIVA NUEVA ESPERANZA LA PALMA</v>
          </cell>
          <cell r="K2180">
            <v>69443199</v>
          </cell>
        </row>
        <row r="2181">
          <cell r="I2181">
            <v>809011406</v>
          </cell>
          <cell r="J2181" t="str">
            <v>FONDO DE SERVICIOS EDUCATIVOS INSTITUCION EDUCATIVA TECNICA AMBIENTAL COMBEIMA</v>
          </cell>
          <cell r="K2181">
            <v>77973232</v>
          </cell>
        </row>
        <row r="2182">
          <cell r="I2182">
            <v>809011409</v>
          </cell>
          <cell r="J2182" t="str">
            <v>FONDO DE SERVICIOS EDUCATIVOS DE LA INSTITUCIóN EDUCATIVA TéCNICA PANAMERICANA</v>
          </cell>
          <cell r="K2182">
            <v>17773433</v>
          </cell>
        </row>
        <row r="2183">
          <cell r="I2183">
            <v>809011608</v>
          </cell>
          <cell r="J2183" t="str">
            <v>CENTRO EDUCATIVO LAURELES</v>
          </cell>
          <cell r="K2183">
            <v>24671090</v>
          </cell>
        </row>
        <row r="2184">
          <cell r="I2184">
            <v>809012621</v>
          </cell>
          <cell r="J2184" t="str">
            <v>FONDO DE SERVICIOS EDUCATIVOS INSTITUCION EDUCATIVA NELSY GARCIA OCAMPO</v>
          </cell>
          <cell r="K2184">
            <v>64124622</v>
          </cell>
        </row>
        <row r="2185">
          <cell r="I2185">
            <v>809012726</v>
          </cell>
          <cell r="J2185" t="str">
            <v>INSTITUCION EDUCATIVA TAPIAS</v>
          </cell>
          <cell r="K2185">
            <v>43724110</v>
          </cell>
        </row>
        <row r="2186">
          <cell r="I2186">
            <v>810000192</v>
          </cell>
          <cell r="J2186" t="str">
            <v>Institucion Educativa La Iberia</v>
          </cell>
          <cell r="K2186">
            <v>29205375</v>
          </cell>
        </row>
        <row r="2187">
          <cell r="I2187">
            <v>810000214</v>
          </cell>
          <cell r="J2187" t="str">
            <v>Institucion Educativa Marmato</v>
          </cell>
          <cell r="K2187">
            <v>50961901</v>
          </cell>
        </row>
        <row r="2188">
          <cell r="I2188">
            <v>810000561</v>
          </cell>
          <cell r="J2188" t="str">
            <v>INSTITUCION EDUCATIVA ESCUELA NORMAL SUPERIOR CLAUDINA MUNERA</v>
          </cell>
          <cell r="K2188">
            <v>57988232</v>
          </cell>
        </row>
        <row r="2189">
          <cell r="I2189">
            <v>810000855</v>
          </cell>
          <cell r="J2189" t="str">
            <v>Inst Docente Santagueda</v>
          </cell>
          <cell r="K2189">
            <v>38885299</v>
          </cell>
        </row>
        <row r="2190">
          <cell r="I2190">
            <v>810000880</v>
          </cell>
          <cell r="J2190" t="str">
            <v>Colegio Daniel Maria Lopez Rodriguez</v>
          </cell>
          <cell r="K2190">
            <v>36468480</v>
          </cell>
        </row>
        <row r="2191">
          <cell r="I2191">
            <v>810000966</v>
          </cell>
          <cell r="J2191" t="str">
            <v>INSTITUCION EDUCATIVA PENSILVANIA</v>
          </cell>
          <cell r="K2191">
            <v>56806461</v>
          </cell>
        </row>
        <row r="2192">
          <cell r="I2192">
            <v>810001036</v>
          </cell>
          <cell r="J2192" t="str">
            <v>Institucion Educativa San Isidro</v>
          </cell>
          <cell r="K2192">
            <v>43821659</v>
          </cell>
        </row>
        <row r="2193">
          <cell r="I2193">
            <v>810001089</v>
          </cell>
          <cell r="J2193" t="str">
            <v>INSTITUCION EDUCATIVA  SAN FELIX</v>
          </cell>
          <cell r="K2193">
            <v>33013824</v>
          </cell>
        </row>
        <row r="2194">
          <cell r="I2194">
            <v>810001204</v>
          </cell>
          <cell r="J2194" t="str">
            <v>Institucion Educativa San Pedro Claver</v>
          </cell>
          <cell r="K2194">
            <v>116266435</v>
          </cell>
        </row>
        <row r="2195">
          <cell r="I2195">
            <v>810001236</v>
          </cell>
          <cell r="J2195" t="str">
            <v>Institucion Educativa Gomez Fernandez</v>
          </cell>
          <cell r="K2195">
            <v>36944109</v>
          </cell>
        </row>
        <row r="2196">
          <cell r="I2196">
            <v>810001277</v>
          </cell>
          <cell r="J2196" t="str">
            <v>INSTITUCION EDUCATIVA  RIOSUCIO</v>
          </cell>
          <cell r="K2196">
            <v>111214810</v>
          </cell>
        </row>
        <row r="2197">
          <cell r="I2197">
            <v>810001288</v>
          </cell>
          <cell r="J2197" t="str">
            <v>Colegio San Victor</v>
          </cell>
          <cell r="K2197">
            <v>36956130</v>
          </cell>
        </row>
        <row r="2198">
          <cell r="I2198">
            <v>810001317</v>
          </cell>
          <cell r="J2198" t="str">
            <v>Institucion Educativa El Roble</v>
          </cell>
          <cell r="K2198">
            <v>27498777</v>
          </cell>
        </row>
        <row r="2199">
          <cell r="I2199">
            <v>810001347</v>
          </cell>
          <cell r="J2199" t="str">
            <v>Institucion Educativa Francisco Julian Olaya</v>
          </cell>
          <cell r="K2199">
            <v>25851412</v>
          </cell>
        </row>
        <row r="2200">
          <cell r="I2200">
            <v>810001369</v>
          </cell>
          <cell r="J2200" t="str">
            <v>Institucion Educativa San Luis</v>
          </cell>
          <cell r="K2200">
            <v>31792150</v>
          </cell>
        </row>
        <row r="2201">
          <cell r="I2201">
            <v>810001422</v>
          </cell>
          <cell r="J2201" t="str">
            <v>Fondo de Servicios Educativos Institucion Educativa Dorada</v>
          </cell>
          <cell r="K2201">
            <v>148253436</v>
          </cell>
        </row>
        <row r="2202">
          <cell r="I2202">
            <v>810001464</v>
          </cell>
          <cell r="J2202" t="str">
            <v>FONDO DE SERVICIOS EDUCATIVOS ATANASIO GIRARDOT</v>
          </cell>
          <cell r="K2202">
            <v>33209133</v>
          </cell>
        </row>
        <row r="2203">
          <cell r="I2203">
            <v>810001502</v>
          </cell>
          <cell r="J2203" t="str">
            <v>INSTITUCION EDUCATIVA MIXTO PIO XII</v>
          </cell>
          <cell r="K2203">
            <v>45660439</v>
          </cell>
        </row>
        <row r="2204">
          <cell r="I2204">
            <v>810001508</v>
          </cell>
          <cell r="J2204" t="str">
            <v>INSTITUCION EDUCATIVA  ELIAS MEJIA ANGEL</v>
          </cell>
          <cell r="K2204">
            <v>36978762</v>
          </cell>
        </row>
        <row r="2205">
          <cell r="I2205">
            <v>810001532</v>
          </cell>
          <cell r="J2205" t="str">
            <v>FONDO SERVICIOS DOCENTES FE Y ALEGRIA -EL PARAISO</v>
          </cell>
          <cell r="K2205">
            <v>37307561</v>
          </cell>
        </row>
        <row r="2206">
          <cell r="I2206">
            <v>810001533</v>
          </cell>
          <cell r="J2206" t="str">
            <v>COLEGIO FE Y ALEGRIA</v>
          </cell>
          <cell r="K2206">
            <v>182085928</v>
          </cell>
        </row>
        <row r="2207">
          <cell r="I2207">
            <v>810001565</v>
          </cell>
          <cell r="J2207" t="str">
            <v>Institucion Educativa Camilo Olimpo Cardona</v>
          </cell>
          <cell r="K2207">
            <v>31292083</v>
          </cell>
        </row>
        <row r="2208">
          <cell r="I2208">
            <v>810001604</v>
          </cell>
          <cell r="J2208" t="str">
            <v>Institución Educativa Buenavista</v>
          </cell>
          <cell r="K2208">
            <v>39791662</v>
          </cell>
        </row>
        <row r="2209">
          <cell r="I2209">
            <v>810001642</v>
          </cell>
          <cell r="J2209" t="str">
            <v>Institucion educatica El silencio</v>
          </cell>
          <cell r="K2209">
            <v>32993445</v>
          </cell>
        </row>
        <row r="2210">
          <cell r="I2210">
            <v>810001682</v>
          </cell>
          <cell r="J2210" t="str">
            <v>Institución Educativa Llanogrande</v>
          </cell>
          <cell r="K2210">
            <v>44131957</v>
          </cell>
        </row>
        <row r="2211">
          <cell r="I2211">
            <v>810001721</v>
          </cell>
          <cell r="J2211" t="str">
            <v>Colegio Colombia</v>
          </cell>
          <cell r="K2211">
            <v>30117055</v>
          </cell>
        </row>
        <row r="2212">
          <cell r="I2212">
            <v>810001723</v>
          </cell>
          <cell r="J2212" t="str">
            <v>Institucion Educativa San Lorenzo</v>
          </cell>
          <cell r="K2212">
            <v>96010884</v>
          </cell>
        </row>
        <row r="2213">
          <cell r="I2213">
            <v>810001733</v>
          </cell>
          <cell r="J2213" t="str">
            <v>Institucion Educativa Cabras</v>
          </cell>
          <cell r="K2213">
            <v>22938341</v>
          </cell>
        </row>
        <row r="2214">
          <cell r="I2214">
            <v>810001863</v>
          </cell>
          <cell r="J2214" t="str">
            <v>INSTITUCION EDUCATIVA INTEGRADO VILLA DEL PILAR</v>
          </cell>
          <cell r="K2214">
            <v>44014706</v>
          </cell>
        </row>
        <row r="2215">
          <cell r="I2215">
            <v>810001864</v>
          </cell>
          <cell r="J2215" t="str">
            <v>Institucion Educativa Montebonito</v>
          </cell>
          <cell r="K2215">
            <v>16696463</v>
          </cell>
        </row>
        <row r="2216">
          <cell r="I2216">
            <v>810001886</v>
          </cell>
          <cell r="J2216" t="str">
            <v>Colegio Antonio Narino Fdo Servicios Docent</v>
          </cell>
          <cell r="K2216">
            <v>38137973</v>
          </cell>
        </row>
        <row r="2217">
          <cell r="I2217">
            <v>810001933</v>
          </cell>
          <cell r="J2217" t="str">
            <v>Institucion Educativa Partidas</v>
          </cell>
          <cell r="K2217">
            <v>32379698</v>
          </cell>
        </row>
        <row r="2218">
          <cell r="I2218">
            <v>810001937</v>
          </cell>
          <cell r="J2218" t="str">
            <v>FONDO DE SERVICIOS EDUCATIVOS - COLEGIO PERPETUO SOCORRO</v>
          </cell>
          <cell r="K2218">
            <v>41574998</v>
          </cell>
        </row>
        <row r="2219">
          <cell r="I2219">
            <v>810001946</v>
          </cell>
          <cell r="J2219" t="str">
            <v>Colegio Quiebra de Santa Barbara</v>
          </cell>
          <cell r="K2219">
            <v>25813666</v>
          </cell>
        </row>
        <row r="2220">
          <cell r="I2220">
            <v>810001948</v>
          </cell>
          <cell r="J2220" t="str">
            <v>Institucion Educativa Dulcenombre</v>
          </cell>
          <cell r="K2220">
            <v>26626242</v>
          </cell>
        </row>
        <row r="2221">
          <cell r="I2221">
            <v>810001971</v>
          </cell>
          <cell r="J2221" t="str">
            <v>Institución Educativa Marco Fidel Suarez</v>
          </cell>
          <cell r="K2221">
            <v>79015257</v>
          </cell>
        </row>
        <row r="2222">
          <cell r="I2222">
            <v>810001980</v>
          </cell>
          <cell r="J2222" t="str">
            <v>COLEGIO ANDRES BELLO</v>
          </cell>
          <cell r="K2222">
            <v>49927036</v>
          </cell>
        </row>
        <row r="2223">
          <cell r="I2223">
            <v>810001998</v>
          </cell>
          <cell r="J2223" t="str">
            <v>MUNICIPIO DE SAN JOSE</v>
          </cell>
          <cell r="K2223">
            <v>58351048</v>
          </cell>
        </row>
        <row r="2224">
          <cell r="I2224">
            <v>810002040</v>
          </cell>
          <cell r="J2224" t="str">
            <v>INSTITUCION EDUCATIVA INSTITUTO LATINOAMERICANO</v>
          </cell>
          <cell r="K2224">
            <v>70706939</v>
          </cell>
        </row>
        <row r="2225">
          <cell r="I2225">
            <v>810002043</v>
          </cell>
          <cell r="J2225" t="str">
            <v>CENTRO EDUCATIVO RURAL LA PALMA</v>
          </cell>
          <cell r="K2225">
            <v>14195200</v>
          </cell>
        </row>
        <row r="2226">
          <cell r="I2226">
            <v>810002052</v>
          </cell>
          <cell r="J2226" t="str">
            <v>INSTITUCION EDUCATIVA RURAL LA TRINIDAD</v>
          </cell>
          <cell r="K2226">
            <v>28338141</v>
          </cell>
        </row>
        <row r="2227">
          <cell r="I2227">
            <v>810002088</v>
          </cell>
          <cell r="J2227" t="str">
            <v>Institucion Educativa Crisanto Luque</v>
          </cell>
          <cell r="K2227">
            <v>70478039</v>
          </cell>
        </row>
        <row r="2228">
          <cell r="I2228">
            <v>810002138</v>
          </cell>
          <cell r="J2228" t="str">
            <v>Centro Educativo El Japón</v>
          </cell>
          <cell r="K2228">
            <v>25059603</v>
          </cell>
        </row>
        <row r="2229">
          <cell r="I2229">
            <v>810002142</v>
          </cell>
          <cell r="J2229" t="str">
            <v>Fondo de Servicios Educativos Colegio Purnio</v>
          </cell>
          <cell r="K2229">
            <v>33250826</v>
          </cell>
        </row>
        <row r="2230">
          <cell r="I2230">
            <v>810002281</v>
          </cell>
          <cell r="J2230" t="str">
            <v>CENTRO EDUCATIVO  LA VIOLETA</v>
          </cell>
          <cell r="K2230">
            <v>18863936</v>
          </cell>
        </row>
        <row r="2231">
          <cell r="I2231">
            <v>810002307</v>
          </cell>
          <cell r="J2231" t="str">
            <v>Normal Maria Escolastica</v>
          </cell>
          <cell r="K2231">
            <v>31888964</v>
          </cell>
        </row>
        <row r="2232">
          <cell r="I2232">
            <v>810002338</v>
          </cell>
          <cell r="J2232" t="str">
            <v>INSTITUCION EDUCATIVA JUAN PABLO II</v>
          </cell>
          <cell r="K2232">
            <v>20548211</v>
          </cell>
        </row>
        <row r="2233">
          <cell r="I2233">
            <v>810002453</v>
          </cell>
          <cell r="J2233" t="str">
            <v>Institucion Educativa Juan Crisostomo Osorio</v>
          </cell>
          <cell r="K2233">
            <v>26280614</v>
          </cell>
        </row>
        <row r="2234">
          <cell r="I2234">
            <v>810002512</v>
          </cell>
          <cell r="J2234" t="str">
            <v>Centro Educativo El Bosque</v>
          </cell>
          <cell r="K2234">
            <v>11764050</v>
          </cell>
        </row>
        <row r="2235">
          <cell r="I2235">
            <v>810002560</v>
          </cell>
          <cell r="J2235" t="str">
            <v>Centro Educativo El Madroño</v>
          </cell>
          <cell r="K2235">
            <v>17017691</v>
          </cell>
        </row>
        <row r="2236">
          <cell r="I2236">
            <v>810002607</v>
          </cell>
          <cell r="J2236" t="str">
            <v>INSTITUTO PABLO VI IPVI</v>
          </cell>
          <cell r="K2236">
            <v>52997910</v>
          </cell>
        </row>
        <row r="2237">
          <cell r="I2237">
            <v>810002628</v>
          </cell>
          <cell r="J2237" t="str">
            <v>Centro Educativo San Pedro</v>
          </cell>
          <cell r="K2237">
            <v>20553590</v>
          </cell>
        </row>
        <row r="2238">
          <cell r="I2238">
            <v>810002635</v>
          </cell>
          <cell r="J2238" t="str">
            <v>Institucion Educativa Llanadas</v>
          </cell>
          <cell r="K2238">
            <v>39433962</v>
          </cell>
        </row>
        <row r="2239">
          <cell r="I2239">
            <v>810002655</v>
          </cell>
          <cell r="J2239" t="str">
            <v>Institucion Educativa Juan XXIII</v>
          </cell>
          <cell r="K2239">
            <v>27185442</v>
          </cell>
        </row>
        <row r="2240">
          <cell r="I2240">
            <v>810002706</v>
          </cell>
          <cell r="J2240" t="str">
            <v>Centro Educativo el Águila</v>
          </cell>
          <cell r="K2240">
            <v>37994773</v>
          </cell>
        </row>
        <row r="2241">
          <cell r="I2241">
            <v>810002750</v>
          </cell>
          <cell r="J2241" t="str">
            <v>Centro Educativo El Perro</v>
          </cell>
          <cell r="K2241">
            <v>16161370</v>
          </cell>
        </row>
        <row r="2242">
          <cell r="I2242">
            <v>810002767</v>
          </cell>
          <cell r="J2242" t="str">
            <v>COLEGIO GRANADA</v>
          </cell>
          <cell r="K2242">
            <v>27923257</v>
          </cell>
        </row>
        <row r="2243">
          <cell r="I2243">
            <v>810002769</v>
          </cell>
          <cell r="J2243" t="str">
            <v>INSTITUCION EDUCATIVA RURAL RAFAEL POMBO</v>
          </cell>
          <cell r="K2243">
            <v>36480805</v>
          </cell>
        </row>
        <row r="2244">
          <cell r="I2244">
            <v>810002807</v>
          </cell>
          <cell r="J2244" t="str">
            <v>COLEGIO MARIA GORETTI</v>
          </cell>
          <cell r="K2244">
            <v>40961303</v>
          </cell>
        </row>
        <row r="2245">
          <cell r="I2245">
            <v>810002926</v>
          </cell>
          <cell r="J2245" t="str">
            <v>Centro Educativo Pio XII</v>
          </cell>
          <cell r="K2245">
            <v>25016735</v>
          </cell>
        </row>
        <row r="2246">
          <cell r="I2246">
            <v>810002963</v>
          </cell>
          <cell r="J2246" t="str">
            <v>MUNICIPIO DE NORCASIA</v>
          </cell>
          <cell r="K2246">
            <v>101261648</v>
          </cell>
        </row>
        <row r="2247">
          <cell r="I2247">
            <v>810002978</v>
          </cell>
          <cell r="J2247" t="str">
            <v>Insitucion Educativa Francisco Jose de Caldas</v>
          </cell>
          <cell r="K2247">
            <v>57030521</v>
          </cell>
        </row>
        <row r="2248">
          <cell r="I2248">
            <v>810003071</v>
          </cell>
          <cell r="J2248" t="str">
            <v>COLEGIO OFICIAL SAN PIO X</v>
          </cell>
          <cell r="K2248">
            <v>105743708</v>
          </cell>
        </row>
        <row r="2249">
          <cell r="I2249">
            <v>810003197</v>
          </cell>
          <cell r="J2249" t="str">
            <v>Institucion Educativa el Llano</v>
          </cell>
          <cell r="K2249">
            <v>53127660</v>
          </cell>
        </row>
        <row r="2250">
          <cell r="I2250">
            <v>810003255</v>
          </cell>
          <cell r="J2250" t="str">
            <v>Institucion Educativa La Felisa</v>
          </cell>
          <cell r="K2250">
            <v>37472461</v>
          </cell>
        </row>
        <row r="2251">
          <cell r="I2251">
            <v>810003429</v>
          </cell>
          <cell r="J2251" t="str">
            <v>Centro Educativo La Florida</v>
          </cell>
          <cell r="K2251">
            <v>8335828</v>
          </cell>
        </row>
        <row r="2252">
          <cell r="I2252">
            <v>810003430</v>
          </cell>
          <cell r="J2252" t="str">
            <v>Institucion Educativa el Placer</v>
          </cell>
          <cell r="K2252">
            <v>23757569</v>
          </cell>
        </row>
        <row r="2253">
          <cell r="I2253">
            <v>810003436</v>
          </cell>
          <cell r="J2253" t="str">
            <v>Centro Educativo Patio Bonito</v>
          </cell>
          <cell r="K2253">
            <v>29282407</v>
          </cell>
        </row>
        <row r="2254">
          <cell r="I2254">
            <v>810003486</v>
          </cell>
          <cell r="J2254" t="str">
            <v>Centro Educativo Encimadas</v>
          </cell>
          <cell r="K2254">
            <v>28770168</v>
          </cell>
        </row>
        <row r="2255">
          <cell r="I2255">
            <v>810003516</v>
          </cell>
          <cell r="J2255" t="str">
            <v>LICEO MIXTO SINAI</v>
          </cell>
          <cell r="K2255">
            <v>106252542</v>
          </cell>
        </row>
        <row r="2256">
          <cell r="I2256">
            <v>810003714</v>
          </cell>
          <cell r="J2256" t="str">
            <v>Institucion Educativa Las Coles</v>
          </cell>
          <cell r="K2256">
            <v>48273311</v>
          </cell>
        </row>
        <row r="2257">
          <cell r="I2257">
            <v>810004027</v>
          </cell>
          <cell r="J2257" t="str">
            <v>Centro Educativo Cañaveral</v>
          </cell>
          <cell r="K2257">
            <v>49656931</v>
          </cell>
        </row>
        <row r="2258">
          <cell r="I2258">
            <v>810004148</v>
          </cell>
          <cell r="J2258" t="str">
            <v>INSTITUCION EDUCATIVA BOSQUES DEL NORTE</v>
          </cell>
          <cell r="K2258">
            <v>136436666</v>
          </cell>
        </row>
        <row r="2259">
          <cell r="I2259">
            <v>810004883</v>
          </cell>
          <cell r="J2259" t="str">
            <v>Colegio General Ramon Marin</v>
          </cell>
          <cell r="K2259">
            <v>36361919</v>
          </cell>
        </row>
        <row r="2260">
          <cell r="I2260">
            <v>810005240</v>
          </cell>
          <cell r="J2260" t="str">
            <v>INSTITUCION EDUCATIVA LA MERMITA</v>
          </cell>
          <cell r="K2260">
            <v>39455771</v>
          </cell>
        </row>
        <row r="2261">
          <cell r="I2261">
            <v>810005241</v>
          </cell>
          <cell r="J2261" t="str">
            <v>Centro Educativo el Eden</v>
          </cell>
          <cell r="K2261">
            <v>28593108</v>
          </cell>
        </row>
        <row r="2262">
          <cell r="I2262">
            <v>810005243</v>
          </cell>
          <cell r="J2262" t="str">
            <v>Centro Educativo Florencia</v>
          </cell>
          <cell r="K2262">
            <v>26422221</v>
          </cell>
        </row>
        <row r="2263">
          <cell r="I2263">
            <v>810005244</v>
          </cell>
          <cell r="J2263" t="str">
            <v>Instituto Ecativa Nuestra Señora de Fátima</v>
          </cell>
          <cell r="K2263">
            <v>30216126</v>
          </cell>
        </row>
        <row r="2264">
          <cell r="I2264">
            <v>810005256</v>
          </cell>
          <cell r="J2264" t="str">
            <v>Institucion Educativa La Libertad</v>
          </cell>
          <cell r="K2264">
            <v>44891705</v>
          </cell>
        </row>
        <row r="2265">
          <cell r="I2265">
            <v>810005268</v>
          </cell>
          <cell r="J2265" t="str">
            <v>Colegio La Milagrosa</v>
          </cell>
          <cell r="K2265">
            <v>30497013</v>
          </cell>
        </row>
        <row r="2266">
          <cell r="I2266">
            <v>810005295</v>
          </cell>
          <cell r="J2266" t="str">
            <v>LICEO LEON DE GREIFF</v>
          </cell>
          <cell r="K2266">
            <v>89999366</v>
          </cell>
        </row>
        <row r="2267">
          <cell r="I2267">
            <v>810005350</v>
          </cell>
          <cell r="J2267" t="str">
            <v>Centro Educativo La Quiebra</v>
          </cell>
          <cell r="K2267">
            <v>18943340</v>
          </cell>
        </row>
        <row r="2268">
          <cell r="I2268">
            <v>810005578</v>
          </cell>
          <cell r="J2268" t="str">
            <v>INSTITUCION EDUCATIVA SIETE DE AGOSTO</v>
          </cell>
          <cell r="K2268">
            <v>71554644</v>
          </cell>
        </row>
        <row r="2269">
          <cell r="I2269">
            <v>810005648</v>
          </cell>
          <cell r="J2269" t="str">
            <v>INSTITUCION EDUCATIVA GRAN COLOMBIA</v>
          </cell>
          <cell r="K2269">
            <v>51425212</v>
          </cell>
        </row>
        <row r="2270">
          <cell r="I2270">
            <v>810005706</v>
          </cell>
          <cell r="J2270" t="str">
            <v>Centro Educativo Ocuzca</v>
          </cell>
          <cell r="K2270">
            <v>38939163</v>
          </cell>
        </row>
        <row r="2271">
          <cell r="I2271">
            <v>810005729</v>
          </cell>
          <cell r="J2271" t="str">
            <v>Institucion Educativa Jeronimo de Tejelo</v>
          </cell>
          <cell r="K2271">
            <v>22874947</v>
          </cell>
        </row>
        <row r="2272">
          <cell r="I2272">
            <v>810005772</v>
          </cell>
          <cell r="J2272" t="str">
            <v>Institucion Educativa Pio XII</v>
          </cell>
          <cell r="K2272">
            <v>44000399</v>
          </cell>
        </row>
        <row r="2273">
          <cell r="I2273">
            <v>810005830</v>
          </cell>
          <cell r="J2273" t="str">
            <v>IE la presentacion</v>
          </cell>
          <cell r="K2273">
            <v>46033202</v>
          </cell>
        </row>
        <row r="2274">
          <cell r="I2274">
            <v>810005846</v>
          </cell>
          <cell r="J2274" t="str">
            <v>Institucion Educativa San Jeronimo</v>
          </cell>
          <cell r="K2274">
            <v>94531132</v>
          </cell>
        </row>
        <row r="2275">
          <cell r="I2275">
            <v>810005988</v>
          </cell>
          <cell r="J2275" t="str">
            <v>Centro Educativo Alto Nubia</v>
          </cell>
          <cell r="K2275">
            <v>17372291</v>
          </cell>
        </row>
        <row r="2276">
          <cell r="I2276">
            <v>810006007</v>
          </cell>
          <cell r="J2276" t="str">
            <v>Centro Educativo Eladia Mejia</v>
          </cell>
          <cell r="K2276">
            <v>11663664</v>
          </cell>
        </row>
        <row r="2277">
          <cell r="I2277">
            <v>810006015</v>
          </cell>
          <cell r="J2277" t="str">
            <v>Institucion Educativa Rafael Pombo</v>
          </cell>
          <cell r="K2277">
            <v>21776886</v>
          </cell>
        </row>
        <row r="2278">
          <cell r="I2278">
            <v>810006026</v>
          </cell>
          <cell r="J2278" t="str">
            <v>Institucion Educativa Santa Teresita</v>
          </cell>
          <cell r="K2278">
            <v>14580857</v>
          </cell>
        </row>
        <row r="2279">
          <cell r="I2279">
            <v>810006027</v>
          </cell>
          <cell r="J2279" t="str">
            <v>Centro Educativo Rioarriba</v>
          </cell>
          <cell r="K2279">
            <v>28939622</v>
          </cell>
        </row>
        <row r="2280">
          <cell r="I2280">
            <v>810006028</v>
          </cell>
          <cell r="J2280" t="str">
            <v>INSTITUCION EDUCATIVA ENCIMADAS</v>
          </cell>
          <cell r="K2280">
            <v>20956724</v>
          </cell>
        </row>
        <row r="2281">
          <cell r="I2281">
            <v>810006030</v>
          </cell>
          <cell r="J2281" t="str">
            <v>Centro Educativo La Palma</v>
          </cell>
          <cell r="K2281">
            <v>17353639</v>
          </cell>
        </row>
        <row r="2282">
          <cell r="I2282">
            <v>810006039</v>
          </cell>
          <cell r="J2282" t="str">
            <v>Colegio Jose Antonio Galan</v>
          </cell>
          <cell r="K2282">
            <v>21042601</v>
          </cell>
        </row>
        <row r="2283">
          <cell r="I2283">
            <v>810006049</v>
          </cell>
          <cell r="J2283" t="str">
            <v>Centro Educativo Aguabonita</v>
          </cell>
          <cell r="K2283">
            <v>22512949</v>
          </cell>
        </row>
        <row r="2284">
          <cell r="I2284">
            <v>810006071</v>
          </cell>
          <cell r="J2284" t="str">
            <v>Centro Educativo Los Chancos</v>
          </cell>
          <cell r="K2284">
            <v>9554130</v>
          </cell>
        </row>
        <row r="2285">
          <cell r="I2285">
            <v>810006081</v>
          </cell>
          <cell r="J2285" t="str">
            <v>Centro Educativo Santa Rita</v>
          </cell>
          <cell r="K2285">
            <v>15371855</v>
          </cell>
        </row>
        <row r="2286">
          <cell r="I2286">
            <v>810006089</v>
          </cell>
          <cell r="J2286" t="str">
            <v>Centro Educativo Eduardo Gomez Arrubla</v>
          </cell>
          <cell r="K2286">
            <v>37618855</v>
          </cell>
        </row>
        <row r="2287">
          <cell r="I2287">
            <v>810006102</v>
          </cell>
          <cell r="J2287" t="str">
            <v>Centro Educativo Marco Fidel Suarez</v>
          </cell>
          <cell r="K2287">
            <v>8275828</v>
          </cell>
        </row>
        <row r="2288">
          <cell r="I2288">
            <v>810006103</v>
          </cell>
          <cell r="J2288" t="str">
            <v>Centro Educativo Portachuelo</v>
          </cell>
          <cell r="K2288">
            <v>26321735</v>
          </cell>
        </row>
        <row r="2289">
          <cell r="I2289">
            <v>810006105</v>
          </cell>
          <cell r="J2289" t="str">
            <v>Centro Educativo Quiebralomo</v>
          </cell>
          <cell r="K2289">
            <v>19239907</v>
          </cell>
        </row>
        <row r="2290">
          <cell r="I2290">
            <v>810006109</v>
          </cell>
          <cell r="J2290" t="str">
            <v>Institucion Educativa San Jose</v>
          </cell>
          <cell r="K2290">
            <v>32217407</v>
          </cell>
        </row>
        <row r="2291">
          <cell r="I2291">
            <v>810006111</v>
          </cell>
          <cell r="J2291" t="str">
            <v>Centro Educativo Sipirra</v>
          </cell>
          <cell r="K2291">
            <v>19203560</v>
          </cell>
        </row>
        <row r="2292">
          <cell r="I2292">
            <v>810006121</v>
          </cell>
          <cell r="J2292" t="str">
            <v>Institucion Educativa La Rioja</v>
          </cell>
          <cell r="K2292">
            <v>16911123</v>
          </cell>
        </row>
        <row r="2293">
          <cell r="I2293">
            <v>810006138</v>
          </cell>
          <cell r="J2293" t="str">
            <v>Institucion Educativa Guacas</v>
          </cell>
          <cell r="K2293">
            <v>23396757</v>
          </cell>
        </row>
        <row r="2294">
          <cell r="I2294">
            <v>810006140</v>
          </cell>
          <cell r="J2294" t="str">
            <v>Centro Educativo Jhon F kennedy</v>
          </cell>
          <cell r="K2294">
            <v>25340730</v>
          </cell>
        </row>
        <row r="2295">
          <cell r="I2295">
            <v>810006146</v>
          </cell>
          <cell r="J2295" t="str">
            <v>Centro Educativo El Cairo</v>
          </cell>
          <cell r="K2295">
            <v>30381669</v>
          </cell>
        </row>
        <row r="2296">
          <cell r="I2296">
            <v>810006148</v>
          </cell>
          <cell r="J2296" t="str">
            <v>Centro Educativo Maria Fabiola Largo Cano</v>
          </cell>
          <cell r="K2296">
            <v>31856514</v>
          </cell>
        </row>
        <row r="2297">
          <cell r="I2297">
            <v>810006169</v>
          </cell>
          <cell r="J2297" t="str">
            <v>Centro Educativo Rancho Largo</v>
          </cell>
          <cell r="K2297">
            <v>31542706</v>
          </cell>
        </row>
        <row r="2298">
          <cell r="I2298">
            <v>810006185</v>
          </cell>
          <cell r="J2298" t="str">
            <v>Institucion Educatica Isaza</v>
          </cell>
          <cell r="K2298">
            <v>38782498</v>
          </cell>
        </row>
        <row r="2299">
          <cell r="I2299">
            <v>810006315</v>
          </cell>
          <cell r="J2299" t="str">
            <v>Centro Educativo La Quiebra</v>
          </cell>
          <cell r="K2299">
            <v>38198298</v>
          </cell>
        </row>
        <row r="2300">
          <cell r="I2300">
            <v>810006480</v>
          </cell>
          <cell r="J2300" t="str">
            <v>Centro Educativo Cartagena</v>
          </cell>
          <cell r="K2300">
            <v>13597561</v>
          </cell>
        </row>
        <row r="2301">
          <cell r="I2301">
            <v>811006541</v>
          </cell>
          <cell r="J2301" t="str">
            <v>IE FUNDACION CELIA DUQUE DE DUQUE - Abejorral</v>
          </cell>
          <cell r="K2301">
            <v>65240387</v>
          </cell>
        </row>
        <row r="2302">
          <cell r="I2302">
            <v>811008893</v>
          </cell>
          <cell r="J2302" t="str">
            <v>SGP INSTITUCION EDUCATIVA ALBERTO DIAZ MUÑOZ</v>
          </cell>
          <cell r="K2302">
            <v>155285263</v>
          </cell>
        </row>
        <row r="2303">
          <cell r="I2303">
            <v>811009017</v>
          </cell>
          <cell r="J2303" t="str">
            <v>MUNICIPIO DE LA PINTADA</v>
          </cell>
          <cell r="K2303">
            <v>88242064</v>
          </cell>
        </row>
        <row r="2304">
          <cell r="I2304">
            <v>811010025</v>
          </cell>
          <cell r="J2304" t="str">
            <v>I.E ATANASIO GIRARDOT SGP</v>
          </cell>
          <cell r="K2304">
            <v>141170818</v>
          </cell>
        </row>
        <row r="2305">
          <cell r="I2305">
            <v>811010745</v>
          </cell>
          <cell r="J2305" t="str">
            <v>institucion educativa Esteban Ochoa</v>
          </cell>
          <cell r="K2305">
            <v>112307236</v>
          </cell>
        </row>
        <row r="2306">
          <cell r="I2306">
            <v>811011120</v>
          </cell>
          <cell r="J2306" t="str">
            <v>F.S.E. CER CLAUDINA  MUNERA</v>
          </cell>
          <cell r="K2306">
            <v>22155561</v>
          </cell>
        </row>
        <row r="2307">
          <cell r="I2307">
            <v>811011585</v>
          </cell>
          <cell r="J2307" t="str">
            <v>F.S.E. I.E. JOSE  MARIA BERNAL</v>
          </cell>
          <cell r="K2307">
            <v>292570618</v>
          </cell>
        </row>
        <row r="2308">
          <cell r="I2308">
            <v>811013378</v>
          </cell>
          <cell r="J2308" t="str">
            <v>INST EDUC MONSEOR VICTOR WIEDEMANN</v>
          </cell>
          <cell r="K2308">
            <v>115564492</v>
          </cell>
        </row>
        <row r="2309">
          <cell r="I2309">
            <v>811013474</v>
          </cell>
          <cell r="J2309" t="str">
            <v>INST EDUC SAN JUAN BOSCO</v>
          </cell>
          <cell r="K2309">
            <v>80690562</v>
          </cell>
        </row>
        <row r="2310">
          <cell r="I2310">
            <v>811013520</v>
          </cell>
          <cell r="J2310" t="str">
            <v>IE SAN RAFAEL - Heliconia</v>
          </cell>
          <cell r="K2310">
            <v>43979507</v>
          </cell>
        </row>
        <row r="2311">
          <cell r="I2311">
            <v>811013756</v>
          </cell>
          <cell r="J2311" t="str">
            <v>SISTEMA GENERAL DE PARTICIPACION</v>
          </cell>
          <cell r="K2311">
            <v>127524501</v>
          </cell>
        </row>
        <row r="2312">
          <cell r="I2312">
            <v>811013764</v>
          </cell>
          <cell r="J2312" t="str">
            <v>IE NORMAL SUPERIOR RAFAEL MARIA GIRALDO - Marinilla</v>
          </cell>
          <cell r="K2312">
            <v>121829590</v>
          </cell>
        </row>
        <row r="2313">
          <cell r="I2313">
            <v>811014080</v>
          </cell>
          <cell r="J2313" t="str">
            <v>F.S.E. INST EDUCATIVA FEDERICO OZANAM</v>
          </cell>
          <cell r="K2313">
            <v>185000715</v>
          </cell>
        </row>
        <row r="2314">
          <cell r="I2314">
            <v>811014433</v>
          </cell>
          <cell r="J2314" t="str">
            <v>INST EDUC REPUBLICA DE BARBADOS</v>
          </cell>
          <cell r="K2314">
            <v>158016565</v>
          </cell>
        </row>
        <row r="2315">
          <cell r="I2315">
            <v>811015194</v>
          </cell>
          <cell r="J2315" t="str">
            <v>INST EDUC FE Y ALEGRIA SAN JOSE</v>
          </cell>
          <cell r="K2315">
            <v>82578812</v>
          </cell>
        </row>
        <row r="2316">
          <cell r="I2316">
            <v>811015262</v>
          </cell>
          <cell r="J2316" t="str">
            <v>IE PUERTO VENUS - Nariño</v>
          </cell>
          <cell r="K2316">
            <v>41472437</v>
          </cell>
        </row>
        <row r="2317">
          <cell r="I2317">
            <v>811015293</v>
          </cell>
          <cell r="J2317" t="str">
            <v>F.S.E.INSTITUCION EDUCATIVA JOSE ANTONIO GALAN</v>
          </cell>
          <cell r="K2317">
            <v>81638211</v>
          </cell>
        </row>
        <row r="2318">
          <cell r="I2318">
            <v>811015341</v>
          </cell>
          <cell r="J2318" t="str">
            <v>IE  PEDRO LUIS ALVAREZ C - Caldas</v>
          </cell>
          <cell r="K2318">
            <v>193552253</v>
          </cell>
        </row>
        <row r="2319">
          <cell r="I2319">
            <v>811015434</v>
          </cell>
          <cell r="J2319" t="str">
            <v>IE ESCUELA NORMAL SUPERIOR DE ABEJORRAL - Abejorral</v>
          </cell>
          <cell r="K2319">
            <v>74854985</v>
          </cell>
        </row>
        <row r="2320">
          <cell r="I2320">
            <v>811015684</v>
          </cell>
          <cell r="J2320" t="str">
            <v>I. E. ESCUELA NORMAL SUPERIOR DE MARIA</v>
          </cell>
          <cell r="K2320">
            <v>132833846</v>
          </cell>
        </row>
        <row r="2321">
          <cell r="I2321">
            <v>811015695</v>
          </cell>
          <cell r="J2321" t="str">
            <v>f.s.e. institucion educativa nornmal superior amaga</v>
          </cell>
          <cell r="K2321">
            <v>82475609</v>
          </cell>
        </row>
        <row r="2322">
          <cell r="I2322">
            <v>811015994</v>
          </cell>
          <cell r="J2322" t="str">
            <v>FONDO DE SERVICIOS EDUCATIVOS INSTITUCION EDUCATIVA LOS ANGELES</v>
          </cell>
          <cell r="K2322">
            <v>37413984</v>
          </cell>
        </row>
        <row r="2323">
          <cell r="I2323">
            <v>811015999</v>
          </cell>
          <cell r="J2323" t="str">
            <v>CER SANTA RITA - Angelópolis</v>
          </cell>
          <cell r="K2323">
            <v>12239923</v>
          </cell>
        </row>
        <row r="2324">
          <cell r="I2324">
            <v>811016123</v>
          </cell>
          <cell r="J2324" t="str">
            <v>IE PRESBITERO GABRIEL YEPES YEPES - Ebéjico</v>
          </cell>
          <cell r="K2324">
            <v>65086484</v>
          </cell>
        </row>
        <row r="2325">
          <cell r="I2325">
            <v>811016276</v>
          </cell>
          <cell r="J2325" t="str">
            <v>IE INMACULADA CONCEPCION - Nariño</v>
          </cell>
          <cell r="K2325">
            <v>132205943</v>
          </cell>
        </row>
        <row r="2326">
          <cell r="I2326">
            <v>811016855</v>
          </cell>
          <cell r="J2326" t="str">
            <v>F.S.E.INST EDU EL TRIUNFO STA TERESA</v>
          </cell>
          <cell r="K2326">
            <v>136384137</v>
          </cell>
        </row>
        <row r="2327">
          <cell r="I2327">
            <v>811016864</v>
          </cell>
          <cell r="J2327" t="str">
            <v>INST EDUC SANTA ROSA DE LIMA</v>
          </cell>
          <cell r="K2327">
            <v>120402853</v>
          </cell>
        </row>
        <row r="2328">
          <cell r="I2328">
            <v>811016885</v>
          </cell>
          <cell r="J2328" t="str">
            <v>INST EDUC FRANCISCO ANTONIO ZEA</v>
          </cell>
          <cell r="K2328">
            <v>128077706</v>
          </cell>
        </row>
        <row r="2329">
          <cell r="I2329">
            <v>811016950</v>
          </cell>
          <cell r="J2329" t="str">
            <v>INST EDUC MANUELA BELTRAN</v>
          </cell>
          <cell r="K2329">
            <v>109725212</v>
          </cell>
        </row>
        <row r="2330">
          <cell r="I2330">
            <v>811016955</v>
          </cell>
          <cell r="J2330" t="str">
            <v>INST EDUC RAFAEL URIBE URIBE</v>
          </cell>
          <cell r="K2330">
            <v>99805271</v>
          </cell>
        </row>
        <row r="2331">
          <cell r="I2331">
            <v>811016981</v>
          </cell>
          <cell r="J2331" t="str">
            <v>INSTITUCION EDUCATIVA JUAN DE DIOS URIBE</v>
          </cell>
          <cell r="K2331">
            <v>68462301</v>
          </cell>
        </row>
        <row r="2332">
          <cell r="I2332">
            <v>811016998</v>
          </cell>
          <cell r="J2332" t="str">
            <v>INST EDUC CRISTOBAL COLON</v>
          </cell>
          <cell r="K2332">
            <v>114874115</v>
          </cell>
        </row>
        <row r="2333">
          <cell r="I2333">
            <v>811017032</v>
          </cell>
          <cell r="J2333" t="str">
            <v>IE VALDIVIA - Valdivia</v>
          </cell>
          <cell r="K2333">
            <v>111472538</v>
          </cell>
        </row>
        <row r="2334">
          <cell r="I2334">
            <v>811017036</v>
          </cell>
          <cell r="J2334" t="str">
            <v>institucion educativa el rosario</v>
          </cell>
          <cell r="K2334">
            <v>79566287</v>
          </cell>
        </row>
        <row r="2335">
          <cell r="I2335">
            <v>811017044</v>
          </cell>
          <cell r="J2335" t="str">
            <v>IE JOSE MIGUEL DE RESTREPO Y PUERTA - Copacabana</v>
          </cell>
          <cell r="K2335">
            <v>199717416</v>
          </cell>
        </row>
        <row r="2336">
          <cell r="I2336">
            <v>811017053</v>
          </cell>
          <cell r="J2336" t="str">
            <v>INST EDUC LOMA HERMOSA</v>
          </cell>
          <cell r="K2336">
            <v>71610527</v>
          </cell>
        </row>
        <row r="2337">
          <cell r="I2337">
            <v>811017112</v>
          </cell>
          <cell r="J2337" t="str">
            <v>IE GABRIELA MISTRAL - Copacabana</v>
          </cell>
          <cell r="K2337">
            <v>44748215</v>
          </cell>
        </row>
        <row r="2338">
          <cell r="I2338">
            <v>811017152</v>
          </cell>
          <cell r="J2338" t="str">
            <v>INST EDUC SAMUEL BARRIENTOS RESTREPO</v>
          </cell>
          <cell r="K2338">
            <v>247984090</v>
          </cell>
        </row>
        <row r="2339">
          <cell r="I2339">
            <v>811017209</v>
          </cell>
          <cell r="J2339" t="str">
            <v>Institucion educativa Maria Jesus Mejia</v>
          </cell>
          <cell r="K2339">
            <v>79382166</v>
          </cell>
        </row>
        <row r="2340">
          <cell r="I2340">
            <v>811017215</v>
          </cell>
          <cell r="J2340" t="str">
            <v>INST EDUC GONZALO RESTREPO JARAMILLO</v>
          </cell>
          <cell r="K2340">
            <v>180283156</v>
          </cell>
        </row>
        <row r="2341">
          <cell r="I2341">
            <v>811017223</v>
          </cell>
          <cell r="J2341" t="str">
            <v>INST EDUC FEDERICO CARRASQUILLA</v>
          </cell>
          <cell r="K2341">
            <v>115915344</v>
          </cell>
        </row>
        <row r="2342">
          <cell r="I2342">
            <v>811017251</v>
          </cell>
          <cell r="J2342" t="str">
            <v>IE BERNARDO URIBE LONDOÑO - La Ceja</v>
          </cell>
          <cell r="K2342">
            <v>134684558</v>
          </cell>
        </row>
        <row r="2343">
          <cell r="I2343">
            <v>811017265</v>
          </cell>
          <cell r="J2343" t="str">
            <v>INST EDUC ASAMBLEA DEPARTAMENTAL</v>
          </cell>
          <cell r="K2343">
            <v>143752692</v>
          </cell>
        </row>
        <row r="2344">
          <cell r="I2344">
            <v>811017266</v>
          </cell>
          <cell r="J2344" t="str">
            <v>INST EDUC ALFONSO MORA NARANJO</v>
          </cell>
          <cell r="K2344">
            <v>49280541</v>
          </cell>
        </row>
        <row r="2345">
          <cell r="I2345">
            <v>811017283</v>
          </cell>
          <cell r="J2345" t="str">
            <v>IE BERNARDO ARANGO MACIAS - La Estrella</v>
          </cell>
          <cell r="K2345">
            <v>204375043</v>
          </cell>
        </row>
        <row r="2346">
          <cell r="I2346">
            <v>811017291</v>
          </cell>
          <cell r="J2346" t="str">
            <v>INST EDUC JOSE MARIA BRAVO MARQUEZ</v>
          </cell>
          <cell r="K2346">
            <v>156659171</v>
          </cell>
        </row>
        <row r="2347">
          <cell r="I2347">
            <v>811017293</v>
          </cell>
          <cell r="J2347" t="str">
            <v>INST EDUC ALFONSO LOPEZ PUMAREJO</v>
          </cell>
          <cell r="K2347">
            <v>157624766</v>
          </cell>
        </row>
        <row r="2348">
          <cell r="I2348">
            <v>811017307</v>
          </cell>
          <cell r="J2348" t="str">
            <v>INST EDUC JOSE CELESTINO MUTIS</v>
          </cell>
          <cell r="K2348">
            <v>60841050</v>
          </cell>
        </row>
        <row r="2349">
          <cell r="I2349">
            <v>811017314</v>
          </cell>
          <cell r="J2349" t="str">
            <v>INST EDUC SAN JUAN BAUTISTA DE LA SALLE</v>
          </cell>
          <cell r="K2349">
            <v>116147024</v>
          </cell>
        </row>
        <row r="2350">
          <cell r="I2350">
            <v>811017315</v>
          </cell>
          <cell r="J2350" t="str">
            <v>INST EDUC JOSE ROBERTO VASQUEZ</v>
          </cell>
          <cell r="K2350">
            <v>187282801</v>
          </cell>
        </row>
        <row r="2351">
          <cell r="I2351">
            <v>811017316</v>
          </cell>
          <cell r="J2351" t="str">
            <v>INST EDUC LORENZA VILLEGAS DE SANTOS</v>
          </cell>
          <cell r="K2351">
            <v>143023437</v>
          </cell>
        </row>
        <row r="2352">
          <cell r="I2352">
            <v>811017317</v>
          </cell>
          <cell r="J2352" t="str">
            <v>INST EDUC CAMILO MORA CARRASQUILLA</v>
          </cell>
          <cell r="K2352">
            <v>70129834</v>
          </cell>
        </row>
        <row r="2353">
          <cell r="I2353">
            <v>811017345</v>
          </cell>
          <cell r="J2353" t="str">
            <v>INST EDUC BENEDIKTA ZUR NIEDEN</v>
          </cell>
          <cell r="K2353">
            <v>111698735</v>
          </cell>
        </row>
        <row r="2354">
          <cell r="I2354">
            <v>811017355</v>
          </cell>
          <cell r="J2354" t="str">
            <v>IER EL  HATILLO - Barbosa</v>
          </cell>
          <cell r="K2354">
            <v>120646770</v>
          </cell>
        </row>
        <row r="2355">
          <cell r="I2355">
            <v>811017359</v>
          </cell>
          <cell r="J2355" t="str">
            <v>INST EDUC PEDRO LUIS VILLA</v>
          </cell>
          <cell r="K2355">
            <v>166695241</v>
          </cell>
        </row>
        <row r="2356">
          <cell r="I2356">
            <v>811017366</v>
          </cell>
          <cell r="J2356" t="str">
            <v>INST EDUC LA MILAGROSA</v>
          </cell>
          <cell r="K2356">
            <v>146663016</v>
          </cell>
        </row>
        <row r="2357">
          <cell r="I2357">
            <v>811017374</v>
          </cell>
          <cell r="J2357" t="str">
            <v>F.S.E INSTITUCION EDUCATUVA SAN FELIX-SGP</v>
          </cell>
          <cell r="K2357">
            <v>55644163</v>
          </cell>
        </row>
        <row r="2358">
          <cell r="I2358">
            <v>811017376</v>
          </cell>
          <cell r="J2358" t="str">
            <v>FONDO DE SERVICIO EDUCATIVO INSTITUCION EDUCATIVA MANUEL URIBE ANGEL</v>
          </cell>
          <cell r="K2358">
            <v>119718088</v>
          </cell>
        </row>
        <row r="2359">
          <cell r="I2359">
            <v>811017377</v>
          </cell>
          <cell r="J2359" t="str">
            <v>INST EDUC CEFA</v>
          </cell>
          <cell r="K2359">
            <v>282633967</v>
          </cell>
        </row>
        <row r="2360">
          <cell r="I2360">
            <v>811017439</v>
          </cell>
          <cell r="J2360" t="str">
            <v>IE EL SALVADOR - Pueblorrico</v>
          </cell>
          <cell r="K2360">
            <v>117149578</v>
          </cell>
        </row>
        <row r="2361">
          <cell r="I2361">
            <v>811017446</v>
          </cell>
          <cell r="J2361" t="str">
            <v>IE DE MARIA - Yarumal</v>
          </cell>
          <cell r="K2361">
            <v>277514216</v>
          </cell>
        </row>
        <row r="2362">
          <cell r="I2362">
            <v>811017464</v>
          </cell>
          <cell r="J2362" t="str">
            <v>IE PIO XI - La Unión</v>
          </cell>
          <cell r="K2362">
            <v>135629991</v>
          </cell>
        </row>
        <row r="2363">
          <cell r="I2363">
            <v>811017472</v>
          </cell>
          <cell r="J2363" t="str">
            <v>INST EDUC SAN CRISTOBAL</v>
          </cell>
          <cell r="K2363">
            <v>150523452</v>
          </cell>
        </row>
        <row r="2364">
          <cell r="I2364">
            <v>811017493</v>
          </cell>
          <cell r="J2364" t="str">
            <v>FONDO DE SERVICIOS EDUCATIVOS CARLOS PEREZ MEJÍA</v>
          </cell>
          <cell r="K2364">
            <v>148741387</v>
          </cell>
        </row>
        <row r="2365">
          <cell r="I2365">
            <v>811017496</v>
          </cell>
          <cell r="J2365" t="str">
            <v>F.S.E. INSTITUCION EDUCATIVA CRISTO REY</v>
          </cell>
          <cell r="K2365">
            <v>67198282</v>
          </cell>
        </row>
        <row r="2366">
          <cell r="I2366">
            <v>811017505</v>
          </cell>
          <cell r="J2366" t="str">
            <v>INST EDUC LA SALLE DE CAMPOAMOR</v>
          </cell>
          <cell r="K2366">
            <v>115132479</v>
          </cell>
        </row>
        <row r="2367">
          <cell r="I2367">
            <v>811017537</v>
          </cell>
          <cell r="J2367" t="str">
            <v>INST EDUC HERNAN TORO AGUDELO</v>
          </cell>
          <cell r="K2367">
            <v>88254967</v>
          </cell>
        </row>
        <row r="2368">
          <cell r="I2368">
            <v>811017538</v>
          </cell>
          <cell r="J2368" t="str">
            <v>INST EDUC JOSE ACEVEDO Y GOMEZ</v>
          </cell>
          <cell r="K2368">
            <v>124297693</v>
          </cell>
        </row>
        <row r="2369">
          <cell r="I2369">
            <v>811017539</v>
          </cell>
          <cell r="J2369" t="str">
            <v>FSE. INSTITUCION EDUCATIVA NORMAL SUPERIOR</v>
          </cell>
          <cell r="K2369">
            <v>201988018</v>
          </cell>
        </row>
        <row r="2370">
          <cell r="I2370">
            <v>811017572</v>
          </cell>
          <cell r="J2370" t="str">
            <v>Fondo de Servicios Educativos Institución Educativa Jose Félix de Restrepo Vélez</v>
          </cell>
          <cell r="K2370">
            <v>103399902</v>
          </cell>
        </row>
        <row r="2371">
          <cell r="I2371">
            <v>811017581</v>
          </cell>
          <cell r="J2371" t="str">
            <v>insitucin educativa enrique Velez Escobar</v>
          </cell>
          <cell r="K2371">
            <v>196627658</v>
          </cell>
        </row>
        <row r="2372">
          <cell r="I2372">
            <v>811017582</v>
          </cell>
          <cell r="J2372" t="str">
            <v>Institucion educativa Carlos Enrique Cortes</v>
          </cell>
          <cell r="K2372">
            <v>36121697</v>
          </cell>
        </row>
        <row r="2373">
          <cell r="I2373">
            <v>811017583</v>
          </cell>
          <cell r="J2373" t="str">
            <v>institucion educativa Jhon F. Keneddy</v>
          </cell>
          <cell r="K2373">
            <v>99849162</v>
          </cell>
        </row>
        <row r="2374">
          <cell r="I2374">
            <v>811017593</v>
          </cell>
          <cell r="J2374" t="str">
            <v>institucion educativa Luis Carlos Galan Sarmiento</v>
          </cell>
          <cell r="K2374">
            <v>61820950</v>
          </cell>
        </row>
        <row r="2375">
          <cell r="I2375">
            <v>811017604</v>
          </cell>
          <cell r="J2375" t="str">
            <v>INST EDUC TULIO OSPINA</v>
          </cell>
          <cell r="K2375">
            <v>68630120</v>
          </cell>
        </row>
        <row r="2376">
          <cell r="I2376">
            <v>811017615</v>
          </cell>
          <cell r="J2376" t="str">
            <v>INST EDUC KENNEDY</v>
          </cell>
          <cell r="K2376">
            <v>240577196</v>
          </cell>
        </row>
        <row r="2377">
          <cell r="I2377">
            <v>811017635</v>
          </cell>
          <cell r="J2377" t="str">
            <v>IE OCHALI - Yarumal</v>
          </cell>
          <cell r="K2377">
            <v>29176941</v>
          </cell>
        </row>
        <row r="2378">
          <cell r="I2378">
            <v>811017650</v>
          </cell>
          <cell r="J2378" t="str">
            <v>IER ROMAN GOMEZ - Marinilla</v>
          </cell>
          <cell r="K2378">
            <v>174702454</v>
          </cell>
        </row>
        <row r="2379">
          <cell r="I2379">
            <v>811017718</v>
          </cell>
          <cell r="J2379" t="str">
            <v>INST EDUC JAVIERA LONDOO-SEVILLA</v>
          </cell>
          <cell r="K2379">
            <v>99652169</v>
          </cell>
        </row>
        <row r="2380">
          <cell r="I2380">
            <v>811017744</v>
          </cell>
          <cell r="J2380" t="str">
            <v>INST EDUC MANUEL JOSE GOMEZ S</v>
          </cell>
          <cell r="K2380">
            <v>91760861</v>
          </cell>
        </row>
        <row r="2381">
          <cell r="I2381">
            <v>811017766</v>
          </cell>
          <cell r="J2381" t="str">
            <v>INST EDUC CARACAS</v>
          </cell>
          <cell r="K2381">
            <v>103321351</v>
          </cell>
        </row>
        <row r="2382">
          <cell r="I2382">
            <v>811017771</v>
          </cell>
          <cell r="J2382" t="str">
            <v>FONDO  DE  SERVICIOS  EDUCATIVOS CALDAS</v>
          </cell>
          <cell r="K2382">
            <v>21810456</v>
          </cell>
        </row>
        <row r="2383">
          <cell r="I2383">
            <v>811017816</v>
          </cell>
          <cell r="J2383" t="str">
            <v>IER BOYACA - Ebéjico</v>
          </cell>
          <cell r="K2383">
            <v>51624339</v>
          </cell>
        </row>
        <row r="2384">
          <cell r="I2384">
            <v>811017824</v>
          </cell>
          <cell r="J2384" t="str">
            <v>LA FSE. INSTITUCION EDUCATIVA LA PAZ</v>
          </cell>
          <cell r="K2384">
            <v>288136989</v>
          </cell>
        </row>
        <row r="2385">
          <cell r="I2385">
            <v>811017835</v>
          </cell>
          <cell r="J2385" t="str">
            <v>INST EDUC HECTOR ABAD GOMEZ</v>
          </cell>
          <cell r="K2385">
            <v>160090155</v>
          </cell>
        </row>
        <row r="2386">
          <cell r="I2386">
            <v>811017836</v>
          </cell>
          <cell r="J2386" t="str">
            <v>INST EDUC SANTA ELENA</v>
          </cell>
          <cell r="K2386">
            <v>86428323</v>
          </cell>
        </row>
        <row r="2387">
          <cell r="I2387">
            <v>811017837</v>
          </cell>
          <cell r="J2387" t="str">
            <v>F.S.E. INSTITUCIÓN EDUCATIVA LICEO ANTIOQUEÑO SGP</v>
          </cell>
          <cell r="K2387">
            <v>216333027</v>
          </cell>
        </row>
        <row r="2388">
          <cell r="I2388">
            <v>811017858</v>
          </cell>
          <cell r="J2388" t="str">
            <v>CENT EDUC TRAVESISAS EL MORRO</v>
          </cell>
          <cell r="K2388">
            <v>57493995</v>
          </cell>
        </row>
        <row r="2389">
          <cell r="I2389">
            <v>811017875</v>
          </cell>
          <cell r="J2389" t="str">
            <v>INST EDUC VILLA DEL SOCORRO</v>
          </cell>
          <cell r="K2389">
            <v>293797835</v>
          </cell>
        </row>
        <row r="2390">
          <cell r="I2390">
            <v>811017900</v>
          </cell>
          <cell r="J2390" t="str">
            <v>INST EDUC BARRIO SANTA CRUZ</v>
          </cell>
          <cell r="K2390">
            <v>77828112</v>
          </cell>
        </row>
        <row r="2391">
          <cell r="I2391">
            <v>811017958</v>
          </cell>
          <cell r="J2391" t="str">
            <v>fondo de servicios educativos institucion educativa america</v>
          </cell>
          <cell r="K2391">
            <v>80770666</v>
          </cell>
        </row>
        <row r="2392">
          <cell r="I2392">
            <v>811017962</v>
          </cell>
          <cell r="J2392" t="str">
            <v>fon de servicios educativos institucion educativa escuela normal superior del magdalena medio</v>
          </cell>
          <cell r="K2392">
            <v>82196227</v>
          </cell>
        </row>
        <row r="2393">
          <cell r="I2393">
            <v>811017963</v>
          </cell>
          <cell r="J2393" t="str">
            <v>IE ALFONSO LOPEZ PUMAREJO - Puerto Berrío</v>
          </cell>
          <cell r="K2393">
            <v>134439276</v>
          </cell>
        </row>
        <row r="2394">
          <cell r="I2394">
            <v>811017999</v>
          </cell>
          <cell r="J2394" t="str">
            <v>INST EDUC PEDRO CLAVER AGUIRRE</v>
          </cell>
          <cell r="K2394">
            <v>62666677</v>
          </cell>
        </row>
        <row r="2395">
          <cell r="I2395">
            <v>811018008</v>
          </cell>
          <cell r="J2395" t="str">
            <v>IE PRESBITERO ABRAHAN JARAMILLO - San Roque</v>
          </cell>
          <cell r="K2395">
            <v>80874493</v>
          </cell>
        </row>
        <row r="2396">
          <cell r="I2396">
            <v>811018013</v>
          </cell>
          <cell r="J2396" t="str">
            <v>IE NORMAL SUPERIOR DE SAN ROQUE - San Roque</v>
          </cell>
          <cell r="K2396">
            <v>109983462</v>
          </cell>
        </row>
        <row r="2397">
          <cell r="I2397">
            <v>811018049</v>
          </cell>
          <cell r="J2397" t="str">
            <v>INST EDUC ALCALDIA DE MEDELLIN</v>
          </cell>
          <cell r="K2397">
            <v>116426771</v>
          </cell>
        </row>
        <row r="2398">
          <cell r="I2398">
            <v>811018066</v>
          </cell>
          <cell r="J2398" t="str">
            <v>INST EDUC LA LIBERTAD</v>
          </cell>
          <cell r="K2398">
            <v>61421781</v>
          </cell>
        </row>
        <row r="2399">
          <cell r="I2399">
            <v>811018082</v>
          </cell>
          <cell r="J2399" t="str">
            <v>IE COCORNA - Cocorná</v>
          </cell>
          <cell r="K2399">
            <v>150985144</v>
          </cell>
        </row>
        <row r="2400">
          <cell r="I2400">
            <v>811018101</v>
          </cell>
          <cell r="J2400" t="str">
            <v>INST EDUC REPUBLICA DE URUGUAY</v>
          </cell>
          <cell r="K2400">
            <v>118872693</v>
          </cell>
        </row>
        <row r="2401">
          <cell r="I2401">
            <v>811018113</v>
          </cell>
          <cell r="J2401" t="str">
            <v>IER CRISTALES - San Roque</v>
          </cell>
          <cell r="K2401">
            <v>45537613</v>
          </cell>
        </row>
        <row r="2402">
          <cell r="I2402">
            <v>811018144</v>
          </cell>
          <cell r="J2402" t="str">
            <v>IE ANTONIO ROLDAN BETANCUR - Briceño</v>
          </cell>
          <cell r="K2402">
            <v>160093685</v>
          </cell>
        </row>
        <row r="2403">
          <cell r="I2403">
            <v>811018145</v>
          </cell>
          <cell r="J2403" t="str">
            <v>FSE. INSTITUCION EDUCATIVA DE ENVIGADO</v>
          </cell>
          <cell r="K2403">
            <v>227379014</v>
          </cell>
        </row>
        <row r="2404">
          <cell r="I2404">
            <v>811018148</v>
          </cell>
          <cell r="J2404" t="str">
            <v>IER PEDRO PABLO CASTRILLON - Santo Domingo</v>
          </cell>
          <cell r="K2404">
            <v>42385024</v>
          </cell>
        </row>
        <row r="2405">
          <cell r="I2405">
            <v>811018169</v>
          </cell>
          <cell r="J2405" t="str">
            <v>INST EDUC RAMON MUNERA LOPERA</v>
          </cell>
          <cell r="K2405">
            <v>149444264</v>
          </cell>
        </row>
        <row r="2406">
          <cell r="I2406">
            <v>811018192</v>
          </cell>
          <cell r="J2406" t="str">
            <v>I. E. CONCEJO MUNICIPAL EL PORVENIR</v>
          </cell>
          <cell r="K2406">
            <v>178834729</v>
          </cell>
        </row>
        <row r="2407">
          <cell r="I2407">
            <v>811018193</v>
          </cell>
          <cell r="J2407" t="str">
            <v>I. E. JOSEFINA MUÑOZ GONZALEZ</v>
          </cell>
          <cell r="K2407">
            <v>223955978</v>
          </cell>
        </row>
        <row r="2408">
          <cell r="I2408">
            <v>811018194</v>
          </cell>
          <cell r="J2408" t="str">
            <v>IE CAMPESTRE NUEVO HORIZONTE - Carmen de Viboral</v>
          </cell>
          <cell r="K2408">
            <v>86942012</v>
          </cell>
        </row>
        <row r="2409">
          <cell r="I2409">
            <v>811018196</v>
          </cell>
          <cell r="J2409" t="str">
            <v>IE SANTA MARIA - Carmen de Viboral</v>
          </cell>
          <cell r="K2409">
            <v>93646666</v>
          </cell>
        </row>
        <row r="2410">
          <cell r="I2410">
            <v>811018197</v>
          </cell>
          <cell r="J2410" t="str">
            <v>IE FRAY JULIO TOBON B - Carmen de Viboral</v>
          </cell>
          <cell r="K2410">
            <v>237220660</v>
          </cell>
        </row>
        <row r="2411">
          <cell r="I2411">
            <v>811018224</v>
          </cell>
          <cell r="J2411" t="str">
            <v>IE JORGE ALBERTO GÓMEZ GÓMEZ - Granada</v>
          </cell>
          <cell r="K2411">
            <v>164470649</v>
          </cell>
        </row>
        <row r="2412">
          <cell r="I2412">
            <v>811018231</v>
          </cell>
          <cell r="J2412" t="str">
            <v>IE EVA TULIA QUINTERO DE TORO - Cocorná</v>
          </cell>
          <cell r="K2412">
            <v>120442352</v>
          </cell>
        </row>
        <row r="2413">
          <cell r="I2413">
            <v>811018233</v>
          </cell>
          <cell r="J2413" t="str">
            <v>INST EDUC JESUS REY</v>
          </cell>
          <cell r="K2413">
            <v>133152734</v>
          </cell>
        </row>
        <row r="2414">
          <cell r="I2414">
            <v>811018246</v>
          </cell>
          <cell r="J2414" t="str">
            <v>IE MUNICIPAL JOSE DE LOS SANTOS ZUÑIGA - Chigorodó</v>
          </cell>
          <cell r="K2414">
            <v>174399925</v>
          </cell>
        </row>
        <row r="2415">
          <cell r="I2415">
            <v>811018314</v>
          </cell>
          <cell r="J2415" t="str">
            <v>INST EDUC CIRO MENDIA</v>
          </cell>
          <cell r="K2415">
            <v>114760963</v>
          </cell>
        </row>
        <row r="2416">
          <cell r="I2416">
            <v>811018352</v>
          </cell>
          <cell r="J2416" t="str">
            <v>INST EDUC GABRIEL RESTREPO MORENO</v>
          </cell>
          <cell r="K2416">
            <v>86668935</v>
          </cell>
        </row>
        <row r="2417">
          <cell r="I2417">
            <v>811018354</v>
          </cell>
          <cell r="J2417" t="str">
            <v>IE SANTO TOMAS DE AQUINO - Guarne</v>
          </cell>
          <cell r="K2417">
            <v>155401129</v>
          </cell>
        </row>
        <row r="2418">
          <cell r="I2418">
            <v>811018372</v>
          </cell>
          <cell r="J2418" t="str">
            <v>INST EDUC FE Y ALEGRIA VILLA DE LA CANDELARIA</v>
          </cell>
          <cell r="K2418">
            <v>83022410</v>
          </cell>
        </row>
        <row r="2419">
          <cell r="I2419">
            <v>811018376</v>
          </cell>
          <cell r="J2419" t="str">
            <v>Institucion educativa Loma Linda</v>
          </cell>
          <cell r="K2419">
            <v>93587794</v>
          </cell>
        </row>
        <row r="2420">
          <cell r="I2420">
            <v>811018401</v>
          </cell>
          <cell r="J2420" t="str">
            <v>IER DARIO GUTIERREZ RAVE - Caldas</v>
          </cell>
          <cell r="K2420">
            <v>59602088</v>
          </cell>
        </row>
        <row r="2421">
          <cell r="I2421">
            <v>811018403</v>
          </cell>
          <cell r="J2421" t="str">
            <v>FONDO DE SERVICIOS EDUCATIVOS INSTITUCION EDUCATIVA JESUS MARIA ROJAS PAGOLA</v>
          </cell>
          <cell r="K2421">
            <v>75017429</v>
          </cell>
        </row>
        <row r="2422">
          <cell r="I2422">
            <v>811018413</v>
          </cell>
          <cell r="J2422" t="str">
            <v>INST EDUC MERCEDITAS GOMEZ MARTINEZ</v>
          </cell>
          <cell r="K2422">
            <v>179411779</v>
          </cell>
        </row>
        <row r="2423">
          <cell r="I2423">
            <v>811018422</v>
          </cell>
          <cell r="J2423" t="str">
            <v>SGP INSTITUCION EDUCATIVA CONCEJO DE BELLO</v>
          </cell>
          <cell r="K2423">
            <v>101526289</v>
          </cell>
        </row>
        <row r="2424">
          <cell r="I2424">
            <v>811018430</v>
          </cell>
          <cell r="J2424" t="str">
            <v>INSTITUCION EDUCATIVA IGNACIO BOTERO VALLEJO</v>
          </cell>
          <cell r="K2424">
            <v>80450100</v>
          </cell>
        </row>
        <row r="2425">
          <cell r="I2425">
            <v>811018448</v>
          </cell>
          <cell r="J2425" t="str">
            <v>IE CAUCASIA - Caucasia</v>
          </cell>
          <cell r="K2425">
            <v>261220487</v>
          </cell>
        </row>
        <row r="2426">
          <cell r="I2426">
            <v>811018449</v>
          </cell>
          <cell r="J2426" t="str">
            <v>IE DE NECHI - Nechí</v>
          </cell>
          <cell r="K2426">
            <v>377506295</v>
          </cell>
        </row>
        <row r="2427">
          <cell r="I2427">
            <v>811018450</v>
          </cell>
          <cell r="J2427" t="str">
            <v>IE ESCUELA NORMAL SUPERIOR DEL BAJO CAUCA - Caucasia</v>
          </cell>
          <cell r="K2427">
            <v>87050826</v>
          </cell>
        </row>
        <row r="2428">
          <cell r="I2428">
            <v>811018457</v>
          </cell>
          <cell r="J2428" t="str">
            <v>IE RAFAEL NUÑEZ - Tarazá</v>
          </cell>
          <cell r="K2428">
            <v>155071745</v>
          </cell>
        </row>
        <row r="2429">
          <cell r="I2429">
            <v>811018514</v>
          </cell>
          <cell r="J2429" t="str">
            <v>INST EDUC SAN VICENTE DE PAUL</v>
          </cell>
          <cell r="K2429">
            <v>127758479</v>
          </cell>
        </row>
        <row r="2430">
          <cell r="I2430">
            <v>811018517</v>
          </cell>
          <cell r="J2430" t="str">
            <v>IE PASCUAL CORREA FLOREZ - Amagá</v>
          </cell>
          <cell r="K2430">
            <v>60512617</v>
          </cell>
        </row>
        <row r="2431">
          <cell r="I2431">
            <v>811018519</v>
          </cell>
          <cell r="J2431" t="str">
            <v>INST EDUC MARIA MONTESSORI</v>
          </cell>
          <cell r="K2431">
            <v>75726776</v>
          </cell>
        </row>
        <row r="2432">
          <cell r="I2432">
            <v>811018538</v>
          </cell>
          <cell r="J2432" t="str">
            <v>F.S.E.  I.E. GABRIEL ECHAVARRIA</v>
          </cell>
          <cell r="K2432">
            <v>47574451</v>
          </cell>
        </row>
        <row r="2433">
          <cell r="I2433">
            <v>811018556</v>
          </cell>
          <cell r="J2433" t="str">
            <v>IE LA INMACULADA - Tarazá</v>
          </cell>
          <cell r="K2433">
            <v>119640075</v>
          </cell>
        </row>
        <row r="2434">
          <cell r="I2434">
            <v>811018564</v>
          </cell>
          <cell r="J2434" t="str">
            <v>INST EDUC SEBASTIAN DE BELALCAZAR</v>
          </cell>
          <cell r="K2434">
            <v>50625770</v>
          </cell>
        </row>
        <row r="2435">
          <cell r="I2435">
            <v>811018590</v>
          </cell>
          <cell r="J2435" t="str">
            <v>institucion gabriel correa velez</v>
          </cell>
          <cell r="K2435">
            <v>58508536</v>
          </cell>
        </row>
        <row r="2436">
          <cell r="I2436">
            <v>811018596</v>
          </cell>
          <cell r="J2436" t="str">
            <v>IER BELEN DE BAJIRA - Mutatá</v>
          </cell>
          <cell r="K2436">
            <v>146159190</v>
          </cell>
        </row>
        <row r="2437">
          <cell r="I2437">
            <v>811018599</v>
          </cell>
          <cell r="J2437" t="str">
            <v>INST EDUC AMERICA</v>
          </cell>
          <cell r="K2437">
            <v>96960446</v>
          </cell>
        </row>
        <row r="2438">
          <cell r="I2438">
            <v>811018605</v>
          </cell>
          <cell r="J2438" t="str">
            <v>F.S.E. INSTITUCION EDUCATIVA FE Y ALEGRIA LUIS AMIGO</v>
          </cell>
          <cell r="K2438">
            <v>73301251</v>
          </cell>
        </row>
        <row r="2439">
          <cell r="I2439">
            <v>811018648</v>
          </cell>
          <cell r="J2439" t="str">
            <v>IE SAN LUIS GONZAGA - Copacabana</v>
          </cell>
          <cell r="K2439">
            <v>142501626</v>
          </cell>
        </row>
        <row r="2440">
          <cell r="I2440">
            <v>811018651</v>
          </cell>
          <cell r="J2440" t="str">
            <v>F.S.E. INSTITUCION EDUCATIVA SANTA MARGARITA</v>
          </cell>
          <cell r="K2440">
            <v>138631650</v>
          </cell>
        </row>
        <row r="2441">
          <cell r="I2441">
            <v>811018659</v>
          </cell>
          <cell r="J2441" t="str">
            <v>IE PBRO. BERNARDO MONTOYA GIRALDO - Copacabana</v>
          </cell>
          <cell r="K2441">
            <v>124206881</v>
          </cell>
        </row>
        <row r="2442">
          <cell r="I2442">
            <v>811018660</v>
          </cell>
          <cell r="J2442" t="str">
            <v>IE GRANJAS INFANTILES - Copacabana</v>
          </cell>
          <cell r="K2442">
            <v>63703241</v>
          </cell>
        </row>
        <row r="2443">
          <cell r="I2443">
            <v>811018664</v>
          </cell>
          <cell r="J2443" t="str">
            <v>INST EDUC ARZOBISPO TULIO BOTERO SALAZAR</v>
          </cell>
          <cell r="K2443">
            <v>141007072</v>
          </cell>
        </row>
        <row r="2444">
          <cell r="I2444">
            <v>811018695</v>
          </cell>
          <cell r="J2444" t="str">
            <v>INST EDUC JUAN MARIA CESPEDES</v>
          </cell>
          <cell r="K2444">
            <v>140671408</v>
          </cell>
        </row>
        <row r="2445">
          <cell r="I2445">
            <v>811018709</v>
          </cell>
          <cell r="J2445" t="str">
            <v>I. E. SAN JOSE DE LAS CUCHILLAS</v>
          </cell>
          <cell r="K2445">
            <v>68917930</v>
          </cell>
        </row>
        <row r="2446">
          <cell r="I2446">
            <v>811018721</v>
          </cell>
          <cell r="J2446" t="str">
            <v>INST EDUC LA PIEDAD</v>
          </cell>
          <cell r="K2446">
            <v>91514547</v>
          </cell>
        </row>
        <row r="2447">
          <cell r="I2447">
            <v>811018722</v>
          </cell>
          <cell r="J2447" t="str">
            <v>INST EDUC GILBERTO ALZATE AVENDAO</v>
          </cell>
          <cell r="K2447">
            <v>247462135</v>
          </cell>
        </row>
        <row r="2448">
          <cell r="I2448">
            <v>811018723</v>
          </cell>
          <cell r="J2448" t="str">
            <v>INST EDUC YERMO Y PARRES</v>
          </cell>
          <cell r="K2448">
            <v>164449010</v>
          </cell>
        </row>
        <row r="2449">
          <cell r="I2449">
            <v>811018760</v>
          </cell>
          <cell r="J2449" t="str">
            <v>IE IGNACIO BOTERO VALLEJO - Retiro</v>
          </cell>
          <cell r="K2449">
            <v>91992428</v>
          </cell>
        </row>
        <row r="2450">
          <cell r="I2450">
            <v>811018761</v>
          </cell>
          <cell r="J2450" t="str">
            <v>I. E. DOMINGO SAVIO</v>
          </cell>
          <cell r="K2450">
            <v>41787696</v>
          </cell>
        </row>
        <row r="2451">
          <cell r="I2451">
            <v>811018762</v>
          </cell>
          <cell r="J2451" t="str">
            <v>IER CARLOS ARTURO QUINTERO - Tarazá</v>
          </cell>
          <cell r="K2451">
            <v>47860521</v>
          </cell>
        </row>
        <row r="2452">
          <cell r="I2452">
            <v>811018764</v>
          </cell>
          <cell r="J2452" t="str">
            <v>INST EDUC CAMPO VALDES</v>
          </cell>
          <cell r="K2452">
            <v>79088066</v>
          </cell>
        </row>
        <row r="2453">
          <cell r="I2453">
            <v>811018780</v>
          </cell>
          <cell r="J2453" t="str">
            <v>IE LLANOS DE CUIVA - Yarumal</v>
          </cell>
          <cell r="K2453">
            <v>68477696</v>
          </cell>
        </row>
        <row r="2454">
          <cell r="I2454">
            <v>811018834</v>
          </cell>
          <cell r="J2454" t="str">
            <v>IE FRANCISCO ABEL GALLEGO - San José de la Montaña</v>
          </cell>
          <cell r="K2454">
            <v>56066300</v>
          </cell>
        </row>
        <row r="2455">
          <cell r="I2455">
            <v>811018854</v>
          </cell>
          <cell r="J2455" t="str">
            <v>INSTITUCION EDUCATIVA OCTAVIO HARRY</v>
          </cell>
          <cell r="K2455">
            <v>75082282</v>
          </cell>
        </row>
        <row r="2456">
          <cell r="I2456">
            <v>811018855</v>
          </cell>
          <cell r="J2456" t="str">
            <v>INST EDUC REPUBLICA DE VENEZUELA</v>
          </cell>
          <cell r="K2456">
            <v>58477971</v>
          </cell>
        </row>
        <row r="2457">
          <cell r="I2457">
            <v>811018890</v>
          </cell>
          <cell r="J2457" t="str">
            <v>INST EDUC PBRO ANTONIO JOSE BERNAL LONDOO SJ</v>
          </cell>
          <cell r="K2457">
            <v>172604974</v>
          </cell>
        </row>
        <row r="2458">
          <cell r="I2458">
            <v>811018891</v>
          </cell>
          <cell r="J2458" t="str">
            <v>INST EDUC LUIS LOPEZ DE MESA</v>
          </cell>
          <cell r="K2458">
            <v>99780334</v>
          </cell>
        </row>
        <row r="2459">
          <cell r="I2459">
            <v>811018909</v>
          </cell>
          <cell r="J2459" t="str">
            <v>FONDO DE SERVICIOS EDUCATIVOS INSTITUCION EDUCATIVA JOSE PRIETO ARANGO -TARSO</v>
          </cell>
          <cell r="K2459">
            <v>95206309</v>
          </cell>
        </row>
        <row r="2460">
          <cell r="I2460">
            <v>811018924</v>
          </cell>
          <cell r="J2460" t="str">
            <v>IE MARIANO DE JESÚS EUSSE - Angostura</v>
          </cell>
          <cell r="K2460">
            <v>185284585</v>
          </cell>
        </row>
        <row r="2461">
          <cell r="I2461">
            <v>811018979</v>
          </cell>
          <cell r="J2461" t="str">
            <v>IE TOMAS EASTMAN - Santa Bárbara</v>
          </cell>
          <cell r="K2461">
            <v>146547934</v>
          </cell>
        </row>
        <row r="2462">
          <cell r="I2462">
            <v>811018982</v>
          </cell>
          <cell r="J2462" t="str">
            <v>IE SAN FRANCISCO DE ASIS - Liborina</v>
          </cell>
          <cell r="K2462">
            <v>123002735</v>
          </cell>
        </row>
        <row r="2463">
          <cell r="I2463">
            <v>811019000</v>
          </cell>
          <cell r="J2463" t="str">
            <v>INST EDUC SOL DE ORIENTE</v>
          </cell>
          <cell r="K2463">
            <v>204432338</v>
          </cell>
        </row>
        <row r="2464">
          <cell r="I2464">
            <v>811019010</v>
          </cell>
          <cell r="J2464" t="str">
            <v>IER LA FLORESTA - Maceo</v>
          </cell>
          <cell r="K2464">
            <v>61766369</v>
          </cell>
        </row>
        <row r="2465">
          <cell r="I2465">
            <v>811019064</v>
          </cell>
          <cell r="J2465" t="str">
            <v>INST EDUC DOCE DE OCTUBRE</v>
          </cell>
          <cell r="K2465">
            <v>149346865</v>
          </cell>
        </row>
        <row r="2466">
          <cell r="I2466">
            <v>811019065</v>
          </cell>
          <cell r="J2466" t="str">
            <v>INST EDUC ASIA IGNACIANA</v>
          </cell>
          <cell r="K2466">
            <v>176010207</v>
          </cell>
        </row>
        <row r="2467">
          <cell r="I2467">
            <v>811019071</v>
          </cell>
          <cell r="J2467" t="str">
            <v>INST EDUC FE Y ALEGRIA GRANIZAL</v>
          </cell>
          <cell r="K2467">
            <v>93506691</v>
          </cell>
        </row>
        <row r="2468">
          <cell r="I2468">
            <v>811019074</v>
          </cell>
          <cell r="J2468" t="str">
            <v>INST EDUC FE Y ALEGRIA LA CIMA</v>
          </cell>
          <cell r="K2468">
            <v>209170380</v>
          </cell>
        </row>
        <row r="2469">
          <cell r="I2469">
            <v>811019098</v>
          </cell>
          <cell r="J2469" t="str">
            <v>IE ZUNGO EMBARCADERO - Carepa</v>
          </cell>
          <cell r="K2469">
            <v>74942586</v>
          </cell>
        </row>
        <row r="2470">
          <cell r="I2470">
            <v>811019101</v>
          </cell>
          <cell r="J2470" t="str">
            <v>IER VILLA NELLY - Carepa</v>
          </cell>
          <cell r="K2470">
            <v>66815731</v>
          </cell>
        </row>
        <row r="2471">
          <cell r="I2471">
            <v>811019109</v>
          </cell>
          <cell r="J2471" t="str">
            <v>IE LUIS CARLOS GALAN SARMIENTO - Carepa</v>
          </cell>
          <cell r="K2471">
            <v>256685385</v>
          </cell>
        </row>
        <row r="2472">
          <cell r="I2472">
            <v>811019113</v>
          </cell>
          <cell r="J2472" t="str">
            <v>CER VIJAGUAL - Carepa</v>
          </cell>
          <cell r="K2472">
            <v>36817045</v>
          </cell>
        </row>
        <row r="2473">
          <cell r="I2473">
            <v>811019131</v>
          </cell>
          <cell r="J2473" t="str">
            <v>IE EDUARDO AGUILAR - Yolombó</v>
          </cell>
          <cell r="K2473">
            <v>102604696</v>
          </cell>
        </row>
        <row r="2474">
          <cell r="I2474">
            <v>811019139</v>
          </cell>
          <cell r="J2474" t="str">
            <v>INST EDUC LA INDEPENDENCIA</v>
          </cell>
          <cell r="K2474">
            <v>176264034</v>
          </cell>
        </row>
        <row r="2475">
          <cell r="I2475">
            <v>811019140</v>
          </cell>
          <cell r="J2475" t="str">
            <v>IE MARIA AUXILIADORA - Caldas</v>
          </cell>
          <cell r="K2475">
            <v>117243144</v>
          </cell>
        </row>
        <row r="2476">
          <cell r="I2476">
            <v>811019145</v>
          </cell>
          <cell r="J2476" t="str">
            <v>IE SANTA GEMA - Buriticá</v>
          </cell>
          <cell r="K2476">
            <v>76147372</v>
          </cell>
        </row>
        <row r="2477">
          <cell r="I2477">
            <v>811019146</v>
          </cell>
          <cell r="J2477" t="str">
            <v>IE ANZA - Anzá</v>
          </cell>
          <cell r="K2477">
            <v>41214031</v>
          </cell>
        </row>
        <row r="2478">
          <cell r="I2478">
            <v>811019153</v>
          </cell>
          <cell r="J2478" t="str">
            <v>INST EDUC FRANCISCO LUIS HERNANDEZ BETANCUR</v>
          </cell>
          <cell r="K2478">
            <v>69821157</v>
          </cell>
        </row>
        <row r="2479">
          <cell r="I2479">
            <v>811019156</v>
          </cell>
          <cell r="J2479" t="str">
            <v>institucion educativa sagrado corazon</v>
          </cell>
          <cell r="K2479">
            <v>66857567</v>
          </cell>
        </row>
        <row r="2480">
          <cell r="I2480">
            <v>811019157</v>
          </cell>
          <cell r="J2480" t="str">
            <v>INST EDUC HORACIO MUOZ SUESCUN</v>
          </cell>
          <cell r="K2480">
            <v>126292624</v>
          </cell>
        </row>
        <row r="2481">
          <cell r="I2481">
            <v>811019240</v>
          </cell>
          <cell r="J2481" t="str">
            <v>IE ARBOLETES - Arboletes</v>
          </cell>
          <cell r="K2481">
            <v>154102695</v>
          </cell>
        </row>
        <row r="2482">
          <cell r="I2482">
            <v>811019245</v>
          </cell>
          <cell r="J2482" t="str">
            <v>I. E. BARRO BLANCO</v>
          </cell>
          <cell r="K2482">
            <v>92270299</v>
          </cell>
        </row>
        <row r="2483">
          <cell r="I2483">
            <v>811019263</v>
          </cell>
          <cell r="J2483" t="str">
            <v>Fondo de Servicios Educativos Institución Educativa Rafael j. Mejia</v>
          </cell>
          <cell r="K2483">
            <v>116213666</v>
          </cell>
        </row>
        <row r="2484">
          <cell r="I2484">
            <v>811019276</v>
          </cell>
          <cell r="J2484" t="str">
            <v>IER OVEJAS - San Pedro de los Milagros</v>
          </cell>
          <cell r="K2484">
            <v>56672970</v>
          </cell>
        </row>
        <row r="2485">
          <cell r="I2485">
            <v>811019301</v>
          </cell>
          <cell r="J2485" t="str">
            <v>I. E. ANA GOMEZ DE SIERRA</v>
          </cell>
          <cell r="K2485">
            <v>85376069</v>
          </cell>
        </row>
        <row r="2486">
          <cell r="I2486">
            <v>811019307</v>
          </cell>
          <cell r="J2486" t="str">
            <v>FONDO DE SERVICIOS EDUCATIVOS INSTITUCION EDUCATIVA SAN JOSE</v>
          </cell>
          <cell r="K2486">
            <v>216592072</v>
          </cell>
        </row>
        <row r="2487">
          <cell r="I2487">
            <v>811019314</v>
          </cell>
          <cell r="J2487" t="str">
            <v>IE LA CAUCANA - Tarazá</v>
          </cell>
          <cell r="K2487">
            <v>131180354</v>
          </cell>
        </row>
        <row r="2488">
          <cell r="I2488">
            <v>811019327</v>
          </cell>
          <cell r="J2488" t="str">
            <v>IER PORCECITO - Santo Domingo</v>
          </cell>
          <cell r="K2488">
            <v>55576201</v>
          </cell>
        </row>
        <row r="2489">
          <cell r="I2489">
            <v>811019336</v>
          </cell>
          <cell r="J2489" t="str">
            <v>FONDO DE SERVICIOS EDUCATIVOS INSTITUCION EDUCATIVA EL GUAYABO</v>
          </cell>
          <cell r="K2489">
            <v>56456145</v>
          </cell>
        </row>
        <row r="2490">
          <cell r="I2490">
            <v>811019347</v>
          </cell>
          <cell r="J2490" t="str">
            <v>SGP INSTIT. EDUCATIVA ABRAHAM REYES</v>
          </cell>
          <cell r="K2490">
            <v>97576419</v>
          </cell>
        </row>
        <row r="2491">
          <cell r="I2491">
            <v>811019365</v>
          </cell>
          <cell r="J2491" t="str">
            <v>IE NUESTRA SEÑORA DEL ROSARIO - Campamento</v>
          </cell>
          <cell r="K2491">
            <v>149415598</v>
          </cell>
        </row>
        <row r="2492">
          <cell r="I2492">
            <v>811019372</v>
          </cell>
          <cell r="J2492" t="str">
            <v>IE J. EMILIO VALDERRAMA AGUDELO - Toledo</v>
          </cell>
          <cell r="K2492">
            <v>115700776</v>
          </cell>
        </row>
        <row r="2493">
          <cell r="I2493">
            <v>811019453</v>
          </cell>
          <cell r="J2493" t="str">
            <v>IE SAN ISIDRO - Santa Rosa de Osos</v>
          </cell>
          <cell r="K2493">
            <v>39837223</v>
          </cell>
        </row>
        <row r="2494">
          <cell r="I2494">
            <v>811019484</v>
          </cell>
          <cell r="J2494" t="str">
            <v>SISTEMA GENERAL DE PARTICIPACION</v>
          </cell>
          <cell r="K2494">
            <v>69871941</v>
          </cell>
        </row>
        <row r="2495">
          <cell r="I2495">
            <v>811019503</v>
          </cell>
          <cell r="J2495" t="str">
            <v>INST EDUC CAMILO TORRES RESTREPO</v>
          </cell>
          <cell r="K2495">
            <v>40100142</v>
          </cell>
        </row>
        <row r="2496">
          <cell r="I2496">
            <v>811019573</v>
          </cell>
          <cell r="J2496" t="str">
            <v>I. E. GUILLERMO GAVIRIA CORREA</v>
          </cell>
          <cell r="K2496">
            <v>27057834</v>
          </cell>
        </row>
        <row r="2497">
          <cell r="I2497">
            <v>811019578</v>
          </cell>
          <cell r="J2497" t="str">
            <v>IE SAN JOSE - Venecia</v>
          </cell>
          <cell r="K2497">
            <v>96798793</v>
          </cell>
        </row>
        <row r="2498">
          <cell r="I2498">
            <v>811019585</v>
          </cell>
          <cell r="J2498" t="str">
            <v>FONDO DE SERVICIOS EDUCATIVOS I.E.R.URIBE GAVIRIA-VENECIA</v>
          </cell>
          <cell r="K2498">
            <v>20922218</v>
          </cell>
        </row>
        <row r="2499">
          <cell r="I2499">
            <v>811019589</v>
          </cell>
          <cell r="J2499" t="str">
            <v>IE ESCUELA NORMAL SUPERIOR PEDRO JUSTO BERRIO - Santa Rosa de Osos</v>
          </cell>
          <cell r="K2499">
            <v>97735801</v>
          </cell>
        </row>
        <row r="2500">
          <cell r="I2500">
            <v>811019600</v>
          </cell>
          <cell r="J2500" t="str">
            <v>F.S.E.  I.E.   CONCEJO  MUNIIPAL</v>
          </cell>
          <cell r="K2500">
            <v>83323654</v>
          </cell>
        </row>
        <row r="2501">
          <cell r="I2501">
            <v>811019614</v>
          </cell>
          <cell r="J2501" t="str">
            <v>IE CARDENAL ANIBAL MUÑOZ DUQUE - Santa Rosa de Osos</v>
          </cell>
          <cell r="K2501">
            <v>153260821</v>
          </cell>
        </row>
        <row r="2502">
          <cell r="I2502">
            <v>811019616</v>
          </cell>
          <cell r="J2502" t="str">
            <v>INST EDUC RODRIGO LARA BONILLA</v>
          </cell>
          <cell r="K2502">
            <v>101236930</v>
          </cell>
        </row>
        <row r="2503">
          <cell r="I2503">
            <v>811019620</v>
          </cell>
          <cell r="J2503" t="str">
            <v>IER  CARLOS GONZALEZ - Belmira</v>
          </cell>
          <cell r="K2503">
            <v>53906199</v>
          </cell>
        </row>
        <row r="2504">
          <cell r="I2504">
            <v>811019634</v>
          </cell>
          <cell r="J2504" t="str">
            <v>INST EDUC JORGE ROBLEDO</v>
          </cell>
          <cell r="K2504">
            <v>93715990</v>
          </cell>
        </row>
        <row r="2505">
          <cell r="I2505">
            <v>811019685</v>
          </cell>
          <cell r="J2505" t="str">
            <v>CER MARIA ESTEVEZ - La Ceja</v>
          </cell>
          <cell r="K2505">
            <v>16414409</v>
          </cell>
        </row>
        <row r="2506">
          <cell r="I2506">
            <v>811019686</v>
          </cell>
          <cell r="J2506" t="str">
            <v>IE MARIA JOSEFA MARULANDA - La Ceja</v>
          </cell>
          <cell r="K2506">
            <v>125619048</v>
          </cell>
        </row>
        <row r="2507">
          <cell r="I2507">
            <v>811019688</v>
          </cell>
          <cell r="J2507" t="str">
            <v>CER EL TAMBO - La Ceja</v>
          </cell>
          <cell r="K2507">
            <v>24178172</v>
          </cell>
        </row>
        <row r="2508">
          <cell r="I2508">
            <v>811019702</v>
          </cell>
          <cell r="J2508" t="str">
            <v>Institucion educativa Marceliana Saldarriaga</v>
          </cell>
          <cell r="K2508">
            <v>140496022</v>
          </cell>
        </row>
        <row r="2509">
          <cell r="I2509">
            <v>811019723</v>
          </cell>
          <cell r="J2509" t="str">
            <v>F.S.E. INSTITUCION EDUCATIVA DIEGO ECHAVARRIA</v>
          </cell>
          <cell r="K2509">
            <v>200402921</v>
          </cell>
        </row>
        <row r="2510">
          <cell r="I2510">
            <v>811019724</v>
          </cell>
          <cell r="J2510" t="str">
            <v>INST EDUC BARRIO SANTANDER</v>
          </cell>
          <cell r="K2510">
            <v>127850195</v>
          </cell>
        </row>
        <row r="2511">
          <cell r="I2511">
            <v>811019727</v>
          </cell>
          <cell r="J2511" t="str">
            <v>INST EDUC MAESTRO PEDRO NEL GOMEZ</v>
          </cell>
          <cell r="K2511">
            <v>100116000</v>
          </cell>
        </row>
        <row r="2512">
          <cell r="I2512">
            <v>811019729</v>
          </cell>
          <cell r="J2512" t="str">
            <v>F.S.E. INTITUCION EDUCATIVA JOSE ASUNCION SILVA</v>
          </cell>
          <cell r="K2512">
            <v>84401397</v>
          </cell>
        </row>
        <row r="2513">
          <cell r="I2513">
            <v>811019733</v>
          </cell>
          <cell r="J2513" t="str">
            <v>INST EDUC EL PEDREGAL</v>
          </cell>
          <cell r="K2513">
            <v>116099066</v>
          </cell>
        </row>
        <row r="2514">
          <cell r="I2514">
            <v>811019735</v>
          </cell>
          <cell r="J2514" t="str">
            <v>INST EDUC CIUDADELA LAS AMERICAS</v>
          </cell>
          <cell r="K2514">
            <v>89650734</v>
          </cell>
        </row>
        <row r="2515">
          <cell r="I2515">
            <v>811019740</v>
          </cell>
          <cell r="J2515" t="str">
            <v>IE ESCUELA NORMAL SUPERIOR DEL NORDESTE - Yolombó</v>
          </cell>
          <cell r="K2515">
            <v>66506859</v>
          </cell>
        </row>
        <row r="2516">
          <cell r="I2516">
            <v>811019757</v>
          </cell>
          <cell r="J2516" t="str">
            <v>Fondo de Servicios Educativos Institución Educativa Adelaida Correa Estrada</v>
          </cell>
          <cell r="K2516">
            <v>77300722</v>
          </cell>
        </row>
        <row r="2517">
          <cell r="I2517">
            <v>811019759</v>
          </cell>
          <cell r="J2517" t="str">
            <v>Institución Educativa Presbitero Antonio Baena Salazar</v>
          </cell>
          <cell r="K2517">
            <v>68365663</v>
          </cell>
        </row>
        <row r="2518">
          <cell r="I2518">
            <v>811019761</v>
          </cell>
          <cell r="J2518" t="str">
            <v>I.E Primitivo Leal la Doctora</v>
          </cell>
          <cell r="K2518">
            <v>80915496</v>
          </cell>
        </row>
        <row r="2519">
          <cell r="I2519">
            <v>811019764</v>
          </cell>
          <cell r="J2519" t="str">
            <v>Institución Educativa Maria Auxiliadora</v>
          </cell>
          <cell r="K2519">
            <v>40463605</v>
          </cell>
        </row>
        <row r="2520">
          <cell r="I2520">
            <v>811019775</v>
          </cell>
          <cell r="J2520" t="str">
            <v>IE HECTOR HIGINIO BEDOYA VARGAS - Heliconia</v>
          </cell>
          <cell r="K2520">
            <v>29778185</v>
          </cell>
        </row>
        <row r="2521">
          <cell r="I2521">
            <v>811019778</v>
          </cell>
          <cell r="J2521" t="str">
            <v>Institucion educativa ciudad Itagui</v>
          </cell>
          <cell r="K2521">
            <v>113376764</v>
          </cell>
        </row>
        <row r="2522">
          <cell r="I2522">
            <v>811019800</v>
          </cell>
          <cell r="J2522" t="str">
            <v>INST EDUC FELIX DE BEDOUT MORENO</v>
          </cell>
          <cell r="K2522">
            <v>64021812</v>
          </cell>
        </row>
        <row r="2523">
          <cell r="I2523">
            <v>811019802</v>
          </cell>
          <cell r="J2523" t="str">
            <v>INST EDUC JULIO CESAR GARCIA</v>
          </cell>
          <cell r="K2523">
            <v>94395953</v>
          </cell>
        </row>
        <row r="2524">
          <cell r="I2524">
            <v>811019849</v>
          </cell>
          <cell r="J2524" t="str">
            <v>IE  LUIS LOPEZ DE MESA - Guadalupe</v>
          </cell>
          <cell r="K2524">
            <v>98327157</v>
          </cell>
        </row>
        <row r="2525">
          <cell r="I2525">
            <v>811019890</v>
          </cell>
          <cell r="J2525" t="str">
            <v>INST EDUC PEDRO OCTAVIO AMADO</v>
          </cell>
          <cell r="K2525">
            <v>100852718</v>
          </cell>
        </row>
        <row r="2526">
          <cell r="I2526">
            <v>811019899</v>
          </cell>
          <cell r="J2526" t="str">
            <v>INST EDUC LAS NIEVES</v>
          </cell>
          <cell r="K2526">
            <v>58855696</v>
          </cell>
        </row>
        <row r="2527">
          <cell r="I2527">
            <v>811019948</v>
          </cell>
          <cell r="J2527" t="str">
            <v>SGP CENTRO ED ANTONIO MARIA BEDOYA</v>
          </cell>
          <cell r="K2527">
            <v>25326989</v>
          </cell>
        </row>
        <row r="2528">
          <cell r="I2528">
            <v>811019964</v>
          </cell>
          <cell r="J2528" t="str">
            <v>IE VIGIA DEL FUERTE - Vigía del Fuerte</v>
          </cell>
          <cell r="K2528">
            <v>111768550</v>
          </cell>
        </row>
        <row r="2529">
          <cell r="I2529">
            <v>811019968</v>
          </cell>
          <cell r="J2529" t="str">
            <v>Fondo de Servicios COLEGIO ALEJANDRO VELZ</v>
          </cell>
          <cell r="K2529">
            <v>105839985</v>
          </cell>
        </row>
        <row r="2530">
          <cell r="I2530">
            <v>811019977</v>
          </cell>
          <cell r="J2530" t="str">
            <v>IE ESCUELA NORMAL SUPERIOR SANTA TERESITA - Sopetrán</v>
          </cell>
          <cell r="K2530">
            <v>142020186</v>
          </cell>
        </row>
        <row r="2531">
          <cell r="I2531">
            <v>811019990</v>
          </cell>
          <cell r="J2531" t="str">
            <v>IE MARCO FIDEL SUAREZ - Caucasia</v>
          </cell>
          <cell r="K2531">
            <v>156626614</v>
          </cell>
        </row>
        <row r="2532">
          <cell r="I2532">
            <v>811020009</v>
          </cell>
          <cell r="J2532" t="str">
            <v>FONDO DE SERVICIOS DOCENTES COLEGIO ORLANDO VELASQUEZ ARANGO-VENECIA</v>
          </cell>
          <cell r="K2532">
            <v>54468087</v>
          </cell>
        </row>
        <row r="2533">
          <cell r="I2533">
            <v>811020022</v>
          </cell>
          <cell r="J2533" t="str">
            <v>IE BOMBONA - Puerto Berrío</v>
          </cell>
          <cell r="K2533">
            <v>98175686</v>
          </cell>
        </row>
        <row r="2534">
          <cell r="I2534">
            <v>811020045</v>
          </cell>
          <cell r="J2534" t="str">
            <v>SGP INSTITUCION EDUCATIVA LA UNION</v>
          </cell>
          <cell r="K2534">
            <v>50721754</v>
          </cell>
        </row>
        <row r="2535">
          <cell r="I2535">
            <v>811020058</v>
          </cell>
          <cell r="J2535" t="str">
            <v>IE MARIANO J VILLEGAS - Montebello</v>
          </cell>
          <cell r="K2535">
            <v>90752128</v>
          </cell>
        </row>
        <row r="2536">
          <cell r="I2536">
            <v>811020134</v>
          </cell>
          <cell r="J2536" t="str">
            <v>I. E. SAN ANTONIO</v>
          </cell>
          <cell r="K2536">
            <v>84276483</v>
          </cell>
        </row>
        <row r="2537">
          <cell r="I2537">
            <v>811020153</v>
          </cell>
          <cell r="J2537" t="str">
            <v>I. E. BALTAZAR SALAZAR</v>
          </cell>
          <cell r="K2537">
            <v>84486031</v>
          </cell>
        </row>
        <row r="2538">
          <cell r="I2538">
            <v>811020162</v>
          </cell>
          <cell r="J2538" t="str">
            <v>FONDO DE SERVICIOS  EDUCATIVOS</v>
          </cell>
          <cell r="K2538">
            <v>29338706</v>
          </cell>
        </row>
        <row r="2539">
          <cell r="I2539">
            <v>811020168</v>
          </cell>
          <cell r="J2539" t="str">
            <v>institucion educativa carlos arturo duque ramirez</v>
          </cell>
          <cell r="K2539">
            <v>76290537</v>
          </cell>
        </row>
        <row r="2540">
          <cell r="I2540">
            <v>811020169</v>
          </cell>
          <cell r="J2540" t="str">
            <v>institucion educativa rural pbro. Jesus antonio gomez- santuario</v>
          </cell>
          <cell r="K2540">
            <v>85230011</v>
          </cell>
        </row>
        <row r="2541">
          <cell r="I2541">
            <v>811020170</v>
          </cell>
          <cell r="J2541" t="str">
            <v>INST EDUC TRICENTENARIO</v>
          </cell>
          <cell r="K2541">
            <v>83531661</v>
          </cell>
        </row>
        <row r="2542">
          <cell r="I2542">
            <v>811020185</v>
          </cell>
          <cell r="J2542" t="str">
            <v>IE ROSA MESA DE MEJIA - Armenia</v>
          </cell>
          <cell r="K2542">
            <v>41606922</v>
          </cell>
        </row>
        <row r="2543">
          <cell r="I2543">
            <v>811020186</v>
          </cell>
          <cell r="J2543" t="str">
            <v>IE MURINDO - Murindó</v>
          </cell>
          <cell r="K2543">
            <v>91166170</v>
          </cell>
        </row>
        <row r="2544">
          <cell r="I2544">
            <v>811020198</v>
          </cell>
          <cell r="J2544" t="str">
            <v>institucion educativa la union-puerto nare</v>
          </cell>
          <cell r="K2544">
            <v>31861863</v>
          </cell>
        </row>
        <row r="2545">
          <cell r="I2545">
            <v>811020200</v>
          </cell>
          <cell r="J2545" t="str">
            <v>institucion educativa jorge enrique villegas-puerto nare</v>
          </cell>
          <cell r="K2545">
            <v>43507186</v>
          </cell>
        </row>
        <row r="2546">
          <cell r="I2546">
            <v>811020229</v>
          </cell>
          <cell r="J2546" t="str">
            <v>INST EDUC SANTA TERESA</v>
          </cell>
          <cell r="K2546">
            <v>114347266</v>
          </cell>
        </row>
        <row r="2547">
          <cell r="I2547">
            <v>811020248</v>
          </cell>
          <cell r="J2547" t="str">
            <v>IE LLANADAS - Olaya</v>
          </cell>
          <cell r="K2547">
            <v>28126984</v>
          </cell>
        </row>
        <row r="2548">
          <cell r="I2548">
            <v>811020303</v>
          </cell>
          <cell r="J2548" t="str">
            <v>IE ANORÍ - Anorí</v>
          </cell>
          <cell r="K2548">
            <v>274956944</v>
          </cell>
        </row>
        <row r="2549">
          <cell r="I2549">
            <v>811020306</v>
          </cell>
          <cell r="J2549" t="str">
            <v>FONDO DE SERVICIOS DOCENTES LICEO JULIO RESTREPO- SALGAR</v>
          </cell>
          <cell r="K2549">
            <v>154953921</v>
          </cell>
        </row>
        <row r="2550">
          <cell r="I2550">
            <v>811020355</v>
          </cell>
          <cell r="J2550" t="str">
            <v>IER ADOLFO MORENO USUGA - Buriticá</v>
          </cell>
          <cell r="K2550">
            <v>60208443</v>
          </cell>
        </row>
        <row r="2551">
          <cell r="I2551">
            <v>811020369</v>
          </cell>
          <cell r="J2551" t="str">
            <v>INST EDUC JUAN DE DIOS CARVAJAL</v>
          </cell>
          <cell r="K2551">
            <v>86694150</v>
          </cell>
        </row>
        <row r="2552">
          <cell r="I2552">
            <v>811020376</v>
          </cell>
          <cell r="J2552" t="str">
            <v>IER ABELARDO OCHOA - Salgar</v>
          </cell>
          <cell r="K2552">
            <v>67296096</v>
          </cell>
        </row>
        <row r="2553">
          <cell r="I2553">
            <v>811020408</v>
          </cell>
          <cell r="J2553" t="str">
            <v>institucion educativa la sierra-puerto nare</v>
          </cell>
          <cell r="K2553">
            <v>101681006</v>
          </cell>
        </row>
        <row r="2554">
          <cell r="I2554">
            <v>811020415</v>
          </cell>
          <cell r="J2554" t="str">
            <v>I. E. ANTONIO DONADO CAMACHO</v>
          </cell>
          <cell r="K2554">
            <v>53576385</v>
          </cell>
        </row>
        <row r="2555">
          <cell r="I2555">
            <v>811020435</v>
          </cell>
          <cell r="J2555" t="str">
            <v>INST EDUC ENRIQUE OLAYA HERRERA</v>
          </cell>
          <cell r="K2555">
            <v>85171388</v>
          </cell>
        </row>
        <row r="2556">
          <cell r="I2556">
            <v>811020471</v>
          </cell>
          <cell r="J2556" t="str">
            <v>IE LORENZO YALI - Yalí</v>
          </cell>
          <cell r="K2556">
            <v>102981474</v>
          </cell>
        </row>
        <row r="2557">
          <cell r="I2557">
            <v>811020495</v>
          </cell>
          <cell r="J2557" t="str">
            <v>IER ALIANZA PARA EL PROGRESO - Vigía del Fuerte</v>
          </cell>
          <cell r="K2557">
            <v>26573564</v>
          </cell>
        </row>
        <row r="2558">
          <cell r="I2558">
            <v>811020518</v>
          </cell>
          <cell r="J2558" t="str">
            <v>INSTITUCION EDUCATIVA SANTA CATALINA</v>
          </cell>
          <cell r="K2558">
            <v>80156922</v>
          </cell>
        </row>
        <row r="2559">
          <cell r="I2559">
            <v>811020638</v>
          </cell>
          <cell r="J2559" t="str">
            <v>INST EDUC TOMAS CARRASQUILLA NO. 2</v>
          </cell>
          <cell r="K2559">
            <v>63327749</v>
          </cell>
        </row>
        <row r="2560">
          <cell r="I2560">
            <v>811020646</v>
          </cell>
          <cell r="J2560" t="str">
            <v>IE  PUERTO CLAVER - El Bagre</v>
          </cell>
          <cell r="K2560">
            <v>165724552</v>
          </cell>
        </row>
        <row r="2561">
          <cell r="I2561">
            <v>811020736</v>
          </cell>
          <cell r="J2561" t="str">
            <v>I. E. LA MOSQUITA</v>
          </cell>
          <cell r="K2561">
            <v>45842289</v>
          </cell>
        </row>
        <row r="2562">
          <cell r="I2562">
            <v>811020775</v>
          </cell>
          <cell r="J2562" t="str">
            <v>IER HOYO RICO - Santa Rosa de Osos</v>
          </cell>
          <cell r="K2562">
            <v>46274413</v>
          </cell>
        </row>
        <row r="2563">
          <cell r="I2563">
            <v>811020786</v>
          </cell>
          <cell r="J2563" t="str">
            <v>INST EDUC MONSEOR FRANCISCO CRISTOBAL TORO</v>
          </cell>
          <cell r="K2563">
            <v>163913360</v>
          </cell>
        </row>
        <row r="2564">
          <cell r="I2564">
            <v>811020806</v>
          </cell>
          <cell r="J2564" t="str">
            <v>F.S.D. Colegio Policarpa Salavarrieta</v>
          </cell>
          <cell r="K2564">
            <v>124103553</v>
          </cell>
        </row>
        <row r="2565">
          <cell r="I2565">
            <v>811020856</v>
          </cell>
          <cell r="J2565" t="str">
            <v>COLEGIO FE Y ALEGRIA</v>
          </cell>
          <cell r="K2565">
            <v>129363648</v>
          </cell>
        </row>
        <row r="2566">
          <cell r="I2566">
            <v>811020911</v>
          </cell>
          <cell r="J2566" t="str">
            <v>INST EDUC VILLA FLORA</v>
          </cell>
          <cell r="K2566">
            <v>75733190</v>
          </cell>
        </row>
        <row r="2567">
          <cell r="I2567">
            <v>811020918</v>
          </cell>
          <cell r="J2567" t="str">
            <v>IE PROCESA DELGADO - Alejandría</v>
          </cell>
          <cell r="K2567">
            <v>56265372</v>
          </cell>
        </row>
        <row r="2568">
          <cell r="I2568">
            <v>811020919</v>
          </cell>
          <cell r="J2568" t="str">
            <v>IE  PRESBITERO LIBARDO AGUIRRE - Concepción</v>
          </cell>
          <cell r="K2568">
            <v>48427672</v>
          </cell>
        </row>
        <row r="2569">
          <cell r="I2569">
            <v>811020923</v>
          </cell>
          <cell r="J2569" t="str">
            <v>IE SANTA RITA - San Vicente</v>
          </cell>
          <cell r="K2569">
            <v>44891503</v>
          </cell>
        </row>
        <row r="2570">
          <cell r="I2570">
            <v>811020924</v>
          </cell>
          <cell r="J2570" t="str">
            <v>IE LA MAGDALENA - San Vicente</v>
          </cell>
          <cell r="K2570">
            <v>56154402</v>
          </cell>
        </row>
        <row r="2571">
          <cell r="I2571">
            <v>811020950</v>
          </cell>
          <cell r="J2571" t="str">
            <v>IE  DIVINO NIÑO - Caucasia</v>
          </cell>
          <cell r="K2571">
            <v>179428632</v>
          </cell>
        </row>
        <row r="2572">
          <cell r="I2572">
            <v>811020962</v>
          </cell>
          <cell r="J2572" t="str">
            <v>INST EDUC JOSE MARIA VELAZ</v>
          </cell>
          <cell r="K2572">
            <v>83361091</v>
          </cell>
        </row>
        <row r="2573">
          <cell r="I2573">
            <v>811020971</v>
          </cell>
          <cell r="J2573" t="str">
            <v>INST EDUC SAN ANTONIO DE PRADO</v>
          </cell>
          <cell r="K2573">
            <v>216339876</v>
          </cell>
        </row>
        <row r="2574">
          <cell r="I2574">
            <v>811021005</v>
          </cell>
          <cell r="J2574" t="str">
            <v>INST EDUC VILLA GUADALUPE</v>
          </cell>
          <cell r="K2574">
            <v>129362490</v>
          </cell>
        </row>
        <row r="2575">
          <cell r="I2575">
            <v>811021032</v>
          </cell>
          <cell r="J2575" t="str">
            <v>IE OLAYA - Olaya</v>
          </cell>
          <cell r="K2575">
            <v>29248350</v>
          </cell>
        </row>
        <row r="2576">
          <cell r="I2576">
            <v>811021052</v>
          </cell>
          <cell r="J2576" t="str">
            <v>INST EDUC LA PRESENTACION</v>
          </cell>
          <cell r="K2576">
            <v>81181553</v>
          </cell>
        </row>
        <row r="2577">
          <cell r="I2577">
            <v>811021069</v>
          </cell>
          <cell r="J2577" t="str">
            <v>IE SAN DIEGO - Liborina</v>
          </cell>
          <cell r="K2577">
            <v>63721868</v>
          </cell>
        </row>
        <row r="2578">
          <cell r="I2578">
            <v>811021101</v>
          </cell>
          <cell r="J2578" t="str">
            <v>I. E. GILBERTO ECHEVERRY MEJIA</v>
          </cell>
          <cell r="K2578">
            <v>64047878</v>
          </cell>
        </row>
        <row r="2579">
          <cell r="I2579">
            <v>811021124</v>
          </cell>
          <cell r="J2579" t="str">
            <v>IE JHON F. KENNEDY - Vegachí</v>
          </cell>
          <cell r="K2579">
            <v>112649540</v>
          </cell>
        </row>
        <row r="2580">
          <cell r="I2580">
            <v>811021148</v>
          </cell>
          <cell r="J2580" t="str">
            <v>IE SAN FRANCISCO - San Francisco</v>
          </cell>
          <cell r="K2580">
            <v>92562911</v>
          </cell>
        </row>
        <row r="2581">
          <cell r="I2581">
            <v>811021159</v>
          </cell>
          <cell r="J2581" t="str">
            <v>Institucion educativa Maria Josefa Escobar</v>
          </cell>
          <cell r="K2581">
            <v>95718518</v>
          </cell>
        </row>
        <row r="2582">
          <cell r="I2582">
            <v>811021218</v>
          </cell>
          <cell r="J2582" t="str">
            <v>IE SAN RAFAEL  - San Rafael</v>
          </cell>
          <cell r="K2582">
            <v>179033090</v>
          </cell>
        </row>
        <row r="2583">
          <cell r="I2583">
            <v>811021310</v>
          </cell>
          <cell r="J2583" t="str">
            <v>F.S.E INSTITUCION EDUCATIVA MADRE LAURA</v>
          </cell>
          <cell r="K2583">
            <v>132063157</v>
          </cell>
        </row>
        <row r="2584">
          <cell r="I2584">
            <v>811021311</v>
          </cell>
          <cell r="J2584" t="str">
            <v>F.S.E. COLEGIO HERACLIO MENA PADILLA</v>
          </cell>
          <cell r="K2584">
            <v>137272904</v>
          </cell>
        </row>
        <row r="2585">
          <cell r="I2585">
            <v>811021321</v>
          </cell>
          <cell r="J2585" t="str">
            <v>IE NUESTRA SENORA DEL PILAR - Guatape</v>
          </cell>
          <cell r="K2585">
            <v>108519178</v>
          </cell>
        </row>
        <row r="2586">
          <cell r="I2586">
            <v>811021435</v>
          </cell>
          <cell r="J2586" t="str">
            <v>INST EDUC SANTO ANGEL</v>
          </cell>
          <cell r="K2586">
            <v>116229487</v>
          </cell>
        </row>
        <row r="2587">
          <cell r="I2587">
            <v>811021464</v>
          </cell>
          <cell r="J2587" t="str">
            <v>I. E. SANTA BARBARA</v>
          </cell>
          <cell r="K2587">
            <v>76964607</v>
          </cell>
        </row>
        <row r="2588">
          <cell r="I2588">
            <v>811021477</v>
          </cell>
          <cell r="J2588" t="str">
            <v>IE MONSEÑOR ALFONSO URIBE JARAMILLO - La Ceja</v>
          </cell>
          <cell r="K2588">
            <v>134993165</v>
          </cell>
        </row>
        <row r="2589">
          <cell r="I2589">
            <v>811021683</v>
          </cell>
          <cell r="J2589" t="str">
            <v>IER BUCHADO - Vigía del Fuerte</v>
          </cell>
          <cell r="K2589">
            <v>32845908</v>
          </cell>
        </row>
        <row r="2590">
          <cell r="I2590">
            <v>811021722</v>
          </cell>
          <cell r="J2590" t="str">
            <v>f.s.e. institucion educativa san vicente de ferrer- san vicente</v>
          </cell>
          <cell r="K2590">
            <v>139422158</v>
          </cell>
        </row>
        <row r="2591">
          <cell r="I2591">
            <v>811021743</v>
          </cell>
          <cell r="J2591" t="str">
            <v>INST EDUC EDUARDO SANTOS</v>
          </cell>
          <cell r="K2591">
            <v>133516258</v>
          </cell>
        </row>
        <row r="2592">
          <cell r="I2592">
            <v>811021773</v>
          </cell>
          <cell r="J2592" t="str">
            <v>F.S.E.IEE NORMAL SUPERIOR PBRO.JOSE GOMEZ ISAZA-SONSON</v>
          </cell>
          <cell r="K2592">
            <v>76096497</v>
          </cell>
        </row>
        <row r="2593">
          <cell r="I2593">
            <v>811021783</v>
          </cell>
          <cell r="J2593" t="str">
            <v>INST EDUC SANTOS ANGELES CUSTODIOS</v>
          </cell>
          <cell r="K2593">
            <v>65920726</v>
          </cell>
        </row>
        <row r="2594">
          <cell r="I2594">
            <v>811021822</v>
          </cell>
          <cell r="J2594" t="str">
            <v>INST EDUC REPUBLICA DE HONDURAS</v>
          </cell>
          <cell r="K2594">
            <v>88964101</v>
          </cell>
        </row>
        <row r="2595">
          <cell r="I2595">
            <v>811021913</v>
          </cell>
          <cell r="J2595" t="str">
            <v>Institucion Educativa Pedro Estrada</v>
          </cell>
          <cell r="K2595">
            <v>90070051</v>
          </cell>
        </row>
        <row r="2596">
          <cell r="I2596">
            <v>811021944</v>
          </cell>
          <cell r="J2596" t="str">
            <v>INST EDUC SAN LORENZO DE ABURRA</v>
          </cell>
          <cell r="K2596">
            <v>110304038</v>
          </cell>
        </row>
        <row r="2597">
          <cell r="I2597">
            <v>811021953</v>
          </cell>
          <cell r="J2597" t="str">
            <v>IE PALMIRA - Peñol</v>
          </cell>
          <cell r="K2597">
            <v>252117342</v>
          </cell>
        </row>
        <row r="2598">
          <cell r="I2598">
            <v>811021956</v>
          </cell>
          <cell r="J2598" t="str">
            <v>INST EDUC JUVENIL NUEVO FUTURO</v>
          </cell>
          <cell r="K2598">
            <v>73717726</v>
          </cell>
        </row>
        <row r="2599">
          <cell r="I2599">
            <v>811022003</v>
          </cell>
          <cell r="J2599" t="str">
            <v>INSTITUCION EDUCATIVA OCTAVIO CALDERON MEJIA</v>
          </cell>
          <cell r="K2599">
            <v>91214985</v>
          </cell>
        </row>
        <row r="2600">
          <cell r="I2600">
            <v>811022032</v>
          </cell>
          <cell r="J2600" t="str">
            <v>institucion educativa antonio Jose de Sucre</v>
          </cell>
          <cell r="K2600">
            <v>129051835</v>
          </cell>
        </row>
        <row r="2601">
          <cell r="I2601">
            <v>811022037</v>
          </cell>
          <cell r="J2601" t="str">
            <v>IE CEDEÑO - Yarumal</v>
          </cell>
          <cell r="K2601">
            <v>34706635</v>
          </cell>
        </row>
        <row r="2602">
          <cell r="I2602">
            <v>811022122</v>
          </cell>
          <cell r="J2602" t="str">
            <v>IER TECNICO DE MARINILLA - Marinilla</v>
          </cell>
          <cell r="K2602">
            <v>60610182</v>
          </cell>
        </row>
        <row r="2603">
          <cell r="I2603">
            <v>811022161</v>
          </cell>
          <cell r="J2603" t="str">
            <v>INST EDUC LA CANDELARIA</v>
          </cell>
          <cell r="K2603">
            <v>154795439</v>
          </cell>
        </row>
        <row r="2604">
          <cell r="I2604">
            <v>811022180</v>
          </cell>
          <cell r="J2604" t="str">
            <v>IE FRANCISCO MARIA CARDONA - La Ceja</v>
          </cell>
          <cell r="K2604">
            <v>46181199</v>
          </cell>
        </row>
        <row r="2605">
          <cell r="I2605">
            <v>811022204</v>
          </cell>
          <cell r="J2605" t="str">
            <v>IE SAN PEDRO DE URABÁ - San Pedro de Urabá</v>
          </cell>
          <cell r="K2605">
            <v>202385777</v>
          </cell>
        </row>
        <row r="2606">
          <cell r="I2606">
            <v>811022317</v>
          </cell>
          <cell r="J2606" t="str">
            <v>INST EDUC JOSE HORACIO BETANCUR</v>
          </cell>
          <cell r="K2606">
            <v>68358583</v>
          </cell>
        </row>
        <row r="2607">
          <cell r="I2607">
            <v>811022363</v>
          </cell>
          <cell r="J2607" t="str">
            <v>IE CAMILO TORRES - San Pedro de Urabá</v>
          </cell>
          <cell r="K2607">
            <v>137463113</v>
          </cell>
        </row>
        <row r="2608">
          <cell r="I2608">
            <v>811022395</v>
          </cell>
          <cell r="J2608" t="str">
            <v>LA ESE. INSTITUCION EDUCATIVA SAN VICENTE DE PAUL</v>
          </cell>
          <cell r="K2608">
            <v>36009834</v>
          </cell>
        </row>
        <row r="2609">
          <cell r="I2609">
            <v>811022436</v>
          </cell>
          <cell r="J2609" t="str">
            <v>FONDO DE SERVICIOS EDUCATIVOS INSTITUCION EDUCATIVA VERSALLES</v>
          </cell>
          <cell r="K2609">
            <v>52318068</v>
          </cell>
        </row>
        <row r="2610">
          <cell r="I2610">
            <v>811022437</v>
          </cell>
          <cell r="J2610" t="str">
            <v>F.S.D COLEGIO SAN PEDRO CLAVER</v>
          </cell>
          <cell r="K2610">
            <v>240916858</v>
          </cell>
        </row>
        <row r="2611">
          <cell r="I2611">
            <v>811022438</v>
          </cell>
          <cell r="J2611" t="str">
            <v>F.S.D. LICEO SAN FRANCISCO DE ASIS</v>
          </cell>
          <cell r="K2611">
            <v>124655892</v>
          </cell>
        </row>
        <row r="2612">
          <cell r="I2612">
            <v>811022459</v>
          </cell>
          <cell r="J2612" t="str">
            <v>INST EDUC FELIX HENAO BOTERO</v>
          </cell>
          <cell r="K2612">
            <v>101210859</v>
          </cell>
        </row>
        <row r="2613">
          <cell r="I2613">
            <v>811022576</v>
          </cell>
          <cell r="J2613" t="str">
            <v>IER GUILLERMO AGUILAR - Yolombó</v>
          </cell>
          <cell r="K2613">
            <v>53885823</v>
          </cell>
        </row>
        <row r="2614">
          <cell r="I2614">
            <v>811022581</v>
          </cell>
          <cell r="J2614" t="str">
            <v>IER LA CANDELARIA - Arboletes</v>
          </cell>
          <cell r="K2614">
            <v>68935958</v>
          </cell>
        </row>
        <row r="2615">
          <cell r="I2615">
            <v>811022616</v>
          </cell>
          <cell r="J2615" t="str">
            <v>INSTITUCION EDUCATIVA ZAMORA</v>
          </cell>
          <cell r="K2615">
            <v>226373912</v>
          </cell>
        </row>
        <row r="2616">
          <cell r="I2616">
            <v>811022811</v>
          </cell>
          <cell r="J2616" t="str">
            <v>IE SANTO DOMINGO - Caucasia</v>
          </cell>
          <cell r="K2616">
            <v>145211861</v>
          </cell>
        </row>
        <row r="2617">
          <cell r="I2617">
            <v>811022819</v>
          </cell>
          <cell r="J2617" t="str">
            <v>IE RURAL CHAPARRAL - San Vicente</v>
          </cell>
          <cell r="K2617">
            <v>53179320</v>
          </cell>
        </row>
        <row r="2618">
          <cell r="I2618">
            <v>811022893</v>
          </cell>
          <cell r="J2618" t="str">
            <v>F.S.E. CENTRO EDUCATIVO PEDREGAL ALTO</v>
          </cell>
          <cell r="K2618">
            <v>25361920</v>
          </cell>
        </row>
        <row r="2619">
          <cell r="I2619">
            <v>811022976</v>
          </cell>
          <cell r="J2619" t="str">
            <v>F.S.E. INSTITUCION EDUCATIVA HERNAN VILLABAENA</v>
          </cell>
          <cell r="K2619">
            <v>148078506</v>
          </cell>
        </row>
        <row r="2620">
          <cell r="I2620">
            <v>811022994</v>
          </cell>
          <cell r="J2620" t="str">
            <v>SGP FSE INSTITUCION EDUCATIVA LA GABRIELA</v>
          </cell>
          <cell r="K2620">
            <v>133904057</v>
          </cell>
        </row>
        <row r="2621">
          <cell r="I2621">
            <v>811023023</v>
          </cell>
          <cell r="J2621" t="str">
            <v>f.s.e. institucion educativa de jesus</v>
          </cell>
          <cell r="K2621">
            <v>270116771</v>
          </cell>
        </row>
        <row r="2622">
          <cell r="I2622">
            <v>811023160</v>
          </cell>
          <cell r="J2622" t="str">
            <v>INST EDUC CARLOS ALBERTO CALDERON</v>
          </cell>
          <cell r="K2622">
            <v>68426137</v>
          </cell>
        </row>
        <row r="2623">
          <cell r="I2623">
            <v>811023173</v>
          </cell>
          <cell r="J2623" t="str">
            <v>INSTITUCION EDUCATIVA RURAL MELLITO</v>
          </cell>
          <cell r="K2623">
            <v>89529645</v>
          </cell>
        </row>
        <row r="2624">
          <cell r="I2624">
            <v>811023253</v>
          </cell>
          <cell r="J2624" t="str">
            <v>F.S.E COLEGIO JOSE CELESTINO MUTIS</v>
          </cell>
          <cell r="K2624">
            <v>173293473</v>
          </cell>
        </row>
        <row r="2625">
          <cell r="I2625">
            <v>811023259</v>
          </cell>
          <cell r="J2625" t="str">
            <v>IE  PUERTO LOPEZ - El Bagre</v>
          </cell>
          <cell r="K2625">
            <v>140241976</v>
          </cell>
        </row>
        <row r="2626">
          <cell r="I2626">
            <v>811023320</v>
          </cell>
          <cell r="J2626" t="str">
            <v>F.S.E. Institucion Educativa Concejo Municipal de Itagui</v>
          </cell>
          <cell r="K2626">
            <v>186912006</v>
          </cell>
        </row>
        <row r="2627">
          <cell r="I2627">
            <v>811023506</v>
          </cell>
          <cell r="J2627" t="str">
            <v>INSTITUCION EDUCATIVA SAN JUAN DE LOS ANDES</v>
          </cell>
          <cell r="K2627">
            <v>91784690</v>
          </cell>
        </row>
        <row r="2628">
          <cell r="I2628">
            <v>811023548</v>
          </cell>
          <cell r="J2628" t="str">
            <v>IER PORTACHUELO - Amalfi</v>
          </cell>
          <cell r="K2628">
            <v>59917031</v>
          </cell>
        </row>
        <row r="2629">
          <cell r="I2629">
            <v>811023552</v>
          </cell>
          <cell r="J2629" t="str">
            <v>IE PUEBLO NUEVO - Amalfi</v>
          </cell>
          <cell r="K2629">
            <v>138399354</v>
          </cell>
        </row>
        <row r="2630">
          <cell r="I2630">
            <v>811023555</v>
          </cell>
          <cell r="J2630" t="str">
            <v>IE PRESBITERO GERARDO MONTOYA - Amalfi</v>
          </cell>
          <cell r="K2630">
            <v>107100516</v>
          </cell>
        </row>
        <row r="2631">
          <cell r="I2631">
            <v>811023556</v>
          </cell>
          <cell r="J2631" t="str">
            <v>INST EDUC EL LIMONAR</v>
          </cell>
          <cell r="K2631">
            <v>87098494</v>
          </cell>
        </row>
        <row r="2632">
          <cell r="I2632">
            <v>811023680</v>
          </cell>
          <cell r="J2632" t="str">
            <v>F.S.E. INSTITUCION EDUCATIVA JOSE EUSEBIO CARO</v>
          </cell>
          <cell r="K2632">
            <v>116885538</v>
          </cell>
        </row>
        <row r="2633">
          <cell r="I2633">
            <v>811024034</v>
          </cell>
          <cell r="J2633" t="str">
            <v>IE MARIA AUXILIADORA - Andes</v>
          </cell>
          <cell r="K2633">
            <v>84179817</v>
          </cell>
        </row>
        <row r="2634">
          <cell r="I2634">
            <v>811024047</v>
          </cell>
          <cell r="J2634" t="str">
            <v>IE  LA TRINIDAD - Copacabana</v>
          </cell>
          <cell r="K2634">
            <v>88196802</v>
          </cell>
        </row>
        <row r="2635">
          <cell r="I2635">
            <v>811024125</v>
          </cell>
          <cell r="J2635" t="str">
            <v>IE EDUARDO FERNANDEZ BOTERO - Amalfi</v>
          </cell>
          <cell r="K2635">
            <v>125510256</v>
          </cell>
        </row>
        <row r="2636">
          <cell r="I2636">
            <v>811024186</v>
          </cell>
          <cell r="J2636" t="str">
            <v>IE JOAQUIN CARDENAS GOMEZ - San Carlos</v>
          </cell>
          <cell r="K2636">
            <v>118975984</v>
          </cell>
        </row>
        <row r="2637">
          <cell r="I2637">
            <v>811024225</v>
          </cell>
          <cell r="J2637" t="str">
            <v>IE EL CARMELO - Arboletes</v>
          </cell>
          <cell r="K2637">
            <v>60894025</v>
          </cell>
        </row>
        <row r="2638">
          <cell r="I2638">
            <v>811024235</v>
          </cell>
          <cell r="J2638" t="str">
            <v>IE SIMON BOLIVAR - Zaragoza</v>
          </cell>
          <cell r="K2638">
            <v>63652485</v>
          </cell>
        </row>
        <row r="2639">
          <cell r="I2639">
            <v>811024278</v>
          </cell>
          <cell r="J2639" t="str">
            <v>IE LA ESMERALDA - El Bagre</v>
          </cell>
          <cell r="K2639">
            <v>83255916</v>
          </cell>
        </row>
        <row r="2640">
          <cell r="I2640">
            <v>811024298</v>
          </cell>
          <cell r="J2640" t="str">
            <v>F.S.E. D.E.R INDIGENISTA BAGARA</v>
          </cell>
          <cell r="K2640">
            <v>23271966</v>
          </cell>
        </row>
        <row r="2641">
          <cell r="I2641">
            <v>811024436</v>
          </cell>
          <cell r="J2641" t="str">
            <v>INS TEC INDUSTRIAL PASCUAL BRAVO</v>
          </cell>
          <cell r="K2641">
            <v>192678606</v>
          </cell>
        </row>
        <row r="2642">
          <cell r="I2642">
            <v>811024458</v>
          </cell>
          <cell r="J2642" t="str">
            <v>IE PBRO ANTONIO JOSE CADAVID CH - Don Matías</v>
          </cell>
          <cell r="K2642">
            <v>31161408</v>
          </cell>
        </row>
        <row r="2643">
          <cell r="I2643">
            <v>811024768</v>
          </cell>
          <cell r="J2643" t="str">
            <v>FONDO DE SERVICIOS DOCENTES LICEO BRAULIO MEJIA- SONSON</v>
          </cell>
          <cell r="K2643">
            <v>81623471</v>
          </cell>
        </row>
        <row r="2644">
          <cell r="I2644">
            <v>811024770</v>
          </cell>
          <cell r="J2644" t="str">
            <v>INSTITUCION EDUCATIVA LA AVANZADA</v>
          </cell>
          <cell r="K2644">
            <v>53790873</v>
          </cell>
        </row>
        <row r="2645">
          <cell r="I2645">
            <v>811024788</v>
          </cell>
          <cell r="J2645" t="str">
            <v>IE JOSE MARIA HERRAN - Ciudad Bolívar</v>
          </cell>
          <cell r="K2645">
            <v>79794305</v>
          </cell>
        </row>
        <row r="2646">
          <cell r="I2646">
            <v>811024789</v>
          </cell>
          <cell r="J2646" t="str">
            <v>institucion educativa maria auxiliadora gratuidad conpes</v>
          </cell>
          <cell r="K2646">
            <v>110983834</v>
          </cell>
        </row>
        <row r="2647">
          <cell r="I2647">
            <v>811024857</v>
          </cell>
          <cell r="J2647" t="str">
            <v>IER BENILDA VALENCIA - Don Matías</v>
          </cell>
          <cell r="K2647">
            <v>34862873</v>
          </cell>
        </row>
        <row r="2648">
          <cell r="I2648">
            <v>811025024</v>
          </cell>
          <cell r="J2648" t="str">
            <v>IER EL SALTILLO - Zaragoza</v>
          </cell>
          <cell r="K2648">
            <v>27562008</v>
          </cell>
        </row>
        <row r="2649">
          <cell r="I2649">
            <v>811025102</v>
          </cell>
          <cell r="J2649" t="str">
            <v>IER PIEDRAS BLANCAS - Guarne</v>
          </cell>
          <cell r="K2649">
            <v>38291234</v>
          </cell>
        </row>
        <row r="2650">
          <cell r="I2650">
            <v>811025153</v>
          </cell>
          <cell r="J2650" t="str">
            <v>IE SAN ANTONIO DE PADUA - Támesis</v>
          </cell>
          <cell r="K2650">
            <v>96932557</v>
          </cell>
        </row>
        <row r="2651">
          <cell r="I2651">
            <v>811025206</v>
          </cell>
          <cell r="J2651" t="str">
            <v>CER SAN PIO X - Ebéjico</v>
          </cell>
          <cell r="K2651">
            <v>30929792</v>
          </cell>
        </row>
        <row r="2652">
          <cell r="I2652">
            <v>811025208</v>
          </cell>
          <cell r="J2652" t="str">
            <v>IE LLANO DE CORDOBA - Remedios</v>
          </cell>
          <cell r="K2652">
            <v>91435959</v>
          </cell>
        </row>
        <row r="2653">
          <cell r="I2653">
            <v>811025259</v>
          </cell>
          <cell r="J2653" t="str">
            <v>IE SAN JOSE - Andes</v>
          </cell>
          <cell r="K2653">
            <v>24748078</v>
          </cell>
        </row>
        <row r="2654">
          <cell r="I2654">
            <v>811025326</v>
          </cell>
          <cell r="J2654" t="str">
            <v>NORMAL SUPERIOR MIGUEL ANGEL ALVAREZ - Frontino</v>
          </cell>
          <cell r="K2654">
            <v>72789471</v>
          </cell>
        </row>
        <row r="2655">
          <cell r="I2655">
            <v>811025410</v>
          </cell>
          <cell r="J2655" t="str">
            <v>IE PEDRO ANTONIO ELEJALDE - Frontino</v>
          </cell>
          <cell r="K2655">
            <v>52605900</v>
          </cell>
        </row>
        <row r="2656">
          <cell r="I2656">
            <v>811025423</v>
          </cell>
          <cell r="J2656" t="str">
            <v>IE GONZALO MEJÍA - Chigorodó</v>
          </cell>
          <cell r="K2656">
            <v>86390759</v>
          </cell>
        </row>
        <row r="2657">
          <cell r="I2657">
            <v>811025436</v>
          </cell>
          <cell r="J2657" t="str">
            <v>IER  BARRANQUILLITA - Chigorodó</v>
          </cell>
          <cell r="K2657">
            <v>40876210</v>
          </cell>
        </row>
        <row r="2658">
          <cell r="I2658">
            <v>811025525</v>
          </cell>
          <cell r="J2658" t="str">
            <v>IER NANCY ROCIO GARCIA - Zaragoza</v>
          </cell>
          <cell r="K2658">
            <v>83847266</v>
          </cell>
        </row>
        <row r="2659">
          <cell r="I2659">
            <v>811025548</v>
          </cell>
          <cell r="J2659" t="str">
            <v>INST EDUC GABRIEL GARCIA MARQUEZ</v>
          </cell>
          <cell r="K2659">
            <v>128391685</v>
          </cell>
        </row>
        <row r="2660">
          <cell r="I2660">
            <v>811025632</v>
          </cell>
          <cell r="J2660" t="str">
            <v>IE  LA MILAGROSA - Abriaquí</v>
          </cell>
          <cell r="K2660">
            <v>34458594</v>
          </cell>
        </row>
        <row r="2661">
          <cell r="I2661">
            <v>811025664</v>
          </cell>
          <cell r="J2661" t="str">
            <v>INSTITUCION EDUCATIVA NAVARRA</v>
          </cell>
          <cell r="K2661">
            <v>57906858</v>
          </cell>
        </row>
        <row r="2662">
          <cell r="I2662">
            <v>811025741</v>
          </cell>
          <cell r="J2662" t="str">
            <v>FSD Institución Eductiva La Paz</v>
          </cell>
          <cell r="K2662">
            <v>139218035</v>
          </cell>
        </row>
        <row r="2663">
          <cell r="I2663">
            <v>811026102</v>
          </cell>
          <cell r="J2663" t="str">
            <v>IE MANUEL ANTONIO TORO - Frontino</v>
          </cell>
          <cell r="K2663">
            <v>58451879</v>
          </cell>
        </row>
        <row r="2664">
          <cell r="I2664">
            <v>811026293</v>
          </cell>
          <cell r="J2664" t="str">
            <v>INST EDUC PICACHITO</v>
          </cell>
          <cell r="K2664">
            <v>75483926</v>
          </cell>
        </row>
        <row r="2665">
          <cell r="I2665">
            <v>811026294</v>
          </cell>
          <cell r="J2665" t="str">
            <v>INSTITUCION EDUCATIVA MEDIA LUNA</v>
          </cell>
          <cell r="K2665">
            <v>28665856</v>
          </cell>
        </row>
        <row r="2666">
          <cell r="I2666">
            <v>811026346</v>
          </cell>
          <cell r="J2666" t="str">
            <v>INSTITUCION EDUCATIVA FE Y ALEGRIA NUEVA GENERACION</v>
          </cell>
          <cell r="K2666">
            <v>111267694</v>
          </cell>
        </row>
        <row r="2667">
          <cell r="I2667">
            <v>811026458</v>
          </cell>
          <cell r="J2667" t="str">
            <v>CENT EDUC JUAN ANDRES PATINO</v>
          </cell>
          <cell r="K2667">
            <v>29401697</v>
          </cell>
        </row>
        <row r="2668">
          <cell r="I2668">
            <v>811026727</v>
          </cell>
          <cell r="J2668" t="str">
            <v>F.S.E. INSTITUCION EDUCATIVA SANTIAGO ANGEL SANTAMARIA</v>
          </cell>
          <cell r="K2668">
            <v>54826566</v>
          </cell>
        </row>
        <row r="2669">
          <cell r="I2669">
            <v>811026814</v>
          </cell>
          <cell r="J2669" t="str">
            <v>INST EDUC FRANCISCO MIRANDA</v>
          </cell>
          <cell r="K2669">
            <v>158006297</v>
          </cell>
        </row>
        <row r="2670">
          <cell r="I2670">
            <v>811026976</v>
          </cell>
          <cell r="J2670" t="str">
            <v>INST EDUC SOR JUANA INES DE LA CRUZ</v>
          </cell>
          <cell r="K2670">
            <v>81023022</v>
          </cell>
        </row>
        <row r="2671">
          <cell r="I2671">
            <v>811027023</v>
          </cell>
          <cell r="J2671" t="str">
            <v>IER EL TOTUMO - Necoclí</v>
          </cell>
          <cell r="K2671">
            <v>147604964</v>
          </cell>
        </row>
        <row r="2672">
          <cell r="I2672">
            <v>811027109</v>
          </cell>
          <cell r="J2672" t="str">
            <v>F.S.E INSTITUCION EDUCATIVA RURAL EL REPOSO</v>
          </cell>
          <cell r="K2672">
            <v>211091865</v>
          </cell>
        </row>
        <row r="2673">
          <cell r="I2673">
            <v>811027192</v>
          </cell>
          <cell r="J2673" t="str">
            <v>IE ESCUELA NORMAL SUPERIOR SEÑOR DE LOS MILAGROS - San Pedro de los Milagros</v>
          </cell>
          <cell r="K2673">
            <v>70979436</v>
          </cell>
        </row>
        <row r="2674">
          <cell r="I2674">
            <v>811027245</v>
          </cell>
          <cell r="J2674" t="str">
            <v>IER FARALLONES - Ciudad Bolívar</v>
          </cell>
          <cell r="K2674">
            <v>56026656</v>
          </cell>
        </row>
        <row r="2675">
          <cell r="I2675">
            <v>811027246</v>
          </cell>
          <cell r="J2675" t="str">
            <v>institucion educativa rural juan tamayo fondo de servicios educativos - ciudad bolivar</v>
          </cell>
          <cell r="K2675">
            <v>42916519</v>
          </cell>
        </row>
        <row r="2676">
          <cell r="I2676">
            <v>811027248</v>
          </cell>
          <cell r="J2676" t="str">
            <v>INST EDUC ALVERNIA</v>
          </cell>
          <cell r="K2676">
            <v>83220362</v>
          </cell>
        </row>
        <row r="2677">
          <cell r="I2677">
            <v>811027260</v>
          </cell>
          <cell r="J2677" t="str">
            <v>IE MARCO FIDEL SUAREZ - Andes</v>
          </cell>
          <cell r="K2677">
            <v>75312410</v>
          </cell>
        </row>
        <row r="2678">
          <cell r="I2678">
            <v>811027312</v>
          </cell>
          <cell r="J2678" t="str">
            <v>INST EDUC PRESBITERO JUAN J. ESCOBAR</v>
          </cell>
          <cell r="K2678">
            <v>118530968</v>
          </cell>
        </row>
        <row r="2679">
          <cell r="I2679">
            <v>811027314</v>
          </cell>
          <cell r="J2679" t="str">
            <v>IE  LIBORIO BATALLER - Segovia</v>
          </cell>
          <cell r="K2679">
            <v>228505601</v>
          </cell>
        </row>
        <row r="2680">
          <cell r="I2680">
            <v>811027473</v>
          </cell>
          <cell r="J2680" t="str">
            <v>IE AURA MARIA VALENCIA - Hispania</v>
          </cell>
          <cell r="K2680">
            <v>73712390</v>
          </cell>
        </row>
        <row r="2681">
          <cell r="I2681">
            <v>811027474</v>
          </cell>
          <cell r="J2681" t="str">
            <v>IE DE DESARROLLO RURAL MIGUEL VALENCIA - Jardín</v>
          </cell>
          <cell r="K2681">
            <v>55913837</v>
          </cell>
        </row>
        <row r="2682">
          <cell r="I2682">
            <v>811027476</v>
          </cell>
          <cell r="J2682" t="str">
            <v>GRATUIDAD F.S.E. INSITTUCION EDUCATIVA TAPARTO</v>
          </cell>
          <cell r="K2682">
            <v>67943735</v>
          </cell>
        </row>
        <row r="2683">
          <cell r="I2683">
            <v>811027549</v>
          </cell>
          <cell r="J2683" t="str">
            <v>F.S.E Institucion Educativa Alfonso Lopez</v>
          </cell>
          <cell r="K2683">
            <v>136741916</v>
          </cell>
        </row>
        <row r="2684">
          <cell r="I2684">
            <v>811027582</v>
          </cell>
          <cell r="J2684" t="str">
            <v>IER SAN SEBASTIAN DE URABA - Necoclí</v>
          </cell>
          <cell r="K2684">
            <v>73932079</v>
          </cell>
        </row>
        <row r="2685">
          <cell r="I2685">
            <v>811027584</v>
          </cell>
          <cell r="J2685" t="str">
            <v>IER PUEBLO NUEVO - Necoclí</v>
          </cell>
          <cell r="K2685">
            <v>65186076</v>
          </cell>
        </row>
        <row r="2686">
          <cell r="I2686">
            <v>811027700</v>
          </cell>
          <cell r="J2686" t="str">
            <v>IE FRAY MARTIN DE PORRES - Segovia</v>
          </cell>
          <cell r="K2686">
            <v>79483796</v>
          </cell>
        </row>
        <row r="2687">
          <cell r="I2687">
            <v>811027844</v>
          </cell>
          <cell r="J2687" t="str">
            <v>institucion educativa la perla del citara- fondo de servicios educativos</v>
          </cell>
          <cell r="K2687">
            <v>154216033</v>
          </cell>
        </row>
        <row r="2688">
          <cell r="I2688">
            <v>811027848</v>
          </cell>
          <cell r="J2688" t="str">
            <v>f.s.e. institucion educativa doradal</v>
          </cell>
          <cell r="K2688">
            <v>123920389</v>
          </cell>
        </row>
        <row r="2689">
          <cell r="I2689">
            <v>811027849</v>
          </cell>
          <cell r="J2689" t="str">
            <v>IER SAN MIGUEL - Sonsón</v>
          </cell>
          <cell r="K2689">
            <v>47612043</v>
          </cell>
        </row>
        <row r="2690">
          <cell r="I2690">
            <v>811027850</v>
          </cell>
          <cell r="J2690" t="str">
            <v>f.s.e.institucion educativa estacion cocorna- puerto triunfo</v>
          </cell>
          <cell r="K2690">
            <v>22201787</v>
          </cell>
        </row>
        <row r="2691">
          <cell r="I2691">
            <v>811027851</v>
          </cell>
          <cell r="J2691" t="str">
            <v>f.s.e.institucion educativa hermano daniel- púerto triunfo</v>
          </cell>
          <cell r="K2691">
            <v>60797887</v>
          </cell>
        </row>
        <row r="2692">
          <cell r="I2692">
            <v>811027852</v>
          </cell>
          <cell r="J2692" t="str">
            <v>f.s.e.institucion educativa puerto perales- puerto triunfo</v>
          </cell>
          <cell r="K2692">
            <v>52629968</v>
          </cell>
        </row>
        <row r="2693">
          <cell r="I2693">
            <v>811027853</v>
          </cell>
          <cell r="J2693" t="str">
            <v>IE PABLO VI - Puerto Triunfo</v>
          </cell>
          <cell r="K2693">
            <v>76743423</v>
          </cell>
        </row>
        <row r="2694">
          <cell r="I2694">
            <v>811028018</v>
          </cell>
          <cell r="J2694" t="str">
            <v>IE PRESBITERO RODRIGO LOPERA GIL - Peque</v>
          </cell>
          <cell r="K2694">
            <v>77811927</v>
          </cell>
        </row>
        <row r="2695">
          <cell r="I2695">
            <v>811028473</v>
          </cell>
          <cell r="J2695" t="str">
            <v>IER FRANCISCO MANZUETO GIRALDO - Marinilla</v>
          </cell>
          <cell r="K2695">
            <v>117128861</v>
          </cell>
        </row>
        <row r="2696">
          <cell r="I2696">
            <v>811028570</v>
          </cell>
          <cell r="J2696" t="str">
            <v>Institución Educativa Maria Mediadora</v>
          </cell>
          <cell r="K2696">
            <v>41735466</v>
          </cell>
        </row>
        <row r="2697">
          <cell r="I2697">
            <v>811028662</v>
          </cell>
          <cell r="J2697" t="str">
            <v>IE CUTURU - Caucasia</v>
          </cell>
          <cell r="K2697">
            <v>70960586</v>
          </cell>
        </row>
        <row r="2698">
          <cell r="I2698">
            <v>811028697</v>
          </cell>
          <cell r="J2698" t="str">
            <v>IE GABRIELA WHITE DE VELEZ - Frontino</v>
          </cell>
          <cell r="K2698">
            <v>50183406</v>
          </cell>
        </row>
        <row r="2699">
          <cell r="I2699">
            <v>811028888</v>
          </cell>
          <cell r="J2699" t="str">
            <v>INST EDUC VALLEJUELOS</v>
          </cell>
          <cell r="K2699">
            <v>57036380</v>
          </cell>
        </row>
        <row r="2700">
          <cell r="I2700">
            <v>811029006</v>
          </cell>
          <cell r="J2700" t="str">
            <v>INST EDUC ROSALIA SUAREZ</v>
          </cell>
          <cell r="K2700">
            <v>115890029</v>
          </cell>
        </row>
        <row r="2701">
          <cell r="I2701">
            <v>811029037</v>
          </cell>
          <cell r="J2701" t="str">
            <v>IE LUIS MARIA PRECIADO ECHAVARRIA - Ituango</v>
          </cell>
          <cell r="K2701">
            <v>82646541</v>
          </cell>
        </row>
        <row r="2702">
          <cell r="I2702">
            <v>811029104</v>
          </cell>
          <cell r="J2702" t="str">
            <v>IE ROSA MARIA HENAO PAVAS - Sonsón</v>
          </cell>
          <cell r="K2702">
            <v>87678263</v>
          </cell>
        </row>
        <row r="2703">
          <cell r="I2703">
            <v>811029166</v>
          </cell>
          <cell r="J2703" t="str">
            <v>IE JESUS MARIA VALLE JARAMILLO - Ituango</v>
          </cell>
          <cell r="K2703">
            <v>54359927</v>
          </cell>
        </row>
        <row r="2704">
          <cell r="I2704">
            <v>811029267</v>
          </cell>
          <cell r="J2704" t="str">
            <v>IE SANTO CRISTO DE ZARAGOZA - Zaragoza</v>
          </cell>
          <cell r="K2704">
            <v>166779542</v>
          </cell>
        </row>
        <row r="2705">
          <cell r="I2705">
            <v>811029276</v>
          </cell>
          <cell r="J2705" t="str">
            <v>Inatitucion Educativa Josefa Campos S.G.P.</v>
          </cell>
          <cell r="K2705">
            <v>152399904</v>
          </cell>
        </row>
        <row r="2706">
          <cell r="I2706">
            <v>811029325</v>
          </cell>
          <cell r="J2706" t="str">
            <v>IER NOBOGACITA - Frontino</v>
          </cell>
          <cell r="K2706">
            <v>33743991</v>
          </cell>
        </row>
        <row r="2707">
          <cell r="I2707">
            <v>811029382</v>
          </cell>
          <cell r="J2707" t="str">
            <v>IE PBRO JULIO TAMAYO - Carolina</v>
          </cell>
          <cell r="K2707">
            <v>57916971</v>
          </cell>
        </row>
        <row r="2708">
          <cell r="I2708">
            <v>811029563</v>
          </cell>
          <cell r="J2708" t="str">
            <v>SISTEMA GENERAL DE PARTICIPACION</v>
          </cell>
          <cell r="K2708">
            <v>107141734</v>
          </cell>
        </row>
        <row r="2709">
          <cell r="I2709">
            <v>811029632</v>
          </cell>
          <cell r="J2709" t="str">
            <v>IE CONCEJO MUNICIPAL - La Ceja</v>
          </cell>
          <cell r="K2709">
            <v>75910748</v>
          </cell>
        </row>
        <row r="2710">
          <cell r="I2710">
            <v>811029719</v>
          </cell>
          <cell r="J2710" t="str">
            <v>IE LAS MERCEDES - Frontino</v>
          </cell>
          <cell r="K2710">
            <v>46817655</v>
          </cell>
        </row>
        <row r="2711">
          <cell r="I2711">
            <v>811029728</v>
          </cell>
          <cell r="J2711" t="str">
            <v>INST EDUC PABLO NERUDA</v>
          </cell>
          <cell r="K2711">
            <v>64220233</v>
          </cell>
        </row>
        <row r="2712">
          <cell r="I2712">
            <v>811029788</v>
          </cell>
          <cell r="J2712" t="str">
            <v>IE MONSENOR ESCOBAR VELEZ - San Juan de Urabá</v>
          </cell>
          <cell r="K2712">
            <v>116120189</v>
          </cell>
        </row>
        <row r="2713">
          <cell r="I2713">
            <v>811029810</v>
          </cell>
          <cell r="J2713" t="str">
            <v>IER ASCENCION MONTOYA DE TORRES - Anzá</v>
          </cell>
          <cell r="K2713">
            <v>79421342</v>
          </cell>
        </row>
        <row r="2714">
          <cell r="I2714">
            <v>811029902</v>
          </cell>
          <cell r="J2714" t="str">
            <v>IER  LABORES - Belmira</v>
          </cell>
          <cell r="K2714">
            <v>35591670</v>
          </cell>
        </row>
        <row r="2715">
          <cell r="I2715">
            <v>811030068</v>
          </cell>
          <cell r="J2715" t="str">
            <v>F.S.E. ESCUELA RURAL LAS PLAYAS</v>
          </cell>
          <cell r="K2715">
            <v>19419189</v>
          </cell>
        </row>
        <row r="2716">
          <cell r="I2716">
            <v>811030103</v>
          </cell>
          <cell r="J2716" t="str">
            <v>Institucion Educativa Felipe de Restrepo</v>
          </cell>
          <cell r="K2716">
            <v>104473191</v>
          </cell>
        </row>
        <row r="2717">
          <cell r="I2717">
            <v>811030155</v>
          </cell>
          <cell r="J2717" t="str">
            <v>INSTITUCION EDUCATIVA MURRAPAL</v>
          </cell>
          <cell r="K2717">
            <v>29886458</v>
          </cell>
        </row>
        <row r="2718">
          <cell r="I2718">
            <v>811030208</v>
          </cell>
          <cell r="J2718" t="str">
            <v>IE FELIPE HENAO JARAMILLO - Andes</v>
          </cell>
          <cell r="K2718">
            <v>49785359</v>
          </cell>
        </row>
        <row r="2719">
          <cell r="I2719">
            <v>811030253</v>
          </cell>
          <cell r="J2719" t="str">
            <v>institucion educativa monseñor j.ivan cadavid gutierrez- urrao</v>
          </cell>
          <cell r="K2719">
            <v>115041217</v>
          </cell>
        </row>
        <row r="2720">
          <cell r="I2720">
            <v>811030274</v>
          </cell>
          <cell r="J2720" t="str">
            <v>FONDO DE SERVICIOS EDUCATIVOS INSTITUCION EDUCATIVA EDELMIRA ALVAREZ</v>
          </cell>
          <cell r="K2720">
            <v>30620019</v>
          </cell>
        </row>
        <row r="2721">
          <cell r="I2721">
            <v>811030333</v>
          </cell>
          <cell r="J2721" t="str">
            <v>GRATUIDAD F.S.E. INSTITUCION EDUCATIVA LA CARBONERA</v>
          </cell>
          <cell r="K2721">
            <v>72528545</v>
          </cell>
        </row>
        <row r="2722">
          <cell r="I2722">
            <v>811030352</v>
          </cell>
          <cell r="J2722" t="str">
            <v>FONDO DE SERVICIOS EDUCATIVOS INSTITUCION EDUCATIVA LLANO GRANDE</v>
          </cell>
          <cell r="K2722">
            <v>37680504</v>
          </cell>
        </row>
        <row r="2723">
          <cell r="I2723">
            <v>811030435</v>
          </cell>
          <cell r="J2723" t="str">
            <v>INST EDUC FE Y ALEGRIA POPULAR NRO. 1</v>
          </cell>
          <cell r="K2723">
            <v>159498122</v>
          </cell>
        </row>
        <row r="2724">
          <cell r="I2724">
            <v>811030527</v>
          </cell>
          <cell r="J2724" t="str">
            <v>IE SAN PERUCHITO - Andes</v>
          </cell>
          <cell r="K2724">
            <v>50149287</v>
          </cell>
        </row>
        <row r="2725">
          <cell r="I2725">
            <v>811030580</v>
          </cell>
          <cell r="J2725" t="str">
            <v>IER JOSE MARIA OBANDO - Fredonia</v>
          </cell>
          <cell r="K2725">
            <v>41577232</v>
          </cell>
        </row>
        <row r="2726">
          <cell r="I2726">
            <v>811030635</v>
          </cell>
          <cell r="J2726" t="str">
            <v>IE EDUARDO ESPITIA ROMERO - Necoclí</v>
          </cell>
          <cell r="K2726">
            <v>151026558</v>
          </cell>
        </row>
        <row r="2727">
          <cell r="I2727">
            <v>811030637</v>
          </cell>
          <cell r="J2727" t="str">
            <v>INST EDUC MANUEL J. BETANCUR</v>
          </cell>
          <cell r="K2727">
            <v>113628768</v>
          </cell>
        </row>
        <row r="2728">
          <cell r="I2728">
            <v>811030937</v>
          </cell>
          <cell r="J2728" t="str">
            <v>fondo de servicios docentes colegio san pablo</v>
          </cell>
          <cell r="K2728">
            <v>43146665</v>
          </cell>
        </row>
        <row r="2729">
          <cell r="I2729">
            <v>811030949</v>
          </cell>
          <cell r="J2729" t="str">
            <v>institucion educativa escuela normal superior sagrada familia- urrao</v>
          </cell>
          <cell r="K2729">
            <v>211828132</v>
          </cell>
        </row>
        <row r="2730">
          <cell r="I2730">
            <v>811030968</v>
          </cell>
          <cell r="J2730" t="str">
            <v>IE COLOMBIA - Girardota</v>
          </cell>
          <cell r="K2730">
            <v>95600229</v>
          </cell>
        </row>
        <row r="2731">
          <cell r="I2731">
            <v>811031008</v>
          </cell>
          <cell r="J2731" t="str">
            <v>IE SAN ANDRES - Girardota</v>
          </cell>
          <cell r="K2731">
            <v>83013956</v>
          </cell>
        </row>
        <row r="2732">
          <cell r="I2732">
            <v>811031045</v>
          </cell>
          <cell r="J2732" t="str">
            <v>INST EDUC RODRIGO CORREA PALACIO</v>
          </cell>
          <cell r="K2732">
            <v>35504344</v>
          </cell>
        </row>
        <row r="2733">
          <cell r="I2733">
            <v>811031219</v>
          </cell>
          <cell r="J2733" t="str">
            <v>INSTITUCION EDUCATIVA SAN JOSE - JERICO -PROYECTO MEJORAMIENTO DE LA EDUCACION MEDIA EN ANTIOQUIA</v>
          </cell>
          <cell r="K2733">
            <v>62795649</v>
          </cell>
        </row>
        <row r="2734">
          <cell r="I2734">
            <v>811031264</v>
          </cell>
          <cell r="J2734" t="str">
            <v>IER PAJILLAL - Arboletes</v>
          </cell>
          <cell r="K2734">
            <v>47216528</v>
          </cell>
        </row>
        <row r="2735">
          <cell r="I2735">
            <v>811031275</v>
          </cell>
          <cell r="J2735" t="str">
            <v>IER BOTERO - Santo Domingo</v>
          </cell>
          <cell r="K2735">
            <v>42745170</v>
          </cell>
        </row>
        <row r="2736">
          <cell r="I2736">
            <v>811031339</v>
          </cell>
          <cell r="J2736" t="str">
            <v>FSE. INSTITUCION EDUCATIVA EL SALADO</v>
          </cell>
          <cell r="K2736">
            <v>77447165</v>
          </cell>
        </row>
        <row r="2737">
          <cell r="I2737">
            <v>811031394</v>
          </cell>
          <cell r="J2737" t="str">
            <v>F.S.E.  I.E.  EMILIANO  GARCIA</v>
          </cell>
          <cell r="K2737">
            <v>99409923</v>
          </cell>
        </row>
        <row r="2738">
          <cell r="I2738">
            <v>811031583</v>
          </cell>
          <cell r="J2738" t="str">
            <v>fondo de servicios educativos institucion educativa antonio nariño-puerto berrio</v>
          </cell>
          <cell r="K2738">
            <v>165922241</v>
          </cell>
        </row>
        <row r="2739">
          <cell r="I2739">
            <v>811031645</v>
          </cell>
          <cell r="J2739" t="str">
            <v>F.S.E.  I.E. NUESTRA SEÑORA  DEL  CARMEN</v>
          </cell>
          <cell r="K2739">
            <v>55507296</v>
          </cell>
        </row>
        <row r="2740">
          <cell r="I2740">
            <v>811031686</v>
          </cell>
          <cell r="J2740" t="str">
            <v>INSTITUCION EDUCATIVA JAIPERA</v>
          </cell>
          <cell r="K2740">
            <v>139047824</v>
          </cell>
        </row>
        <row r="2741">
          <cell r="I2741">
            <v>811031799</v>
          </cell>
          <cell r="J2741" t="str">
            <v>IE  MANUEL CANUTO RESTREPO - Abejorral</v>
          </cell>
          <cell r="K2741">
            <v>65587990</v>
          </cell>
        </row>
        <row r="2742">
          <cell r="I2742">
            <v>811031904</v>
          </cell>
          <cell r="J2742" t="str">
            <v>INST EDUC MAESTRO FERNANDO BOTERO</v>
          </cell>
          <cell r="K2742">
            <v>98634306</v>
          </cell>
        </row>
        <row r="2743">
          <cell r="I2743">
            <v>811032286</v>
          </cell>
          <cell r="J2743" t="str">
            <v>IE FRANCISCO DE PAULA SANTANDER - Zaragoza</v>
          </cell>
          <cell r="K2743">
            <v>109894126</v>
          </cell>
        </row>
        <row r="2744">
          <cell r="I2744">
            <v>811032334</v>
          </cell>
          <cell r="J2744" t="str">
            <v>IE SANTO TOMAS DE AQUINO - Titiribí</v>
          </cell>
          <cell r="K2744">
            <v>92355957</v>
          </cell>
        </row>
        <row r="2745">
          <cell r="I2745">
            <v>811032366</v>
          </cell>
          <cell r="J2745" t="str">
            <v>institucion educativa rural valentina figueroa- urrao</v>
          </cell>
          <cell r="K2745">
            <v>54492107</v>
          </cell>
        </row>
        <row r="2746">
          <cell r="I2746">
            <v>811032550</v>
          </cell>
          <cell r="J2746" t="str">
            <v>IE  VEINTE DE JULIO - El Bagre</v>
          </cell>
          <cell r="K2746">
            <v>240625911</v>
          </cell>
        </row>
        <row r="2747">
          <cell r="I2747">
            <v>811032576</v>
          </cell>
          <cell r="J2747" t="str">
            <v>IE ANTONIO ROLDAN BETANCUR - Tarazá</v>
          </cell>
          <cell r="K2747">
            <v>167217705</v>
          </cell>
        </row>
        <row r="2748">
          <cell r="I2748">
            <v>811032888</v>
          </cell>
          <cell r="J2748" t="str">
            <v>IE SANTA RITA - Andes</v>
          </cell>
          <cell r="K2748">
            <v>85083964</v>
          </cell>
        </row>
        <row r="2749">
          <cell r="I2749">
            <v>811032999</v>
          </cell>
          <cell r="J2749" t="str">
            <v>IE URAMA - Dabeiba</v>
          </cell>
          <cell r="K2749">
            <v>58248526</v>
          </cell>
        </row>
        <row r="2750">
          <cell r="I2750">
            <v>811033203</v>
          </cell>
          <cell r="J2750" t="str">
            <v>F.S.E. INSTITUCION EDUCTIVA BARRIO PARIS SGP</v>
          </cell>
          <cell r="K2750">
            <v>159063608</v>
          </cell>
        </row>
        <row r="2751">
          <cell r="I2751">
            <v>811033249</v>
          </cell>
          <cell r="J2751" t="str">
            <v>INST EDUC MARIA DE LOS ANGELES CANO MARQUEZ</v>
          </cell>
          <cell r="K2751">
            <v>167831920</v>
          </cell>
        </row>
        <row r="2752">
          <cell r="I2752">
            <v>811033295</v>
          </cell>
          <cell r="J2752" t="str">
            <v>IE SAN PASCUAL - Cañasgordas</v>
          </cell>
          <cell r="K2752">
            <v>33092297</v>
          </cell>
        </row>
        <row r="2753">
          <cell r="I2753">
            <v>811033398</v>
          </cell>
          <cell r="J2753" t="str">
            <v>IER VILLANUEVA - Yolombó</v>
          </cell>
          <cell r="K2753">
            <v>47007251</v>
          </cell>
        </row>
        <row r="2754">
          <cell r="I2754">
            <v>811033424</v>
          </cell>
          <cell r="J2754" t="str">
            <v>FONDO DE SERVICIOS EDUCATIVOS INSTITUTO RAFAEL URIBE URIBE</v>
          </cell>
          <cell r="K2754">
            <v>75488706</v>
          </cell>
        </row>
        <row r="2755">
          <cell r="I2755">
            <v>811033447</v>
          </cell>
          <cell r="J2755" t="str">
            <v>IER GUADUAL ARRIBA - Arboletes</v>
          </cell>
          <cell r="K2755">
            <v>70441052</v>
          </cell>
        </row>
        <row r="2756">
          <cell r="I2756">
            <v>811033835</v>
          </cell>
          <cell r="J2756" t="str">
            <v>Fondo de Servicios Educativos Institución Educativa Concejo de Sabaneta Jose Maria Ceballos Botero</v>
          </cell>
          <cell r="K2756">
            <v>38858232</v>
          </cell>
        </row>
        <row r="2757">
          <cell r="I2757">
            <v>811033904</v>
          </cell>
          <cell r="J2757" t="str">
            <v>F.S.E.  LICEO MANUEL JOSE  CAICEDO</v>
          </cell>
          <cell r="K2757">
            <v>82421060</v>
          </cell>
        </row>
        <row r="2758">
          <cell r="I2758">
            <v>811034087</v>
          </cell>
          <cell r="J2758" t="str">
            <v>F.S.E.COLEGIO  YARUMITO</v>
          </cell>
          <cell r="K2758">
            <v>62336800</v>
          </cell>
        </row>
        <row r="2759">
          <cell r="I2759">
            <v>811034110</v>
          </cell>
          <cell r="J2759" t="str">
            <v>INST EDUC CONCEJO DE MEDELLIN</v>
          </cell>
          <cell r="K2759">
            <v>285374321</v>
          </cell>
        </row>
        <row r="2760">
          <cell r="I2760">
            <v>811034342</v>
          </cell>
          <cell r="J2760" t="str">
            <v>IER LA DANTA - Sonsón</v>
          </cell>
          <cell r="K2760">
            <v>104428650</v>
          </cell>
        </row>
        <row r="2761">
          <cell r="I2761">
            <v>811034523</v>
          </cell>
          <cell r="J2761" t="str">
            <v>IER TECNICA AGROPECUARIA LA HERRADURA - Armenia</v>
          </cell>
          <cell r="K2761">
            <v>18531002</v>
          </cell>
        </row>
        <row r="2762">
          <cell r="I2762">
            <v>811034828</v>
          </cell>
          <cell r="J2762" t="str">
            <v>INST EDUC SAN FRANCISCO DE ASIS</v>
          </cell>
          <cell r="K2762">
            <v>69435138</v>
          </cell>
        </row>
        <row r="2763">
          <cell r="I2763">
            <v>811035076</v>
          </cell>
          <cell r="J2763" t="str">
            <v>IE R ALEGRIAS - Caramanta</v>
          </cell>
          <cell r="K2763">
            <v>29147994</v>
          </cell>
        </row>
        <row r="2764">
          <cell r="I2764">
            <v>811035077</v>
          </cell>
          <cell r="J2764" t="str">
            <v>INSTITUCION EDUCATIVA JUAN PABO GOMEZ OCHOA-CARAMANTA</v>
          </cell>
          <cell r="K2764">
            <v>48293281</v>
          </cell>
        </row>
        <row r="2765">
          <cell r="I2765">
            <v>811035358</v>
          </cell>
          <cell r="J2765" t="str">
            <v>IER EL FILO DAMAQUIEL - San Juan de Urabá</v>
          </cell>
          <cell r="K2765">
            <v>72812791</v>
          </cell>
        </row>
        <row r="2766">
          <cell r="I2766">
            <v>811035821</v>
          </cell>
          <cell r="J2766" t="str">
            <v>F.S.E. ESCUELA RURAL PERMANENTE</v>
          </cell>
          <cell r="K2766">
            <v>12710457</v>
          </cell>
        </row>
        <row r="2767">
          <cell r="I2767">
            <v>811035840</v>
          </cell>
          <cell r="J2767" t="str">
            <v>INST EDUC HECTOR ROGELIO MONTOYA</v>
          </cell>
          <cell r="K2767">
            <v>66568980</v>
          </cell>
        </row>
        <row r="2768">
          <cell r="I2768">
            <v>811035850</v>
          </cell>
          <cell r="J2768" t="str">
            <v>FONDO DE SERVICIO DOCENTE E</v>
          </cell>
          <cell r="K2768">
            <v>20623991</v>
          </cell>
        </row>
        <row r="2769">
          <cell r="I2769">
            <v>811035928</v>
          </cell>
          <cell r="J2769" t="str">
            <v>INST EDUC LORETO-GABRIELA GOMEZ CARVAJAL</v>
          </cell>
          <cell r="K2769">
            <v>114798833</v>
          </cell>
        </row>
        <row r="2770">
          <cell r="I2770">
            <v>811035941</v>
          </cell>
          <cell r="J2770" t="str">
            <v>INST EDUC ALFONSO UPEGUI OROZCO</v>
          </cell>
          <cell r="K2770">
            <v>109801939</v>
          </cell>
        </row>
        <row r="2771">
          <cell r="I2771">
            <v>811035980</v>
          </cell>
          <cell r="J2771" t="str">
            <v>INST EDUC SAN JOSE OBRERO</v>
          </cell>
          <cell r="K2771">
            <v>178983802</v>
          </cell>
        </row>
        <row r="2772">
          <cell r="I2772">
            <v>811036221</v>
          </cell>
          <cell r="J2772" t="str">
            <v>IER LA TRINIDAD - Arboletes</v>
          </cell>
          <cell r="K2772">
            <v>65697304</v>
          </cell>
        </row>
        <row r="2773">
          <cell r="I2773">
            <v>811036608</v>
          </cell>
          <cell r="J2773" t="str">
            <v>institucion educativa Juan Nepomuceno Cadavid</v>
          </cell>
          <cell r="K2773">
            <v>115503668</v>
          </cell>
        </row>
        <row r="2774">
          <cell r="I2774">
            <v>811037461</v>
          </cell>
          <cell r="J2774" t="str">
            <v>IE SANTA TERESITA - Caucasia</v>
          </cell>
          <cell r="K2774">
            <v>154132259</v>
          </cell>
        </row>
        <row r="2775">
          <cell r="I2775">
            <v>811037473</v>
          </cell>
          <cell r="J2775" t="str">
            <v>IE VILLA NUEVA - Copacabana</v>
          </cell>
          <cell r="K2775">
            <v>48252607</v>
          </cell>
        </row>
        <row r="2776">
          <cell r="I2776">
            <v>811037667</v>
          </cell>
          <cell r="J2776" t="str">
            <v>FONDO DE SERVICIOS EDUCATIVOS INSTITUCION EDUCATIVA SAN ANTONIO</v>
          </cell>
          <cell r="K2776">
            <v>152306275</v>
          </cell>
        </row>
        <row r="2777">
          <cell r="I2777">
            <v>811037752</v>
          </cell>
          <cell r="J2777" t="str">
            <v>F.S.E. INST.EDUC.ISOLDA EC</v>
          </cell>
          <cell r="K2777">
            <v>63504498</v>
          </cell>
        </row>
        <row r="2778">
          <cell r="I2778">
            <v>811037776</v>
          </cell>
          <cell r="J2778" t="str">
            <v>SGP F.S.E. INSTITUCION EDUCATIVA ANTONIO ROLDAN BETANCUR</v>
          </cell>
          <cell r="K2778">
            <v>161651943</v>
          </cell>
        </row>
        <row r="2779">
          <cell r="I2779">
            <v>811037878</v>
          </cell>
          <cell r="J2779" t="str">
            <v>IE SAN JOSE DEL CITARA - Ciudad Bolívar</v>
          </cell>
          <cell r="K2779">
            <v>82852122</v>
          </cell>
        </row>
        <row r="2780">
          <cell r="I2780">
            <v>811037905</v>
          </cell>
          <cell r="J2780" t="str">
            <v>INST EDUC MARINA ORTH</v>
          </cell>
          <cell r="K2780">
            <v>32782152</v>
          </cell>
        </row>
        <row r="2781">
          <cell r="I2781">
            <v>811037976</v>
          </cell>
          <cell r="J2781" t="str">
            <v>IE  LUIS EDUARDO ARIAS REINEL - Barbosa</v>
          </cell>
          <cell r="K2781">
            <v>138294112</v>
          </cell>
        </row>
        <row r="2782">
          <cell r="I2782">
            <v>811037992</v>
          </cell>
          <cell r="J2782" t="str">
            <v>FSE. INSTITUCION EDUCATIVA LAS PALMAS</v>
          </cell>
          <cell r="K2782">
            <v>127652682</v>
          </cell>
        </row>
        <row r="2783">
          <cell r="I2783">
            <v>811038067</v>
          </cell>
          <cell r="J2783" t="str">
            <v>IE JOSE ANTONIO GALAN - La Estrella</v>
          </cell>
          <cell r="K2783">
            <v>170690641</v>
          </cell>
        </row>
        <row r="2784">
          <cell r="I2784">
            <v>811038158</v>
          </cell>
          <cell r="J2784" t="str">
            <v>FONDO DE SERVICIOS EDUCATIVOS S.G.P.</v>
          </cell>
          <cell r="K2784">
            <v>147110479</v>
          </cell>
        </row>
        <row r="2785">
          <cell r="I2785">
            <v>811038161</v>
          </cell>
          <cell r="J2785" t="str">
            <v>IE ROBERTO LOPEZ GOMEZ - Santo Domingo</v>
          </cell>
          <cell r="K2785">
            <v>56386722</v>
          </cell>
        </row>
        <row r="2786">
          <cell r="I2786">
            <v>811038177</v>
          </cell>
          <cell r="J2786" t="str">
            <v>FONDO DE SERVICIOS EDUCATIVOS S.G.P.</v>
          </cell>
          <cell r="K2786">
            <v>140319656</v>
          </cell>
        </row>
        <row r="2787">
          <cell r="I2787">
            <v>811038194</v>
          </cell>
          <cell r="J2787" t="str">
            <v>SISTEMA GENERAL DE PARTICIPACION</v>
          </cell>
          <cell r="K2787">
            <v>153402872</v>
          </cell>
        </row>
        <row r="2788">
          <cell r="I2788">
            <v>811038195</v>
          </cell>
          <cell r="J2788" t="str">
            <v>IE EL PRODIGIO - San Luis</v>
          </cell>
          <cell r="K2788">
            <v>23724306</v>
          </cell>
        </row>
        <row r="2789">
          <cell r="I2789">
            <v>811038220</v>
          </cell>
          <cell r="J2789" t="str">
            <v>INSTITUCION EDUCATIVA TOMAS CADAVID (SGP)</v>
          </cell>
          <cell r="K2789">
            <v>114738903</v>
          </cell>
        </row>
        <row r="2790">
          <cell r="I2790">
            <v>811038321</v>
          </cell>
          <cell r="J2790" t="str">
            <v>LA FSE. INSTITUCION EDUCATIVA JOSE MIGUEL DE LA CALLE</v>
          </cell>
          <cell r="K2790">
            <v>83272396</v>
          </cell>
        </row>
        <row r="2791">
          <cell r="I2791">
            <v>811038322</v>
          </cell>
          <cell r="J2791" t="str">
            <v>CENTRO EDUCATIVO RURAL LA MORENA</v>
          </cell>
          <cell r="K2791">
            <v>11894918</v>
          </cell>
        </row>
        <row r="2792">
          <cell r="I2792">
            <v>811038442</v>
          </cell>
          <cell r="J2792" t="str">
            <v>SISTEMA GENERAL DE PARTICIPACION</v>
          </cell>
          <cell r="K2792">
            <v>173138126</v>
          </cell>
        </row>
        <row r="2793">
          <cell r="I2793">
            <v>811038559</v>
          </cell>
          <cell r="J2793" t="str">
            <v>INST EDUC LUIS CARLOS GALAN SARMIENTO</v>
          </cell>
          <cell r="K2793">
            <v>188801572</v>
          </cell>
        </row>
        <row r="2794">
          <cell r="I2794">
            <v>811038682</v>
          </cell>
          <cell r="J2794" t="str">
            <v>IER MARCO A ROJO - Valdivia</v>
          </cell>
          <cell r="K2794">
            <v>208144123</v>
          </cell>
        </row>
        <row r="2795">
          <cell r="I2795">
            <v>811038688</v>
          </cell>
          <cell r="J2795" t="str">
            <v>INST EDUC LA ESPERANZA</v>
          </cell>
          <cell r="K2795">
            <v>187244654</v>
          </cell>
        </row>
        <row r="2796">
          <cell r="I2796">
            <v>811038689</v>
          </cell>
          <cell r="J2796" t="str">
            <v>IE SAN ANDRES - San Andrés</v>
          </cell>
          <cell r="K2796">
            <v>128326402</v>
          </cell>
        </row>
        <row r="2797">
          <cell r="I2797">
            <v>811039001</v>
          </cell>
          <cell r="J2797" t="str">
            <v>INST EDUC RAFAEL GARCIA HERREROS</v>
          </cell>
          <cell r="K2797">
            <v>43469861</v>
          </cell>
        </row>
        <row r="2798">
          <cell r="I2798">
            <v>811039002</v>
          </cell>
          <cell r="J2798" t="str">
            <v>INST EDUC DINAMARCA</v>
          </cell>
          <cell r="K2798">
            <v>123883731</v>
          </cell>
        </row>
        <row r="2799">
          <cell r="I2799">
            <v>811039005</v>
          </cell>
          <cell r="J2799" t="str">
            <v>IE  ESCUELA NORMAL SUPERIOR GENOVEVA DIAZ - San Jerónimo</v>
          </cell>
          <cell r="K2799">
            <v>108979056</v>
          </cell>
        </row>
        <row r="2800">
          <cell r="I2800">
            <v>811039014</v>
          </cell>
          <cell r="J2800" t="str">
            <v>INST EDUC BENJAMIN HERRERA</v>
          </cell>
          <cell r="K2800">
            <v>62766861</v>
          </cell>
        </row>
        <row r="2801">
          <cell r="I2801">
            <v>811039065</v>
          </cell>
          <cell r="J2801" t="str">
            <v>INST EDUC MATER DEI</v>
          </cell>
          <cell r="K2801">
            <v>44196463</v>
          </cell>
        </row>
        <row r="2802">
          <cell r="I2802">
            <v>811039075</v>
          </cell>
          <cell r="J2802" t="str">
            <v>IER  DE PANTANILLO - Abejorral</v>
          </cell>
          <cell r="K2802">
            <v>40518725</v>
          </cell>
        </row>
        <row r="2803">
          <cell r="I2803">
            <v>811039097</v>
          </cell>
          <cell r="J2803" t="str">
            <v>F.S.E. I.E. CHURIDO PUEBLO</v>
          </cell>
          <cell r="K2803">
            <v>58230376</v>
          </cell>
        </row>
        <row r="2804">
          <cell r="I2804">
            <v>811039153</v>
          </cell>
          <cell r="J2804" t="str">
            <v>INST EDUC JUAN DE LA CRUZ POSADA</v>
          </cell>
          <cell r="K2804">
            <v>159993416</v>
          </cell>
        </row>
        <row r="2805">
          <cell r="I2805">
            <v>811039191</v>
          </cell>
          <cell r="J2805" t="str">
            <v>F.S.E. INST EDUCATIVA FE Y ALEGRIA EL LIMONAR</v>
          </cell>
          <cell r="K2805">
            <v>75192125</v>
          </cell>
        </row>
        <row r="2806">
          <cell r="I2806">
            <v>811039212</v>
          </cell>
          <cell r="J2806" t="str">
            <v>INST EDUC SAN PABLO</v>
          </cell>
          <cell r="K2806">
            <v>172609162</v>
          </cell>
        </row>
        <row r="2807">
          <cell r="I2807">
            <v>811039223</v>
          </cell>
          <cell r="J2807" t="str">
            <v>IE SAN JOSE - Sabanalarga</v>
          </cell>
          <cell r="K2807">
            <v>128000340</v>
          </cell>
        </row>
        <row r="2808">
          <cell r="I2808">
            <v>811039245</v>
          </cell>
          <cell r="J2808" t="str">
            <v>IE DONMATIAS - Don Matías</v>
          </cell>
          <cell r="K2808">
            <v>227228551</v>
          </cell>
        </row>
        <row r="2809">
          <cell r="I2809">
            <v>811039246</v>
          </cell>
          <cell r="J2809" t="str">
            <v>INSTITUCION EDUCATIVA STELLA VELEZ LONDOÑO</v>
          </cell>
          <cell r="K2809">
            <v>86819560</v>
          </cell>
        </row>
        <row r="2810">
          <cell r="I2810">
            <v>811039252</v>
          </cell>
          <cell r="J2810" t="str">
            <v>INST EDUC LOLA GONZALEZ</v>
          </cell>
          <cell r="K2810">
            <v>207258573</v>
          </cell>
        </row>
        <row r="2811">
          <cell r="I2811">
            <v>811039265</v>
          </cell>
          <cell r="J2811" t="str">
            <v>INST EDUC CASD</v>
          </cell>
          <cell r="K2811">
            <v>117607080</v>
          </cell>
        </row>
        <row r="2812">
          <cell r="I2812">
            <v>811039270</v>
          </cell>
          <cell r="J2812" t="str">
            <v>INST EDUC LUCRECIO JARAMILLO VELEZ</v>
          </cell>
          <cell r="K2812">
            <v>100470738</v>
          </cell>
        </row>
        <row r="2813">
          <cell r="I2813">
            <v>811039274</v>
          </cell>
          <cell r="J2813" t="str">
            <v>INST EDUC FINCA LA MESA</v>
          </cell>
          <cell r="K2813">
            <v>217684046</v>
          </cell>
        </row>
        <row r="2814">
          <cell r="I2814">
            <v>811039277</v>
          </cell>
          <cell r="J2814" t="str">
            <v>institucion educativa Simon Bolivar</v>
          </cell>
          <cell r="K2814">
            <v>81372191</v>
          </cell>
        </row>
        <row r="2815">
          <cell r="I2815">
            <v>811039278</v>
          </cell>
          <cell r="J2815" t="str">
            <v>institucion educativa diego Echavarria Misas</v>
          </cell>
          <cell r="K2815">
            <v>184101821</v>
          </cell>
        </row>
        <row r="2816">
          <cell r="I2816">
            <v>811039294</v>
          </cell>
          <cell r="J2816" t="str">
            <v>IE DAMASCO - Santa Bárbara</v>
          </cell>
          <cell r="K2816">
            <v>33376504</v>
          </cell>
        </row>
        <row r="2817">
          <cell r="I2817">
            <v>811039348</v>
          </cell>
          <cell r="J2817" t="str">
            <v>Institucion Educativa Orestes Sindicce</v>
          </cell>
          <cell r="K2817">
            <v>115056740</v>
          </cell>
        </row>
        <row r="2818">
          <cell r="I2818">
            <v>811039368</v>
          </cell>
          <cell r="J2818" t="str">
            <v>IE  AGRICOLA DE SAN JERÓNIMO - San Jerónimo</v>
          </cell>
          <cell r="K2818">
            <v>73309327</v>
          </cell>
        </row>
        <row r="2819">
          <cell r="I2819">
            <v>811039369</v>
          </cell>
          <cell r="J2819" t="str">
            <v>F.S.E Institucion Educativa San Jose</v>
          </cell>
          <cell r="K2819">
            <v>174263021</v>
          </cell>
        </row>
        <row r="2820">
          <cell r="I2820">
            <v>811039370</v>
          </cell>
          <cell r="J2820" t="str">
            <v>Institucion Educativa Avelino Saldarriaga</v>
          </cell>
          <cell r="K2820">
            <v>135051105</v>
          </cell>
        </row>
        <row r="2821">
          <cell r="I2821">
            <v>811039392</v>
          </cell>
          <cell r="J2821" t="str">
            <v>IE LA MISERICORDIA - Caucasia</v>
          </cell>
          <cell r="K2821">
            <v>155935901</v>
          </cell>
        </row>
        <row r="2822">
          <cell r="I2822">
            <v>811039431</v>
          </cell>
          <cell r="J2822" t="str">
            <v>INST EDUC ALFREDO COCK ARANGO</v>
          </cell>
          <cell r="K2822">
            <v>68030293</v>
          </cell>
        </row>
        <row r="2823">
          <cell r="I2823">
            <v>811039481</v>
          </cell>
          <cell r="J2823" t="str">
            <v>SGP INSTITUCION EDUCATIVA FONTIDUEÑO JAIEM ARANGO ROJAS</v>
          </cell>
          <cell r="K2823">
            <v>193901288</v>
          </cell>
        </row>
        <row r="2824">
          <cell r="I2824">
            <v>811039606</v>
          </cell>
          <cell r="J2824" t="str">
            <v>INST EDUC NUEVO HORIZONTE</v>
          </cell>
          <cell r="K2824">
            <v>105714944</v>
          </cell>
        </row>
        <row r="2825">
          <cell r="I2825">
            <v>811039629</v>
          </cell>
          <cell r="J2825" t="str">
            <v>F.S.E I.E.U. CADENA LAS PLAYAS</v>
          </cell>
          <cell r="K2825">
            <v>73267430</v>
          </cell>
        </row>
        <row r="2826">
          <cell r="I2826">
            <v>811039630</v>
          </cell>
          <cell r="J2826" t="str">
            <v>INST EDUC MIRAFLORES - LUIS EDUARDO VALENCIA GARCIA</v>
          </cell>
          <cell r="K2826">
            <v>89318837</v>
          </cell>
        </row>
        <row r="2827">
          <cell r="I2827">
            <v>811039759</v>
          </cell>
          <cell r="J2827" t="str">
            <v>IE FELIX MARIA RESTREPO LONDOÑO - La Unión</v>
          </cell>
          <cell r="K2827">
            <v>148784933</v>
          </cell>
        </row>
        <row r="2828">
          <cell r="I2828">
            <v>811039779</v>
          </cell>
          <cell r="J2828" t="str">
            <v>SGP FSE INSTITUCION EDUCATIVA FEDERICO SIERRA ARANGO</v>
          </cell>
          <cell r="K2828">
            <v>113733145</v>
          </cell>
        </row>
        <row r="2829">
          <cell r="I2829">
            <v>811039783</v>
          </cell>
          <cell r="J2829" t="str">
            <v>IE TECNICO INDUSTRIAL SIMONA DUQUE - Marinilla</v>
          </cell>
          <cell r="K2829">
            <v>206539785</v>
          </cell>
        </row>
        <row r="2830">
          <cell r="I2830">
            <v>811039784</v>
          </cell>
          <cell r="J2830" t="str">
            <v>IE LA PAZ - La Ceja</v>
          </cell>
          <cell r="K2830">
            <v>190512834</v>
          </cell>
        </row>
        <row r="2831">
          <cell r="I2831">
            <v>811039787</v>
          </cell>
          <cell r="J2831" t="str">
            <v>IE LA PINTADA - La Pintada</v>
          </cell>
          <cell r="K2831">
            <v>81471416</v>
          </cell>
        </row>
        <row r="2832">
          <cell r="I2832">
            <v>811039794</v>
          </cell>
          <cell r="J2832" t="str">
            <v>IE TECNICO INDUSTRIAL TOMAS CARRASQUILLA - Santo Domingo</v>
          </cell>
          <cell r="K2832">
            <v>45496469</v>
          </cell>
        </row>
        <row r="2833">
          <cell r="I2833">
            <v>811039820</v>
          </cell>
          <cell r="J2833" t="str">
            <v>IE BIJAO - El Bagre</v>
          </cell>
          <cell r="K2833">
            <v>113822190</v>
          </cell>
        </row>
        <row r="2834">
          <cell r="I2834">
            <v>811039826</v>
          </cell>
          <cell r="J2834" t="str">
            <v>IE CHAPARRAL (R) - Guarne</v>
          </cell>
          <cell r="K2834">
            <v>77620898</v>
          </cell>
        </row>
        <row r="2835">
          <cell r="I2835">
            <v>811039962</v>
          </cell>
          <cell r="J2835" t="str">
            <v>IE URBANA SAN JOSE - Ebéjico</v>
          </cell>
          <cell r="K2835">
            <v>48369710</v>
          </cell>
        </row>
        <row r="2836">
          <cell r="I2836">
            <v>811040003</v>
          </cell>
          <cell r="J2836" t="str">
            <v>IE  NICOLAS GAVIRIA - Cañasgordas</v>
          </cell>
          <cell r="K2836">
            <v>89120257</v>
          </cell>
        </row>
        <row r="2837">
          <cell r="I2837">
            <v>811040029</v>
          </cell>
          <cell r="J2837" t="str">
            <v>F.S.E.  I.E. MANUEL  JOSE  SIERRA</v>
          </cell>
          <cell r="K2837">
            <v>90453523</v>
          </cell>
        </row>
        <row r="2838">
          <cell r="I2838">
            <v>811040031</v>
          </cell>
          <cell r="J2838" t="str">
            <v>IE  ATANASIO GIRARDOT - Girardota</v>
          </cell>
          <cell r="K2838">
            <v>109002250</v>
          </cell>
        </row>
        <row r="2839">
          <cell r="I2839">
            <v>811040052</v>
          </cell>
          <cell r="J2839" t="str">
            <v>IER LA AURORA - Carmen de Viboral</v>
          </cell>
          <cell r="K2839">
            <v>58629242</v>
          </cell>
        </row>
        <row r="2840">
          <cell r="I2840">
            <v>811040079</v>
          </cell>
          <cell r="J2840" t="str">
            <v>INST EDUC ALVARO MARIN VELASCO</v>
          </cell>
          <cell r="K2840">
            <v>52774592</v>
          </cell>
        </row>
        <row r="2841">
          <cell r="I2841">
            <v>811040135</v>
          </cell>
          <cell r="J2841" t="str">
            <v>IER DOLORES E ISMAEL RESTREPO - Retiro</v>
          </cell>
          <cell r="K2841">
            <v>76854051</v>
          </cell>
        </row>
        <row r="2842">
          <cell r="I2842">
            <v>811040136</v>
          </cell>
          <cell r="J2842" t="str">
            <v>INST EDUC MAESTRO ARENAS BETANCUR</v>
          </cell>
          <cell r="K2842">
            <v>60440495</v>
          </cell>
        </row>
        <row r="2843">
          <cell r="I2843">
            <v>811040137</v>
          </cell>
          <cell r="J2843" t="str">
            <v>INST EDUC JOAQUIN VALLEJO ARBELAEZ</v>
          </cell>
          <cell r="K2843">
            <v>163740175</v>
          </cell>
        </row>
        <row r="2844">
          <cell r="I2844">
            <v>811040138</v>
          </cell>
          <cell r="J2844" t="str">
            <v>INST EDUC ANTONIO RICAURTE</v>
          </cell>
          <cell r="K2844">
            <v>80230398</v>
          </cell>
        </row>
        <row r="2845">
          <cell r="I2845">
            <v>811040150</v>
          </cell>
          <cell r="J2845" t="str">
            <v>INST EDUC SAN AGUSTIN</v>
          </cell>
          <cell r="K2845">
            <v>75380603</v>
          </cell>
        </row>
        <row r="2846">
          <cell r="I2846">
            <v>811040151</v>
          </cell>
          <cell r="J2846" t="str">
            <v>INST EDUC JUAN DE DIOS COCK</v>
          </cell>
          <cell r="K2846">
            <v>104278281</v>
          </cell>
        </row>
        <row r="2847">
          <cell r="I2847">
            <v>811040162</v>
          </cell>
          <cell r="J2847" t="str">
            <v>INST EDUC EL SALVADOR</v>
          </cell>
          <cell r="K2847">
            <v>82435326</v>
          </cell>
        </row>
        <row r="2848">
          <cell r="I2848">
            <v>811040164</v>
          </cell>
          <cell r="J2848" t="str">
            <v>IE ROMERAL - Guarne</v>
          </cell>
          <cell r="K2848">
            <v>69733373</v>
          </cell>
        </row>
        <row r="2849">
          <cell r="I2849">
            <v>811040167</v>
          </cell>
          <cell r="J2849" t="str">
            <v>INST EDUC VIDA PARA TODOS</v>
          </cell>
          <cell r="K2849">
            <v>115482872</v>
          </cell>
        </row>
        <row r="2850">
          <cell r="I2850">
            <v>811040184</v>
          </cell>
          <cell r="J2850" t="str">
            <v>INST EDUC ALFONSO LOPEZ</v>
          </cell>
          <cell r="K2850">
            <v>49064609</v>
          </cell>
        </row>
        <row r="2851">
          <cell r="I2851">
            <v>811040190</v>
          </cell>
          <cell r="J2851" t="str">
            <v>INST EDUC RAMON GIRALDO CEBALLOS</v>
          </cell>
          <cell r="K2851">
            <v>94594682</v>
          </cell>
        </row>
        <row r="2852">
          <cell r="I2852">
            <v>811040191</v>
          </cell>
          <cell r="J2852" t="str">
            <v>INST EDUC SAN ROBERTO BELARMINO</v>
          </cell>
          <cell r="K2852">
            <v>92129048</v>
          </cell>
        </row>
        <row r="2853">
          <cell r="I2853">
            <v>811040224</v>
          </cell>
          <cell r="J2853" t="str">
            <v>F.S.E. CENTRO EDUCATIVO MANZANILLO</v>
          </cell>
          <cell r="K2853">
            <v>22810432</v>
          </cell>
        </row>
        <row r="2854">
          <cell r="I2854">
            <v>811040261</v>
          </cell>
          <cell r="J2854" t="str">
            <v>IER CACERI - Caucasia</v>
          </cell>
          <cell r="K2854">
            <v>34166436</v>
          </cell>
        </row>
        <row r="2855">
          <cell r="I2855">
            <v>811040275</v>
          </cell>
          <cell r="J2855" t="str">
            <v>INST EDUC MARISCAL ROBLEDO</v>
          </cell>
          <cell r="K2855">
            <v>119418037</v>
          </cell>
        </row>
        <row r="2856">
          <cell r="I2856">
            <v>811040297</v>
          </cell>
          <cell r="J2856" t="str">
            <v>IE MADRE LAURA MONTOYA - Dabeiba</v>
          </cell>
          <cell r="K2856">
            <v>189166098</v>
          </cell>
        </row>
        <row r="2857">
          <cell r="I2857">
            <v>811040303</v>
          </cell>
          <cell r="J2857" t="str">
            <v>F.S.E. I.E. BELLO ORIZONTE</v>
          </cell>
          <cell r="K2857">
            <v>73701430</v>
          </cell>
        </row>
        <row r="2858">
          <cell r="I2858">
            <v>811040340</v>
          </cell>
          <cell r="J2858" t="str">
            <v>IE JOSE MARIA VILLA - Sopetrán</v>
          </cell>
          <cell r="K2858">
            <v>106142795</v>
          </cell>
        </row>
        <row r="2859">
          <cell r="I2859">
            <v>811040341</v>
          </cell>
          <cell r="J2859" t="str">
            <v>INSTITUCION EDUCATIVA ALBERTO LEBRUN MUNERA</v>
          </cell>
          <cell r="K2859">
            <v>89861432</v>
          </cell>
        </row>
        <row r="2860">
          <cell r="I2860">
            <v>811040391</v>
          </cell>
          <cell r="J2860" t="str">
            <v>F.S.E.INSTITUCION EDUCATIVA EFE GOMEZ</v>
          </cell>
          <cell r="K2860">
            <v>70370982</v>
          </cell>
        </row>
        <row r="2861">
          <cell r="I2861">
            <v>811040452</v>
          </cell>
          <cell r="J2861" t="str">
            <v>INST EDUC CAPILLAS DEL ROSARIO</v>
          </cell>
          <cell r="K2861">
            <v>62627865</v>
          </cell>
        </row>
        <row r="2862">
          <cell r="I2862">
            <v>811040473</v>
          </cell>
          <cell r="J2862" t="str">
            <v>IE  SAN JOSE DEL NUS - San Roque</v>
          </cell>
          <cell r="K2862">
            <v>81691260</v>
          </cell>
        </row>
        <row r="2863">
          <cell r="I2863">
            <v>811040503</v>
          </cell>
          <cell r="J2863" t="str">
            <v>IE PROVIDENCIA - San Roque</v>
          </cell>
          <cell r="K2863">
            <v>35312033</v>
          </cell>
        </row>
        <row r="2864">
          <cell r="I2864">
            <v>811040524</v>
          </cell>
          <cell r="J2864" t="str">
            <v>IE SAN LUIS  - San Luis</v>
          </cell>
          <cell r="K2864">
            <v>141573955</v>
          </cell>
        </row>
        <row r="2865">
          <cell r="I2865">
            <v>811040619</v>
          </cell>
          <cell r="J2865" t="str">
            <v>Institucion educativa los Gomez</v>
          </cell>
          <cell r="K2865">
            <v>120163716</v>
          </cell>
        </row>
        <row r="2866">
          <cell r="I2866">
            <v>811040631</v>
          </cell>
          <cell r="J2866" t="str">
            <v>IE ANTONIO ROLDAN BETANCUR - Necoclí</v>
          </cell>
          <cell r="K2866">
            <v>122778754</v>
          </cell>
        </row>
        <row r="2867">
          <cell r="I2867">
            <v>811040660</v>
          </cell>
          <cell r="J2867" t="str">
            <v>IE EL BAGRE - El Bagre</v>
          </cell>
          <cell r="K2867">
            <v>140267420</v>
          </cell>
        </row>
        <row r="2868">
          <cell r="I2868">
            <v>811040746</v>
          </cell>
          <cell r="J2868" t="str">
            <v>IE CISNEROS - Cisneros</v>
          </cell>
          <cell r="K2868">
            <v>137507432</v>
          </cell>
        </row>
        <row r="2869">
          <cell r="I2869">
            <v>811040781</v>
          </cell>
          <cell r="J2869" t="str">
            <v>IE PIO XII - San Pedro de los Milagros</v>
          </cell>
          <cell r="K2869">
            <v>147139090</v>
          </cell>
        </row>
        <row r="2870">
          <cell r="I2870">
            <v>811040863</v>
          </cell>
          <cell r="J2870" t="str">
            <v>F.S.E. CENTRO EDUCATIVO EL SALADO</v>
          </cell>
          <cell r="K2870">
            <v>18721095</v>
          </cell>
        </row>
        <row r="2871">
          <cell r="I2871">
            <v>811040864</v>
          </cell>
          <cell r="J2871" t="str">
            <v>IE EL TAMBO - San Pedro de los Milagros</v>
          </cell>
          <cell r="K2871">
            <v>86976329</v>
          </cell>
        </row>
        <row r="2872">
          <cell r="I2872">
            <v>811041012</v>
          </cell>
          <cell r="J2872" t="str">
            <v>IE SAN JOSE - Marinilla</v>
          </cell>
          <cell r="K2872">
            <v>91684257</v>
          </cell>
        </row>
        <row r="2873">
          <cell r="I2873">
            <v>811041122</v>
          </cell>
          <cell r="J2873" t="str">
            <v>INSTITUCIÓN EDUCATIVA LA MILAGROSA</v>
          </cell>
          <cell r="K2873">
            <v>78108425</v>
          </cell>
        </row>
        <row r="2874">
          <cell r="I2874">
            <v>811041198</v>
          </cell>
          <cell r="J2874" t="str">
            <v>IE LAS DELICIAS - El Bagre</v>
          </cell>
          <cell r="K2874">
            <v>88819228</v>
          </cell>
        </row>
        <row r="2875">
          <cell r="I2875">
            <v>811041245</v>
          </cell>
          <cell r="J2875" t="str">
            <v>IE LOS ANDES - Chigorodó</v>
          </cell>
          <cell r="K2875">
            <v>152375840</v>
          </cell>
        </row>
        <row r="2876">
          <cell r="I2876">
            <v>811041259</v>
          </cell>
          <cell r="J2876" t="str">
            <v>INSTITUCIÓN EDUCATIVA  ANA EVA  ESCOBAR</v>
          </cell>
          <cell r="K2876">
            <v>25507508</v>
          </cell>
        </row>
        <row r="2877">
          <cell r="I2877">
            <v>811041393</v>
          </cell>
          <cell r="J2877" t="str">
            <v>I. E. JOSE MARIA CORDOBA</v>
          </cell>
          <cell r="K2877">
            <v>148344410</v>
          </cell>
        </row>
        <row r="2878">
          <cell r="I2878">
            <v>811041515</v>
          </cell>
          <cell r="J2878" t="str">
            <v>IE BERNARDO SIERRA - Cañasgordas</v>
          </cell>
          <cell r="K2878">
            <v>43158280</v>
          </cell>
        </row>
        <row r="2879">
          <cell r="I2879">
            <v>811041939</v>
          </cell>
          <cell r="J2879" t="str">
            <v>IER ABELARDO OCHOA - Salgar</v>
          </cell>
          <cell r="K2879">
            <v>31889062</v>
          </cell>
        </row>
        <row r="2880">
          <cell r="I2880">
            <v>811041972</v>
          </cell>
          <cell r="J2880" t="str">
            <v>IE PRESBITERO LUIS EDUARDO PEREZ M. - Barbosa</v>
          </cell>
          <cell r="K2880">
            <v>115393653</v>
          </cell>
        </row>
        <row r="2881">
          <cell r="I2881">
            <v>811042024</v>
          </cell>
          <cell r="J2881" t="str">
            <v>IER LA CRUZADA - Remedios</v>
          </cell>
          <cell r="K2881">
            <v>181011152</v>
          </cell>
        </row>
        <row r="2882">
          <cell r="I2882">
            <v>811042025</v>
          </cell>
          <cell r="J2882" t="str">
            <v>IE IGNACIO YEPES YEPES - Remedios</v>
          </cell>
          <cell r="K2882">
            <v>217721809</v>
          </cell>
        </row>
        <row r="2883">
          <cell r="I2883">
            <v>811042039</v>
          </cell>
          <cell r="J2883" t="str">
            <v>IE MARCO EMILIO LOPEZ GALLEGO - La Unión</v>
          </cell>
          <cell r="K2883">
            <v>27488581</v>
          </cell>
        </row>
        <row r="2884">
          <cell r="I2884">
            <v>811042091</v>
          </cell>
          <cell r="J2884" t="str">
            <v>IE CHIGORODÓ - Chigorodó</v>
          </cell>
          <cell r="K2884">
            <v>95452125</v>
          </cell>
        </row>
        <row r="2885">
          <cell r="I2885">
            <v>811042111</v>
          </cell>
          <cell r="J2885" t="str">
            <v>institucion educativa presbitero luis rodolfo gomez ramirez- santuario</v>
          </cell>
          <cell r="K2885">
            <v>179670542</v>
          </cell>
        </row>
        <row r="2886">
          <cell r="I2886">
            <v>811042159</v>
          </cell>
          <cell r="J2886" t="str">
            <v>IE SAN LUIS GONZAGA - Antioquia</v>
          </cell>
          <cell r="K2886">
            <v>227953094</v>
          </cell>
        </row>
        <row r="2887">
          <cell r="I2887">
            <v>811042175</v>
          </cell>
          <cell r="J2887" t="str">
            <v>IER EL TABLAZO - Barbosa</v>
          </cell>
          <cell r="K2887">
            <v>110573243</v>
          </cell>
        </row>
        <row r="2888">
          <cell r="I2888">
            <v>811042197</v>
          </cell>
          <cell r="J2888" t="str">
            <v>IER LA COMARCA - Necoclí</v>
          </cell>
          <cell r="K2888">
            <v>56892290</v>
          </cell>
        </row>
        <row r="2889">
          <cell r="I2889">
            <v>811042215</v>
          </cell>
          <cell r="J2889" t="str">
            <v>IE SANTO DOMINGO SAVIO - Segovia</v>
          </cell>
          <cell r="K2889">
            <v>284411558</v>
          </cell>
        </row>
        <row r="2890">
          <cell r="I2890">
            <v>811042232</v>
          </cell>
          <cell r="J2890" t="str">
            <v>IER SANTA FE DE LAS PLATAS - Arboletes</v>
          </cell>
          <cell r="K2890">
            <v>48284589</v>
          </cell>
        </row>
        <row r="2891">
          <cell r="I2891">
            <v>811042295</v>
          </cell>
          <cell r="J2891" t="str">
            <v>INST EDUC BARRIO OLAYA HERRERA</v>
          </cell>
          <cell r="K2891">
            <v>108428173</v>
          </cell>
        </row>
        <row r="2892">
          <cell r="I2892">
            <v>811042416</v>
          </cell>
          <cell r="J2892" t="str">
            <v>CER EL ANARA - Cáceres</v>
          </cell>
          <cell r="K2892">
            <v>19219637</v>
          </cell>
        </row>
        <row r="2893">
          <cell r="I2893">
            <v>811042439</v>
          </cell>
          <cell r="J2893" t="str">
            <v>INST EDUC INEM JOSE FELIX DE RESTREPO</v>
          </cell>
          <cell r="K2893">
            <v>450992818</v>
          </cell>
        </row>
        <row r="2894">
          <cell r="I2894">
            <v>811042543</v>
          </cell>
          <cell r="J2894" t="str">
            <v>IE MARGENTO - Caucasia</v>
          </cell>
          <cell r="K2894">
            <v>44312245</v>
          </cell>
        </row>
        <row r="2895">
          <cell r="I2895">
            <v>811042690</v>
          </cell>
          <cell r="J2895" t="str">
            <v>FSE CENTRO EDUCATIVO SAN GABRIEL ARCANGEL SGP</v>
          </cell>
          <cell r="K2895">
            <v>28300651</v>
          </cell>
        </row>
        <row r="2896">
          <cell r="I2896">
            <v>811043036</v>
          </cell>
          <cell r="J2896" t="str">
            <v>INSTITUCION EDUCATIVA RURAL MIGUEL ANGEL BUILES- SANTA ROSA DE OSOS</v>
          </cell>
          <cell r="K2896">
            <v>52221847</v>
          </cell>
        </row>
        <row r="2897">
          <cell r="I2897">
            <v>811043051</v>
          </cell>
          <cell r="J2897" t="str">
            <v>IE GOMEZ PLATA - Gómez Plata</v>
          </cell>
          <cell r="K2897">
            <v>92687680</v>
          </cell>
        </row>
        <row r="2898">
          <cell r="I2898">
            <v>811043057</v>
          </cell>
          <cell r="J2898" t="str">
            <v>IER EL SALTO - Gómez Plata</v>
          </cell>
          <cell r="K2898">
            <v>39925541</v>
          </cell>
        </row>
        <row r="2899">
          <cell r="I2899">
            <v>811043134</v>
          </cell>
          <cell r="J2899" t="str">
            <v>LA INSTITUCION EDUCATIVA DARIO DE BEDOUTH</v>
          </cell>
          <cell r="K2899">
            <v>44830632</v>
          </cell>
        </row>
        <row r="2900">
          <cell r="I2900">
            <v>811043220</v>
          </cell>
          <cell r="J2900" t="str">
            <v>F.S.E INSTITUCIÓN EDUCATIVA DIVINA EUCARISTIA SGP</v>
          </cell>
          <cell r="K2900">
            <v>38629085</v>
          </cell>
        </row>
        <row r="2901">
          <cell r="I2901">
            <v>811043259</v>
          </cell>
          <cell r="J2901" t="str">
            <v>FSD I.E.R. PEDRONEL DURANGO</v>
          </cell>
          <cell r="K2901">
            <v>82562377</v>
          </cell>
        </row>
        <row r="2902">
          <cell r="I2902">
            <v>811043391</v>
          </cell>
          <cell r="J2902" t="str">
            <v>institucion educativa filiberto restrepo sierra</v>
          </cell>
          <cell r="K2902">
            <v>71814180</v>
          </cell>
        </row>
        <row r="2903">
          <cell r="I2903">
            <v>811043516</v>
          </cell>
          <cell r="J2903" t="str">
            <v>IE AURELIO MEJIA - Cáceres</v>
          </cell>
          <cell r="K2903">
            <v>53557364</v>
          </cell>
        </row>
        <row r="2904">
          <cell r="I2904">
            <v>811043517</v>
          </cell>
          <cell r="J2904" t="str">
            <v>CER SANTA INES DEL MONTE - Cáceres</v>
          </cell>
          <cell r="K2904">
            <v>16307774</v>
          </cell>
        </row>
        <row r="2905">
          <cell r="I2905">
            <v>811043518</v>
          </cell>
          <cell r="J2905" t="str">
            <v>IE MONSEÑOR GERARDO PATIÑO - Cáceres</v>
          </cell>
          <cell r="K2905">
            <v>165168416</v>
          </cell>
        </row>
        <row r="2906">
          <cell r="I2906">
            <v>811043519</v>
          </cell>
          <cell r="J2906" t="str">
            <v>CER EL TIGRE - Cáceres</v>
          </cell>
          <cell r="K2906">
            <v>39754733</v>
          </cell>
        </row>
        <row r="2907">
          <cell r="I2907">
            <v>811043520</v>
          </cell>
          <cell r="J2907" t="str">
            <v>IE PIAMONTE - Cáceres</v>
          </cell>
          <cell r="K2907">
            <v>32859037</v>
          </cell>
        </row>
        <row r="2908">
          <cell r="I2908">
            <v>811043521</v>
          </cell>
          <cell r="J2908" t="str">
            <v>IE MANIZALES - Cáceres</v>
          </cell>
          <cell r="K2908">
            <v>25202505</v>
          </cell>
        </row>
        <row r="2909">
          <cell r="I2909">
            <v>811043526</v>
          </cell>
          <cell r="J2909" t="str">
            <v>INSTITUCION EDUCATIVA GILBERTO ECHEVERRY SGP</v>
          </cell>
          <cell r="K2909">
            <v>88430766</v>
          </cell>
        </row>
        <row r="2910">
          <cell r="I2910">
            <v>811043530</v>
          </cell>
          <cell r="J2910" t="str">
            <v>IE GASPAR DE RODAS - Cáceres</v>
          </cell>
          <cell r="K2910">
            <v>143125494</v>
          </cell>
        </row>
        <row r="2911">
          <cell r="I2911">
            <v>811043531</v>
          </cell>
          <cell r="J2911" t="str">
            <v>IE GUARUMO - Cáceres</v>
          </cell>
          <cell r="K2911">
            <v>100863390</v>
          </cell>
        </row>
        <row r="2912">
          <cell r="I2912">
            <v>811043626</v>
          </cell>
          <cell r="J2912" t="str">
            <v>INSTITUCION EDUCATIVA RURAL LAS CHANGAS</v>
          </cell>
          <cell r="K2912">
            <v>68028248</v>
          </cell>
        </row>
        <row r="2913">
          <cell r="I2913">
            <v>811043627</v>
          </cell>
          <cell r="J2913" t="str">
            <v>IER MULATOS - Necoclí</v>
          </cell>
          <cell r="K2913">
            <v>64055419</v>
          </cell>
        </row>
        <row r="2914">
          <cell r="I2914">
            <v>811043628</v>
          </cell>
          <cell r="J2914" t="str">
            <v>IE PABLO VI - Remedios</v>
          </cell>
          <cell r="K2914">
            <v>55299035</v>
          </cell>
        </row>
        <row r="2915">
          <cell r="I2915">
            <v>811043759</v>
          </cell>
          <cell r="J2915" t="str">
            <v>IER PORFIRIO BARBA JACOB - Santa Rosa de Osos</v>
          </cell>
          <cell r="K2915">
            <v>44869834</v>
          </cell>
        </row>
        <row r="2916">
          <cell r="I2916">
            <v>811043769</v>
          </cell>
          <cell r="J2916" t="str">
            <v>FONDO DE SERVICIOS EDUCATIVOS PALOMOS</v>
          </cell>
          <cell r="K2916">
            <v>26331716</v>
          </cell>
        </row>
        <row r="2917">
          <cell r="I2917">
            <v>811043773</v>
          </cell>
          <cell r="J2917" t="str">
            <v>IE COLOMBIA - Carepa</v>
          </cell>
          <cell r="K2917">
            <v>144618987</v>
          </cell>
        </row>
        <row r="2918">
          <cell r="I2918">
            <v>811043774</v>
          </cell>
          <cell r="J2918" t="str">
            <v>IE JOSE MARIA MUÑOZ FLOREZ - Carepa</v>
          </cell>
          <cell r="K2918">
            <v>171685015</v>
          </cell>
        </row>
        <row r="2919">
          <cell r="I2919">
            <v>811043911</v>
          </cell>
          <cell r="J2919" t="str">
            <v>IE ARTURO VELASQUEZ ORTIZ - Antioquia</v>
          </cell>
          <cell r="K2919">
            <v>162168705</v>
          </cell>
        </row>
        <row r="2920">
          <cell r="I2920">
            <v>811043912</v>
          </cell>
          <cell r="J2920" t="str">
            <v>IE LUIS ANDRADE VALDERRAMA - Giraldo</v>
          </cell>
          <cell r="K2920">
            <v>64825816</v>
          </cell>
        </row>
        <row r="2921">
          <cell r="I2921">
            <v>811043962</v>
          </cell>
          <cell r="J2921" t="str">
            <v>IE JUNTAS DE URAMITA - Cañasgordas</v>
          </cell>
          <cell r="K2921">
            <v>26123115</v>
          </cell>
        </row>
        <row r="2922">
          <cell r="I2922">
            <v>811044055</v>
          </cell>
          <cell r="J2922" t="str">
            <v>IE SAN LUIS - Yarumal</v>
          </cell>
          <cell r="K2922">
            <v>274267677</v>
          </cell>
        </row>
        <row r="2923">
          <cell r="I2923">
            <v>811044086</v>
          </cell>
          <cell r="J2923" t="str">
            <v>CER PRESBITERO EDUARDO ZULUAGA URB - Yolombó</v>
          </cell>
          <cell r="K2923">
            <v>40093296</v>
          </cell>
        </row>
        <row r="2924">
          <cell r="I2924">
            <v>811044131</v>
          </cell>
          <cell r="J2924" t="str">
            <v>IE PEDRO NEL OSPINA - Ituango</v>
          </cell>
          <cell r="K2924">
            <v>325125647</v>
          </cell>
        </row>
        <row r="2925">
          <cell r="I2925">
            <v>811044167</v>
          </cell>
          <cell r="J2925" t="str">
            <v>IER  LA FLORESTA - Yolombó</v>
          </cell>
          <cell r="K2925">
            <v>78794129</v>
          </cell>
        </row>
        <row r="2926">
          <cell r="I2926">
            <v>811044216</v>
          </cell>
          <cell r="J2926" t="str">
            <v>IE SAN JUAN DE URABA - San Juan de Urabá</v>
          </cell>
          <cell r="K2926">
            <v>249634227</v>
          </cell>
        </row>
        <row r="2927">
          <cell r="I2927">
            <v>811044218</v>
          </cell>
          <cell r="J2927" t="str">
            <v>IE JUAN EVANGELISTA BERRIO - Chigorodó</v>
          </cell>
          <cell r="K2927">
            <v>130520396</v>
          </cell>
        </row>
        <row r="2928">
          <cell r="I2928">
            <v>811044496</v>
          </cell>
          <cell r="J2928" t="str">
            <v>IE ENTRERRÍOS - Entrerríos</v>
          </cell>
          <cell r="K2928">
            <v>141489298</v>
          </cell>
        </row>
        <row r="2929">
          <cell r="I2929">
            <v>811044996</v>
          </cell>
          <cell r="J2929" t="str">
            <v>IER TULAPITA - Necoclí</v>
          </cell>
          <cell r="K2929">
            <v>68483146</v>
          </cell>
        </row>
        <row r="2930">
          <cell r="I2930">
            <v>811045207</v>
          </cell>
          <cell r="J2930" t="str">
            <v>INST EDUC FE Y ALEGRIA AURES</v>
          </cell>
          <cell r="K2930">
            <v>68221317</v>
          </cell>
        </row>
        <row r="2931">
          <cell r="I2931">
            <v>811045448</v>
          </cell>
          <cell r="J2931" t="str">
            <v>INST EDUC FATIMA NUTIBARA</v>
          </cell>
          <cell r="K2931">
            <v>51113486</v>
          </cell>
        </row>
        <row r="2932">
          <cell r="I2932">
            <v>811045489</v>
          </cell>
          <cell r="J2932" t="str">
            <v>INST EDUC JOSE MARIA BERNAL</v>
          </cell>
          <cell r="K2932">
            <v>75228428</v>
          </cell>
        </row>
        <row r="2933">
          <cell r="I2933">
            <v>811045602</v>
          </cell>
          <cell r="J2933" t="str">
            <v>IE PBRO. RICARDO LUIS GUTIERREZ TOBON - Belmira</v>
          </cell>
          <cell r="K2933">
            <v>38729287</v>
          </cell>
        </row>
        <row r="2934">
          <cell r="I2934">
            <v>811045841</v>
          </cell>
          <cell r="J2934" t="str">
            <v>IER CARIBIA - Necoclí</v>
          </cell>
          <cell r="K2934">
            <v>25304402</v>
          </cell>
        </row>
        <row r="2935">
          <cell r="I2935">
            <v>811045872</v>
          </cell>
          <cell r="J2935" t="str">
            <v>IE MARIA AUXILIADORA - Chigorodó</v>
          </cell>
          <cell r="K2935">
            <v>101500352</v>
          </cell>
        </row>
        <row r="2936">
          <cell r="I2936">
            <v>811046525</v>
          </cell>
          <cell r="J2936" t="str">
            <v>IE UVEROS - San Juan de Urabá</v>
          </cell>
          <cell r="K2936">
            <v>107288134</v>
          </cell>
        </row>
        <row r="2937">
          <cell r="I2937">
            <v>812000048</v>
          </cell>
          <cell r="J2937" t="str">
            <v>INSTITUCION EDUCATIVA SAN FRANSISCO DEL RAYO</v>
          </cell>
          <cell r="K2937">
            <v>48399330</v>
          </cell>
        </row>
        <row r="2938">
          <cell r="I2938">
            <v>812000196</v>
          </cell>
          <cell r="J2938" t="str">
            <v>INSTITUCION EDUCATIVA EL CARMEN DE COTORRA</v>
          </cell>
          <cell r="K2938">
            <v>138971079</v>
          </cell>
        </row>
        <row r="2939">
          <cell r="I2939">
            <v>812000416</v>
          </cell>
          <cell r="J2939" t="str">
            <v>FONDO DE SERVICIOS DOCENTE ESCUELA CAMILO TORRES</v>
          </cell>
          <cell r="K2939">
            <v>168296506</v>
          </cell>
        </row>
        <row r="2940">
          <cell r="I2940">
            <v>812000552</v>
          </cell>
          <cell r="J2940" t="str">
            <v>INSTITUCION EDUCATIVA SANTA MARIA GORETTY</v>
          </cell>
          <cell r="K2940">
            <v>188051719</v>
          </cell>
        </row>
        <row r="2941">
          <cell r="I2941">
            <v>812000635</v>
          </cell>
          <cell r="J2941" t="str">
            <v>INSTITUCION  EDUCATIVA SAN JOSE</v>
          </cell>
          <cell r="K2941">
            <v>124184931</v>
          </cell>
        </row>
        <row r="2942">
          <cell r="I2942">
            <v>812000812</v>
          </cell>
          <cell r="J2942" t="str">
            <v>INSTITUCION EDUCATIVA SAN ISIDRO</v>
          </cell>
          <cell r="K2942">
            <v>78701995</v>
          </cell>
        </row>
        <row r="2943">
          <cell r="I2943">
            <v>812001085</v>
          </cell>
          <cell r="J2943" t="str">
            <v>INSTITUCION EDUCATIVA SANTA MARIA</v>
          </cell>
          <cell r="K2943">
            <v>91882281</v>
          </cell>
        </row>
        <row r="2944">
          <cell r="I2944">
            <v>812001405</v>
          </cell>
          <cell r="J2944" t="str">
            <v>INSTITUCION EDUCATIVA SAN PEDRO CLAVER</v>
          </cell>
          <cell r="K2944">
            <v>76538690</v>
          </cell>
        </row>
        <row r="2945">
          <cell r="I2945">
            <v>812001500</v>
          </cell>
          <cell r="J2945" t="str">
            <v>FONDO DE SERVICIO EDUCATIVO IE SIMON BOLIVAR</v>
          </cell>
          <cell r="K2945">
            <v>256216226</v>
          </cell>
        </row>
        <row r="2946">
          <cell r="I2946">
            <v>812001569</v>
          </cell>
          <cell r="J2946" t="str">
            <v>colegio el nacional de sahagun</v>
          </cell>
          <cell r="K2946">
            <v>295399434</v>
          </cell>
        </row>
        <row r="2947">
          <cell r="I2947">
            <v>812001603</v>
          </cell>
          <cell r="J2947" t="str">
            <v>INSTITUCION EDUCATIVA LICEO GUILLERMO VALENCIA</v>
          </cell>
          <cell r="K2947">
            <v>130619320</v>
          </cell>
        </row>
        <row r="2948">
          <cell r="I2948">
            <v>812001675</v>
          </cell>
          <cell r="J2948" t="str">
            <v>MUNICIPIO DE COTORRA</v>
          </cell>
          <cell r="K2948">
            <v>329508376</v>
          </cell>
        </row>
        <row r="2949">
          <cell r="I2949">
            <v>812001681</v>
          </cell>
          <cell r="J2949" t="str">
            <v>MUNICIPIO DE LA APARTADA</v>
          </cell>
          <cell r="K2949">
            <v>247937480</v>
          </cell>
        </row>
        <row r="2950">
          <cell r="I2950">
            <v>812001705</v>
          </cell>
          <cell r="J2950" t="str">
            <v>INSTITUCIONE DUCATIVA JUAN XXIII</v>
          </cell>
          <cell r="K2950">
            <v>159147873</v>
          </cell>
        </row>
        <row r="2951">
          <cell r="I2951">
            <v>812001731</v>
          </cell>
          <cell r="J2951" t="str">
            <v>INSTITUCION EDUCATIVA ALIANZA PARA EL PROGRESO</v>
          </cell>
          <cell r="K2951">
            <v>79387700</v>
          </cell>
        </row>
        <row r="2952">
          <cell r="I2952">
            <v>812001818</v>
          </cell>
          <cell r="J2952" t="str">
            <v>INSTITUCION EDUCATIVA LA UNION</v>
          </cell>
          <cell r="K2952">
            <v>97465714</v>
          </cell>
        </row>
        <row r="2953">
          <cell r="I2953">
            <v>812001822</v>
          </cell>
          <cell r="J2953" t="str">
            <v>INSTITUCION EDUCATIVA LA INMACULADA</v>
          </cell>
          <cell r="K2953">
            <v>119358699</v>
          </cell>
        </row>
        <row r="2954">
          <cell r="I2954">
            <v>812001842</v>
          </cell>
          <cell r="J2954" t="str">
            <v>INSTITUCION EDUCATIVA SAN JOSE DEL QUEMAO</v>
          </cell>
          <cell r="K2954">
            <v>47650937</v>
          </cell>
        </row>
        <row r="2955">
          <cell r="I2955">
            <v>812001869</v>
          </cell>
          <cell r="J2955" t="str">
            <v>INSTITUCION EDUCATIVA JOSE ANTONIO GALAN</v>
          </cell>
          <cell r="K2955">
            <v>108613296</v>
          </cell>
        </row>
        <row r="2956">
          <cell r="I2956">
            <v>812001917</v>
          </cell>
          <cell r="J2956" t="str">
            <v>INSTITUCION EDUCATIVA ALFONSO BUILES CORREA</v>
          </cell>
          <cell r="K2956">
            <v>125572692</v>
          </cell>
        </row>
        <row r="2957">
          <cell r="I2957">
            <v>812001923</v>
          </cell>
          <cell r="J2957" t="str">
            <v>INSTITUCION EDUCATIVA EL PARAISO</v>
          </cell>
          <cell r="K2957">
            <v>55853782</v>
          </cell>
        </row>
        <row r="2958">
          <cell r="I2958">
            <v>812001925</v>
          </cell>
          <cell r="J2958" t="str">
            <v>INSTITUCION EDUCATIVA TREMENTINO.</v>
          </cell>
          <cell r="K2958">
            <v>30173556</v>
          </cell>
        </row>
        <row r="2959">
          <cell r="I2959">
            <v>812001926</v>
          </cell>
          <cell r="J2959" t="str">
            <v>INSTITUCION EDUCATIVA SAN FRANCISCO DE ASIS</v>
          </cell>
          <cell r="K2959">
            <v>106028692</v>
          </cell>
        </row>
        <row r="2960">
          <cell r="I2960">
            <v>812001929</v>
          </cell>
          <cell r="J2960" t="str">
            <v>INSTITUCION EDUCATIVA SAN JOSE</v>
          </cell>
          <cell r="K2960">
            <v>106160714</v>
          </cell>
        </row>
        <row r="2961">
          <cell r="I2961">
            <v>812001941</v>
          </cell>
          <cell r="J2961" t="str">
            <v>INSTITUCION EDUCATIVA VILLA MARGARITA</v>
          </cell>
          <cell r="K2961">
            <v>214044371</v>
          </cell>
        </row>
        <row r="2962">
          <cell r="I2962">
            <v>812001951</v>
          </cell>
          <cell r="J2962" t="str">
            <v>INSTITUCION EDUCATIVA POLICARPA SALAVARRIETA</v>
          </cell>
          <cell r="K2962">
            <v>109345784</v>
          </cell>
        </row>
        <row r="2963">
          <cell r="I2963">
            <v>812001959</v>
          </cell>
          <cell r="J2963" t="str">
            <v>INSTITUCION EDUCATIVA CARLOS ADOLFO URETA</v>
          </cell>
          <cell r="K2963">
            <v>185384384</v>
          </cell>
        </row>
        <row r="2964">
          <cell r="I2964">
            <v>812001964</v>
          </cell>
          <cell r="J2964" t="str">
            <v>INSTITUCION EDUCATIVA MERCEDES ABREGO</v>
          </cell>
          <cell r="K2964">
            <v>154246672</v>
          </cell>
        </row>
        <row r="2965">
          <cell r="I2965">
            <v>812001980</v>
          </cell>
          <cell r="J2965" t="str">
            <v>INSTITUCION EDUCATIVA PABLO VI</v>
          </cell>
          <cell r="K2965">
            <v>134804050</v>
          </cell>
        </row>
        <row r="2966">
          <cell r="I2966">
            <v>812001994</v>
          </cell>
          <cell r="J2966" t="str">
            <v>INSTITUCION  EDUCATIVA LICEO LA PRADERA</v>
          </cell>
          <cell r="K2966">
            <v>218486500</v>
          </cell>
        </row>
        <row r="2967">
          <cell r="I2967">
            <v>812001998</v>
          </cell>
          <cell r="J2967" t="str">
            <v>INSTITUCION EDUCATIVA NUESTRA SEÑORA DEL ROSARIO</v>
          </cell>
          <cell r="K2967">
            <v>83834946</v>
          </cell>
        </row>
        <row r="2968">
          <cell r="I2968">
            <v>812002000</v>
          </cell>
          <cell r="J2968" t="str">
            <v>INSTITUCION EDUCATIVA JOSE YANCES MUTIS</v>
          </cell>
          <cell r="K2968">
            <v>80435949</v>
          </cell>
        </row>
        <row r="2969">
          <cell r="I2969">
            <v>812002014</v>
          </cell>
          <cell r="J2969" t="str">
            <v>INSTITUCION EDUCATIVA NUEVO ORIENTE</v>
          </cell>
          <cell r="K2969">
            <v>157602634</v>
          </cell>
        </row>
        <row r="2970">
          <cell r="I2970">
            <v>812002017</v>
          </cell>
          <cell r="J2970" t="str">
            <v>INSTITUCION EDUCATIVA VICTORIA MANZUR</v>
          </cell>
          <cell r="K2970">
            <v>307381657</v>
          </cell>
        </row>
        <row r="2971">
          <cell r="I2971">
            <v>812002018</v>
          </cell>
          <cell r="J2971" t="str">
            <v>INSTITUCION EDUCATIVA CRISTOBAL COLON</v>
          </cell>
          <cell r="K2971">
            <v>263046156</v>
          </cell>
        </row>
        <row r="2972">
          <cell r="I2972">
            <v>812002020</v>
          </cell>
          <cell r="J2972" t="str">
            <v>ALIANZA PARA EL PROGRESO</v>
          </cell>
          <cell r="K2972">
            <v>76867030</v>
          </cell>
        </row>
        <row r="2973">
          <cell r="I2973">
            <v>812002029</v>
          </cell>
          <cell r="J2973" t="str">
            <v>INSTITUCION EDUCATUVA LA INMACULADA</v>
          </cell>
          <cell r="K2973">
            <v>94407555</v>
          </cell>
        </row>
        <row r="2974">
          <cell r="I2974">
            <v>812002032</v>
          </cell>
          <cell r="J2974" t="str">
            <v>INSTITUCION EDUCATIVA SIMON BOLIVAR DE SAHAGUN</v>
          </cell>
          <cell r="K2974">
            <v>122151759</v>
          </cell>
        </row>
        <row r="2975">
          <cell r="I2975">
            <v>812002033</v>
          </cell>
          <cell r="J2975" t="str">
            <v>INSTITUCION EDUCATIVA SAGRADO CORAZON DE JESUS</v>
          </cell>
          <cell r="K2975">
            <v>111193661</v>
          </cell>
        </row>
        <row r="2976">
          <cell r="I2976">
            <v>812002038</v>
          </cell>
          <cell r="J2976" t="str">
            <v>IE PEDRO CASTELLANOS</v>
          </cell>
          <cell r="K2976">
            <v>51207814</v>
          </cell>
        </row>
        <row r="2977">
          <cell r="I2977">
            <v>812002056</v>
          </cell>
          <cell r="J2977" t="str">
            <v>INSTITUCION EDUCATIVA LAS MERCEDES</v>
          </cell>
          <cell r="K2977">
            <v>55855311</v>
          </cell>
        </row>
        <row r="2978">
          <cell r="I2978">
            <v>812002061</v>
          </cell>
          <cell r="J2978" t="str">
            <v>INSTITUCION EDUCATIVA MOGAMBO</v>
          </cell>
          <cell r="K2978">
            <v>275440291</v>
          </cell>
        </row>
        <row r="2979">
          <cell r="I2979">
            <v>812002079</v>
          </cell>
          <cell r="J2979" t="str">
            <v>INST. EDC. ALIANZA PARA EL PROGRESO</v>
          </cell>
          <cell r="K2979">
            <v>73114179</v>
          </cell>
        </row>
        <row r="2980">
          <cell r="I2980">
            <v>812002088</v>
          </cell>
          <cell r="J2980" t="str">
            <v>INSTITUCION EDUCATIVA SIMON BOLIVAR</v>
          </cell>
          <cell r="K2980">
            <v>60580557</v>
          </cell>
        </row>
        <row r="2981">
          <cell r="I2981">
            <v>812002091</v>
          </cell>
          <cell r="J2981" t="str">
            <v>FONDO DE SERVICIOS EDUCATIVOS SAN BERNARDO</v>
          </cell>
          <cell r="K2981">
            <v>162862722</v>
          </cell>
        </row>
        <row r="2982">
          <cell r="I2982">
            <v>812002094</v>
          </cell>
          <cell r="J2982" t="str">
            <v>INSTITUCION EDUCATIVA DAVID SANCHEZ JULIAO</v>
          </cell>
          <cell r="K2982">
            <v>83435446</v>
          </cell>
        </row>
        <row r="2983">
          <cell r="I2983">
            <v>812002108</v>
          </cell>
          <cell r="J2983" t="str">
            <v>INSTITUCION EDUCATIVA PAULO VI</v>
          </cell>
          <cell r="K2983">
            <v>66269492</v>
          </cell>
        </row>
        <row r="2984">
          <cell r="I2984">
            <v>812002115</v>
          </cell>
          <cell r="J2984" t="str">
            <v>IE JOSE MANUEL DE ALTAMIRA</v>
          </cell>
          <cell r="K2984">
            <v>92652288</v>
          </cell>
        </row>
        <row r="2985">
          <cell r="I2985">
            <v>812002119</v>
          </cell>
          <cell r="J2985" t="str">
            <v>INSTITUCION EDUCATIVA JUNIN</v>
          </cell>
          <cell r="K2985">
            <v>108934652</v>
          </cell>
        </row>
        <row r="2986">
          <cell r="I2986">
            <v>812002125</v>
          </cell>
          <cell r="J2986" t="str">
            <v>INSTITUCION EDUCATIVA MIGUEL LENGUAS NAVAS</v>
          </cell>
          <cell r="K2986">
            <v>74494815</v>
          </cell>
        </row>
        <row r="2987">
          <cell r="I2987">
            <v>812002135</v>
          </cell>
          <cell r="J2987" t="str">
            <v>INSTITUCION EDUCATIVA NORMAL SUPERIOR</v>
          </cell>
          <cell r="K2987">
            <v>165608630</v>
          </cell>
        </row>
        <row r="2988">
          <cell r="I2988">
            <v>812002154</v>
          </cell>
          <cell r="J2988" t="str">
            <v>INSTITUCION EDUCATIVA EL SABANAL</v>
          </cell>
          <cell r="K2988">
            <v>97867350</v>
          </cell>
        </row>
        <row r="2989">
          <cell r="I2989">
            <v>812002162</v>
          </cell>
          <cell r="J2989" t="str">
            <v>IE JOSE ANTONIO GALAN</v>
          </cell>
          <cell r="K2989">
            <v>242616065</v>
          </cell>
        </row>
        <row r="2990">
          <cell r="I2990">
            <v>812002167</v>
          </cell>
          <cell r="J2990" t="str">
            <v>INSTITUCION EDUCATIVA PALMASORIANA</v>
          </cell>
          <cell r="K2990">
            <v>45392634</v>
          </cell>
        </row>
        <row r="2991">
          <cell r="I2991">
            <v>812002168</v>
          </cell>
          <cell r="J2991" t="str">
            <v>CESUM</v>
          </cell>
          <cell r="K2991">
            <v>185686198</v>
          </cell>
        </row>
        <row r="2992">
          <cell r="I2992">
            <v>812002172</v>
          </cell>
          <cell r="J2992" t="str">
            <v>INSTITUCION EDUCATIVA 19 DE MARZO</v>
          </cell>
          <cell r="K2992">
            <v>63544132</v>
          </cell>
        </row>
        <row r="2993">
          <cell r="I2993">
            <v>812002173</v>
          </cell>
          <cell r="J2993" t="str">
            <v>INSTITUCION EDUCATIVA ANTONIA SANTOS</v>
          </cell>
          <cell r="K2993">
            <v>174727604</v>
          </cell>
        </row>
        <row r="2994">
          <cell r="I2994">
            <v>812002186</v>
          </cell>
          <cell r="J2994" t="str">
            <v>INST.EDUC. LA ESPERANZA</v>
          </cell>
          <cell r="K2994">
            <v>77061377</v>
          </cell>
        </row>
        <row r="2995">
          <cell r="I2995">
            <v>812002193</v>
          </cell>
          <cell r="J2995" t="str">
            <v>INSTITUCIONE DUCATIVA EL DORADO</v>
          </cell>
          <cell r="K2995">
            <v>150718582</v>
          </cell>
        </row>
        <row r="2996">
          <cell r="I2996">
            <v>812002200</v>
          </cell>
          <cell r="J2996" t="str">
            <v>INSTITUCIONE DUCATIVA ROBINSON PITALUA</v>
          </cell>
          <cell r="K2996">
            <v>114970837</v>
          </cell>
        </row>
        <row r="2997">
          <cell r="I2997">
            <v>812002201</v>
          </cell>
          <cell r="J2997" t="str">
            <v>INSTITUCION EDUCATIVA RANCHO GRANDE</v>
          </cell>
          <cell r="K2997">
            <v>167327919</v>
          </cell>
        </row>
        <row r="2998">
          <cell r="I2998">
            <v>812002213</v>
          </cell>
          <cell r="J2998" t="str">
            <v>COLEGIO AMAURY GARCIA BURGOS</v>
          </cell>
          <cell r="K2998">
            <v>80130383</v>
          </cell>
        </row>
        <row r="2999">
          <cell r="I2999">
            <v>812002223</v>
          </cell>
          <cell r="J2999" t="str">
            <v>INSTITUCION EDUCATIVA LA RIBERA</v>
          </cell>
          <cell r="K2999">
            <v>123065202</v>
          </cell>
        </row>
        <row r="3000">
          <cell r="I3000">
            <v>812002224</v>
          </cell>
          <cell r="J3000" t="str">
            <v>CENTRO EDUCATIVO RURAL MIXTO DE MORROCOY</v>
          </cell>
          <cell r="K3000">
            <v>32069938</v>
          </cell>
        </row>
        <row r="3001">
          <cell r="I3001">
            <v>812002246</v>
          </cell>
          <cell r="J3001" t="str">
            <v>FONDO EDUCATIVO INSTITUCION EDUCATIVA JOSE MARIA CORDOBA</v>
          </cell>
          <cell r="K3001">
            <v>145414636</v>
          </cell>
        </row>
        <row r="3002">
          <cell r="I3002">
            <v>812002254</v>
          </cell>
          <cell r="J3002" t="str">
            <v>INSTITUCION EDUCATIVA SANTA TERESA</v>
          </cell>
          <cell r="K3002">
            <v>125431996</v>
          </cell>
        </row>
        <row r="3003">
          <cell r="I3003">
            <v>812002268</v>
          </cell>
          <cell r="J3003" t="str">
            <v>INSTITUCION EDUCATIVA LOS MORALES</v>
          </cell>
          <cell r="K3003">
            <v>116000008</v>
          </cell>
        </row>
        <row r="3004">
          <cell r="I3004">
            <v>812002279</v>
          </cell>
          <cell r="J3004" t="str">
            <v>centro educativo nueva esperanza No. 2</v>
          </cell>
          <cell r="K3004">
            <v>9383001</v>
          </cell>
        </row>
        <row r="3005">
          <cell r="I3005">
            <v>812002327</v>
          </cell>
          <cell r="J3005" t="str">
            <v>CENTRO EDUCATIVO SAN ISIDRO</v>
          </cell>
          <cell r="K3005">
            <v>17170354</v>
          </cell>
        </row>
        <row r="3006">
          <cell r="I3006">
            <v>812002336</v>
          </cell>
          <cell r="J3006" t="str">
            <v>INSTITUCION EDUCATIVA DIVINO NIÑO</v>
          </cell>
          <cell r="K3006">
            <v>36318770</v>
          </cell>
        </row>
        <row r="3007">
          <cell r="I3007">
            <v>812002337</v>
          </cell>
          <cell r="J3007" t="str">
            <v>INSTITUCION EDUCTIVA ALFONSO LOPEZ PUMARJO DE ARACHE</v>
          </cell>
          <cell r="K3007">
            <v>72220315</v>
          </cell>
        </row>
        <row r="3008">
          <cell r="I3008">
            <v>812002385</v>
          </cell>
          <cell r="J3008" t="str">
            <v>COLEGIO LA INMACULADA</v>
          </cell>
          <cell r="K3008">
            <v>161046858</v>
          </cell>
        </row>
        <row r="3009">
          <cell r="I3009">
            <v>812002388</v>
          </cell>
          <cell r="J3009" t="str">
            <v>FONDO DE FOMENTO DE SERVICIOS DOCENTE PIJIGUAYAL</v>
          </cell>
          <cell r="K3009">
            <v>66426365</v>
          </cell>
        </row>
        <row r="3010">
          <cell r="I3010">
            <v>812002397</v>
          </cell>
          <cell r="J3010" t="str">
            <v>INSTITUCION EDUCATIVA BUENOS AIRES</v>
          </cell>
          <cell r="K3010">
            <v>108064758</v>
          </cell>
        </row>
        <row r="3011">
          <cell r="I3011">
            <v>812002412</v>
          </cell>
          <cell r="J3011" t="str">
            <v>INSTITUCION EDUCATIVA CACAOTAL</v>
          </cell>
          <cell r="K3011">
            <v>81634136</v>
          </cell>
        </row>
        <row r="3012">
          <cell r="I3012">
            <v>812002451</v>
          </cell>
          <cell r="J3012" t="str">
            <v>INSTITUCION EDUCATIVA JOSE MARIA BERASTEGUI</v>
          </cell>
          <cell r="K3012">
            <v>114446924</v>
          </cell>
        </row>
        <row r="3013">
          <cell r="I3013">
            <v>812002468</v>
          </cell>
          <cell r="J3013" t="str">
            <v>COLEGIO DEPARTAMENTAL MADRE LAURA</v>
          </cell>
          <cell r="K3013">
            <v>122456849</v>
          </cell>
        </row>
        <row r="3014">
          <cell r="I3014">
            <v>812002558</v>
          </cell>
          <cell r="J3014" t="str">
            <v>IE GERMAN VARGAS CANTILLO</v>
          </cell>
          <cell r="K3014">
            <v>67854960</v>
          </cell>
        </row>
        <row r="3015">
          <cell r="I3015">
            <v>812002598</v>
          </cell>
          <cell r="J3015" t="str">
            <v>INSTITUCION EDUCATIVA GERMAN GOMEZ PELAEZ</v>
          </cell>
          <cell r="K3015">
            <v>194270616</v>
          </cell>
        </row>
        <row r="3016">
          <cell r="I3016">
            <v>812002605</v>
          </cell>
          <cell r="J3016" t="str">
            <v>INSTITUCION EDUCATIVA PASO NUEVO</v>
          </cell>
          <cell r="K3016">
            <v>97141008</v>
          </cell>
        </row>
        <row r="3017">
          <cell r="I3017">
            <v>812002638</v>
          </cell>
          <cell r="J3017" t="str">
            <v>COLEGIO DE BACHILLERATO MIXTO GUACHARACAL</v>
          </cell>
          <cell r="K3017">
            <v>62598980</v>
          </cell>
        </row>
        <row r="3018">
          <cell r="I3018">
            <v>812002689</v>
          </cell>
          <cell r="J3018" t="str">
            <v>FONDO DE SERVICIO EDUCATIVO</v>
          </cell>
          <cell r="K3018">
            <v>56931386</v>
          </cell>
        </row>
        <row r="3019">
          <cell r="I3019">
            <v>812002702</v>
          </cell>
          <cell r="J3019" t="str">
            <v>INSTITUCION EDUCATIVA SEBASTIAN SANCHEZ</v>
          </cell>
          <cell r="K3019">
            <v>64978391</v>
          </cell>
        </row>
        <row r="3020">
          <cell r="I3020">
            <v>812002723</v>
          </cell>
          <cell r="J3020" t="str">
            <v>CENTRO EDUCATIVO RURAL CULEBRA ARRIBA</v>
          </cell>
          <cell r="K3020">
            <v>16253182</v>
          </cell>
        </row>
        <row r="3021">
          <cell r="I3021">
            <v>812002729</v>
          </cell>
          <cell r="J3021" t="str">
            <v>INSTITUCION EDUCATIVA PLAZA BONITA</v>
          </cell>
          <cell r="K3021">
            <v>72591588</v>
          </cell>
        </row>
        <row r="3022">
          <cell r="I3022">
            <v>812002798</v>
          </cell>
          <cell r="J3022" t="str">
            <v>INSTITUCION EDUCATIVA RAFAEL NU?EZ</v>
          </cell>
          <cell r="K3022">
            <v>118480950</v>
          </cell>
        </row>
        <row r="3023">
          <cell r="I3023">
            <v>812002846</v>
          </cell>
          <cell r="J3023" t="str">
            <v>INSTITUCION EDUCATIVA LORGIA DE ARCO</v>
          </cell>
          <cell r="K3023">
            <v>58701769</v>
          </cell>
        </row>
        <row r="3024">
          <cell r="I3024">
            <v>812002919</v>
          </cell>
          <cell r="J3024" t="str">
            <v>FONDO DOCENTE ESCUELA VILLA FATIMA</v>
          </cell>
          <cell r="K3024">
            <v>84465488</v>
          </cell>
        </row>
        <row r="3025">
          <cell r="I3025">
            <v>812002966</v>
          </cell>
          <cell r="J3025" t="str">
            <v>centro educativo aguas vivas</v>
          </cell>
          <cell r="K3025">
            <v>36616957</v>
          </cell>
        </row>
        <row r="3026">
          <cell r="I3026">
            <v>812002969</v>
          </cell>
          <cell r="J3026" t="str">
            <v>CENTRO EDUCATIVO EL CHIQUI</v>
          </cell>
          <cell r="K3026">
            <v>24407398</v>
          </cell>
        </row>
        <row r="3027">
          <cell r="I3027">
            <v>812003022</v>
          </cell>
          <cell r="J3027" t="str">
            <v>INSTITUCION EDUCATIVA SANTA ISABEL</v>
          </cell>
          <cell r="K3027">
            <v>59655945</v>
          </cell>
        </row>
        <row r="3028">
          <cell r="I3028">
            <v>812003023</v>
          </cell>
          <cell r="J3028" t="str">
            <v>INSTITUCION EDUCATIVA SAN ANTERITO</v>
          </cell>
          <cell r="K3028">
            <v>76364222</v>
          </cell>
        </row>
        <row r="3029">
          <cell r="I3029">
            <v>812003040</v>
          </cell>
          <cell r="J3029" t="str">
            <v>COL ROMAN CHICA OLAYA</v>
          </cell>
          <cell r="K3029">
            <v>126462591</v>
          </cell>
        </row>
        <row r="3030">
          <cell r="I3030">
            <v>812003051</v>
          </cell>
          <cell r="J3030" t="str">
            <v>INSTITUCION EDUCATIVA SAN ANTERITO</v>
          </cell>
          <cell r="K3030">
            <v>60335314</v>
          </cell>
        </row>
        <row r="3031">
          <cell r="I3031">
            <v>812003058</v>
          </cell>
          <cell r="J3031" t="str">
            <v>centro docente mixto el dividivi</v>
          </cell>
          <cell r="K3031">
            <v>35710384</v>
          </cell>
        </row>
        <row r="3032">
          <cell r="I3032">
            <v>812003091</v>
          </cell>
          <cell r="J3032" t="str">
            <v>INSTITUCION EDUCATIVA INSTITUTO  TECNICO AGRICOLA FONDOS DE SERVICIOS EDUCATIVOS</v>
          </cell>
          <cell r="K3032">
            <v>151647914</v>
          </cell>
        </row>
        <row r="3033">
          <cell r="I3033">
            <v>812003099</v>
          </cell>
          <cell r="J3033" t="str">
            <v>INSTITUCION EDUCATIVA SANTA ROSA DE LIMA</v>
          </cell>
          <cell r="K3033">
            <v>122248226</v>
          </cell>
        </row>
        <row r="3034">
          <cell r="I3034">
            <v>812003178</v>
          </cell>
          <cell r="J3034" t="str">
            <v>FSE CAMINO REAL</v>
          </cell>
          <cell r="K3034">
            <v>29799990</v>
          </cell>
        </row>
        <row r="3035">
          <cell r="I3035">
            <v>812003213</v>
          </cell>
          <cell r="J3035" t="str">
            <v>IE SEVERA</v>
          </cell>
          <cell r="K3035">
            <v>57106364</v>
          </cell>
        </row>
        <row r="3036">
          <cell r="I3036">
            <v>812003217</v>
          </cell>
          <cell r="J3036" t="str">
            <v>I.E. TOMAS SANTOS</v>
          </cell>
          <cell r="K3036">
            <v>121701303</v>
          </cell>
        </row>
        <row r="3037">
          <cell r="I3037">
            <v>812003219</v>
          </cell>
          <cell r="J3037" t="str">
            <v>INSTITUCIÓN EDUCATIVA SANTA CRUZ</v>
          </cell>
          <cell r="K3037">
            <v>151842645</v>
          </cell>
        </row>
        <row r="3038">
          <cell r="I3038">
            <v>812003261</v>
          </cell>
          <cell r="J3038" t="str">
            <v>INSTITUCION EDUCATIVA EUGENIO SANCHEZ CARDENAS</v>
          </cell>
          <cell r="K3038">
            <v>109543591</v>
          </cell>
        </row>
        <row r="3039">
          <cell r="I3039">
            <v>812003277</v>
          </cell>
          <cell r="J3039" t="str">
            <v>INSTITUCION EDUCATIVA TECNICO AGROPECUARIO CLARET</v>
          </cell>
          <cell r="K3039">
            <v>94370080</v>
          </cell>
        </row>
        <row r="3040">
          <cell r="I3040">
            <v>812003286</v>
          </cell>
          <cell r="J3040" t="str">
            <v>INSTITUCION EDUCATIVA TECNICA EN PROMOCION SOCIAL EL ROSARIO</v>
          </cell>
          <cell r="K3040">
            <v>102790860</v>
          </cell>
        </row>
        <row r="3041">
          <cell r="I3041">
            <v>812003485</v>
          </cell>
          <cell r="J3041" t="str">
            <v>INSTITUCION EDUCATIVA ALFONSO SPATH SPATH</v>
          </cell>
          <cell r="K3041">
            <v>147254643</v>
          </cell>
        </row>
        <row r="3042">
          <cell r="I3042">
            <v>812003614</v>
          </cell>
          <cell r="J3042" t="str">
            <v>FONDO SERVICO EDUCATIVO MIGUEL ANTONIO CARO</v>
          </cell>
          <cell r="K3042">
            <v>113660702</v>
          </cell>
        </row>
        <row r="3043">
          <cell r="I3043">
            <v>812003657</v>
          </cell>
          <cell r="J3043" t="str">
            <v>intitucion educativa rodania</v>
          </cell>
          <cell r="K3043">
            <v>79184001</v>
          </cell>
        </row>
        <row r="3044">
          <cell r="I3044">
            <v>812003677</v>
          </cell>
          <cell r="J3044" t="str">
            <v>INST.EDUC.SERGIO MARTINEZ</v>
          </cell>
          <cell r="K3044">
            <v>98306957</v>
          </cell>
        </row>
        <row r="3045">
          <cell r="I3045">
            <v>812003804</v>
          </cell>
          <cell r="J3045" t="str">
            <v>INST.EDUC.NTRA SRA LA CANDELARIA</v>
          </cell>
          <cell r="K3045">
            <v>172564004</v>
          </cell>
        </row>
        <row r="3046">
          <cell r="I3046">
            <v>812003905</v>
          </cell>
          <cell r="J3046" t="str">
            <v>INSTITUCION EDUCATYIVA NUESTRA SEÑORA DEL ROSARIO</v>
          </cell>
          <cell r="K3046">
            <v>120836526</v>
          </cell>
        </row>
        <row r="3047">
          <cell r="I3047">
            <v>812003975</v>
          </cell>
          <cell r="J3047" t="str">
            <v>CENTRO EDUCATIVO LAS NUBES</v>
          </cell>
          <cell r="K3047">
            <v>20845908</v>
          </cell>
        </row>
        <row r="3048">
          <cell r="I3048">
            <v>812004021</v>
          </cell>
          <cell r="J3048" t="str">
            <v>CENTRO EDUCATIVO SANTA ROSA</v>
          </cell>
          <cell r="K3048">
            <v>34249779</v>
          </cell>
        </row>
        <row r="3049">
          <cell r="I3049">
            <v>812004059</v>
          </cell>
          <cell r="J3049" t="str">
            <v>COLEGIO MUINICIPAL CATLINO GULFO</v>
          </cell>
          <cell r="K3049">
            <v>77986437</v>
          </cell>
        </row>
        <row r="3050">
          <cell r="I3050">
            <v>812004065</v>
          </cell>
          <cell r="J3050" t="str">
            <v>INSTITUCION EDUCATIVA LACIDES C. BERSAL</v>
          </cell>
          <cell r="K3050">
            <v>225712637</v>
          </cell>
        </row>
        <row r="3051">
          <cell r="I3051">
            <v>812004078</v>
          </cell>
          <cell r="J3051" t="str">
            <v>FONDO DE SERVICIO EDUCATIVO</v>
          </cell>
          <cell r="K3051">
            <v>54666979</v>
          </cell>
        </row>
        <row r="3052">
          <cell r="I3052">
            <v>812004091</v>
          </cell>
          <cell r="J3052" t="str">
            <v>INST.EDUC.ALBERTO ALZATE PATIÑO</v>
          </cell>
          <cell r="K3052">
            <v>65600703</v>
          </cell>
        </row>
        <row r="3053">
          <cell r="I3053">
            <v>812004134</v>
          </cell>
          <cell r="J3053" t="str">
            <v>INSTITUCION EDUCATIVA SAN JUAN BAUTISTA</v>
          </cell>
          <cell r="K3053">
            <v>44302223</v>
          </cell>
        </row>
        <row r="3054">
          <cell r="I3054">
            <v>812004354</v>
          </cell>
          <cell r="J3054" t="str">
            <v>INSTITUCION EDUCATIVA BESITO BOLAO</v>
          </cell>
          <cell r="K3054">
            <v>65486344</v>
          </cell>
        </row>
        <row r="3055">
          <cell r="I3055">
            <v>812004660</v>
          </cell>
          <cell r="J3055" t="str">
            <v>intitucion educativa arenas del norte</v>
          </cell>
          <cell r="K3055">
            <v>20001111</v>
          </cell>
        </row>
        <row r="3056">
          <cell r="I3056">
            <v>812004673</v>
          </cell>
          <cell r="J3056" t="str">
            <v>C.EDUC.LOMA AZUL</v>
          </cell>
          <cell r="K3056">
            <v>23270753</v>
          </cell>
        </row>
        <row r="3057">
          <cell r="I3057">
            <v>812004776</v>
          </cell>
          <cell r="J3057" t="str">
            <v>INST EDU BELEN</v>
          </cell>
          <cell r="K3057">
            <v>280550154</v>
          </cell>
        </row>
        <row r="3058">
          <cell r="I3058">
            <v>812004787</v>
          </cell>
          <cell r="J3058" t="str">
            <v>C.EDUC.LA FORTUNA</v>
          </cell>
          <cell r="K3058">
            <v>29870063</v>
          </cell>
        </row>
        <row r="3059">
          <cell r="I3059">
            <v>812004810</v>
          </cell>
          <cell r="J3059" t="str">
            <v>INS EDU BUENOS AIRES</v>
          </cell>
          <cell r="K3059">
            <v>45720715</v>
          </cell>
        </row>
        <row r="3060">
          <cell r="I3060">
            <v>812004839</v>
          </cell>
          <cell r="J3060" t="str">
            <v>INSTITUCION EDUCATIVA EL PALMAR</v>
          </cell>
          <cell r="K3060">
            <v>48263818</v>
          </cell>
        </row>
        <row r="3061">
          <cell r="I3061">
            <v>812004844</v>
          </cell>
          <cell r="J3061" t="str">
            <v>INST. EDC. JOSE MARIA CORDOBA</v>
          </cell>
          <cell r="K3061">
            <v>38959887</v>
          </cell>
        </row>
        <row r="3062">
          <cell r="I3062">
            <v>812004893</v>
          </cell>
          <cell r="J3062" t="str">
            <v>INSTITUCION EDUCATIVACOLEGIO EL CARITO</v>
          </cell>
          <cell r="K3062">
            <v>88697313</v>
          </cell>
        </row>
        <row r="3063">
          <cell r="I3063">
            <v>812004894</v>
          </cell>
          <cell r="J3063" t="str">
            <v>INSITUCION EDUCATIVA PUEBLO BUJO</v>
          </cell>
          <cell r="K3063">
            <v>90933846</v>
          </cell>
        </row>
        <row r="3064">
          <cell r="I3064">
            <v>812004980</v>
          </cell>
          <cell r="J3064" t="str">
            <v>INSTITUCION EDUCATIVA SAN JOSE</v>
          </cell>
          <cell r="K3064">
            <v>24646251</v>
          </cell>
        </row>
        <row r="3065">
          <cell r="I3065">
            <v>812005132</v>
          </cell>
          <cell r="J3065" t="str">
            <v>INSTITUCION EDUCATIVA JUAN DE JESUS NARVAEZ GIRALDO</v>
          </cell>
          <cell r="K3065">
            <v>49070628</v>
          </cell>
        </row>
        <row r="3066">
          <cell r="I3066">
            <v>812005140</v>
          </cell>
          <cell r="J3066" t="str">
            <v>C.EDUC.PROVIDENCIA</v>
          </cell>
          <cell r="K3066">
            <v>52811904</v>
          </cell>
        </row>
        <row r="3067">
          <cell r="I3067">
            <v>812005208</v>
          </cell>
          <cell r="J3067" t="str">
            <v>FONDOS DOCENTES COLSAJON</v>
          </cell>
          <cell r="K3067">
            <v>83306929</v>
          </cell>
        </row>
        <row r="3068">
          <cell r="I3068">
            <v>812005370</v>
          </cell>
          <cell r="J3068" t="str">
            <v>INSTITUCION EDUCATIVA LETICIA</v>
          </cell>
          <cell r="K3068">
            <v>99843070</v>
          </cell>
        </row>
        <row r="3069">
          <cell r="I3069">
            <v>812005573</v>
          </cell>
          <cell r="J3069" t="str">
            <v>INSTITUCION EDUCATIVA ASERRADERO</v>
          </cell>
          <cell r="K3069">
            <v>89487101</v>
          </cell>
        </row>
        <row r="3070">
          <cell r="I3070">
            <v>812005631</v>
          </cell>
          <cell r="J3070" t="str">
            <v>INSTITUCION EDUCATIVA SIMON BOLIVAR</v>
          </cell>
          <cell r="K3070">
            <v>23754378</v>
          </cell>
        </row>
        <row r="3071">
          <cell r="I3071">
            <v>812005633</v>
          </cell>
          <cell r="J3071" t="str">
            <v>I.E. SAN LUIS</v>
          </cell>
          <cell r="K3071">
            <v>24306397</v>
          </cell>
        </row>
        <row r="3072">
          <cell r="I3072">
            <v>812005686</v>
          </cell>
          <cell r="J3072" t="str">
            <v>CEN. EDC. DULCE NOMBRE DE JESUS</v>
          </cell>
          <cell r="K3072">
            <v>11361060</v>
          </cell>
        </row>
        <row r="3073">
          <cell r="I3073">
            <v>812005774</v>
          </cell>
          <cell r="J3073" t="str">
            <v>IE BENICIO AGUDELO</v>
          </cell>
          <cell r="K3073">
            <v>133325373</v>
          </cell>
        </row>
        <row r="3074">
          <cell r="I3074">
            <v>812005963</v>
          </cell>
          <cell r="J3074" t="str">
            <v>COLEGIO NACIONALIZADO JUAN XXIII</v>
          </cell>
          <cell r="K3074">
            <v>96820858</v>
          </cell>
        </row>
        <row r="3075">
          <cell r="I3075">
            <v>812005999</v>
          </cell>
          <cell r="J3075" t="str">
            <v>INSTITUCION EDUCATIVA SAN LUIS CAMPO ALEGRE</v>
          </cell>
          <cell r="K3075">
            <v>65578765</v>
          </cell>
        </row>
        <row r="3076">
          <cell r="I3076">
            <v>812006017</v>
          </cell>
          <cell r="J3076" t="str">
            <v>CENTRO EDUCATIVO CASTILLERAL</v>
          </cell>
          <cell r="K3076">
            <v>36948958</v>
          </cell>
        </row>
        <row r="3077">
          <cell r="I3077">
            <v>812006021</v>
          </cell>
          <cell r="J3077" t="str">
            <v>CENTRO EDUCATIVO VILLA CONCEPCION</v>
          </cell>
          <cell r="K3077">
            <v>44909722</v>
          </cell>
        </row>
        <row r="3078">
          <cell r="I3078">
            <v>812006036</v>
          </cell>
          <cell r="J3078" t="str">
            <v>CENTRO EDUCATIVO MATA DE MAÑA MARGEN DERECHA</v>
          </cell>
          <cell r="K3078">
            <v>12120477</v>
          </cell>
        </row>
        <row r="3079">
          <cell r="I3079">
            <v>812006056</v>
          </cell>
          <cell r="J3079" t="str">
            <v>INSTITUCION EDUCATIVA JOSE ISABEL GONZALEZ</v>
          </cell>
          <cell r="K3079">
            <v>49652171</v>
          </cell>
        </row>
        <row r="3080">
          <cell r="I3080">
            <v>812006059</v>
          </cell>
          <cell r="J3080" t="str">
            <v>CENTRO EDUCATIVO COTOCA ARRIBA</v>
          </cell>
          <cell r="K3080">
            <v>23241559</v>
          </cell>
        </row>
        <row r="3081">
          <cell r="I3081">
            <v>812006060</v>
          </cell>
          <cell r="J3081" t="str">
            <v>CENTRO  EDUCATIVO LA PEINADA</v>
          </cell>
          <cell r="K3081">
            <v>24550962</v>
          </cell>
        </row>
        <row r="3082">
          <cell r="I3082">
            <v>812006065</v>
          </cell>
          <cell r="J3082" t="str">
            <v>CENTRO EDUCATIVO CAMPANO DE LOS INDIOS</v>
          </cell>
          <cell r="K3082">
            <v>22257254</v>
          </cell>
        </row>
        <row r="3083">
          <cell r="I3083">
            <v>812006071</v>
          </cell>
          <cell r="J3083" t="str">
            <v>CENTRO EDUCATIVO EL LAZO</v>
          </cell>
          <cell r="K3083">
            <v>37176445</v>
          </cell>
        </row>
        <row r="3084">
          <cell r="I3084">
            <v>812006076</v>
          </cell>
          <cell r="J3084" t="str">
            <v>INSTITUCION EDUCATIVA CANDELARIA</v>
          </cell>
          <cell r="K3084">
            <v>58302456</v>
          </cell>
        </row>
        <row r="3085">
          <cell r="I3085">
            <v>812006084</v>
          </cell>
          <cell r="J3085" t="str">
            <v>CENTRO EDUCATIVO LAS CRUCES</v>
          </cell>
          <cell r="K3085">
            <v>28187887</v>
          </cell>
        </row>
        <row r="3086">
          <cell r="I3086">
            <v>812006085</v>
          </cell>
          <cell r="J3086" t="str">
            <v>CENTRO EDUCATIVO ANTONIO SANCHEZ GUTIERREZ</v>
          </cell>
          <cell r="K3086">
            <v>21859949</v>
          </cell>
        </row>
        <row r="3087">
          <cell r="I3087">
            <v>812006104</v>
          </cell>
          <cell r="J3087" t="str">
            <v>INSTITUCION EDUCATIVA LAS FLOREZ</v>
          </cell>
          <cell r="K3087">
            <v>87719104</v>
          </cell>
        </row>
        <row r="3088">
          <cell r="I3088">
            <v>812006125</v>
          </cell>
          <cell r="J3088" t="str">
            <v>INSTITUCION EDUCATIVA LOS GOMEZ MARGEN IZQUIERDA</v>
          </cell>
          <cell r="K3088">
            <v>46915780</v>
          </cell>
        </row>
        <row r="3089">
          <cell r="I3089">
            <v>812006130</v>
          </cell>
          <cell r="J3089" t="str">
            <v>CENTRO EDUCATIVO LAS CAMORRAS</v>
          </cell>
          <cell r="K3089">
            <v>17866326</v>
          </cell>
        </row>
        <row r="3090">
          <cell r="I3090">
            <v>812006187</v>
          </cell>
          <cell r="J3090" t="str">
            <v>INSTITUCION EDUCATIVA REMOLINO</v>
          </cell>
          <cell r="K3090">
            <v>45641736</v>
          </cell>
        </row>
        <row r="3091">
          <cell r="I3091">
            <v>812006256</v>
          </cell>
          <cell r="J3091" t="str">
            <v>CENTRO EDUCATIVO COTOCA ABAJO</v>
          </cell>
          <cell r="K3091">
            <v>12398897</v>
          </cell>
        </row>
        <row r="3092">
          <cell r="I3092">
            <v>812006345</v>
          </cell>
          <cell r="J3092" t="str">
            <v>INSTITUCION EDUCATIVA EL SIGLO</v>
          </cell>
          <cell r="K3092">
            <v>98557582</v>
          </cell>
        </row>
        <row r="3093">
          <cell r="I3093">
            <v>812006346</v>
          </cell>
          <cell r="J3093" t="str">
            <v>CENTRO DOCENTE RURAL LAS PALMITAS</v>
          </cell>
          <cell r="K3093">
            <v>47706809</v>
          </cell>
        </row>
        <row r="3094">
          <cell r="I3094">
            <v>812006427</v>
          </cell>
          <cell r="J3094" t="str">
            <v>SAN FRASCISCO DE ASIS DE FE Y ALEGRIA</v>
          </cell>
          <cell r="K3094">
            <v>72703730</v>
          </cell>
        </row>
        <row r="3095">
          <cell r="I3095">
            <v>812006545</v>
          </cell>
          <cell r="J3095" t="str">
            <v>S D FTO DE SERVICIOS DOCENTES MADRE BERNARDA</v>
          </cell>
          <cell r="K3095">
            <v>184040401</v>
          </cell>
        </row>
        <row r="3096">
          <cell r="I3096">
            <v>812006598</v>
          </cell>
          <cell r="J3096" t="str">
            <v>INSTITUCION EDUCATIVA BASICA RURAL SAN JOSE DE JARAQUIEL</v>
          </cell>
          <cell r="K3096">
            <v>57716515</v>
          </cell>
        </row>
        <row r="3097">
          <cell r="I3097">
            <v>812006648</v>
          </cell>
          <cell r="J3097" t="str">
            <v>INSTITUCION EDUCATIVA JESUS DE NAZARETH</v>
          </cell>
          <cell r="K3097">
            <v>116894190</v>
          </cell>
        </row>
        <row r="3098">
          <cell r="I3098">
            <v>812006805</v>
          </cell>
          <cell r="J3098" t="str">
            <v>INSTITUCION EDUCATIVA ENRIQUE OLAYA HERRERA</v>
          </cell>
          <cell r="K3098">
            <v>88764806</v>
          </cell>
        </row>
        <row r="3099">
          <cell r="I3099">
            <v>812007020</v>
          </cell>
          <cell r="J3099" t="str">
            <v>INSTITUCION EDUCATIVA FE Y ALEGRIA SANTIAGO CANABAL</v>
          </cell>
          <cell r="K3099">
            <v>83141600</v>
          </cell>
        </row>
        <row r="3100">
          <cell r="I3100">
            <v>812007027</v>
          </cell>
          <cell r="J3100" t="str">
            <v>INSTITUCION EDUCATIVA SAN JOSE DE CANALETE</v>
          </cell>
          <cell r="K3100">
            <v>120188209</v>
          </cell>
        </row>
        <row r="3101">
          <cell r="I3101">
            <v>812007062</v>
          </cell>
          <cell r="J3101" t="str">
            <v>INST.EDUC.ANTONIO RICAURTE</v>
          </cell>
          <cell r="K3101">
            <v>40825696</v>
          </cell>
        </row>
        <row r="3102">
          <cell r="I3102">
            <v>812007086</v>
          </cell>
          <cell r="J3102" t="str">
            <v>INSTITUCION EDUCATIVA SAN JOSE DE LA GUNETA</v>
          </cell>
          <cell r="K3102">
            <v>55447192</v>
          </cell>
        </row>
        <row r="3103">
          <cell r="I3103">
            <v>812007130</v>
          </cell>
          <cell r="J3103" t="str">
            <v>INSTITUCION EDUCATIVA SAN JOSE DEL PANTANO</v>
          </cell>
          <cell r="K3103">
            <v>57128981</v>
          </cell>
        </row>
        <row r="3104">
          <cell r="I3104">
            <v>812007284</v>
          </cell>
          <cell r="J3104" t="str">
            <v>institucion educativa las llanadas</v>
          </cell>
          <cell r="K3104">
            <v>77847699</v>
          </cell>
        </row>
        <row r="3105">
          <cell r="I3105">
            <v>812007305</v>
          </cell>
          <cell r="J3105" t="str">
            <v>institucion educativa la ye</v>
          </cell>
          <cell r="K3105">
            <v>131991320</v>
          </cell>
        </row>
        <row r="3106">
          <cell r="I3106">
            <v>812007342</v>
          </cell>
          <cell r="J3106" t="str">
            <v>INSTITUCION EDUCATIVA AUGUSTO ESPINOSA VALDERRAMA</v>
          </cell>
          <cell r="K3106">
            <v>74745293</v>
          </cell>
        </row>
        <row r="3107">
          <cell r="I3107">
            <v>812007362</v>
          </cell>
          <cell r="J3107" t="str">
            <v>INSTITUCION EDUCATIVA BAJO GRANDE</v>
          </cell>
          <cell r="K3107">
            <v>50117088</v>
          </cell>
        </row>
        <row r="3108">
          <cell r="I3108">
            <v>812007364</v>
          </cell>
          <cell r="J3108" t="str">
            <v>INST. EDU. SAN JOSE DE URE</v>
          </cell>
          <cell r="K3108">
            <v>115892097</v>
          </cell>
        </row>
        <row r="3109">
          <cell r="I3109">
            <v>812007420</v>
          </cell>
          <cell r="J3109" t="str">
            <v>CENTRO EDUCATIVO SAN JOSE</v>
          </cell>
          <cell r="K3109">
            <v>15275868</v>
          </cell>
        </row>
        <row r="3110">
          <cell r="I3110">
            <v>812007435</v>
          </cell>
          <cell r="J3110" t="str">
            <v>CENTRO EDUCATIVO EL SILENCIO</v>
          </cell>
          <cell r="K3110">
            <v>51843536</v>
          </cell>
        </row>
        <row r="3111">
          <cell r="I3111">
            <v>812007480</v>
          </cell>
          <cell r="J3111" t="str">
            <v>INSTITUCION EDUCATIVA SANTA TERESITA</v>
          </cell>
          <cell r="K3111">
            <v>127457907</v>
          </cell>
        </row>
        <row r="3112">
          <cell r="I3112">
            <v>812007524</v>
          </cell>
          <cell r="J3112" t="str">
            <v>INSTITUCION EDUCATIVA SAN CLEMETE</v>
          </cell>
          <cell r="K3112">
            <v>125120786</v>
          </cell>
        </row>
        <row r="3113">
          <cell r="I3113">
            <v>812007562</v>
          </cell>
          <cell r="J3113" t="str">
            <v>ASOC. CENTRO EDUCATIVO RURAL LA GRANJITA</v>
          </cell>
          <cell r="K3113">
            <v>17449184</v>
          </cell>
        </row>
        <row r="3114">
          <cell r="I3114">
            <v>812007581</v>
          </cell>
          <cell r="J3114" t="str">
            <v>INSTITUCION EDUCATIVA SAN SIMON</v>
          </cell>
          <cell r="K3114">
            <v>125804404</v>
          </cell>
        </row>
        <row r="3115">
          <cell r="I3115">
            <v>812007594</v>
          </cell>
          <cell r="J3115" t="str">
            <v>INSTITUCION EDUCATIVA EL PLANCHON</v>
          </cell>
          <cell r="K3115">
            <v>52983116</v>
          </cell>
        </row>
        <row r="3116">
          <cell r="I3116">
            <v>812007597</v>
          </cell>
          <cell r="J3116" t="str">
            <v>INSTITUCION EDUCATIVA FRANCISCO JOSE D ECALDAS</v>
          </cell>
          <cell r="K3116">
            <v>180080391</v>
          </cell>
        </row>
        <row r="3117">
          <cell r="I3117">
            <v>812007599</v>
          </cell>
          <cell r="J3117" t="str">
            <v>INSTITUCION EDUCATIVA PALMIRA</v>
          </cell>
          <cell r="K3117">
            <v>71963356</v>
          </cell>
        </row>
        <row r="3118">
          <cell r="I3118">
            <v>812007606</v>
          </cell>
          <cell r="J3118" t="str">
            <v>INSTITUCION EDUCATIVA LOS VOLCANES</v>
          </cell>
          <cell r="K3118">
            <v>50678067</v>
          </cell>
        </row>
        <row r="3119">
          <cell r="I3119">
            <v>812007611</v>
          </cell>
          <cell r="J3119" t="str">
            <v>IE CRISTOBAL COLON CAMPANITO</v>
          </cell>
          <cell r="K3119">
            <v>62528405</v>
          </cell>
        </row>
        <row r="3120">
          <cell r="I3120">
            <v>812007673</v>
          </cell>
          <cell r="J3120" t="str">
            <v>INSTITUCION EDUCATIVA ANTONIO DE LA TORRE Y MIRANDA</v>
          </cell>
          <cell r="K3120">
            <v>170704155</v>
          </cell>
        </row>
        <row r="3121">
          <cell r="I3121">
            <v>812007743</v>
          </cell>
          <cell r="J3121" t="str">
            <v>I.E. INMACULADA CARRIZOLA</v>
          </cell>
          <cell r="K3121">
            <v>48584529</v>
          </cell>
        </row>
        <row r="3122">
          <cell r="I3122">
            <v>812007746</v>
          </cell>
          <cell r="J3122" t="str">
            <v>INSTITUCION EDUCATIVA VILLA CIELO</v>
          </cell>
          <cell r="K3122">
            <v>156484383</v>
          </cell>
        </row>
        <row r="3123">
          <cell r="I3123">
            <v>812007814</v>
          </cell>
          <cell r="J3123" t="str">
            <v>I.E. SAN LUIS DE SEVILLA</v>
          </cell>
          <cell r="K3123">
            <v>50283905</v>
          </cell>
        </row>
        <row r="3124">
          <cell r="I3124">
            <v>812007817</v>
          </cell>
          <cell r="J3124" t="str">
            <v>INSTITUCION EDUCATIVA VICENTE DIAZ</v>
          </cell>
          <cell r="K3124">
            <v>27434303</v>
          </cell>
        </row>
        <row r="3125">
          <cell r="I3125">
            <v>812007867</v>
          </cell>
          <cell r="J3125" t="str">
            <v>INSTITUCION EDUCATIVA LUIS FERNANDO GONZALEZ BOTERO</v>
          </cell>
          <cell r="K3125">
            <v>92305095</v>
          </cell>
        </row>
        <row r="3126">
          <cell r="I3126">
            <v>812007868</v>
          </cell>
          <cell r="J3126" t="str">
            <v>centro educativo santa catalina</v>
          </cell>
          <cell r="K3126">
            <v>14588736</v>
          </cell>
        </row>
        <row r="3127">
          <cell r="I3127">
            <v>812007891</v>
          </cell>
          <cell r="J3127" t="str">
            <v>INSTITUCION EDUCATIVA BETANIA</v>
          </cell>
          <cell r="K3127">
            <v>61529835</v>
          </cell>
        </row>
        <row r="3128">
          <cell r="I3128">
            <v>812007900</v>
          </cell>
          <cell r="J3128" t="str">
            <v>INSTITUCION EDUCATIVA PATIO BONITO</v>
          </cell>
          <cell r="K3128">
            <v>101599007</v>
          </cell>
        </row>
        <row r="3129">
          <cell r="I3129">
            <v>812007916</v>
          </cell>
          <cell r="J3129" t="str">
            <v>CENTRO EDUCATIVO RURAL SAN ANTONIO</v>
          </cell>
          <cell r="K3129">
            <v>31419450</v>
          </cell>
        </row>
        <row r="3130">
          <cell r="I3130">
            <v>812007977</v>
          </cell>
          <cell r="J3130" t="str">
            <v>centro educativo los galanes</v>
          </cell>
          <cell r="K3130">
            <v>34968567</v>
          </cell>
        </row>
        <row r="3131">
          <cell r="I3131">
            <v>812008015</v>
          </cell>
          <cell r="J3131" t="str">
            <v>INSTITUCION EDUCATIVA LAS DELICIAS</v>
          </cell>
          <cell r="K3131">
            <v>91802510</v>
          </cell>
        </row>
        <row r="3132">
          <cell r="I3132">
            <v>812008061</v>
          </cell>
          <cell r="J3132" t="str">
            <v>centro educativo el crucero</v>
          </cell>
          <cell r="K3132">
            <v>72857234</v>
          </cell>
        </row>
        <row r="3133">
          <cell r="I3133">
            <v>812008106</v>
          </cell>
          <cell r="J3133" t="str">
            <v>CENT EDUC MADRE LAURA</v>
          </cell>
          <cell r="K3133">
            <v>27791828</v>
          </cell>
        </row>
        <row r="3134">
          <cell r="I3134">
            <v>812008107</v>
          </cell>
          <cell r="J3134" t="str">
            <v>INSTITUCION EDUCATIVA ESTEFANIA MARIMON</v>
          </cell>
          <cell r="K3134">
            <v>23576122</v>
          </cell>
        </row>
        <row r="3135">
          <cell r="I3135">
            <v>812008168</v>
          </cell>
          <cell r="J3135" t="str">
            <v>centro educativo el escobar</v>
          </cell>
          <cell r="K3135">
            <v>20412498</v>
          </cell>
        </row>
        <row r="3136">
          <cell r="I3136">
            <v>812008178</v>
          </cell>
          <cell r="J3136" t="str">
            <v>INSTITUCION EDUCATIVA 1 DE MAYO</v>
          </cell>
          <cell r="K3136">
            <v>55876288</v>
          </cell>
        </row>
        <row r="3137">
          <cell r="I3137">
            <v>812008180</v>
          </cell>
          <cell r="J3137" t="str">
            <v>INSTITUCION EDUCATIVA LOS GARZONES</v>
          </cell>
          <cell r="K3137">
            <v>146544058</v>
          </cell>
        </row>
        <row r="3138">
          <cell r="I3138">
            <v>812008181</v>
          </cell>
          <cell r="J3138" t="str">
            <v>centro educativo pisaflores</v>
          </cell>
          <cell r="K3138">
            <v>9252975</v>
          </cell>
        </row>
        <row r="3139">
          <cell r="I3139">
            <v>812008205</v>
          </cell>
          <cell r="J3139" t="str">
            <v>CENTRO EDU. LA INMACULADA</v>
          </cell>
          <cell r="K3139">
            <v>7751762</v>
          </cell>
        </row>
        <row r="3140">
          <cell r="I3140">
            <v>812008207</v>
          </cell>
          <cell r="J3140" t="str">
            <v>CENTRO EDUCATIVO RURAL SAGRADO CORAZON DE JESUS</v>
          </cell>
          <cell r="K3140">
            <v>62911876</v>
          </cell>
        </row>
        <row r="3141">
          <cell r="I3141">
            <v>812008226</v>
          </cell>
          <cell r="J3141" t="str">
            <v>INSTITUCION EDUCATIVA MATA DE MAIZ</v>
          </cell>
          <cell r="K3141">
            <v>59065855</v>
          </cell>
        </row>
        <row r="3142">
          <cell r="I3142">
            <v>812008229</v>
          </cell>
          <cell r="J3142" t="str">
            <v>CENTRO EDUCATIVO NUESTRA SEÑORA DEL CARMEN</v>
          </cell>
          <cell r="K3142">
            <v>40939533</v>
          </cell>
        </row>
        <row r="3143">
          <cell r="I3143">
            <v>812008239</v>
          </cell>
          <cell r="J3143" t="str">
            <v>I.E. PUERTO COLOMBIA</v>
          </cell>
          <cell r="K3143">
            <v>17489838</v>
          </cell>
        </row>
        <row r="3144">
          <cell r="I3144">
            <v>812008252</v>
          </cell>
          <cell r="J3144" t="str">
            <v>CENTRO EDUCATIVO RURAL ANTILLANA</v>
          </cell>
          <cell r="K3144">
            <v>22479966</v>
          </cell>
        </row>
        <row r="3145">
          <cell r="I3145">
            <v>812008272</v>
          </cell>
          <cell r="J3145" t="str">
            <v>INSTITUCION EDUCATIVA ISLAS DE LOS MILAGROS</v>
          </cell>
          <cell r="K3145">
            <v>47466171</v>
          </cell>
        </row>
        <row r="3146">
          <cell r="I3146">
            <v>812008352</v>
          </cell>
          <cell r="J3146" t="str">
            <v>INSTITUCION EDUCATIVA TRES MARIAS</v>
          </cell>
          <cell r="K3146">
            <v>36153846</v>
          </cell>
        </row>
        <row r="3147">
          <cell r="I3147">
            <v>812008414</v>
          </cell>
          <cell r="J3147" t="str">
            <v>INSTITUCION EDUCATIVA EL ROSARIO</v>
          </cell>
          <cell r="K3147">
            <v>73137487</v>
          </cell>
        </row>
        <row r="3148">
          <cell r="I3148">
            <v>812008415</v>
          </cell>
          <cell r="J3148" t="str">
            <v>centro educativo guaimaro</v>
          </cell>
          <cell r="K3148">
            <v>16690657</v>
          </cell>
        </row>
        <row r="3149">
          <cell r="I3149">
            <v>812008445</v>
          </cell>
          <cell r="J3149" t="str">
            <v>centro educativo trementino</v>
          </cell>
          <cell r="K3149">
            <v>7998539</v>
          </cell>
        </row>
        <row r="3150">
          <cell r="I3150">
            <v>812008449</v>
          </cell>
          <cell r="J3150" t="str">
            <v>INSTITUCION EDUCATIVA ANTONIO NARIÑO</v>
          </cell>
          <cell r="K3150">
            <v>21940432</v>
          </cell>
        </row>
        <row r="3151">
          <cell r="I3151">
            <v>812008486</v>
          </cell>
          <cell r="J3151" t="str">
            <v>CENTRO EDUCATIVO RURAL PUEBLO NUEVO</v>
          </cell>
          <cell r="K3151">
            <v>22827944</v>
          </cell>
        </row>
        <row r="3152">
          <cell r="I3152">
            <v>812008498</v>
          </cell>
          <cell r="J3152" t="str">
            <v>INSTITUCION EDUCATIVA SANTA TERESITA</v>
          </cell>
          <cell r="K3152">
            <v>72915051</v>
          </cell>
        </row>
        <row r="3153">
          <cell r="I3153">
            <v>812008620</v>
          </cell>
          <cell r="J3153" t="str">
            <v>CENTRO EDUCATIVO SANTA ROSA DE LA CAÑA</v>
          </cell>
          <cell r="K3153">
            <v>44017380</v>
          </cell>
        </row>
        <row r="3154">
          <cell r="I3154">
            <v>813000224</v>
          </cell>
          <cell r="J3154" t="str">
            <v>I.E. OSPINA PEREZ</v>
          </cell>
          <cell r="K3154">
            <v>31179231</v>
          </cell>
        </row>
        <row r="3155">
          <cell r="I3155">
            <v>813000631</v>
          </cell>
          <cell r="J3155" t="str">
            <v>I.E. EL PARAISO</v>
          </cell>
          <cell r="K3155">
            <v>73060616</v>
          </cell>
        </row>
        <row r="3156">
          <cell r="I3156">
            <v>813000832</v>
          </cell>
          <cell r="J3156" t="str">
            <v>FSE I.E. LA VEGA</v>
          </cell>
          <cell r="K3156">
            <v>51086892</v>
          </cell>
        </row>
        <row r="3157">
          <cell r="I3157">
            <v>813001075</v>
          </cell>
          <cell r="J3157" t="str">
            <v>IE MISAEL PASTRANA B</v>
          </cell>
          <cell r="K3157">
            <v>159902206</v>
          </cell>
        </row>
        <row r="3158">
          <cell r="I3158">
            <v>813001257</v>
          </cell>
          <cell r="J3158" t="str">
            <v>IE PALESTINA</v>
          </cell>
          <cell r="K3158">
            <v>100839529</v>
          </cell>
        </row>
        <row r="3159">
          <cell r="I3159">
            <v>813001590</v>
          </cell>
          <cell r="J3159" t="str">
            <v>I.E. JOSE EUSATACIO RIVERA FONDOS COMUNES</v>
          </cell>
          <cell r="K3159">
            <v>171696169</v>
          </cell>
        </row>
        <row r="3160">
          <cell r="I3160">
            <v>813001633</v>
          </cell>
          <cell r="J3160" t="str">
            <v>Institución Educativa Agustin Codazzi</v>
          </cell>
          <cell r="K3160">
            <v>134259539</v>
          </cell>
        </row>
        <row r="3161">
          <cell r="I3161">
            <v>813001664</v>
          </cell>
          <cell r="J3161" t="str">
            <v>INSTITUCION EDUCATIVA NUCLEO ESCOLAR EL GUADUAL</v>
          </cell>
          <cell r="K3161">
            <v>63223366</v>
          </cell>
        </row>
        <row r="3162">
          <cell r="I3162">
            <v>813001766</v>
          </cell>
          <cell r="J3162" t="str">
            <v>Institución Educativa San Antonio de Anaconia</v>
          </cell>
          <cell r="K3162">
            <v>49078353</v>
          </cell>
        </row>
        <row r="3163">
          <cell r="I3163">
            <v>813002077</v>
          </cell>
          <cell r="J3163" t="str">
            <v>I.E. LA ARCADIA</v>
          </cell>
          <cell r="K3163">
            <v>92042501</v>
          </cell>
        </row>
        <row r="3164">
          <cell r="I3164">
            <v>813002424</v>
          </cell>
          <cell r="J3164" t="str">
            <v>INSTITUTO TECNICO AGRICOLA RAMON ALVARADO SANCHEZ</v>
          </cell>
          <cell r="K3164">
            <v>69822535</v>
          </cell>
        </row>
        <row r="3165">
          <cell r="I3165">
            <v>813002490</v>
          </cell>
          <cell r="J3165" t="str">
            <v>I.E. SILVANIA FONDO DE SERVICIOS EDUCATIVO</v>
          </cell>
          <cell r="K3165">
            <v>87372648</v>
          </cell>
        </row>
        <row r="3166">
          <cell r="I3166">
            <v>813002684</v>
          </cell>
          <cell r="J3166" t="str">
            <v>Fondo de Servicios Educativo Jairo Morera Lizcano</v>
          </cell>
          <cell r="K3166">
            <v>76723871</v>
          </cell>
        </row>
        <row r="3167">
          <cell r="I3167">
            <v>813002693</v>
          </cell>
          <cell r="J3167" t="str">
            <v>Institución Educativa Misael Pastrana Borrero</v>
          </cell>
          <cell r="K3167">
            <v>99257677</v>
          </cell>
        </row>
        <row r="3168">
          <cell r="I3168">
            <v>813002882</v>
          </cell>
          <cell r="J3168" t="str">
            <v>Institución Educativa Atanasio Girardot</v>
          </cell>
          <cell r="K3168">
            <v>127368628</v>
          </cell>
        </row>
        <row r="3169">
          <cell r="I3169">
            <v>813003086</v>
          </cell>
          <cell r="J3169" t="str">
            <v>INSTITUCION EDUCATIVA PROMOCION SOCIAL</v>
          </cell>
          <cell r="K3169">
            <v>96940690</v>
          </cell>
        </row>
        <row r="3170">
          <cell r="I3170">
            <v>813003170</v>
          </cell>
          <cell r="J3170" t="str">
            <v>Institución Educativa Santa Teresa</v>
          </cell>
          <cell r="K3170">
            <v>47587677</v>
          </cell>
        </row>
        <row r="3171">
          <cell r="I3171">
            <v>813003233</v>
          </cell>
          <cell r="J3171" t="str">
            <v>Institución Educativa El Limonar</v>
          </cell>
          <cell r="K3171">
            <v>199619970</v>
          </cell>
        </row>
        <row r="3172">
          <cell r="I3172">
            <v>813003248</v>
          </cell>
          <cell r="J3172" t="str">
            <v>I.E. LA VICTORIA</v>
          </cell>
          <cell r="K3172">
            <v>36548890</v>
          </cell>
        </row>
        <row r="3173">
          <cell r="I3173">
            <v>813003429</v>
          </cell>
          <cell r="J3173" t="str">
            <v>I.E. EL PESCADOR</v>
          </cell>
          <cell r="K3173">
            <v>33731268</v>
          </cell>
        </row>
        <row r="3174">
          <cell r="I3174">
            <v>813003567</v>
          </cell>
          <cell r="J3174" t="str">
            <v>Institucion  Educativa Rodrigo Lara Bonilla</v>
          </cell>
          <cell r="K3174">
            <v>83999530</v>
          </cell>
        </row>
        <row r="3175">
          <cell r="I3175">
            <v>813003622</v>
          </cell>
          <cell r="J3175" t="str">
            <v>Institución Educativa Ricardo Borrero Alvarez</v>
          </cell>
          <cell r="K3175">
            <v>98614424</v>
          </cell>
        </row>
        <row r="3176">
          <cell r="I3176">
            <v>813004119</v>
          </cell>
          <cell r="J3176" t="str">
            <v>Institucion Educativa Juan de Cabrera</v>
          </cell>
          <cell r="K3176">
            <v>123328175</v>
          </cell>
        </row>
        <row r="3177">
          <cell r="I3177">
            <v>813004126</v>
          </cell>
          <cell r="J3177" t="str">
            <v>I.E. SANTA ROSALIA</v>
          </cell>
          <cell r="K3177">
            <v>54151292</v>
          </cell>
        </row>
        <row r="3178">
          <cell r="I3178">
            <v>813004235</v>
          </cell>
          <cell r="J3178" t="str">
            <v>I.E. SAN JOAQUIN</v>
          </cell>
          <cell r="K3178">
            <v>36194416</v>
          </cell>
        </row>
        <row r="3179">
          <cell r="I3179">
            <v>813004241</v>
          </cell>
          <cell r="J3179" t="str">
            <v>Institución Educativa Enrique Olaya Herrera</v>
          </cell>
          <cell r="K3179">
            <v>127989898</v>
          </cell>
        </row>
        <row r="3180">
          <cell r="I3180">
            <v>813004410</v>
          </cell>
          <cell r="J3180" t="str">
            <v>I.E. LUIS CALIXTO LEIVA</v>
          </cell>
          <cell r="K3180">
            <v>106745993</v>
          </cell>
        </row>
        <row r="3181">
          <cell r="I3181">
            <v>813004415</v>
          </cell>
          <cell r="J3181" t="str">
            <v>Institución Educativa Eduardo Santos</v>
          </cell>
          <cell r="K3181">
            <v>128529945</v>
          </cell>
        </row>
        <row r="3182">
          <cell r="I3182">
            <v>813004643</v>
          </cell>
          <cell r="J3182" t="str">
            <v>Institución Educativa Guacirco</v>
          </cell>
          <cell r="K3182">
            <v>46762846</v>
          </cell>
        </row>
        <row r="3183">
          <cell r="I3183">
            <v>813004751</v>
          </cell>
          <cell r="J3183" t="str">
            <v>I.E. ALTO DEL OBISPO</v>
          </cell>
          <cell r="K3183">
            <v>42358026</v>
          </cell>
        </row>
        <row r="3184">
          <cell r="I3184">
            <v>813004926</v>
          </cell>
          <cell r="J3184" t="str">
            <v>I.E. BARRIOS UNIDOS</v>
          </cell>
          <cell r="K3184">
            <v>141756575</v>
          </cell>
        </row>
        <row r="3185">
          <cell r="I3185">
            <v>813005317</v>
          </cell>
          <cell r="J3185" t="str">
            <v>I.E. CAGUANCITO</v>
          </cell>
          <cell r="K3185">
            <v>72671189</v>
          </cell>
        </row>
        <row r="3186">
          <cell r="I3186">
            <v>813005463</v>
          </cell>
          <cell r="J3186" t="str">
            <v>I.E. ECOPETROL</v>
          </cell>
          <cell r="K3186">
            <v>84229144</v>
          </cell>
        </row>
        <row r="3187">
          <cell r="I3187">
            <v>813005521</v>
          </cell>
          <cell r="J3187" t="str">
            <v>I.E. LA PERDIZ</v>
          </cell>
          <cell r="K3187">
            <v>29225857</v>
          </cell>
        </row>
        <row r="3188">
          <cell r="I3188">
            <v>813005678</v>
          </cell>
          <cell r="J3188" t="str">
            <v>I.E. LOS NEGROS</v>
          </cell>
          <cell r="K3188">
            <v>27710243</v>
          </cell>
        </row>
        <row r="3189">
          <cell r="I3189">
            <v>813005694</v>
          </cell>
          <cell r="J3189" t="str">
            <v>institucion educativa el descanso</v>
          </cell>
          <cell r="K3189">
            <v>30262074</v>
          </cell>
        </row>
        <row r="3190">
          <cell r="I3190">
            <v>813005732</v>
          </cell>
          <cell r="J3190" t="str">
            <v>I.E. SAN MIGUEL</v>
          </cell>
          <cell r="K3190">
            <v>16903719</v>
          </cell>
        </row>
        <row r="3191">
          <cell r="I3191">
            <v>813005817</v>
          </cell>
          <cell r="J3191" t="str">
            <v>I.E. NUESTRA SEÑORA DEL CARMEN</v>
          </cell>
          <cell r="K3191">
            <v>47723126</v>
          </cell>
        </row>
        <row r="3192">
          <cell r="I3192">
            <v>813006132</v>
          </cell>
          <cell r="J3192" t="str">
            <v>I.E. QUEBRADON SUR</v>
          </cell>
          <cell r="K3192">
            <v>30516668</v>
          </cell>
        </row>
        <row r="3193">
          <cell r="I3193">
            <v>813006158</v>
          </cell>
          <cell r="J3193" t="str">
            <v>I.E. TULIO ARBELAEZ</v>
          </cell>
          <cell r="K3193">
            <v>69080701</v>
          </cell>
        </row>
        <row r="3194">
          <cell r="I3194">
            <v>813006266</v>
          </cell>
          <cell r="J3194" t="str">
            <v>I.E. VALENCIA DE LA PAZ</v>
          </cell>
          <cell r="K3194">
            <v>39888538</v>
          </cell>
        </row>
        <row r="3195">
          <cell r="I3195">
            <v>813006268</v>
          </cell>
          <cell r="J3195" t="str">
            <v>I.E. SAN ANTONIO DEL PESCADO</v>
          </cell>
          <cell r="K3195">
            <v>77315238</v>
          </cell>
        </row>
        <row r="3196">
          <cell r="I3196">
            <v>813006282</v>
          </cell>
          <cell r="J3196" t="str">
            <v>FSE. I.E.  LA MERCED</v>
          </cell>
          <cell r="K3196">
            <v>135040644</v>
          </cell>
        </row>
        <row r="3197">
          <cell r="I3197">
            <v>813006290</v>
          </cell>
          <cell r="J3197" t="str">
            <v>I.E. NUESTRA SEÑORA DEL CARMEN</v>
          </cell>
          <cell r="K3197">
            <v>152121065</v>
          </cell>
        </row>
        <row r="3198">
          <cell r="I3198">
            <v>813006515</v>
          </cell>
          <cell r="J3198" t="str">
            <v>I.E. EL RECREO</v>
          </cell>
          <cell r="K3198">
            <v>43795692</v>
          </cell>
        </row>
        <row r="3199">
          <cell r="I3199">
            <v>813006524</v>
          </cell>
          <cell r="J3199" t="str">
            <v>Institución Educativa Angel Maria Paredes</v>
          </cell>
          <cell r="K3199">
            <v>77506326</v>
          </cell>
        </row>
        <row r="3200">
          <cell r="I3200">
            <v>813006647</v>
          </cell>
          <cell r="J3200" t="str">
            <v>I.E. RICABRISA</v>
          </cell>
          <cell r="K3200">
            <v>51566842</v>
          </cell>
        </row>
        <row r="3201">
          <cell r="I3201">
            <v>813006791</v>
          </cell>
          <cell r="J3201" t="str">
            <v>C.E. LA SARDINATA</v>
          </cell>
          <cell r="K3201">
            <v>9568308</v>
          </cell>
        </row>
        <row r="3202">
          <cell r="I3202">
            <v>813006879</v>
          </cell>
          <cell r="J3202" t="str">
            <v>INSTITUCION EDUCATIVA SAN JOSE</v>
          </cell>
          <cell r="K3202">
            <v>119578489</v>
          </cell>
        </row>
        <row r="3203">
          <cell r="I3203">
            <v>813007061</v>
          </cell>
          <cell r="J3203" t="str">
            <v>I.E. LA PRADERA</v>
          </cell>
          <cell r="K3203">
            <v>68311834</v>
          </cell>
        </row>
        <row r="3204">
          <cell r="I3204">
            <v>813007121</v>
          </cell>
          <cell r="J3204" t="str">
            <v>I.E. BORDONES</v>
          </cell>
          <cell r="K3204">
            <v>81351029</v>
          </cell>
        </row>
        <row r="3205">
          <cell r="I3205">
            <v>813007191</v>
          </cell>
          <cell r="J3205" t="str">
            <v>I.E. SAN GERARDO GARZON HUILA</v>
          </cell>
          <cell r="K3205">
            <v>74353096</v>
          </cell>
        </row>
        <row r="3206">
          <cell r="I3206">
            <v>813007249</v>
          </cell>
          <cell r="J3206" t="str">
            <v>Institucion Educativa Chillurco</v>
          </cell>
          <cell r="K3206">
            <v>41705697</v>
          </cell>
        </row>
        <row r="3207">
          <cell r="I3207">
            <v>813007251</v>
          </cell>
          <cell r="J3207" t="str">
            <v>Instituciòn Eduativa Guacacallo</v>
          </cell>
          <cell r="K3207">
            <v>82536352</v>
          </cell>
        </row>
        <row r="3208">
          <cell r="I3208">
            <v>813007321</v>
          </cell>
          <cell r="J3208" t="str">
            <v>I.E. LA PRIMAVERA FONDO SERVICIOS DOCENTES</v>
          </cell>
          <cell r="K3208">
            <v>27471156</v>
          </cell>
        </row>
        <row r="3209">
          <cell r="I3209">
            <v>813007327</v>
          </cell>
          <cell r="J3209" t="str">
            <v>I.E. OBANDO</v>
          </cell>
          <cell r="K3209">
            <v>51317506</v>
          </cell>
        </row>
        <row r="3210">
          <cell r="I3210">
            <v>813007372</v>
          </cell>
          <cell r="J3210" t="str">
            <v>Institucion Educativa Regueros</v>
          </cell>
          <cell r="K3210">
            <v>59386855</v>
          </cell>
        </row>
        <row r="3211">
          <cell r="I3211">
            <v>813007389</v>
          </cell>
          <cell r="J3211" t="str">
            <v>FSE IE PALMARITO</v>
          </cell>
          <cell r="K3211">
            <v>68627771</v>
          </cell>
        </row>
        <row r="3212">
          <cell r="I3212">
            <v>813007392</v>
          </cell>
          <cell r="J3212" t="str">
            <v>FONDO EDUCATIVO I.E. EL CISNE</v>
          </cell>
          <cell r="K3212">
            <v>16342940</v>
          </cell>
        </row>
        <row r="3213">
          <cell r="I3213">
            <v>813007394</v>
          </cell>
          <cell r="J3213" t="str">
            <v>Institucion Educativa La Laguna</v>
          </cell>
          <cell r="K3213">
            <v>66973624</v>
          </cell>
        </row>
        <row r="3214">
          <cell r="I3214">
            <v>813007413</v>
          </cell>
          <cell r="J3214" t="str">
            <v>Centro Educativo Rural Chapinero</v>
          </cell>
          <cell r="K3214">
            <v>35019158</v>
          </cell>
        </row>
        <row r="3215">
          <cell r="I3215">
            <v>813007463</v>
          </cell>
          <cell r="J3215" t="str">
            <v>I.E. MONDEYAL</v>
          </cell>
          <cell r="K3215">
            <v>56859049</v>
          </cell>
        </row>
        <row r="3216">
          <cell r="I3216">
            <v>813007522</v>
          </cell>
          <cell r="J3216" t="str">
            <v>I.E. SANTA ANA</v>
          </cell>
          <cell r="K3216">
            <v>27782302</v>
          </cell>
        </row>
        <row r="3217">
          <cell r="I3217">
            <v>813007582</v>
          </cell>
          <cell r="J3217" t="str">
            <v>I.E. EL VERGEL</v>
          </cell>
          <cell r="K3217">
            <v>58231318</v>
          </cell>
        </row>
        <row r="3218">
          <cell r="I3218">
            <v>813007603</v>
          </cell>
          <cell r="J3218" t="str">
            <v>I.E. CACHAYA FONDO DE SERVICIOS EDUCATIVO</v>
          </cell>
          <cell r="K3218">
            <v>53490097</v>
          </cell>
        </row>
        <row r="3219">
          <cell r="I3219">
            <v>813008033</v>
          </cell>
          <cell r="J3219" t="str">
            <v>I.E. LUIS ONOFRE ACOSTA</v>
          </cell>
          <cell r="K3219">
            <v>45176348</v>
          </cell>
        </row>
        <row r="3220">
          <cell r="I3220">
            <v>813008412</v>
          </cell>
          <cell r="J3220" t="str">
            <v>CE MAJO</v>
          </cell>
          <cell r="K3220">
            <v>26542157</v>
          </cell>
        </row>
        <row r="3221">
          <cell r="I3221">
            <v>813008454</v>
          </cell>
          <cell r="J3221" t="str">
            <v>I.E. SAN JUAN DE BOSCO</v>
          </cell>
          <cell r="K3221">
            <v>35603029</v>
          </cell>
        </row>
        <row r="3222">
          <cell r="I3222">
            <v>813008720</v>
          </cell>
          <cell r="J3222" t="str">
            <v>I.E. GUAYABAL</v>
          </cell>
          <cell r="K3222">
            <v>64364473</v>
          </cell>
        </row>
        <row r="3223">
          <cell r="I3223">
            <v>813008746</v>
          </cell>
          <cell r="J3223" t="str">
            <v>I.E. SANTA MARTHA</v>
          </cell>
          <cell r="K3223">
            <v>67448160</v>
          </cell>
        </row>
        <row r="3224">
          <cell r="I3224">
            <v>813008905</v>
          </cell>
          <cell r="J3224" t="str">
            <v>I.E. SANTA LUCIA</v>
          </cell>
          <cell r="K3224">
            <v>32962849</v>
          </cell>
        </row>
        <row r="3225">
          <cell r="I3225">
            <v>813009271</v>
          </cell>
          <cell r="J3225" t="str">
            <v>I.E. BETANIA</v>
          </cell>
          <cell r="K3225">
            <v>37242398</v>
          </cell>
        </row>
        <row r="3226">
          <cell r="I3226">
            <v>813009433</v>
          </cell>
          <cell r="J3226" t="str">
            <v>I.E. LAS TOLDAS</v>
          </cell>
          <cell r="K3226">
            <v>73080213</v>
          </cell>
        </row>
        <row r="3227">
          <cell r="I3227">
            <v>813009459</v>
          </cell>
          <cell r="J3227" t="str">
            <v>I.E. EL PENSIL</v>
          </cell>
          <cell r="K3227">
            <v>25300874</v>
          </cell>
        </row>
        <row r="3228">
          <cell r="I3228">
            <v>813009638</v>
          </cell>
          <cell r="J3228" t="str">
            <v>I.E. PANTANOS</v>
          </cell>
          <cell r="K3228">
            <v>66958961</v>
          </cell>
        </row>
        <row r="3229">
          <cell r="I3229">
            <v>813009858</v>
          </cell>
          <cell r="J3229" t="str">
            <v>I.E. CASCAJAL</v>
          </cell>
          <cell r="K3229">
            <v>56293595</v>
          </cell>
        </row>
        <row r="3230">
          <cell r="I3230">
            <v>813009861</v>
          </cell>
          <cell r="J3230" t="str">
            <v>C.E. RURAL LA UNION</v>
          </cell>
          <cell r="K3230">
            <v>16596773</v>
          </cell>
        </row>
        <row r="3231">
          <cell r="I3231">
            <v>813009891</v>
          </cell>
          <cell r="J3231" t="str">
            <v>I.E. SAN MARCOS</v>
          </cell>
          <cell r="K3231">
            <v>96216222</v>
          </cell>
        </row>
        <row r="3232">
          <cell r="I3232">
            <v>813010102</v>
          </cell>
          <cell r="J3232" t="str">
            <v>I.E. COSANZA</v>
          </cell>
          <cell r="K3232">
            <v>29753378</v>
          </cell>
        </row>
        <row r="3233">
          <cell r="I3233">
            <v>813010950</v>
          </cell>
          <cell r="J3233" t="str">
            <v>I.E. SOSIMO SUAREZ</v>
          </cell>
          <cell r="K3233">
            <v>48941961</v>
          </cell>
        </row>
        <row r="3234">
          <cell r="I3234">
            <v>813011092</v>
          </cell>
          <cell r="J3234" t="str">
            <v>Institucion Educativa Jesùs Marài Basto</v>
          </cell>
          <cell r="K3234">
            <v>160203094</v>
          </cell>
        </row>
        <row r="3235">
          <cell r="I3235">
            <v>813011114</v>
          </cell>
          <cell r="J3235" t="str">
            <v>I.E. LA ULLOA</v>
          </cell>
          <cell r="K3235">
            <v>78126667</v>
          </cell>
        </row>
        <row r="3236">
          <cell r="I3236">
            <v>813011291</v>
          </cell>
          <cell r="J3236" t="str">
            <v>I.E. LOS YUYOS</v>
          </cell>
          <cell r="K3236">
            <v>12048878</v>
          </cell>
        </row>
        <row r="3237">
          <cell r="I3237">
            <v>813011475</v>
          </cell>
          <cell r="J3237" t="str">
            <v>I.E. SEGOVIANAS</v>
          </cell>
          <cell r="K3237">
            <v>29854515</v>
          </cell>
        </row>
        <row r="3238">
          <cell r="I3238">
            <v>813011529</v>
          </cell>
          <cell r="J3238" t="str">
            <v>IE LA BERNARDA</v>
          </cell>
          <cell r="K3238">
            <v>95247897</v>
          </cell>
        </row>
        <row r="3239">
          <cell r="I3239">
            <v>813011531</v>
          </cell>
          <cell r="J3239" t="str">
            <v>Inst Educativa Aipecito fdo de servicios educativos</v>
          </cell>
          <cell r="K3239">
            <v>39283078</v>
          </cell>
        </row>
        <row r="3240">
          <cell r="I3240">
            <v>813011533</v>
          </cell>
          <cell r="J3240" t="str">
            <v>Institución Educativa Maria Cristina Arango Pastrana</v>
          </cell>
          <cell r="K3240">
            <v>116688282</v>
          </cell>
        </row>
        <row r="3241">
          <cell r="I3241">
            <v>813011664</v>
          </cell>
          <cell r="J3241" t="str">
            <v>I.E. ANACLETO GARCIA</v>
          </cell>
          <cell r="K3241">
            <v>34360671</v>
          </cell>
        </row>
        <row r="3242">
          <cell r="I3242">
            <v>813011696</v>
          </cell>
          <cell r="J3242" t="str">
            <v>I.E. NILO</v>
          </cell>
          <cell r="K3242">
            <v>30552549</v>
          </cell>
        </row>
        <row r="3243">
          <cell r="I3243">
            <v>813011815</v>
          </cell>
          <cell r="J3243" t="str">
            <v>I.E. BELEN</v>
          </cell>
          <cell r="K3243">
            <v>25845117</v>
          </cell>
        </row>
        <row r="3244">
          <cell r="I3244">
            <v>813011870</v>
          </cell>
          <cell r="J3244" t="str">
            <v>I.E. MORTIÑO</v>
          </cell>
          <cell r="K3244">
            <v>39152262</v>
          </cell>
        </row>
        <row r="3245">
          <cell r="I3245">
            <v>813011884</v>
          </cell>
          <cell r="J3245" t="str">
            <v>I.E. SALEN</v>
          </cell>
          <cell r="K3245">
            <v>52466267</v>
          </cell>
        </row>
        <row r="3246">
          <cell r="I3246">
            <v>813011902</v>
          </cell>
          <cell r="J3246" t="str">
            <v>I.E. PUERTO QUINCHANA</v>
          </cell>
          <cell r="K3246">
            <v>57634726</v>
          </cell>
        </row>
        <row r="3247">
          <cell r="I3247">
            <v>813011948</v>
          </cell>
          <cell r="J3247" t="str">
            <v>INSTITUCION EDUCATIVA LA MINA</v>
          </cell>
          <cell r="K3247">
            <v>24476252</v>
          </cell>
        </row>
        <row r="3248">
          <cell r="I3248">
            <v>813012135</v>
          </cell>
          <cell r="J3248" t="str">
            <v>I.E. LAS JUNTAS FONDO SERVICIOS EDUCATIVO</v>
          </cell>
          <cell r="K3248">
            <v>36354277</v>
          </cell>
        </row>
        <row r="3249">
          <cell r="I3249">
            <v>813012177</v>
          </cell>
          <cell r="J3249" t="str">
            <v>I.E. LUIS EDGAR DURAN RAMIREZ</v>
          </cell>
          <cell r="K3249">
            <v>112815344</v>
          </cell>
        </row>
        <row r="3250">
          <cell r="I3250">
            <v>813012197</v>
          </cell>
          <cell r="J3250" t="str">
            <v>I.E. MISAEL PASTRANA BORRERO</v>
          </cell>
          <cell r="K3250">
            <v>121050967</v>
          </cell>
        </row>
        <row r="3251">
          <cell r="I3251">
            <v>813012306</v>
          </cell>
          <cell r="J3251" t="str">
            <v>I.E. LA TROJA</v>
          </cell>
          <cell r="K3251">
            <v>18875750</v>
          </cell>
        </row>
        <row r="3252">
          <cell r="I3252">
            <v>813012462</v>
          </cell>
          <cell r="J3252" t="str">
            <v>Institucion Educativa El Caguan</v>
          </cell>
          <cell r="K3252">
            <v>163810487</v>
          </cell>
        </row>
        <row r="3253">
          <cell r="I3253">
            <v>813012584</v>
          </cell>
          <cell r="J3253" t="str">
            <v>I.E. SAN ANTONIO</v>
          </cell>
          <cell r="K3253">
            <v>23151224</v>
          </cell>
        </row>
        <row r="3254">
          <cell r="I3254">
            <v>813012683</v>
          </cell>
          <cell r="J3254" t="str">
            <v>I.E. JOSE REINEL CERQUERA FSE</v>
          </cell>
          <cell r="K3254">
            <v>40965943</v>
          </cell>
        </row>
        <row r="3255">
          <cell r="I3255">
            <v>813012748</v>
          </cell>
          <cell r="J3255" t="str">
            <v>I.E. BAJO CAÑADA</v>
          </cell>
          <cell r="K3255">
            <v>48832500</v>
          </cell>
        </row>
        <row r="3256">
          <cell r="I3256">
            <v>813012874</v>
          </cell>
          <cell r="J3256" t="str">
            <v>I.E. MONTESITOS</v>
          </cell>
          <cell r="K3256">
            <v>29365313</v>
          </cell>
        </row>
        <row r="3257">
          <cell r="I3257">
            <v>813012924</v>
          </cell>
          <cell r="J3257" t="str">
            <v>I.E. EL CARMEN</v>
          </cell>
          <cell r="K3257">
            <v>25917387</v>
          </cell>
        </row>
        <row r="3258">
          <cell r="I3258">
            <v>813012998</v>
          </cell>
          <cell r="J3258" t="str">
            <v>C.E. SAN ANTONIO ALTO</v>
          </cell>
          <cell r="K3258">
            <v>8854038</v>
          </cell>
        </row>
        <row r="3259">
          <cell r="I3259">
            <v>813013067</v>
          </cell>
          <cell r="J3259" t="str">
            <v>I.E. RURAL SAN CALIXTO</v>
          </cell>
          <cell r="K3259">
            <v>30856763</v>
          </cell>
        </row>
        <row r="3260">
          <cell r="I3260">
            <v>813013077</v>
          </cell>
          <cell r="J3260" t="str">
            <v>I.E. LA UNION</v>
          </cell>
          <cell r="K3260">
            <v>70893234</v>
          </cell>
        </row>
        <row r="3261">
          <cell r="I3261">
            <v>813013097</v>
          </cell>
          <cell r="J3261" t="str">
            <v>I.E. BRASIL</v>
          </cell>
          <cell r="K3261">
            <v>32628159</v>
          </cell>
        </row>
        <row r="3262">
          <cell r="I3262">
            <v>813013106</v>
          </cell>
          <cell r="J3262" t="str">
            <v>I.E. EL ROSARIO</v>
          </cell>
          <cell r="K3262">
            <v>41139911</v>
          </cell>
        </row>
        <row r="3263">
          <cell r="I3263">
            <v>813013148</v>
          </cell>
          <cell r="J3263" t="str">
            <v>I.E. GALLARDO</v>
          </cell>
          <cell r="K3263">
            <v>94509940</v>
          </cell>
        </row>
        <row r="3264">
          <cell r="I3264">
            <v>813013255</v>
          </cell>
          <cell r="J3264" t="str">
            <v>Institucion Educativa Villafatima</v>
          </cell>
          <cell r="K3264">
            <v>53072366</v>
          </cell>
        </row>
        <row r="3265">
          <cell r="I3265">
            <v>813013407</v>
          </cell>
          <cell r="J3265" t="str">
            <v>Centro Educativo Rural Miravalle</v>
          </cell>
          <cell r="K3265">
            <v>56008130</v>
          </cell>
        </row>
        <row r="3266">
          <cell r="I3266">
            <v>813013469</v>
          </cell>
          <cell r="J3266" t="str">
            <v>I.E. BUENOS AIRES</v>
          </cell>
          <cell r="K3266">
            <v>25608040</v>
          </cell>
        </row>
        <row r="3267">
          <cell r="I3267">
            <v>813013481</v>
          </cell>
          <cell r="J3267" t="str">
            <v>I.E. LA ESPERANZA</v>
          </cell>
          <cell r="K3267">
            <v>30031158</v>
          </cell>
        </row>
        <row r="3268">
          <cell r="I3268">
            <v>813013508</v>
          </cell>
          <cell r="J3268" t="str">
            <v>FONDO SERVICIOS EDUCATIVO C.E. POLONIA</v>
          </cell>
          <cell r="K3268">
            <v>8715848</v>
          </cell>
        </row>
        <row r="3269">
          <cell r="I3269">
            <v>813013613</v>
          </cell>
          <cell r="J3269" t="str">
            <v>Fondo de Servicio Educativo Winnipeg</v>
          </cell>
          <cell r="K3269">
            <v>132039763</v>
          </cell>
        </row>
        <row r="3270">
          <cell r="I3270">
            <v>813013693</v>
          </cell>
          <cell r="J3270" t="str">
            <v>I.E. CANSARROCINES</v>
          </cell>
          <cell r="K3270">
            <v>42700881</v>
          </cell>
        </row>
        <row r="3271">
          <cell r="I3271">
            <v>813013754</v>
          </cell>
          <cell r="J3271" t="str">
            <v>INSTITUCION EDUCTATIVA MONTESSORI</v>
          </cell>
          <cell r="K3271">
            <v>252560720</v>
          </cell>
        </row>
        <row r="3272">
          <cell r="I3272">
            <v>813013755</v>
          </cell>
          <cell r="J3272" t="str">
            <v>C.E. LAS CEJA MESITAS</v>
          </cell>
          <cell r="K3272">
            <v>18838696</v>
          </cell>
        </row>
        <row r="3273">
          <cell r="I3273">
            <v>813013763</v>
          </cell>
          <cell r="J3273" t="str">
            <v>I.E. CARLOS RAMON REPIZO</v>
          </cell>
          <cell r="K3273">
            <v>97957653</v>
          </cell>
        </row>
        <row r="3274">
          <cell r="I3274">
            <v>813013790</v>
          </cell>
          <cell r="J3274" t="str">
            <v>I.E. EL ROBLE</v>
          </cell>
          <cell r="K3274">
            <v>35957837</v>
          </cell>
        </row>
        <row r="3275">
          <cell r="I3275">
            <v>814000052</v>
          </cell>
          <cell r="J3275" t="str">
            <v>INSTITUCION EDUCATIVA COLEGIO JOSE ANTONIO GALAN ILES</v>
          </cell>
          <cell r="K3275">
            <v>84136277</v>
          </cell>
        </row>
        <row r="3276">
          <cell r="I3276">
            <v>814000109</v>
          </cell>
          <cell r="J3276" t="str">
            <v>INSTITUCION EDUCATIVA VALLE DEL GUAMUEZ</v>
          </cell>
          <cell r="K3276">
            <v>101575007</v>
          </cell>
        </row>
        <row r="3277">
          <cell r="I3277">
            <v>814000114</v>
          </cell>
          <cell r="J3277" t="str">
            <v>IE GUILLERMO VALENCIA</v>
          </cell>
          <cell r="K3277">
            <v>139762194</v>
          </cell>
        </row>
        <row r="3278">
          <cell r="I3278">
            <v>814000236</v>
          </cell>
          <cell r="J3278" t="str">
            <v>INSTITUCION EDUCATIVA TECNICA PROMOCION SOCIAL -MUNICIPIO DE GUALMATAN</v>
          </cell>
          <cell r="K3278">
            <v>33639614</v>
          </cell>
        </row>
        <row r="3279">
          <cell r="I3279">
            <v>814000297</v>
          </cell>
          <cell r="J3279" t="str">
            <v>INSTITUCION EDUCATIVA TECNICA AGROECOLOGICA DE MALES-MUNICIPIO DE CORDOBA.</v>
          </cell>
          <cell r="K3279">
            <v>31074069</v>
          </cell>
        </row>
        <row r="3280">
          <cell r="I3280">
            <v>814000314</v>
          </cell>
          <cell r="J3280" t="str">
            <v>FONDO DE SERVICIOS EDUCATIVOS LUIS ANTONIO MONTERO</v>
          </cell>
          <cell r="K3280">
            <v>54330709</v>
          </cell>
        </row>
        <row r="3281">
          <cell r="I3281">
            <v>814000321</v>
          </cell>
          <cell r="J3281" t="str">
            <v>INSTITUCION EDUCATIVA SAN JOSE</v>
          </cell>
          <cell r="K3281">
            <v>53028019</v>
          </cell>
        </row>
        <row r="3282">
          <cell r="I3282">
            <v>814000328</v>
          </cell>
          <cell r="J3282" t="str">
            <v>INSTITUCION EDUCATIVA LAS MESAS</v>
          </cell>
          <cell r="K3282">
            <v>98687133</v>
          </cell>
        </row>
        <row r="3283">
          <cell r="I3283">
            <v>814000340</v>
          </cell>
          <cell r="J3283" t="str">
            <v>INSTITUCION EDUCATIVA MUNICIPAL SANTA BARBARA</v>
          </cell>
          <cell r="K3283">
            <v>54496177</v>
          </cell>
        </row>
        <row r="3284">
          <cell r="I3284">
            <v>814000361</v>
          </cell>
          <cell r="J3284" t="str">
            <v>COLEGIO BILINGUE ARTESANAL KAMENTSA</v>
          </cell>
          <cell r="K3284">
            <v>31457143</v>
          </cell>
        </row>
        <row r="3285">
          <cell r="I3285">
            <v>814000383</v>
          </cell>
          <cell r="J3285" t="str">
            <v>INSTITUCION EDUCATIVA ROSAFLORIDA</v>
          </cell>
          <cell r="K3285">
            <v>60604167</v>
          </cell>
        </row>
        <row r="3286">
          <cell r="I3286">
            <v>814000507</v>
          </cell>
          <cell r="J3286" t="str">
            <v>INSTITUCION EDUCATIVA SEBASTIAN DE BELARCAZAR</v>
          </cell>
          <cell r="K3286">
            <v>40990531</v>
          </cell>
        </row>
        <row r="3287">
          <cell r="I3287">
            <v>814000636</v>
          </cell>
          <cell r="J3287" t="str">
            <v>I.E AGROPECUARIA  MARISCAL SUCRE</v>
          </cell>
          <cell r="K3287">
            <v>20097510</v>
          </cell>
        </row>
        <row r="3288">
          <cell r="I3288">
            <v>814000644</v>
          </cell>
          <cell r="J3288" t="str">
            <v>INSTITUCION EDUCATIVA MUNICIPAL CABRERA</v>
          </cell>
          <cell r="K3288">
            <v>33815886</v>
          </cell>
        </row>
        <row r="3289">
          <cell r="I3289">
            <v>814000786</v>
          </cell>
          <cell r="J3289" t="str">
            <v>INSTITUCION EDUCATIVA MUNICIPAL SANTA TERESITA</v>
          </cell>
          <cell r="K3289">
            <v>136912256</v>
          </cell>
        </row>
        <row r="3290">
          <cell r="I3290">
            <v>814000796</v>
          </cell>
          <cell r="J3290" t="str">
            <v>INSTITUCION EDUCATIVA ALBERTO QUIJANO GUERRERO</v>
          </cell>
          <cell r="K3290">
            <v>33046398</v>
          </cell>
        </row>
        <row r="3291">
          <cell r="I3291">
            <v>814000817</v>
          </cell>
          <cell r="J3291" t="str">
            <v>INSTITUCION EDUCATIVA AGROPECUARIA MIGUEL ANGEL RANGEL</v>
          </cell>
          <cell r="K3291">
            <v>34627859</v>
          </cell>
        </row>
        <row r="3292">
          <cell r="I3292">
            <v>814000850</v>
          </cell>
          <cell r="J3292" t="str">
            <v>ESCUELA NORMAL SUPERIOR SAGRADO CORAZON DE JESUS</v>
          </cell>
          <cell r="K3292">
            <v>122072009</v>
          </cell>
        </row>
        <row r="3293">
          <cell r="I3293">
            <v>814000893</v>
          </cell>
          <cell r="J3293" t="str">
            <v>INSTITUCION EDUCATIVA SAN JOSE DE MATITUY- LA FLORIDA</v>
          </cell>
          <cell r="K3293">
            <v>24928785</v>
          </cell>
        </row>
        <row r="3294">
          <cell r="I3294">
            <v>814001094</v>
          </cell>
          <cell r="J3294" t="str">
            <v>INSTITUCION EDUCATIVA POLITECNICA SANTA BARBARA DE ISCUANDE</v>
          </cell>
          <cell r="K3294">
            <v>271230788</v>
          </cell>
        </row>
        <row r="3295">
          <cell r="I3295">
            <v>814001128</v>
          </cell>
          <cell r="J3295" t="str">
            <v>INSTITUCION EDUCATIVA MUNICIPAL CIUDADELA DE PASTO</v>
          </cell>
          <cell r="K3295">
            <v>205822629</v>
          </cell>
        </row>
        <row r="3296">
          <cell r="I3296">
            <v>814001171</v>
          </cell>
          <cell r="J3296" t="str">
            <v>INSTITUCION EDUCATIVA TABLON PANAMERICANO</v>
          </cell>
          <cell r="K3296">
            <v>37154837</v>
          </cell>
        </row>
        <row r="3297">
          <cell r="I3297">
            <v>814001182</v>
          </cell>
          <cell r="J3297" t="str">
            <v>INSTITUCION EDUCATIVA MANUEL BRICEÑO</v>
          </cell>
          <cell r="K3297">
            <v>25236752</v>
          </cell>
        </row>
        <row r="3298">
          <cell r="I3298">
            <v>814001259</v>
          </cell>
          <cell r="J3298" t="str">
            <v>INSTITUTO TECNICO AGROPECUARIO SANTA CECILIA</v>
          </cell>
          <cell r="K3298">
            <v>47575150</v>
          </cell>
        </row>
        <row r="3299">
          <cell r="I3299">
            <v>814001283</v>
          </cell>
          <cell r="J3299" t="str">
            <v>INSTITUCION EDUCATIVA TECNICA SAN FRANCISCO DE ASIS</v>
          </cell>
          <cell r="K3299">
            <v>34445828</v>
          </cell>
        </row>
        <row r="3300">
          <cell r="I3300">
            <v>814001320</v>
          </cell>
          <cell r="J3300" t="str">
            <v>INSTITUCION EDUCATIVA POLITECNICO JUAN BOLAÑOS</v>
          </cell>
          <cell r="K3300">
            <v>45989077</v>
          </cell>
        </row>
        <row r="3301">
          <cell r="I3301">
            <v>814001331</v>
          </cell>
          <cell r="J3301" t="str">
            <v>CENTRO EDUCATIVO MUNICIPAL JAMONDINO</v>
          </cell>
          <cell r="K3301">
            <v>16585397</v>
          </cell>
        </row>
        <row r="3302">
          <cell r="I3302">
            <v>814001370</v>
          </cell>
          <cell r="J3302" t="str">
            <v>CENTRO EDUCATIVO MUNICIPAL SANTA TERESITA</v>
          </cell>
          <cell r="K3302">
            <v>17768716</v>
          </cell>
        </row>
        <row r="3303">
          <cell r="I3303">
            <v>814001404</v>
          </cell>
          <cell r="J3303" t="str">
            <v>FONDOS DE SERVICIOS EDUCATIVOS DE LA INSTITUCION TECNICA MARIA AUXILIADORA</v>
          </cell>
          <cell r="K3303">
            <v>57980166</v>
          </cell>
        </row>
        <row r="3304">
          <cell r="I3304">
            <v>814001414</v>
          </cell>
          <cell r="J3304" t="str">
            <v>INSTITUCION EDUCATIVA CUNCHILA FONDO DE SERVICIO EDUCATIVO</v>
          </cell>
          <cell r="K3304">
            <v>24179773</v>
          </cell>
        </row>
        <row r="3305">
          <cell r="I3305">
            <v>814001432</v>
          </cell>
          <cell r="J3305" t="str">
            <v>INSTITUCION EDUCATIVA DIVINO NIÑO JESUS</v>
          </cell>
          <cell r="K3305">
            <v>141081351</v>
          </cell>
        </row>
        <row r="3306">
          <cell r="I3306">
            <v>814001536</v>
          </cell>
          <cell r="J3306" t="str">
            <v>I.E NUESTRA SEÑORA DEL CARMEN</v>
          </cell>
          <cell r="K3306">
            <v>34404474</v>
          </cell>
        </row>
        <row r="3307">
          <cell r="I3307">
            <v>814001573</v>
          </cell>
          <cell r="J3307" t="str">
            <v>INSTITUCION EDUCATIVA AGROPECUARIA ALTAMIRA</v>
          </cell>
          <cell r="K3307">
            <v>26781116</v>
          </cell>
        </row>
        <row r="3308">
          <cell r="I3308">
            <v>814001579</v>
          </cell>
          <cell r="J3308" t="str">
            <v>INSTITUCION EDUCATIVA MUNICIPAL CRISTO REY</v>
          </cell>
          <cell r="K3308">
            <v>63494402</v>
          </cell>
        </row>
        <row r="3309">
          <cell r="I3309">
            <v>814001614</v>
          </cell>
          <cell r="J3309" t="str">
            <v>COLEGIO AGROPECUARIO LA VEGA</v>
          </cell>
          <cell r="K3309">
            <v>34361312</v>
          </cell>
        </row>
        <row r="3310">
          <cell r="I3310">
            <v>814001615</v>
          </cell>
          <cell r="J3310" t="str">
            <v>INSTITUCION EDUCATIVA MUNICIPAL ANTONIO NARIÑO</v>
          </cell>
          <cell r="K3310">
            <v>58397703</v>
          </cell>
        </row>
        <row r="3311">
          <cell r="I3311">
            <v>814001691</v>
          </cell>
          <cell r="J3311" t="str">
            <v>CENTRO EDUCATIVO MUNICIPAL EL SOCORRO</v>
          </cell>
          <cell r="K3311">
            <v>54718314</v>
          </cell>
        </row>
        <row r="3312">
          <cell r="I3312">
            <v>814001746</v>
          </cell>
          <cell r="J3312" t="str">
            <v>INSTITUCION EDUCATIVA SAN GERARDO</v>
          </cell>
          <cell r="K3312">
            <v>85202962</v>
          </cell>
        </row>
        <row r="3313">
          <cell r="I3313">
            <v>814001747</v>
          </cell>
          <cell r="J3313" t="str">
            <v>INSTITUCION EDUCATIVA JOSE ANTONIO LLORENTE</v>
          </cell>
          <cell r="K3313">
            <v>132474025</v>
          </cell>
        </row>
        <row r="3314">
          <cell r="I3314">
            <v>814001758</v>
          </cell>
          <cell r="J3314" t="str">
            <v>ESCUELA NORMAL SUPERIOR PIO XII</v>
          </cell>
          <cell r="K3314">
            <v>86056036</v>
          </cell>
        </row>
        <row r="3315">
          <cell r="I3315">
            <v>814001838</v>
          </cell>
          <cell r="J3315" t="str">
            <v>INSTITUCION EDUCATIVA SAGRADO CORAZON DE JESUS EL INGENIO</v>
          </cell>
          <cell r="K3315">
            <v>33568295</v>
          </cell>
        </row>
        <row r="3316">
          <cell r="I3316">
            <v>814001960</v>
          </cell>
          <cell r="J3316" t="str">
            <v>INSTITUCION EDUCATIVA CHAPACUAL</v>
          </cell>
          <cell r="K3316">
            <v>32203792</v>
          </cell>
        </row>
        <row r="3317">
          <cell r="I3317">
            <v>814002081</v>
          </cell>
          <cell r="J3317" t="str">
            <v>FONDO DE SERVICIOS EDUCATIVOS DOCENTES INSTITUCION EDUCATIVA MUNICIPAL COLEGIO SAN FRANCISCO DE ASIS</v>
          </cell>
          <cell r="K3317">
            <v>24710007</v>
          </cell>
        </row>
        <row r="3318">
          <cell r="I3318">
            <v>814002089</v>
          </cell>
          <cell r="J3318" t="str">
            <v>INSTITUCION EDUCATIVA JESUS DE PRAGA</v>
          </cell>
          <cell r="K3318">
            <v>30693047</v>
          </cell>
        </row>
        <row r="3319">
          <cell r="I3319">
            <v>814002093</v>
          </cell>
          <cell r="J3319" t="str">
            <v>INSTITUCION EDUCATIVA NUESTRA SEÑORA DEL ROSARIO</v>
          </cell>
          <cell r="K3319">
            <v>64517122</v>
          </cell>
        </row>
        <row r="3320">
          <cell r="I3320">
            <v>814002128</v>
          </cell>
          <cell r="J3320" t="str">
            <v>INSTITUCION EDUCATIVA NUESTRA SEÑORA DEL CARMEN</v>
          </cell>
          <cell r="K3320">
            <v>71582489</v>
          </cell>
        </row>
        <row r="3321">
          <cell r="I3321">
            <v>814002151</v>
          </cell>
          <cell r="J3321" t="str">
            <v>INSTITUCION EDUCATIVA ECOLOGICA LA COCHA</v>
          </cell>
          <cell r="K3321">
            <v>20324167</v>
          </cell>
        </row>
        <row r="3322">
          <cell r="I3322">
            <v>814002163</v>
          </cell>
          <cell r="J3322" t="str">
            <v>INSTITUCION EDUCATIVA COLEGIO AGROPECUARIO DE BOMBONA</v>
          </cell>
          <cell r="K3322">
            <v>51953194</v>
          </cell>
        </row>
        <row r="3323">
          <cell r="I3323">
            <v>814002168</v>
          </cell>
          <cell r="J3323" t="str">
            <v>INSTITUCION EDUCATIVA AGROPECUARIA COMUNIDAD INDIGENA INKALAWA</v>
          </cell>
          <cell r="K3323">
            <v>36042609</v>
          </cell>
        </row>
        <row r="3324">
          <cell r="I3324">
            <v>814002243</v>
          </cell>
          <cell r="J3324" t="str">
            <v>MUNICIPIO DE EL PEÑOL</v>
          </cell>
          <cell r="K3324">
            <v>100557512</v>
          </cell>
        </row>
        <row r="3325">
          <cell r="I3325">
            <v>814002386</v>
          </cell>
          <cell r="J3325" t="str">
            <v>INSTITUCION EDUCATIVA JOSE MARIA NAVARRETE</v>
          </cell>
          <cell r="K3325">
            <v>19380872</v>
          </cell>
        </row>
        <row r="3326">
          <cell r="I3326">
            <v>814002393</v>
          </cell>
          <cell r="J3326" t="str">
            <v>CENTRO EDUCATIVO MUNICIPAL LOS ANGELES</v>
          </cell>
          <cell r="K3326">
            <v>15767649</v>
          </cell>
        </row>
        <row r="3327">
          <cell r="I3327">
            <v>814002408</v>
          </cell>
          <cell r="J3327" t="str">
            <v>INSTITUCION EDUCATIVA TECNICA EL ESPINO</v>
          </cell>
          <cell r="K3327">
            <v>48294929</v>
          </cell>
        </row>
        <row r="3328">
          <cell r="I3328">
            <v>814002486</v>
          </cell>
          <cell r="J3328" t="str">
            <v>CENTRO EDUCATIVO MUNICIPAL EL CAMPANERO</v>
          </cell>
          <cell r="K3328">
            <v>32590306</v>
          </cell>
        </row>
        <row r="3329">
          <cell r="I3329">
            <v>814002829</v>
          </cell>
          <cell r="J3329" t="str">
            <v>INSTITUCION EDUCATIVA INSTITUTO TERESIANO</v>
          </cell>
          <cell r="K3329">
            <v>122755872</v>
          </cell>
        </row>
        <row r="3330">
          <cell r="I3330">
            <v>814002932</v>
          </cell>
          <cell r="J3330" t="str">
            <v>INSTITUCION EDUCATIVA AGROPECUARIA SAN MARTIN DE PORRES</v>
          </cell>
          <cell r="K3330">
            <v>38308889</v>
          </cell>
        </row>
        <row r="3331">
          <cell r="I3331">
            <v>814003417</v>
          </cell>
          <cell r="J3331" t="str">
            <v>INSTITUCION EDUCATIVA MUNICIPIO DE MALLAMA</v>
          </cell>
          <cell r="K3331">
            <v>83085096</v>
          </cell>
        </row>
        <row r="3332">
          <cell r="I3332">
            <v>814003511</v>
          </cell>
          <cell r="J3332" t="str">
            <v>INSTITUCION EDUCATIVA AGROPECUARIA CUATRO ESQUINAS</v>
          </cell>
          <cell r="K3332">
            <v>39899283</v>
          </cell>
        </row>
        <row r="3333">
          <cell r="I3333">
            <v>814003734</v>
          </cell>
          <cell r="J3333" t="str">
            <v>MUNICIPIO DE NARIÑO</v>
          </cell>
          <cell r="K3333">
            <v>51217968</v>
          </cell>
        </row>
        <row r="3334">
          <cell r="I3334">
            <v>814003752</v>
          </cell>
          <cell r="J3334" t="str">
            <v>INSTITUCION EDUCATIVA TECNICA NUESTRA SEÑORADE LOURDES</v>
          </cell>
          <cell r="K3334">
            <v>71689485</v>
          </cell>
        </row>
        <row r="3335">
          <cell r="I3335">
            <v>814003802</v>
          </cell>
          <cell r="J3335" t="str">
            <v>INSTITUCION EDUCATIVA JUANAMBU</v>
          </cell>
          <cell r="K3335">
            <v>236197014</v>
          </cell>
        </row>
        <row r="3336">
          <cell r="I3336">
            <v>814004085</v>
          </cell>
          <cell r="J3336" t="str">
            <v>FONDO DE SERVICIOS DOCENTES I.E TECNICA AGROPECUARIA SAN GERERDO</v>
          </cell>
          <cell r="K3336">
            <v>40841761</v>
          </cell>
        </row>
        <row r="3337">
          <cell r="I3337">
            <v>814004095</v>
          </cell>
          <cell r="J3337" t="str">
            <v>INSTITUCION EDUCATIVA PROVIDENCIA</v>
          </cell>
          <cell r="K3337">
            <v>80470092</v>
          </cell>
        </row>
        <row r="3338">
          <cell r="I3338">
            <v>814004128</v>
          </cell>
          <cell r="J3338" t="str">
            <v>INSTITUCION EDUCATIVA TECNICA AGROPECUARIA INDIGENA CUMBE-FONDOS DE SERVICIOS DOCENTES</v>
          </cell>
          <cell r="K3338">
            <v>36051992</v>
          </cell>
        </row>
        <row r="3339">
          <cell r="I3339">
            <v>814004251</v>
          </cell>
          <cell r="J3339" t="str">
            <v>INSTITUCION EDUCATIVA TECNICA SAN FRANCISCO DE ASIS</v>
          </cell>
          <cell r="K3339">
            <v>18046925</v>
          </cell>
        </row>
        <row r="3340">
          <cell r="I3340">
            <v>814004611</v>
          </cell>
          <cell r="J3340" t="str">
            <v>INSTITUCION EDUCATIVA OSPINA PEREZ</v>
          </cell>
          <cell r="K3340">
            <v>37073228</v>
          </cell>
        </row>
        <row r="3341">
          <cell r="I3341">
            <v>814004810</v>
          </cell>
          <cell r="J3341" t="str">
            <v>INSTITUTO AGROPECUARIO LA FLORESTA</v>
          </cell>
          <cell r="K3341">
            <v>15252976</v>
          </cell>
        </row>
        <row r="3342">
          <cell r="I3342">
            <v>814004826</v>
          </cell>
          <cell r="J3342" t="str">
            <v>IE COLEGIO MICROEMPRESARIAL DE CABUYALES</v>
          </cell>
          <cell r="K3342">
            <v>26107501</v>
          </cell>
        </row>
        <row r="3343">
          <cell r="I3343">
            <v>814005042</v>
          </cell>
          <cell r="J3343" t="str">
            <v>COLEGIO AGROPECUARIO MUNICIPAL NUESTRA SEÑORA DEL CARMEN</v>
          </cell>
          <cell r="K3343">
            <v>26546987</v>
          </cell>
        </row>
        <row r="3344">
          <cell r="I3344">
            <v>814005251</v>
          </cell>
          <cell r="J3344" t="str">
            <v>INSTITUCION EDUCATIVA SAN FRANCISCO DE ASIS</v>
          </cell>
          <cell r="K3344">
            <v>45320694</v>
          </cell>
        </row>
        <row r="3345">
          <cell r="I3345">
            <v>814005267</v>
          </cell>
          <cell r="J3345" t="str">
            <v>UNIDAD EDUCATIVA SAN JUAN BAUTISTA</v>
          </cell>
          <cell r="K3345">
            <v>77987040</v>
          </cell>
        </row>
        <row r="3346">
          <cell r="I3346">
            <v>814005308</v>
          </cell>
          <cell r="J3346" t="str">
            <v>INSTITUCION EDUCATIVA LA INMACULADA DE ROBLES</v>
          </cell>
          <cell r="K3346">
            <v>35753999</v>
          </cell>
        </row>
        <row r="3347">
          <cell r="I3347">
            <v>814005317</v>
          </cell>
          <cell r="J3347" t="str">
            <v>INSTITUCION EDUCATIVA AGROAMBIENTAL SANTA ROSA</v>
          </cell>
          <cell r="K3347">
            <v>17613740</v>
          </cell>
        </row>
        <row r="3348">
          <cell r="I3348">
            <v>814005427</v>
          </cell>
          <cell r="J3348" t="str">
            <v>INSTITUCION EDUCATIVA SAN ANTONIO DE PADUA</v>
          </cell>
          <cell r="K3348">
            <v>18246775</v>
          </cell>
        </row>
        <row r="3349">
          <cell r="I3349">
            <v>814005428</v>
          </cell>
          <cell r="J3349" t="str">
            <v>INSTITUCION EDUCATIVA MUNICIPIO DE FUNES</v>
          </cell>
          <cell r="K3349">
            <v>64877635</v>
          </cell>
        </row>
        <row r="3350">
          <cell r="I3350">
            <v>814005544</v>
          </cell>
          <cell r="J3350" t="str">
            <v>INSTITUCION EDUCATIVA LOS ARRAYANES-MUNICIPIO DE CORDOBA</v>
          </cell>
          <cell r="K3350">
            <v>36608143</v>
          </cell>
        </row>
        <row r="3351">
          <cell r="I3351">
            <v>814005581</v>
          </cell>
          <cell r="J3351" t="str">
            <v>INSTITUCION EDUCATIVA SANTANDER -MUNICIPIO DE CORDOBA</v>
          </cell>
          <cell r="K3351">
            <v>43797870</v>
          </cell>
        </row>
        <row r="3352">
          <cell r="I3352">
            <v>814005655</v>
          </cell>
          <cell r="J3352" t="str">
            <v>INSTITUCION EDUCATIVA AGROPECUARIA EL EJIDO</v>
          </cell>
          <cell r="K3352">
            <v>40477680</v>
          </cell>
        </row>
        <row r="3353">
          <cell r="I3353">
            <v>814005673</v>
          </cell>
          <cell r="J3353" t="str">
            <v>INSTITUCION EDUCATIVA SANTANDER</v>
          </cell>
          <cell r="K3353">
            <v>28990989</v>
          </cell>
        </row>
        <row r="3354">
          <cell r="I3354">
            <v>814005938</v>
          </cell>
          <cell r="J3354" t="str">
            <v>INSTITUCION EDUCATIVA SAN PEDRO</v>
          </cell>
          <cell r="K3354">
            <v>33505210</v>
          </cell>
        </row>
        <row r="3355">
          <cell r="I3355">
            <v>814005956</v>
          </cell>
          <cell r="J3355" t="str">
            <v>INSTITUCION EDUCATIVA TELESECUNDARIA SAN GERARDO</v>
          </cell>
          <cell r="K3355">
            <v>33094553</v>
          </cell>
        </row>
        <row r="3356">
          <cell r="I3356">
            <v>814005959</v>
          </cell>
          <cell r="J3356" t="str">
            <v>INSTITUCION EDUCATIVA LAS DELICIAS</v>
          </cell>
          <cell r="K3356">
            <v>38737179</v>
          </cell>
        </row>
        <row r="3357">
          <cell r="I3357">
            <v>814005962</v>
          </cell>
          <cell r="J3357" t="str">
            <v>I.E AGROPECUARIA LA PLANADA</v>
          </cell>
          <cell r="K3357">
            <v>31158152</v>
          </cell>
        </row>
        <row r="3358">
          <cell r="I3358">
            <v>814005976</v>
          </cell>
          <cell r="J3358" t="str">
            <v>I.E MADRIGAL FONDO SERVICIOS EDUCATIVOS</v>
          </cell>
          <cell r="K3358">
            <v>43546575</v>
          </cell>
        </row>
        <row r="3359">
          <cell r="I3359">
            <v>814005999</v>
          </cell>
          <cell r="J3359" t="str">
            <v>I.E TECNICA AGROPECUARIA INDIGENA DEL RESGUARDO DE MALES</v>
          </cell>
          <cell r="K3359">
            <v>35519179</v>
          </cell>
        </row>
        <row r="3360">
          <cell r="I3360">
            <v>814006017</v>
          </cell>
          <cell r="J3360" t="str">
            <v>INSTITUCION EDUCATIVA AGROPECUARIA INDIGENA SEBASTIAN GARCIA CARLOSAMA</v>
          </cell>
          <cell r="K3360">
            <v>38188839</v>
          </cell>
        </row>
        <row r="3361">
          <cell r="I3361">
            <v>814006030</v>
          </cell>
          <cell r="J3361" t="str">
            <v>INSTITUCION EDUCATIVA LOS LIBERTADORES</v>
          </cell>
          <cell r="K3361">
            <v>85459735</v>
          </cell>
        </row>
        <row r="3362">
          <cell r="I3362">
            <v>814006043</v>
          </cell>
          <cell r="J3362" t="str">
            <v>I.E LIBARDO RAMIRO MUÑOZ</v>
          </cell>
          <cell r="K3362">
            <v>29097477</v>
          </cell>
        </row>
        <row r="3363">
          <cell r="I3363">
            <v>814006081</v>
          </cell>
          <cell r="J3363" t="str">
            <v>FONDO DE SERVICIOS EDUCATIVOS DE LA INSTITUCION EDUCATIVA EL PARAMO</v>
          </cell>
          <cell r="K3363">
            <v>42654480</v>
          </cell>
        </row>
        <row r="3364">
          <cell r="I3364">
            <v>814006096</v>
          </cell>
          <cell r="J3364" t="str">
            <v>INSTITUCION EDUCATIVA NUESTRA SEÑORA DE LAS LAJAS EL CONVENTO-CHACHAGUI NARIÑO</v>
          </cell>
          <cell r="K3364">
            <v>60343507</v>
          </cell>
        </row>
        <row r="3365">
          <cell r="I3365">
            <v>814006123</v>
          </cell>
          <cell r="J3365" t="str">
            <v>INSTITUCION EDUCATIVA LA PAZ CARRIZAL</v>
          </cell>
          <cell r="K3365">
            <v>14188702</v>
          </cell>
        </row>
        <row r="3366">
          <cell r="I3366">
            <v>814006237</v>
          </cell>
          <cell r="J3366" t="str">
            <v>INSTITUCION EDUCATIVA SAN PEDRO DE CARTAGO</v>
          </cell>
          <cell r="K3366">
            <v>88100939</v>
          </cell>
        </row>
        <row r="3367">
          <cell r="I3367">
            <v>814006267</v>
          </cell>
          <cell r="J3367" t="str">
            <v>INSTITUCION EDUCATIVA BAJO SINAI</v>
          </cell>
          <cell r="K3367">
            <v>29606897</v>
          </cell>
        </row>
        <row r="3368">
          <cell r="I3368">
            <v>814006334</v>
          </cell>
          <cell r="J3368" t="str">
            <v>INSTITUCION EDUCATIVA MUNICIPAL LIBERTAD</v>
          </cell>
          <cell r="K3368">
            <v>266909632</v>
          </cell>
        </row>
        <row r="3369">
          <cell r="I3369">
            <v>814006378</v>
          </cell>
          <cell r="J3369" t="str">
            <v>INSTITUCION EDUCATIVA MUNICIPAL MORASURCO</v>
          </cell>
          <cell r="K3369">
            <v>27459819</v>
          </cell>
        </row>
        <row r="3370">
          <cell r="I3370">
            <v>814006411</v>
          </cell>
          <cell r="J3370" t="str">
            <v>INSTITUCION EDUCATIVA SAN MATEO</v>
          </cell>
          <cell r="K3370">
            <v>13989625</v>
          </cell>
        </row>
        <row r="3371">
          <cell r="I3371">
            <v>814006422</v>
          </cell>
          <cell r="J3371" t="str">
            <v>INSTITUCION EDUCATIVA NUESTRA SEÑORA DE LAS LAJAS</v>
          </cell>
          <cell r="K3371">
            <v>28616130</v>
          </cell>
        </row>
        <row r="3372">
          <cell r="I3372">
            <v>814006461</v>
          </cell>
          <cell r="J3372" t="str">
            <v>INSTITUCION EDUCATIVA MONOPAMBA</v>
          </cell>
          <cell r="K3372">
            <v>29474146</v>
          </cell>
        </row>
        <row r="3373">
          <cell r="I3373">
            <v>814006466</v>
          </cell>
          <cell r="J3373" t="str">
            <v>INSTITUCION EDUCATIVA YANANCHA</v>
          </cell>
          <cell r="K3373">
            <v>7996658</v>
          </cell>
        </row>
        <row r="3374">
          <cell r="I3374">
            <v>814006472</v>
          </cell>
          <cell r="J3374" t="str">
            <v>INSTITUCION EDUCATIVA AGROPECUARIA SAN CARLOS</v>
          </cell>
          <cell r="K3374">
            <v>38348457</v>
          </cell>
        </row>
        <row r="3375">
          <cell r="I3375">
            <v>814006476</v>
          </cell>
          <cell r="J3375" t="str">
            <v>INSTITUCION EDUCATIVA SAN JUAN DE MAYESQUER</v>
          </cell>
          <cell r="K3375">
            <v>20571020</v>
          </cell>
        </row>
        <row r="3376">
          <cell r="I3376">
            <v>814006489</v>
          </cell>
          <cell r="J3376" t="str">
            <v>INSTITUCION EDUCATIVA MARIA AUXILIADORA</v>
          </cell>
          <cell r="K3376">
            <v>13039528</v>
          </cell>
        </row>
        <row r="3377">
          <cell r="I3377">
            <v>814006505</v>
          </cell>
          <cell r="J3377" t="str">
            <v>IEM NORMAL SUPERIOR DE PASTO</v>
          </cell>
          <cell r="K3377">
            <v>276058943</v>
          </cell>
        </row>
        <row r="3378">
          <cell r="I3378">
            <v>814006512</v>
          </cell>
          <cell r="J3378" t="str">
            <v>INSTITUCION EDUCATIVA MUNICIPAL EDUARDO ROMO ROSERO</v>
          </cell>
          <cell r="K3378">
            <v>68708861</v>
          </cell>
        </row>
        <row r="3379">
          <cell r="I3379">
            <v>814006513</v>
          </cell>
          <cell r="J3379" t="str">
            <v>INDTITUCION EDUCATIVA MUNICIPAL GUALMATAN</v>
          </cell>
          <cell r="K3379">
            <v>33979376</v>
          </cell>
        </row>
        <row r="3380">
          <cell r="I3380">
            <v>814006528</v>
          </cell>
          <cell r="J3380" t="str">
            <v>CENTRO EDUCATIVO MUNICIPAL CEROTAL</v>
          </cell>
          <cell r="K3380">
            <v>11832922</v>
          </cell>
        </row>
        <row r="3381">
          <cell r="I3381">
            <v>814006536</v>
          </cell>
          <cell r="J3381" t="str">
            <v>CENTRO EDUCATIVO MUNICIPAL LA VICTORIA</v>
          </cell>
          <cell r="K3381">
            <v>25295795</v>
          </cell>
        </row>
        <row r="3382">
          <cell r="I3382">
            <v>814006541</v>
          </cell>
          <cell r="J3382" t="str">
            <v>INSTITUCION EDUCATIVA AGROPECUARIA LA ESPERANZA</v>
          </cell>
          <cell r="K3382">
            <v>21983684</v>
          </cell>
        </row>
        <row r="3383">
          <cell r="I3383">
            <v>814006542</v>
          </cell>
          <cell r="J3383" t="str">
            <v>CEM SAN FRANCISCO DE ASIS</v>
          </cell>
          <cell r="K3383">
            <v>18849817</v>
          </cell>
        </row>
        <row r="3384">
          <cell r="I3384">
            <v>814006569</v>
          </cell>
          <cell r="J3384" t="str">
            <v>CENTRO EDUCATIVO MUNICIPAL LA CALDERA</v>
          </cell>
          <cell r="K3384">
            <v>19328266</v>
          </cell>
        </row>
        <row r="3385">
          <cell r="I3385">
            <v>814006658</v>
          </cell>
          <cell r="J3385" t="str">
            <v>INSTITUCION EDUCATIVA LAS DELICIAS</v>
          </cell>
          <cell r="K3385">
            <v>13502390</v>
          </cell>
        </row>
        <row r="3386">
          <cell r="I3386">
            <v>814006667</v>
          </cell>
          <cell r="J3386" t="str">
            <v>INSTITUCION EDUCATIVA RODRIGO LARA BONILLA</v>
          </cell>
          <cell r="K3386">
            <v>18254242</v>
          </cell>
        </row>
        <row r="3387">
          <cell r="I3387">
            <v>814006677</v>
          </cell>
          <cell r="J3387" t="str">
            <v>INSTITUCION EDUCATIVA SAN ANTONIO DE PADUA</v>
          </cell>
          <cell r="K3387">
            <v>21871452</v>
          </cell>
        </row>
        <row r="3388">
          <cell r="I3388">
            <v>814006690</v>
          </cell>
          <cell r="J3388" t="str">
            <v>INSTITUCION EDUCATIVA LA LOMA</v>
          </cell>
          <cell r="K3388">
            <v>10044710</v>
          </cell>
        </row>
        <row r="3389">
          <cell r="I3389">
            <v>814006709</v>
          </cell>
          <cell r="J3389" t="str">
            <v>INSTITUCION EDUCATIVA INSTITUTO TECNICO SANTO TOMAS</v>
          </cell>
          <cell r="K3389">
            <v>23134133</v>
          </cell>
        </row>
        <row r="3390">
          <cell r="I3390">
            <v>814006878</v>
          </cell>
          <cell r="J3390" t="str">
            <v>INSTITUCION EDUCATIVA SANTA ROSA DE LIMA</v>
          </cell>
          <cell r="K3390">
            <v>21350190</v>
          </cell>
        </row>
        <row r="3391">
          <cell r="I3391">
            <v>814006897</v>
          </cell>
          <cell r="J3391" t="str">
            <v>INSTITUCION EDUCATIVA COLEGIO SAGRADO CORAZON DE JESUS</v>
          </cell>
          <cell r="K3391">
            <v>25450323</v>
          </cell>
        </row>
        <row r="3392">
          <cell r="I3392">
            <v>814007000</v>
          </cell>
          <cell r="J3392" t="str">
            <v>INSTITUCION EDUCATIVA TECNICA DIVINO NIÑO</v>
          </cell>
          <cell r="K3392">
            <v>14144451</v>
          </cell>
        </row>
        <row r="3393">
          <cell r="I3393">
            <v>814007201</v>
          </cell>
          <cell r="J3393" t="str">
            <v>INSTITUCION EDUCATIVA COLEGIO AGROECOLOGICO SAGRADO CORAZÓN DE  JESÚS</v>
          </cell>
          <cell r="K3393">
            <v>25314726</v>
          </cell>
        </row>
        <row r="3394">
          <cell r="I3394">
            <v>814007209</v>
          </cell>
          <cell r="J3394" t="str">
            <v>INSTITUCION EDUCATIVA OLAYA</v>
          </cell>
          <cell r="K3394">
            <v>33331851</v>
          </cell>
        </row>
        <row r="3395">
          <cell r="I3395">
            <v>814007236</v>
          </cell>
          <cell r="J3395" t="str">
            <v>INSTITUCION EDUCATIVA TECNICA AGROPECUARIA JUBANGUANA</v>
          </cell>
          <cell r="K3395">
            <v>44951075</v>
          </cell>
        </row>
        <row r="3396">
          <cell r="I3396">
            <v>815000563</v>
          </cell>
          <cell r="J3396" t="str">
            <v>Institucion educativa La Magdalena</v>
          </cell>
          <cell r="K3396">
            <v>37648194</v>
          </cell>
        </row>
        <row r="3397">
          <cell r="I3397">
            <v>815000989</v>
          </cell>
          <cell r="J3397" t="str">
            <v>INSTITUCION EDUCATIVA HAROLD EDER</v>
          </cell>
          <cell r="K3397">
            <v>136979626</v>
          </cell>
        </row>
        <row r="3398">
          <cell r="I3398">
            <v>815001098</v>
          </cell>
          <cell r="J3398" t="str">
            <v>INSTITUCION EDUCATIVA DOMINGO IRURITA</v>
          </cell>
          <cell r="K3398">
            <v>124076521</v>
          </cell>
        </row>
        <row r="3399">
          <cell r="I3399">
            <v>815001161</v>
          </cell>
          <cell r="J3399" t="str">
            <v>INSTITUCION EDUCATIVA ABSALON TORRES CAMACHO</v>
          </cell>
          <cell r="K3399">
            <v>217124286</v>
          </cell>
        </row>
        <row r="3400">
          <cell r="I3400">
            <v>815001203</v>
          </cell>
          <cell r="J3400" t="str">
            <v>I.E ALFREDO POSADA CORREA</v>
          </cell>
          <cell r="K3400">
            <v>237828680</v>
          </cell>
        </row>
        <row r="3401">
          <cell r="I3401">
            <v>815001247</v>
          </cell>
          <cell r="J3401" t="str">
            <v>Fondo de servicios Educativos Institucion  Educativa  Manuel Antonio Sanclemente</v>
          </cell>
          <cell r="K3401">
            <v>105430673</v>
          </cell>
        </row>
        <row r="3402">
          <cell r="I3402">
            <v>815001599</v>
          </cell>
          <cell r="J3402" t="str">
            <v>INSTITUCION EDUCATIVA SIMON BOLIVAR</v>
          </cell>
          <cell r="K3402">
            <v>61617508</v>
          </cell>
        </row>
        <row r="3403">
          <cell r="I3403">
            <v>815001612</v>
          </cell>
          <cell r="J3403" t="str">
            <v>INSTITUCION EDUCATIVA MONSEÑOR JOSE MANUEL SALCEDO</v>
          </cell>
          <cell r="K3403">
            <v>85728751</v>
          </cell>
        </row>
        <row r="3404">
          <cell r="I3404">
            <v>815001828</v>
          </cell>
          <cell r="J3404" t="str">
            <v>INSTITUCION EDUCATIVA GENERAL SANTANDER</v>
          </cell>
          <cell r="K3404">
            <v>51207380</v>
          </cell>
        </row>
        <row r="3405">
          <cell r="I3405">
            <v>815001980</v>
          </cell>
          <cell r="J3405" t="str">
            <v>INSTITUCION EDUCATIVA SAGRADA FAMILIA POTRERILLO</v>
          </cell>
          <cell r="K3405">
            <v>82990445</v>
          </cell>
        </row>
        <row r="3406">
          <cell r="I3406">
            <v>815002305</v>
          </cell>
          <cell r="J3406" t="str">
            <v>Institucion Educativa Agricola Guadalajara</v>
          </cell>
          <cell r="K3406">
            <v>145476278</v>
          </cell>
        </row>
        <row r="3407">
          <cell r="I3407">
            <v>815002993</v>
          </cell>
          <cell r="J3407" t="str">
            <v>Institucion Educativa  Agropecuario Monterrey</v>
          </cell>
          <cell r="K3407">
            <v>25169211</v>
          </cell>
        </row>
        <row r="3408">
          <cell r="I3408">
            <v>815002996</v>
          </cell>
          <cell r="J3408" t="str">
            <v>INSTITUCION EDUCATIVA MANUELA</v>
          </cell>
          <cell r="K3408">
            <v>90158575</v>
          </cell>
        </row>
        <row r="3409">
          <cell r="I3409">
            <v>815003057</v>
          </cell>
          <cell r="J3409" t="str">
            <v>INSTITUCION EDUCATIVA ATANASIO GIRARDOT</v>
          </cell>
          <cell r="K3409">
            <v>42495910</v>
          </cell>
        </row>
        <row r="3410">
          <cell r="I3410">
            <v>815003149</v>
          </cell>
          <cell r="J3410" t="str">
            <v>Institucion educativa Tulio enrique Tascon Chambimbal</v>
          </cell>
          <cell r="K3410">
            <v>60990788</v>
          </cell>
        </row>
        <row r="3411">
          <cell r="I3411">
            <v>815003704</v>
          </cell>
          <cell r="J3411" t="str">
            <v>INSTITUCION EDUCATIVA RODRIGO LLOREDA CAICEDO</v>
          </cell>
          <cell r="K3411">
            <v>236661644</v>
          </cell>
        </row>
        <row r="3412">
          <cell r="I3412">
            <v>815003853</v>
          </cell>
          <cell r="J3412" t="str">
            <v>INSTITUCION EDUCATIVA JORGE ISAACS EL PLACER</v>
          </cell>
          <cell r="K3412">
            <v>116634966</v>
          </cell>
        </row>
        <row r="3413">
          <cell r="I3413">
            <v>815004247</v>
          </cell>
          <cell r="J3413" t="str">
            <v>INSTITUCION EDUCATIVA SEMILLA DE LA ESPERANZA</v>
          </cell>
          <cell r="K3413">
            <v>117455557</v>
          </cell>
        </row>
        <row r="3414">
          <cell r="I3414">
            <v>815004288</v>
          </cell>
          <cell r="J3414" t="str">
            <v>INSTITUCION EDUCATIVA DE ROZO</v>
          </cell>
          <cell r="K3414">
            <v>209228315</v>
          </cell>
        </row>
        <row r="3415">
          <cell r="I3415">
            <v>815004297</v>
          </cell>
          <cell r="J3415" t="str">
            <v>INSTITUCION EDUCATIVA TECNICA COMERCIAL DEL VALLE</v>
          </cell>
          <cell r="K3415">
            <v>111601898</v>
          </cell>
        </row>
        <row r="3416">
          <cell r="I3416">
            <v>815004298</v>
          </cell>
          <cell r="J3416" t="str">
            <v>INSTITUCION EDUCATIVA TECNICA INDUSTRIAL HUMBERTO RAFFO</v>
          </cell>
          <cell r="K3416">
            <v>177572458</v>
          </cell>
        </row>
        <row r="3417">
          <cell r="I3417">
            <v>815004303</v>
          </cell>
          <cell r="J3417" t="str">
            <v>INSTITUCION EDUCATIVA NUESTRA SEÑORA DEL PALMAR</v>
          </cell>
          <cell r="K3417">
            <v>178561813</v>
          </cell>
        </row>
        <row r="3418">
          <cell r="I3418">
            <v>815004305</v>
          </cell>
          <cell r="J3418" t="str">
            <v>INSTITUCION EDUCATIVA SAGRADA FAMILIA</v>
          </cell>
          <cell r="K3418">
            <v>190698642</v>
          </cell>
        </row>
        <row r="3419">
          <cell r="I3419">
            <v>815004306</v>
          </cell>
          <cell r="J3419" t="str">
            <v>INSTITUCION EDUCATIVA LA MILAGROSA</v>
          </cell>
          <cell r="K3419">
            <v>141446156</v>
          </cell>
        </row>
        <row r="3420">
          <cell r="I3420">
            <v>815004332</v>
          </cell>
          <cell r="J3420" t="str">
            <v>INSTITUCION EDUCATIVA SAN VICENTE</v>
          </cell>
          <cell r="K3420">
            <v>297135533</v>
          </cell>
        </row>
        <row r="3421">
          <cell r="I3421">
            <v>815004333</v>
          </cell>
          <cell r="J3421" t="str">
            <v>INSTITUCION EDUCATIVA MERCEDES ABREGO</v>
          </cell>
          <cell r="K3421">
            <v>114324019</v>
          </cell>
        </row>
        <row r="3422">
          <cell r="I3422">
            <v>815004334</v>
          </cell>
          <cell r="J3422" t="str">
            <v>INSTITUCION EDUCATIVA TERESA CALDERON DE LASSO</v>
          </cell>
          <cell r="K3422">
            <v>78573909</v>
          </cell>
        </row>
        <row r="3423">
          <cell r="I3423">
            <v>815004342</v>
          </cell>
          <cell r="J3423" t="str">
            <v>INSTITUCION EDUCATIVA SANTA BARBARA</v>
          </cell>
          <cell r="K3423">
            <v>57492618</v>
          </cell>
        </row>
        <row r="3424">
          <cell r="I3424">
            <v>815004351</v>
          </cell>
          <cell r="J3424" t="str">
            <v>IE DE TABLONES</v>
          </cell>
          <cell r="K3424">
            <v>90680661</v>
          </cell>
        </row>
        <row r="3425">
          <cell r="I3425">
            <v>815004356</v>
          </cell>
          <cell r="J3425" t="str">
            <v>Fondo de servicio educativo  de la Inst. educativa Academico</v>
          </cell>
          <cell r="K3425">
            <v>166030325</v>
          </cell>
        </row>
        <row r="3426">
          <cell r="I3426">
            <v>815004366</v>
          </cell>
          <cell r="J3426" t="str">
            <v>Institucion educativa Gran Colombia</v>
          </cell>
          <cell r="K3426">
            <v>171480697</v>
          </cell>
        </row>
        <row r="3427">
          <cell r="I3427">
            <v>815004393</v>
          </cell>
          <cell r="J3427" t="str">
            <v>Institucion educativa Jose Maria Villegas</v>
          </cell>
          <cell r="K3427">
            <v>72899829</v>
          </cell>
        </row>
        <row r="3428">
          <cell r="I3428">
            <v>815004416</v>
          </cell>
          <cell r="J3428" t="str">
            <v>Fondos de servicios eductivos institucion educativa Tulio Enrique Tascon</v>
          </cell>
          <cell r="K3428">
            <v>246516203</v>
          </cell>
        </row>
        <row r="3429">
          <cell r="I3429">
            <v>815004417</v>
          </cell>
          <cell r="J3429" t="str">
            <v>Institucion educativa San Vicente</v>
          </cell>
          <cell r="K3429">
            <v>158326764</v>
          </cell>
        </row>
        <row r="3430">
          <cell r="I3430">
            <v>815004418</v>
          </cell>
          <cell r="J3430" t="str">
            <v>INSTITUCION EDUCATIVA INMACULADA CONCEPCION</v>
          </cell>
          <cell r="K3430">
            <v>361522893</v>
          </cell>
        </row>
        <row r="3431">
          <cell r="I3431">
            <v>815004462</v>
          </cell>
          <cell r="J3431" t="str">
            <v>Institucion educativa El Placer</v>
          </cell>
          <cell r="K3431">
            <v>21981048</v>
          </cell>
        </row>
        <row r="3432">
          <cell r="I3432">
            <v>815004472</v>
          </cell>
          <cell r="J3432" t="str">
            <v>INSTITUCION EDUCATIVA ANTONIO NARIÑO</v>
          </cell>
          <cell r="K3432">
            <v>34596783</v>
          </cell>
        </row>
        <row r="3433">
          <cell r="I3433">
            <v>815004488</v>
          </cell>
          <cell r="J3433" t="str">
            <v>INSTITUCION EDUCATIVA FRANCISCO MIRANDA</v>
          </cell>
          <cell r="K3433">
            <v>72988760</v>
          </cell>
        </row>
        <row r="3434">
          <cell r="I3434">
            <v>815004490</v>
          </cell>
          <cell r="J3434" t="str">
            <v>INSTITUCION EDUCATIVA JOSE MARIA CORDOBA</v>
          </cell>
          <cell r="K3434">
            <v>47754333</v>
          </cell>
        </row>
        <row r="3435">
          <cell r="I3435">
            <v>815004491</v>
          </cell>
          <cell r="J3435" t="str">
            <v>Institucion educativa Angel Cuadros</v>
          </cell>
          <cell r="K3435">
            <v>59530229</v>
          </cell>
        </row>
        <row r="3436">
          <cell r="I3436">
            <v>815004506</v>
          </cell>
          <cell r="J3436" t="str">
            <v>INSTITUCION EDUCATIVA JORGE ELIECER GAITAN</v>
          </cell>
          <cell r="K3436">
            <v>167879614</v>
          </cell>
        </row>
        <row r="3437">
          <cell r="I3437">
            <v>815004510</v>
          </cell>
          <cell r="J3437" t="str">
            <v>INSTITUCION EDUCAQTIVA ATENEO</v>
          </cell>
          <cell r="K3437">
            <v>272567562</v>
          </cell>
        </row>
        <row r="3438">
          <cell r="I3438">
            <v>815004532</v>
          </cell>
          <cell r="J3438" t="str">
            <v>INSTITUCION EDUCATIVA MARIA ANTONIA PENAGOS</v>
          </cell>
          <cell r="K3438">
            <v>151092853</v>
          </cell>
        </row>
        <row r="3439">
          <cell r="I3439">
            <v>815004541</v>
          </cell>
          <cell r="J3439" t="str">
            <v>INSTITUCION EDUCATIVA MARCO FIDEL SUAREZ</v>
          </cell>
          <cell r="K3439">
            <v>14069816</v>
          </cell>
        </row>
        <row r="3440">
          <cell r="I3440">
            <v>815004547</v>
          </cell>
          <cell r="J3440" t="str">
            <v>INSTITUCION EDUCATIVA SANTA ELENA</v>
          </cell>
          <cell r="K3440">
            <v>116443927</v>
          </cell>
        </row>
        <row r="3441">
          <cell r="I3441">
            <v>815004588</v>
          </cell>
          <cell r="J3441" t="str">
            <v>INSTITUCION EDUCATIVA JOSE CELESTINO MUTIS</v>
          </cell>
          <cell r="K3441">
            <v>39290879</v>
          </cell>
        </row>
        <row r="3442">
          <cell r="I3442">
            <v>815004606</v>
          </cell>
          <cell r="J3442" t="str">
            <v>FONDOS EDUCATIVOS INST MARINO RENGIFO</v>
          </cell>
          <cell r="K3442">
            <v>148080920</v>
          </cell>
        </row>
        <row r="3443">
          <cell r="I3443">
            <v>815004633</v>
          </cell>
          <cell r="J3443" t="str">
            <v>INSTITUCION EDUCATIVA JOSE IGNACIO OSPINA</v>
          </cell>
          <cell r="K3443">
            <v>38803250</v>
          </cell>
        </row>
        <row r="3444">
          <cell r="I3444">
            <v>815004634</v>
          </cell>
          <cell r="J3444" t="str">
            <v>INSTITUCION EDUCATIVA HERNANDO BORRERO CUADROS</v>
          </cell>
          <cell r="K3444">
            <v>44297655</v>
          </cell>
        </row>
        <row r="3445">
          <cell r="I3445">
            <v>815004675</v>
          </cell>
          <cell r="J3445" t="str">
            <v>INSTITUCION EDUCATIVA ANTONIO LIZARAZO</v>
          </cell>
          <cell r="K3445">
            <v>154381479</v>
          </cell>
        </row>
        <row r="3446">
          <cell r="I3446">
            <v>815004730</v>
          </cell>
          <cell r="J3446" t="str">
            <v>INSTITUCION EDUCATIVA PABLO VI</v>
          </cell>
          <cell r="K3446">
            <v>80462135</v>
          </cell>
        </row>
        <row r="3447">
          <cell r="I3447">
            <v>815004736</v>
          </cell>
          <cell r="J3447" t="str">
            <v>CE PANEBIANCO AMERICANO</v>
          </cell>
          <cell r="K3447">
            <v>150548840</v>
          </cell>
        </row>
        <row r="3448">
          <cell r="I3448">
            <v>815004746</v>
          </cell>
          <cell r="J3448" t="str">
            <v>INSTITUCION EDUCATIVA CARDENAS MIRRIÑAO</v>
          </cell>
          <cell r="K3448">
            <v>215540156</v>
          </cell>
        </row>
        <row r="3449">
          <cell r="I3449">
            <v>815004834</v>
          </cell>
          <cell r="J3449" t="str">
            <v>INSTITUCION EDUCATIVA ALFONSO LOPEZ P.</v>
          </cell>
          <cell r="K3449">
            <v>108231674</v>
          </cell>
        </row>
        <row r="3450">
          <cell r="I3450">
            <v>815004943</v>
          </cell>
          <cell r="J3450" t="str">
            <v>INSTITUCION EDUCATIVA CARDENAS CENTRO</v>
          </cell>
          <cell r="K3450">
            <v>138413028</v>
          </cell>
        </row>
        <row r="3451">
          <cell r="I3451">
            <v>815005230</v>
          </cell>
          <cell r="J3451" t="str">
            <v>Institucion educativa Nuestra Señora de Fatima</v>
          </cell>
          <cell r="K3451">
            <v>22009536</v>
          </cell>
        </row>
        <row r="3452">
          <cell r="I3452">
            <v>816000231</v>
          </cell>
          <cell r="J3452" t="str">
            <v>FONDO DE SERVICIOS EDUCATIVOS-INSTITUCION EDUCATIVA AUGUSTO ZULUAGA PATIÑO</v>
          </cell>
          <cell r="K3452">
            <v>71487941</v>
          </cell>
        </row>
        <row r="3453">
          <cell r="I3453">
            <v>816000514</v>
          </cell>
          <cell r="J3453" t="str">
            <v>FONDO SERV EDUCAT INST EDUC MANUEL E. PATARROYO</v>
          </cell>
          <cell r="K3453">
            <v>178657709</v>
          </cell>
        </row>
        <row r="3454">
          <cell r="I3454">
            <v>816000542</v>
          </cell>
          <cell r="J3454" t="str">
            <v>INSTITUCION EDUCATIVA AGROAMBIENTAL PIO  XXI</v>
          </cell>
          <cell r="K3454">
            <v>49628866</v>
          </cell>
        </row>
        <row r="3455">
          <cell r="I3455">
            <v>816000699</v>
          </cell>
          <cell r="J3455" t="str">
            <v>INSTITUCION EDUCATIVA MARIA DOLOROSA-FRANCISCO JAVIER</v>
          </cell>
          <cell r="K3455">
            <v>90087032</v>
          </cell>
        </row>
        <row r="3456">
          <cell r="I3456">
            <v>816000739</v>
          </cell>
          <cell r="J3456" t="str">
            <v>INSTITUCION EDUCATIVA JUAN MANUEL GONZALEZ</v>
          </cell>
          <cell r="K3456">
            <v>116475215</v>
          </cell>
        </row>
        <row r="3457">
          <cell r="I3457">
            <v>816000830</v>
          </cell>
          <cell r="J3457" t="str">
            <v>INSTITUTO EDUCATIVO NUESTRA SEÑORADE GUADALUPE</v>
          </cell>
          <cell r="K3457">
            <v>126186233</v>
          </cell>
        </row>
        <row r="3458">
          <cell r="I3458">
            <v>816000862</v>
          </cell>
          <cell r="J3458" t="str">
            <v>INSTITUCION EDUCATIVA CARLOS CASTRO SAAVEDRA</v>
          </cell>
          <cell r="K3458">
            <v>93080412</v>
          </cell>
        </row>
        <row r="3459">
          <cell r="I3459">
            <v>816000891</v>
          </cell>
          <cell r="J3459" t="str">
            <v>INSTITUCION OFICIAL NUEVA GRANADA</v>
          </cell>
          <cell r="K3459">
            <v>104037576</v>
          </cell>
        </row>
        <row r="3460">
          <cell r="I3460">
            <v>816000905</v>
          </cell>
          <cell r="J3460" t="str">
            <v>INSTITUCION EDUCATIVA INSTITUTO INTEGRADO IRRA</v>
          </cell>
          <cell r="K3460">
            <v>60672007</v>
          </cell>
        </row>
        <row r="3461">
          <cell r="I3461">
            <v>816000910</v>
          </cell>
          <cell r="J3461" t="str">
            <v>INSTITUCION EDUCATIVA JORGE ELIECER GAITAN</v>
          </cell>
          <cell r="K3461">
            <v>43089434</v>
          </cell>
        </row>
        <row r="3462">
          <cell r="I3462">
            <v>816001217</v>
          </cell>
          <cell r="J3462" t="str">
            <v>INSTITUCION EDUCATIVA SAN PABLO</v>
          </cell>
          <cell r="K3462">
            <v>59146200</v>
          </cell>
        </row>
        <row r="3463">
          <cell r="I3463">
            <v>816001230</v>
          </cell>
          <cell r="J3463" t="str">
            <v>INSTITUCION EDUCATIVA REMIGIO ANTONIO CAÑARTE</v>
          </cell>
          <cell r="K3463">
            <v>76755547</v>
          </cell>
        </row>
        <row r="3464">
          <cell r="I3464">
            <v>816001232</v>
          </cell>
          <cell r="J3464" t="str">
            <v>INSTITUCION EDUCATIVA RAFAEL URIBE URIBE</v>
          </cell>
          <cell r="K3464">
            <v>79405275</v>
          </cell>
        </row>
        <row r="3465">
          <cell r="I3465">
            <v>816001296</v>
          </cell>
          <cell r="J3465" t="str">
            <v>COLEGIO MUNDO NUEVO</v>
          </cell>
          <cell r="K3465">
            <v>29271903</v>
          </cell>
        </row>
        <row r="3466">
          <cell r="I3466">
            <v>816001501</v>
          </cell>
          <cell r="J3466" t="str">
            <v>IE HANS DREWS ARANGO</v>
          </cell>
          <cell r="K3466">
            <v>104192957</v>
          </cell>
        </row>
        <row r="3467">
          <cell r="I3467">
            <v>816001632</v>
          </cell>
          <cell r="J3467" t="str">
            <v>INSTITUCION EDUCATIVA CIUDAD BOQUIA</v>
          </cell>
          <cell r="K3467">
            <v>173181955</v>
          </cell>
        </row>
        <row r="3468">
          <cell r="I3468">
            <v>816001837</v>
          </cell>
          <cell r="J3468" t="str">
            <v>INSTITUCION EDUCATIVA SAN VICENTE HOGAR</v>
          </cell>
          <cell r="K3468">
            <v>75638351</v>
          </cell>
        </row>
        <row r="3469">
          <cell r="I3469">
            <v>816001860</v>
          </cell>
          <cell r="J3469" t="str">
            <v>INSTITUCION EDUCATIVA FRANCISCO DE PAULA SANTANDER</v>
          </cell>
          <cell r="K3469">
            <v>36720476</v>
          </cell>
        </row>
        <row r="3470">
          <cell r="I3470">
            <v>816001947</v>
          </cell>
          <cell r="J3470" t="str">
            <v>INSTITUCION EDUCATIVA RODRIGO ARENAS BETANCURT</v>
          </cell>
          <cell r="K3470">
            <v>82309725</v>
          </cell>
        </row>
        <row r="3471">
          <cell r="I3471">
            <v>816001984</v>
          </cell>
          <cell r="J3471" t="str">
            <v>INSTITUCION EDUCATIVA JESUS DE LA BUENA ESPERANZA</v>
          </cell>
          <cell r="K3471">
            <v>65131741</v>
          </cell>
        </row>
        <row r="3472">
          <cell r="I3472">
            <v>816002032</v>
          </cell>
          <cell r="J3472" t="str">
            <v>INSTITUCION EDUCATIVA CENTENARIO</v>
          </cell>
          <cell r="K3472">
            <v>60213414</v>
          </cell>
        </row>
        <row r="3473">
          <cell r="I3473">
            <v>816002101</v>
          </cell>
          <cell r="J3473" t="str">
            <v>INSTITUCION EDUCATIVA INSTITUTO GUATICA</v>
          </cell>
          <cell r="K3473">
            <v>50535063</v>
          </cell>
        </row>
        <row r="3474">
          <cell r="I3474">
            <v>816002206</v>
          </cell>
          <cell r="J3474" t="str">
            <v>INSTITUCION EDUCATIVA MIRACAMPOS</v>
          </cell>
          <cell r="K3474">
            <v>54325984</v>
          </cell>
        </row>
        <row r="3475">
          <cell r="I3475">
            <v>816002347</v>
          </cell>
          <cell r="J3475" t="str">
            <v>INSTITUCION EDUCATIVA BOYACA</v>
          </cell>
          <cell r="K3475">
            <v>139059928</v>
          </cell>
        </row>
        <row r="3476">
          <cell r="I3476">
            <v>816002480</v>
          </cell>
          <cell r="J3476" t="str">
            <v>INSTITUCION EDUCATIVA ALFONSO LOPEZ PUMAREJO</v>
          </cell>
          <cell r="K3476">
            <v>74625708</v>
          </cell>
        </row>
        <row r="3477">
          <cell r="I3477">
            <v>816002678</v>
          </cell>
          <cell r="J3477" t="str">
            <v>INSTITUCION EDUCATIVA SANTA SOFIA</v>
          </cell>
          <cell r="K3477">
            <v>162372399</v>
          </cell>
        </row>
        <row r="3478">
          <cell r="I3478">
            <v>816002832</v>
          </cell>
          <cell r="J3478" t="str">
            <v>INSTITUCION EDUCATIVA LENINGRADO</v>
          </cell>
          <cell r="K3478">
            <v>28774571</v>
          </cell>
        </row>
        <row r="3479">
          <cell r="I3479">
            <v>816002838</v>
          </cell>
          <cell r="J3479" t="str">
            <v>INSTITUCION EDUCATIVA SAN NICOLAS</v>
          </cell>
          <cell r="K3479">
            <v>60468779</v>
          </cell>
        </row>
        <row r="3480">
          <cell r="I3480">
            <v>816002930</v>
          </cell>
          <cell r="J3480" t="str">
            <v>INSTITUTO DE EDUCACION ESPERANZA GALICIA</v>
          </cell>
          <cell r="K3480">
            <v>25490325</v>
          </cell>
        </row>
        <row r="3481">
          <cell r="I3481">
            <v>816002971</v>
          </cell>
          <cell r="J3481" t="str">
            <v>INSTITUTO DOCENTE ENRIQUE MILLAN RUBIO</v>
          </cell>
          <cell r="K3481">
            <v>36878763</v>
          </cell>
        </row>
        <row r="3482">
          <cell r="I3482">
            <v>816002999</v>
          </cell>
          <cell r="J3482" t="str">
            <v>IE COMUNITARIO CERRITOS</v>
          </cell>
          <cell r="K3482">
            <v>96809192</v>
          </cell>
        </row>
        <row r="3483">
          <cell r="I3483">
            <v>816003156</v>
          </cell>
          <cell r="J3483" t="str">
            <v>CENTRO EDUCATIVA SAN ANTONIO DE PADUA</v>
          </cell>
          <cell r="K3483">
            <v>21415130</v>
          </cell>
        </row>
        <row r="3484">
          <cell r="I3484">
            <v>816003212</v>
          </cell>
          <cell r="J3484" t="str">
            <v>INSTITUCION EDUCATIVA SAN JOAQUIN</v>
          </cell>
          <cell r="K3484">
            <v>77907729</v>
          </cell>
        </row>
        <row r="3485">
          <cell r="I3485">
            <v>816003264</v>
          </cell>
          <cell r="J3485" t="str">
            <v>FONDOS DE SERVICIOS EDUCATIVOS IE BOSQUES DE LA ACUARELA</v>
          </cell>
          <cell r="K3485">
            <v>128222754</v>
          </cell>
        </row>
        <row r="3486">
          <cell r="I3486">
            <v>816003396</v>
          </cell>
          <cell r="J3486" t="str">
            <v>CENTRO EDUCATIVO MATECAÑA</v>
          </cell>
          <cell r="K3486">
            <v>39240586</v>
          </cell>
        </row>
        <row r="3487">
          <cell r="I3487">
            <v>816003420</v>
          </cell>
          <cell r="J3487" t="str">
            <v>INSTITUTO DOCENTE TREINTA DE AGOSTO</v>
          </cell>
          <cell r="K3487">
            <v>32645210</v>
          </cell>
        </row>
        <row r="3488">
          <cell r="I3488">
            <v>816003905</v>
          </cell>
          <cell r="J3488" t="str">
            <v>INSTITUCION EDUCATIVA SOFIA HERNANDEZ</v>
          </cell>
          <cell r="K3488">
            <v>40150888</v>
          </cell>
        </row>
        <row r="3489">
          <cell r="I3489">
            <v>816003965</v>
          </cell>
          <cell r="J3489" t="str">
            <v>INSTITUCION EDUCATIVA GABRIEL TRUJILLO</v>
          </cell>
          <cell r="K3489">
            <v>127216431</v>
          </cell>
        </row>
        <row r="3490">
          <cell r="I3490">
            <v>816004312</v>
          </cell>
          <cell r="J3490" t="str">
            <v>INSTITUCION EDUCATIVA EL RETIRO</v>
          </cell>
          <cell r="K3490">
            <v>40894651</v>
          </cell>
        </row>
        <row r="3491">
          <cell r="I3491">
            <v>816004331</v>
          </cell>
          <cell r="J3491" t="str">
            <v>COLEGIO PABLO EMILIO CARDONA</v>
          </cell>
          <cell r="K3491">
            <v>78616993</v>
          </cell>
        </row>
        <row r="3492">
          <cell r="I3492">
            <v>816004731</v>
          </cell>
          <cell r="J3492" t="str">
            <v>INSTITUCION EDUCATIVA OFICIAL SAN FERNANDO</v>
          </cell>
          <cell r="K3492">
            <v>93201715</v>
          </cell>
        </row>
        <row r="3493">
          <cell r="I3493">
            <v>816004819</v>
          </cell>
          <cell r="J3493" t="str">
            <v>CENTRO EDUCATIVO MARIA CRISTINA GOMEZ</v>
          </cell>
          <cell r="K3493">
            <v>20490334</v>
          </cell>
        </row>
        <row r="3494">
          <cell r="I3494">
            <v>816004993</v>
          </cell>
          <cell r="J3494" t="str">
            <v>INSTITUCION EDUCATIVA PATIO BONITO</v>
          </cell>
          <cell r="K3494">
            <v>31088915</v>
          </cell>
        </row>
        <row r="3495">
          <cell r="I3495">
            <v>816005849</v>
          </cell>
          <cell r="J3495" t="str">
            <v>COLEGIO SURORIENTAL DE PEREIRA</v>
          </cell>
          <cell r="K3495">
            <v>83265671</v>
          </cell>
        </row>
        <row r="3496">
          <cell r="I3496">
            <v>816006192</v>
          </cell>
          <cell r="J3496" t="str">
            <v>CENTRO EDUCATIVO PUERTO CALDAS BAJO</v>
          </cell>
          <cell r="K3496">
            <v>12847866</v>
          </cell>
        </row>
        <row r="3497">
          <cell r="I3497">
            <v>816006205</v>
          </cell>
          <cell r="J3497" t="str">
            <v>CENTRO DOCENTE LA CARBONERA</v>
          </cell>
          <cell r="K3497">
            <v>17523565</v>
          </cell>
        </row>
        <row r="3498">
          <cell r="I3498">
            <v>816006215</v>
          </cell>
          <cell r="J3498" t="str">
            <v>INSTITUCION EDUCATIVA CIUDADELA CUBA</v>
          </cell>
          <cell r="K3498">
            <v>213012699</v>
          </cell>
        </row>
        <row r="3499">
          <cell r="I3499">
            <v>816006253</v>
          </cell>
          <cell r="J3499" t="str">
            <v>ESCUELA BETULIA BAJA</v>
          </cell>
          <cell r="K3499">
            <v>13174132</v>
          </cell>
        </row>
        <row r="3500">
          <cell r="I3500">
            <v>816006276</v>
          </cell>
          <cell r="J3500" t="str">
            <v>INSTITUCION EDUCATIVA INSTITUTO EDUCATIVO LA VIRGINIA</v>
          </cell>
          <cell r="K3500">
            <v>49153131</v>
          </cell>
        </row>
        <row r="3501">
          <cell r="I3501">
            <v>816006283</v>
          </cell>
          <cell r="J3501" t="str">
            <v>INSTITUCION EDUCATIVA EL DORADO</v>
          </cell>
          <cell r="K3501">
            <v>54914756</v>
          </cell>
        </row>
        <row r="3502">
          <cell r="I3502">
            <v>816006284</v>
          </cell>
          <cell r="J3502" t="str">
            <v>COLEGIO BASICO COMPARTIR LAS BRISAS</v>
          </cell>
          <cell r="K3502">
            <v>68780159</v>
          </cell>
        </row>
        <row r="3503">
          <cell r="I3503">
            <v>816006339</v>
          </cell>
          <cell r="J3503" t="str">
            <v>INSTITUCION EDUCATIVA LUIS CARLOS GONZALEZ</v>
          </cell>
          <cell r="K3503">
            <v>92625148</v>
          </cell>
        </row>
        <row r="3504">
          <cell r="I3504">
            <v>816006408</v>
          </cell>
          <cell r="J3504" t="str">
            <v>INSTITUCION EDUCATIVA CARTAGENA</v>
          </cell>
          <cell r="K3504">
            <v>51930140</v>
          </cell>
        </row>
        <row r="3505">
          <cell r="I3505">
            <v>816006409</v>
          </cell>
          <cell r="J3505" t="str">
            <v>INSTITUCION EDUCATIVA CARLOS EDUARDO VASCO URIBE</v>
          </cell>
          <cell r="K3505">
            <v>137095244</v>
          </cell>
        </row>
        <row r="3506">
          <cell r="I3506">
            <v>816006428</v>
          </cell>
          <cell r="J3506" t="str">
            <v>INSTITUCION EDUCATIVA LA BELLA</v>
          </cell>
          <cell r="K3506">
            <v>48370998</v>
          </cell>
        </row>
        <row r="3507">
          <cell r="I3507">
            <v>816007166</v>
          </cell>
          <cell r="J3507" t="str">
            <v>INSTITUCION EDUCATIVA CREC GUILLERMO HOYOS</v>
          </cell>
          <cell r="K3507">
            <v>22074593</v>
          </cell>
        </row>
        <row r="3508">
          <cell r="I3508">
            <v>816007239</v>
          </cell>
          <cell r="J3508" t="str">
            <v>INSTITUCION EDUCATIVA EL PITAL</v>
          </cell>
          <cell r="K3508">
            <v>63520568</v>
          </cell>
        </row>
        <row r="3509">
          <cell r="I3509">
            <v>816007244</v>
          </cell>
          <cell r="J3509" t="str">
            <v>INSTITUCION EDUCATIVA ESCUELA DE LA PALABRA</v>
          </cell>
          <cell r="K3509">
            <v>41603965</v>
          </cell>
        </row>
        <row r="3510">
          <cell r="I3510">
            <v>816007274</v>
          </cell>
          <cell r="J3510" t="str">
            <v>BACHILLERATO EN BIENESTAR RURAL</v>
          </cell>
          <cell r="K3510">
            <v>229946815</v>
          </cell>
        </row>
        <row r="3511">
          <cell r="I3511">
            <v>816007457</v>
          </cell>
          <cell r="J3511" t="str">
            <v>INSTITUCION EDUCATIVA SANTA ELENA</v>
          </cell>
          <cell r="K3511">
            <v>42377164</v>
          </cell>
        </row>
        <row r="3512">
          <cell r="I3512">
            <v>817000022</v>
          </cell>
          <cell r="J3512" t="str">
            <v>institucion educativa agroecologico de sevilla</v>
          </cell>
          <cell r="K3512">
            <v>39723410</v>
          </cell>
        </row>
        <row r="3513">
          <cell r="I3513">
            <v>817000052</v>
          </cell>
          <cell r="J3513" t="str">
            <v>INSTITUCION EDUCATIVA AGROPECUARIA MARISCAL SUCRE</v>
          </cell>
          <cell r="K3513">
            <v>68783183</v>
          </cell>
        </row>
        <row r="3514">
          <cell r="I3514">
            <v>817000164</v>
          </cell>
          <cell r="J3514" t="str">
            <v>INSTITUCION EDUCATIVA AGROPECUARIA INTEGRADO SOTARA</v>
          </cell>
          <cell r="K3514">
            <v>27361998</v>
          </cell>
        </row>
        <row r="3515">
          <cell r="I3515">
            <v>817000291</v>
          </cell>
          <cell r="J3515" t="str">
            <v>INSTITUCION EDUCATIVA FRANCISCO JOSE DE CALDAS</v>
          </cell>
          <cell r="K3515">
            <v>72405783</v>
          </cell>
        </row>
        <row r="3516">
          <cell r="I3516">
            <v>817000340</v>
          </cell>
          <cell r="J3516" t="str">
            <v>INSTITUCION EUDUCATIVA NUCLEO ESCOLAR FONDOS DE SERVICIOS EDUCATIVOS</v>
          </cell>
          <cell r="K3516">
            <v>59028064</v>
          </cell>
        </row>
        <row r="3517">
          <cell r="I3517">
            <v>817000348</v>
          </cell>
          <cell r="J3517" t="str">
            <v>INSTITUCION EDUCATIVA AGRICOLA DE NUESTRA SEÑORA DE LA CANDELARIA</v>
          </cell>
          <cell r="K3517">
            <v>95458077</v>
          </cell>
        </row>
        <row r="3518">
          <cell r="I3518">
            <v>817000360</v>
          </cell>
          <cell r="J3518" t="str">
            <v>institucion educativa santa de rosa de lima la toma</v>
          </cell>
          <cell r="K3518">
            <v>42147126</v>
          </cell>
        </row>
        <row r="3519">
          <cell r="I3519">
            <v>817000400</v>
          </cell>
          <cell r="J3519" t="str">
            <v>institución educativa microempresarial agropecuaria de san andres-fondo de servicios educativos</v>
          </cell>
          <cell r="K3519">
            <v>50855394</v>
          </cell>
        </row>
        <row r="3520">
          <cell r="I3520">
            <v>817000449</v>
          </cell>
          <cell r="J3520" t="str">
            <v>INSTITUTO AGRICOLA FELIX MARIA ORTIZ FONDOS DE SERVICIOS EDUCATIVOS</v>
          </cell>
          <cell r="K3520">
            <v>31829879</v>
          </cell>
        </row>
        <row r="3521">
          <cell r="I3521">
            <v>817000506</v>
          </cell>
          <cell r="J3521" t="str">
            <v>INSTITUCION EDUCATIVA NORMAL SUPERIOR DE GUAPI</v>
          </cell>
          <cell r="K3521">
            <v>93914033</v>
          </cell>
        </row>
        <row r="3522">
          <cell r="I3522">
            <v>817000566</v>
          </cell>
          <cell r="J3522" t="str">
            <v>INSTITUCION EDUCATIVA LA ESPERANZA</v>
          </cell>
          <cell r="K3522">
            <v>32753449</v>
          </cell>
        </row>
        <row r="3523">
          <cell r="I3523">
            <v>817000594</v>
          </cell>
          <cell r="J3523" t="str">
            <v>institucion educativa tecnico senon fabio villegas</v>
          </cell>
          <cell r="K3523">
            <v>95074089</v>
          </cell>
        </row>
        <row r="3524">
          <cell r="I3524">
            <v>817000642</v>
          </cell>
          <cell r="J3524" t="str">
            <v>INSTITUCION EDUCATIVA TECNICO MARISCAL SUCRE</v>
          </cell>
          <cell r="K3524">
            <v>89448837</v>
          </cell>
        </row>
        <row r="3525">
          <cell r="I3525">
            <v>817000664</v>
          </cell>
          <cell r="J3525" t="str">
            <v>institución educativa sagrada familia</v>
          </cell>
          <cell r="K3525">
            <v>49878085</v>
          </cell>
        </row>
        <row r="3526">
          <cell r="I3526">
            <v>817000937</v>
          </cell>
          <cell r="J3526" t="str">
            <v>INSTITUCION EDUCATIVA VASCO NUÑEZ DE BALBOA</v>
          </cell>
          <cell r="K3526">
            <v>158661235</v>
          </cell>
        </row>
        <row r="3527">
          <cell r="I3527">
            <v>817000943</v>
          </cell>
          <cell r="J3527" t="str">
            <v>INSTITUCION EDUCATIVA FRANCISCO  JOSE DE CALDAS</v>
          </cell>
          <cell r="K3527">
            <v>83554049</v>
          </cell>
        </row>
        <row r="3528">
          <cell r="I3528">
            <v>817000949</v>
          </cell>
          <cell r="J3528" t="str">
            <v>INSTITUION EDUCATIVA LIMBANIA</v>
          </cell>
          <cell r="K3528">
            <v>112364439</v>
          </cell>
        </row>
        <row r="3529">
          <cell r="I3529">
            <v>817000992</v>
          </cell>
          <cell r="J3529" t="str">
            <v>MUNICIPIO DE PIAMONTE</v>
          </cell>
          <cell r="K3529">
            <v>295014752</v>
          </cell>
        </row>
        <row r="3530">
          <cell r="I3530">
            <v>817001154</v>
          </cell>
          <cell r="J3530" t="str">
            <v>I.E. de Usenda</v>
          </cell>
          <cell r="K3530">
            <v>27331142</v>
          </cell>
        </row>
        <row r="3531">
          <cell r="I3531">
            <v>817001159</v>
          </cell>
          <cell r="J3531" t="str">
            <v>COLEGIO AGROPECUARIO HERMES MARTINEZ</v>
          </cell>
          <cell r="K3531">
            <v>61465049</v>
          </cell>
        </row>
        <row r="3532">
          <cell r="I3532">
            <v>817001179</v>
          </cell>
          <cell r="J3532" t="str">
            <v>INSTITUCION EDUCATIVA AGROPECUARIA JOSE DOLORES DAZA</v>
          </cell>
          <cell r="K3532">
            <v>75220750</v>
          </cell>
        </row>
        <row r="3533">
          <cell r="I3533">
            <v>817001400</v>
          </cell>
          <cell r="J3533" t="str">
            <v>INSTITUCION EDUCATIVA LA MILAGROSA</v>
          </cell>
          <cell r="K3533">
            <v>68146464</v>
          </cell>
        </row>
        <row r="3534">
          <cell r="I3534">
            <v>817001477</v>
          </cell>
          <cell r="J3534" t="str">
            <v>INSTITUCION EDUCATIVA SAGRADA FAMILIA</v>
          </cell>
          <cell r="K3534">
            <v>66167721</v>
          </cell>
        </row>
        <row r="3535">
          <cell r="I3535">
            <v>817001487</v>
          </cell>
          <cell r="J3535" t="str">
            <v>institución educativa san josé</v>
          </cell>
          <cell r="K3535">
            <v>54426104</v>
          </cell>
        </row>
        <row r="3536">
          <cell r="I3536">
            <v>817001720</v>
          </cell>
          <cell r="J3536" t="str">
            <v>institución educativa holanda</v>
          </cell>
          <cell r="K3536">
            <v>22058965</v>
          </cell>
        </row>
        <row r="3537">
          <cell r="I3537">
            <v>817001767</v>
          </cell>
          <cell r="J3537" t="str">
            <v>Fondo de Servicios Educativos Institucion Educativa Santa Rosa</v>
          </cell>
          <cell r="K3537">
            <v>27268237</v>
          </cell>
        </row>
        <row r="3538">
          <cell r="I3538">
            <v>817001799</v>
          </cell>
          <cell r="J3538" t="str">
            <v>Institucion Educativa Carlos M. Simmonds</v>
          </cell>
          <cell r="K3538">
            <v>113110289</v>
          </cell>
        </row>
        <row r="3539">
          <cell r="I3539">
            <v>817001805</v>
          </cell>
          <cell r="J3539" t="str">
            <v>Fondo de Servicios Educativos  de la Institucion Educativa Francisco Jose de Caldas</v>
          </cell>
          <cell r="K3539">
            <v>23872523</v>
          </cell>
        </row>
        <row r="3540">
          <cell r="I3540">
            <v>817001810</v>
          </cell>
          <cell r="J3540" t="str">
            <v>institución educativa simón bolivar</v>
          </cell>
          <cell r="K3540">
            <v>77368055</v>
          </cell>
        </row>
        <row r="3541">
          <cell r="I3541">
            <v>817001816</v>
          </cell>
          <cell r="J3541" t="str">
            <v>INSTITUCION EDUCATIVA ALFEREZ REAL</v>
          </cell>
          <cell r="K3541">
            <v>25255771</v>
          </cell>
        </row>
        <row r="3542">
          <cell r="I3542">
            <v>817001831</v>
          </cell>
          <cell r="J3542" t="str">
            <v>fondo de Servicios Docentes Colegio Madre</v>
          </cell>
          <cell r="K3542">
            <v>38353302</v>
          </cell>
        </row>
        <row r="3543">
          <cell r="I3543">
            <v>817001846</v>
          </cell>
          <cell r="J3543" t="str">
            <v>INSTITUCION EDUCATIVA INEM FRANCISCO JOSE DE CALDAS</v>
          </cell>
          <cell r="K3543">
            <v>108894287</v>
          </cell>
        </row>
        <row r="3544">
          <cell r="I3544">
            <v>817001852</v>
          </cell>
          <cell r="J3544" t="str">
            <v>FONDO DE SERVICIOS EDUCATIVOS LA MILAGROSA</v>
          </cell>
          <cell r="K3544">
            <v>55489781</v>
          </cell>
        </row>
        <row r="3545">
          <cell r="I3545">
            <v>817001853</v>
          </cell>
          <cell r="J3545" t="str">
            <v>INSTITUCION EDUCATIVA TOMAS CIPRIANO DE MOSQUERA</v>
          </cell>
          <cell r="K3545">
            <v>105039918</v>
          </cell>
        </row>
        <row r="3546">
          <cell r="I3546">
            <v>817001864</v>
          </cell>
          <cell r="J3546" t="str">
            <v>INSTITUCION EDUCATIVA SAN PEDRO CLAVER</v>
          </cell>
          <cell r="K3546">
            <v>77874973</v>
          </cell>
        </row>
        <row r="3547">
          <cell r="I3547">
            <v>817001924</v>
          </cell>
          <cell r="J3547" t="str">
            <v>INSTITUCION EDUCATIVA COMERCIAL DEL NORTE</v>
          </cell>
          <cell r="K3547">
            <v>134342521</v>
          </cell>
        </row>
        <row r="3548">
          <cell r="I3548">
            <v>817001928</v>
          </cell>
          <cell r="J3548" t="str">
            <v>Institucion Educativa Los Comuneros</v>
          </cell>
          <cell r="K3548">
            <v>64239735</v>
          </cell>
        </row>
        <row r="3549">
          <cell r="I3549">
            <v>817002012</v>
          </cell>
          <cell r="J3549" t="str">
            <v>INSTITUCION EDUCATIVA SAGRADO CORAZON</v>
          </cell>
          <cell r="K3549">
            <v>125465931</v>
          </cell>
        </row>
        <row r="3550">
          <cell r="I3550">
            <v>817002071</v>
          </cell>
          <cell r="J3550" t="str">
            <v>fondo  de  servicios  educativos de la  institución  educativa politecnico francisco de paula santander</v>
          </cell>
          <cell r="K3550">
            <v>78851112</v>
          </cell>
        </row>
        <row r="3551">
          <cell r="I3551">
            <v>817002077</v>
          </cell>
          <cell r="J3551" t="str">
            <v>Institución Educativa Santa Teresita</v>
          </cell>
          <cell r="K3551">
            <v>46950183</v>
          </cell>
        </row>
        <row r="3552">
          <cell r="I3552">
            <v>817002107</v>
          </cell>
          <cell r="J3552" t="str">
            <v>fondo de servicios docentes colegio san carlos</v>
          </cell>
          <cell r="K3552">
            <v>80434406</v>
          </cell>
        </row>
        <row r="3553">
          <cell r="I3553">
            <v>817002113</v>
          </cell>
          <cell r="J3553" t="str">
            <v>institucion educativa toribio paz moncayo</v>
          </cell>
          <cell r="K3553">
            <v>87516742</v>
          </cell>
        </row>
        <row r="3554">
          <cell r="I3554">
            <v>817002124</v>
          </cell>
          <cell r="J3554" t="str">
            <v>Institucion Educativa Niño Jesus de Praga</v>
          </cell>
          <cell r="K3554">
            <v>43035474</v>
          </cell>
        </row>
        <row r="3555">
          <cell r="I3555">
            <v>817002149</v>
          </cell>
          <cell r="J3555" t="str">
            <v>F.S.E. Institucion Educativa El Mirador</v>
          </cell>
          <cell r="K3555">
            <v>84409756</v>
          </cell>
        </row>
        <row r="3556">
          <cell r="I3556">
            <v>817002241</v>
          </cell>
          <cell r="J3556" t="str">
            <v>INSTITUCION EDUCATIVA AGROPECUARIA  LOS ROBLES</v>
          </cell>
          <cell r="K3556">
            <v>30670621</v>
          </cell>
        </row>
        <row r="3557">
          <cell r="I3557">
            <v>817002249</v>
          </cell>
          <cell r="J3557" t="str">
            <v>INSTITUCION EDUCATIVA AGROPECUARIA BRISAS DE MARILOPEZ</v>
          </cell>
          <cell r="K3557">
            <v>65352290</v>
          </cell>
        </row>
        <row r="3558">
          <cell r="I3558">
            <v>817002266</v>
          </cell>
          <cell r="J3558" t="str">
            <v>INST EDUC CAPITAN BERMUDEZ</v>
          </cell>
          <cell r="K3558">
            <v>46372667</v>
          </cell>
        </row>
        <row r="3559">
          <cell r="I3559">
            <v>817002334</v>
          </cell>
          <cell r="J3559" t="str">
            <v>INSTITUCION EDUCATIVA AGRICOLA SAN ALFONSO</v>
          </cell>
          <cell r="K3559">
            <v>40106544</v>
          </cell>
        </row>
        <row r="3560">
          <cell r="I3560">
            <v>817002347</v>
          </cell>
          <cell r="J3560" t="str">
            <v>fondo de servicios educativos institucion educativa agroindustrial de quilcace</v>
          </cell>
          <cell r="K3560">
            <v>34687548</v>
          </cell>
        </row>
        <row r="3561">
          <cell r="I3561">
            <v>817002450</v>
          </cell>
          <cell r="J3561" t="str">
            <v>institucion educativa piagua</v>
          </cell>
          <cell r="K3561">
            <v>36510777</v>
          </cell>
        </row>
        <row r="3562">
          <cell r="I3562">
            <v>817002484</v>
          </cell>
          <cell r="J3562" t="str">
            <v>INSTITUCION EDUCATIVA MADRE DE DIOS</v>
          </cell>
          <cell r="K3562">
            <v>89107923</v>
          </cell>
        </row>
        <row r="3563">
          <cell r="I3563">
            <v>817002520</v>
          </cell>
          <cell r="J3563" t="str">
            <v>Institucion Educativa Negret Velasco</v>
          </cell>
          <cell r="K3563">
            <v>69005417</v>
          </cell>
        </row>
        <row r="3564">
          <cell r="I3564">
            <v>817002535</v>
          </cell>
          <cell r="J3564" t="str">
            <v>institución educativa ecológica veredas unidas</v>
          </cell>
          <cell r="K3564">
            <v>33470929</v>
          </cell>
        </row>
        <row r="3565">
          <cell r="I3565">
            <v>817002648</v>
          </cell>
          <cell r="J3565" t="str">
            <v>INSTITUCION EDUCATIVA COMERCIAL EL PALO</v>
          </cell>
          <cell r="K3565">
            <v>84117278</v>
          </cell>
        </row>
        <row r="3566">
          <cell r="I3566">
            <v>817002675</v>
          </cell>
          <cell r="J3566" t="str">
            <v>MUNICIPIO DE VILLA RICA CAUCA</v>
          </cell>
          <cell r="K3566">
            <v>225850600</v>
          </cell>
        </row>
        <row r="3567">
          <cell r="I3567">
            <v>817002769</v>
          </cell>
          <cell r="J3567" t="str">
            <v>institucion educativa agropecuaria villalobos</v>
          </cell>
          <cell r="K3567">
            <v>7307741</v>
          </cell>
        </row>
        <row r="3568">
          <cell r="I3568">
            <v>817002798</v>
          </cell>
          <cell r="J3568" t="str">
            <v>INSTITUCION AGROINDUSTRIAL VICTOR MANUEL CHAUX VILLAMIL</v>
          </cell>
          <cell r="K3568">
            <v>37865141</v>
          </cell>
        </row>
        <row r="3569">
          <cell r="I3569">
            <v>817002824</v>
          </cell>
          <cell r="J3569" t="str">
            <v>INSTITUCION EDUCATIVA ARBOLEDA</v>
          </cell>
          <cell r="K3569">
            <v>18399120</v>
          </cell>
        </row>
        <row r="3570">
          <cell r="I3570">
            <v>817002839</v>
          </cell>
          <cell r="J3570" t="str">
            <v>INSTITUCION EDUCATIVA SAN LUIS</v>
          </cell>
          <cell r="K3570">
            <v>34050979</v>
          </cell>
        </row>
        <row r="3571">
          <cell r="I3571">
            <v>817003139</v>
          </cell>
          <cell r="J3571" t="str">
            <v>fondo de servicio educativo institución educativa agricola justiniano ocoro</v>
          </cell>
          <cell r="K3571">
            <v>147965453</v>
          </cell>
        </row>
        <row r="3572">
          <cell r="I3572">
            <v>817003309</v>
          </cell>
          <cell r="J3572" t="str">
            <v>INSTITUCION EDUCATIVA MOJARRAS</v>
          </cell>
          <cell r="K3572">
            <v>29802620</v>
          </cell>
        </row>
        <row r="3573">
          <cell r="I3573">
            <v>817003352</v>
          </cell>
          <cell r="J3573" t="str">
            <v>INSTITUCION EDUCATIVA  SANTA  ANA</v>
          </cell>
          <cell r="K3573">
            <v>25618303</v>
          </cell>
        </row>
        <row r="3574">
          <cell r="I3574">
            <v>817003440</v>
          </cell>
          <cell r="J3574" t="str">
            <v>MUNICIPIO DE SUCRE</v>
          </cell>
          <cell r="K3574">
            <v>145869432</v>
          </cell>
        </row>
        <row r="3575">
          <cell r="I3575">
            <v>817003464</v>
          </cell>
          <cell r="J3575" t="str">
            <v>Institucion Educativa Rafael Pombo</v>
          </cell>
          <cell r="K3575">
            <v>48614853</v>
          </cell>
        </row>
        <row r="3576">
          <cell r="I3576">
            <v>817003472</v>
          </cell>
          <cell r="J3576" t="str">
            <v>INSTITUCION EDUCATIVA ANA SILENA ARROYAVE ROA</v>
          </cell>
          <cell r="K3576">
            <v>31913988</v>
          </cell>
        </row>
        <row r="3577">
          <cell r="I3577">
            <v>817003487</v>
          </cell>
          <cell r="J3577" t="str">
            <v>INSTITUCION EDUCATIVA AGROPECUARIO PALO BLANCO</v>
          </cell>
          <cell r="K3577">
            <v>68755573</v>
          </cell>
        </row>
        <row r="3578">
          <cell r="I3578">
            <v>817003509</v>
          </cell>
          <cell r="J3578" t="str">
            <v>Institucion Educativa La Pamba</v>
          </cell>
          <cell r="K3578">
            <v>35131458</v>
          </cell>
        </row>
        <row r="3579">
          <cell r="I3579">
            <v>817003572</v>
          </cell>
          <cell r="J3579" t="str">
            <v>INSTITUCION EDUCATIVA AGROPECUARIA MAZAMORRERO</v>
          </cell>
          <cell r="K3579">
            <v>60721867</v>
          </cell>
        </row>
        <row r="3580">
          <cell r="I3580">
            <v>817003838</v>
          </cell>
          <cell r="J3580" t="str">
            <v>FONDOD E SERVICIOS EDUCATIVOS INSTITUCION EDUCATIVA EL CRUCERO SOTARA</v>
          </cell>
          <cell r="K3580">
            <v>19359394</v>
          </cell>
        </row>
        <row r="3581">
          <cell r="I3581">
            <v>817003903</v>
          </cell>
          <cell r="J3581" t="str">
            <v>colegio integrado el carmen</v>
          </cell>
          <cell r="K3581">
            <v>61722830</v>
          </cell>
        </row>
        <row r="3582">
          <cell r="I3582">
            <v>817003943</v>
          </cell>
          <cell r="J3582" t="str">
            <v>INSTITUCION EDUCATIVA LA MESA</v>
          </cell>
          <cell r="K3582">
            <v>38187822</v>
          </cell>
        </row>
        <row r="3583">
          <cell r="I3583">
            <v>817003946</v>
          </cell>
          <cell r="J3583" t="str">
            <v>colegio mixto integrado santa elena</v>
          </cell>
          <cell r="K3583">
            <v>37623093</v>
          </cell>
        </row>
        <row r="3584">
          <cell r="I3584">
            <v>817004168</v>
          </cell>
          <cell r="J3584" t="str">
            <v>fdo serv educ simon bolivar</v>
          </cell>
          <cell r="K3584">
            <v>103658681</v>
          </cell>
        </row>
        <row r="3585">
          <cell r="I3585">
            <v>817004311</v>
          </cell>
          <cell r="J3585" t="str">
            <v>Institucion Educativa Nor-Occidente</v>
          </cell>
          <cell r="K3585">
            <v>38257969</v>
          </cell>
        </row>
        <row r="3586">
          <cell r="I3586">
            <v>817004357</v>
          </cell>
          <cell r="J3586" t="str">
            <v>institución educativa pablo VI</v>
          </cell>
          <cell r="K3586">
            <v>127375409</v>
          </cell>
        </row>
        <row r="3587">
          <cell r="I3587">
            <v>817004382</v>
          </cell>
          <cell r="J3587" t="str">
            <v>institucion educativa escuela niormal superior los andes</v>
          </cell>
          <cell r="K3587">
            <v>47738927</v>
          </cell>
        </row>
        <row r="3588">
          <cell r="I3588">
            <v>817004493</v>
          </cell>
          <cell r="J3588" t="str">
            <v>institucion educativa tecnica miguel zapata</v>
          </cell>
          <cell r="K3588">
            <v>121296694</v>
          </cell>
        </row>
        <row r="3589">
          <cell r="I3589">
            <v>817004647</v>
          </cell>
          <cell r="J3589" t="str">
            <v>institucion educativa de chisquio</v>
          </cell>
          <cell r="K3589">
            <v>33674446</v>
          </cell>
        </row>
        <row r="3590">
          <cell r="I3590">
            <v>817004899</v>
          </cell>
          <cell r="J3590" t="str">
            <v>institucion educativa san jose de altamira</v>
          </cell>
          <cell r="K3590">
            <v>30472665</v>
          </cell>
        </row>
        <row r="3591">
          <cell r="I3591">
            <v>817005022</v>
          </cell>
          <cell r="J3591" t="str">
            <v>Institucion Educativa Republica de Suiza</v>
          </cell>
          <cell r="K3591">
            <v>82201004</v>
          </cell>
        </row>
        <row r="3592">
          <cell r="I3592">
            <v>817005066</v>
          </cell>
          <cell r="J3592" t="str">
            <v>INSTITUCION EDUCATIVA LA NINA MARIA</v>
          </cell>
          <cell r="K3592">
            <v>37562301</v>
          </cell>
        </row>
        <row r="3593">
          <cell r="I3593">
            <v>817005076</v>
          </cell>
          <cell r="J3593" t="str">
            <v>fondo  de servicios educativos  colegio  basico cuatro  esquinas</v>
          </cell>
          <cell r="K3593">
            <v>55329492</v>
          </cell>
        </row>
        <row r="3594">
          <cell r="I3594">
            <v>817005077</v>
          </cell>
          <cell r="J3594" t="str">
            <v>Institucion Educativa Julumito</v>
          </cell>
          <cell r="K3594">
            <v>70881199</v>
          </cell>
        </row>
        <row r="3595">
          <cell r="I3595">
            <v>817005250</v>
          </cell>
          <cell r="J3595" t="str">
            <v>INSTITUCION NUEVA VISION DE HONDURAS</v>
          </cell>
          <cell r="K3595">
            <v>86751161</v>
          </cell>
        </row>
        <row r="3596">
          <cell r="I3596">
            <v>817005288</v>
          </cell>
          <cell r="J3596" t="str">
            <v>fondo de servicios educativos</v>
          </cell>
          <cell r="K3596">
            <v>40006323</v>
          </cell>
        </row>
        <row r="3597">
          <cell r="I3597">
            <v>817005351</v>
          </cell>
          <cell r="J3597" t="str">
            <v>instituto agricola valencia</v>
          </cell>
          <cell r="K3597">
            <v>22846118</v>
          </cell>
        </row>
        <row r="3598">
          <cell r="I3598">
            <v>817005367</v>
          </cell>
          <cell r="J3598" t="str">
            <v>fondo de servicios educativos institucion educativa los anayes</v>
          </cell>
          <cell r="K3598">
            <v>41507545</v>
          </cell>
        </row>
        <row r="3599">
          <cell r="I3599">
            <v>817005400</v>
          </cell>
          <cell r="J3599" t="str">
            <v>INSTITUCION EDUCATIVA LAS BOTAS</v>
          </cell>
          <cell r="K3599">
            <v>4680872</v>
          </cell>
        </row>
        <row r="3600">
          <cell r="I3600">
            <v>817005504</v>
          </cell>
          <cell r="J3600" t="str">
            <v>INSTITUCION EDUCATIVA AGROPECUARIA LA CAPILLA</v>
          </cell>
          <cell r="K3600">
            <v>46941432</v>
          </cell>
        </row>
        <row r="3601">
          <cell r="I3601">
            <v>817005525</v>
          </cell>
          <cell r="J3601" t="str">
            <v>INSTITUCION EDUCATIVA LA MESETA</v>
          </cell>
          <cell r="K3601">
            <v>36649133</v>
          </cell>
        </row>
        <row r="3602">
          <cell r="I3602">
            <v>817005528</v>
          </cell>
          <cell r="J3602" t="str">
            <v>colegio basico sinai</v>
          </cell>
          <cell r="K3602">
            <v>49623021</v>
          </cell>
        </row>
        <row r="3603">
          <cell r="I3603">
            <v>817005534</v>
          </cell>
          <cell r="J3603" t="str">
            <v>institucion educativa juan ignacio</v>
          </cell>
          <cell r="K3603">
            <v>50275814</v>
          </cell>
        </row>
        <row r="3604">
          <cell r="I3604">
            <v>817005568</v>
          </cell>
          <cell r="J3604" t="str">
            <v>INSTITUCION EDUCATIVA AGROPECUARIA MAXIMO GOMEZ</v>
          </cell>
          <cell r="K3604">
            <v>124742756</v>
          </cell>
        </row>
        <row r="3605">
          <cell r="I3605">
            <v>817005570</v>
          </cell>
          <cell r="J3605" t="str">
            <v>INSTITUCION EDUCATIVA LOS SOMBRERILLOS</v>
          </cell>
          <cell r="K3605">
            <v>25171904</v>
          </cell>
        </row>
        <row r="3606">
          <cell r="I3606">
            <v>817005586</v>
          </cell>
          <cell r="J3606" t="str">
            <v>Fondo de Servicios Educativos Institucion Educativa Las Mercedes</v>
          </cell>
          <cell r="K3606">
            <v>29454220</v>
          </cell>
        </row>
        <row r="3607">
          <cell r="I3607">
            <v>817005597</v>
          </cell>
          <cell r="J3607" t="str">
            <v>COLEGIO DEL RESARIO MIRANDA</v>
          </cell>
          <cell r="K3607">
            <v>90662246</v>
          </cell>
        </row>
        <row r="3608">
          <cell r="I3608">
            <v>817005605</v>
          </cell>
          <cell r="J3608" t="str">
            <v>institucion educativa la belleza</v>
          </cell>
          <cell r="K3608">
            <v>50649798</v>
          </cell>
        </row>
        <row r="3609">
          <cell r="I3609">
            <v>817005615</v>
          </cell>
          <cell r="J3609" t="str">
            <v>INSTITUCION EDUCATIVA POLICARPA FERNANDEZ</v>
          </cell>
          <cell r="K3609">
            <v>58423115</v>
          </cell>
        </row>
        <row r="3610">
          <cell r="I3610">
            <v>817005620</v>
          </cell>
          <cell r="J3610" t="str">
            <v>INSTITUCION EDUCATIVA NUEVA  GENERACION</v>
          </cell>
          <cell r="K3610">
            <v>34162642</v>
          </cell>
        </row>
        <row r="3611">
          <cell r="I3611">
            <v>817005789</v>
          </cell>
          <cell r="J3611" t="str">
            <v>institucion educativa santa juana de arco</v>
          </cell>
          <cell r="K3611">
            <v>9457098</v>
          </cell>
        </row>
        <row r="3612">
          <cell r="I3612">
            <v>817005831</v>
          </cell>
          <cell r="J3612" t="str">
            <v>institución educativa manuel de valverde</v>
          </cell>
          <cell r="K3612">
            <v>126432661</v>
          </cell>
        </row>
        <row r="3613">
          <cell r="I3613">
            <v>817005937</v>
          </cell>
          <cell r="J3613" t="str">
            <v>colegio integrado san josé</v>
          </cell>
          <cell r="K3613">
            <v>277419909</v>
          </cell>
        </row>
        <row r="3614">
          <cell r="I3614">
            <v>817005940</v>
          </cell>
          <cell r="J3614" t="str">
            <v>instituto educativo fray luis aragón</v>
          </cell>
          <cell r="K3614">
            <v>76872015</v>
          </cell>
        </row>
        <row r="3615">
          <cell r="I3615">
            <v>817005969</v>
          </cell>
          <cell r="J3615" t="str">
            <v>institución educativa comercial santa clara de asís</v>
          </cell>
          <cell r="K3615">
            <v>132008151</v>
          </cell>
        </row>
        <row r="3616">
          <cell r="I3616">
            <v>817005986</v>
          </cell>
          <cell r="J3616" t="str">
            <v>Institución Educativa Nuestra Sra del Carmen</v>
          </cell>
          <cell r="K3616">
            <v>17676993</v>
          </cell>
        </row>
        <row r="3617">
          <cell r="I3617">
            <v>817005987</v>
          </cell>
          <cell r="J3617" t="str">
            <v>INSTITUCION EDUCATIVA DOMINGUILLO</v>
          </cell>
          <cell r="K3617">
            <v>45157342</v>
          </cell>
        </row>
        <row r="3618">
          <cell r="I3618">
            <v>817006060</v>
          </cell>
          <cell r="J3618" t="str">
            <v>FONDO DE SERVICIOS EDUCATIVOS INSTITUCION EDUCATIVA LA HERRADURA</v>
          </cell>
          <cell r="K3618">
            <v>45437897</v>
          </cell>
        </row>
        <row r="3619">
          <cell r="I3619">
            <v>817006066</v>
          </cell>
          <cell r="J3619" t="str">
            <v>INSTITUCION EDUCATIVA LLACUANAS</v>
          </cell>
          <cell r="K3619">
            <v>28241863</v>
          </cell>
        </row>
        <row r="3620">
          <cell r="I3620">
            <v>817006110</v>
          </cell>
          <cell r="J3620" t="str">
            <v>institucion educativa la paz</v>
          </cell>
          <cell r="K3620">
            <v>21763073</v>
          </cell>
        </row>
        <row r="3621">
          <cell r="I3621">
            <v>817006113</v>
          </cell>
          <cell r="J3621" t="str">
            <v>INSTITUCION EDUCATIVA SAN FERNANDO DE MELCHOR</v>
          </cell>
          <cell r="K3621">
            <v>26384606</v>
          </cell>
        </row>
        <row r="3622">
          <cell r="I3622">
            <v>817006163</v>
          </cell>
          <cell r="J3622" t="str">
            <v>institucion educativa el palcr</v>
          </cell>
          <cell r="K3622">
            <v>30586775</v>
          </cell>
        </row>
        <row r="3623">
          <cell r="I3623">
            <v>817006271</v>
          </cell>
          <cell r="J3623" t="str">
            <v>Institución Educativa Agropecuaria Cinco Días</v>
          </cell>
          <cell r="K3623">
            <v>28446405</v>
          </cell>
        </row>
        <row r="3624">
          <cell r="I3624">
            <v>817006296</v>
          </cell>
          <cell r="J3624" t="str">
            <v>institucion educativa agropecuaria santa rita</v>
          </cell>
          <cell r="K3624">
            <v>39794669</v>
          </cell>
        </row>
        <row r="3625">
          <cell r="I3625">
            <v>817006320</v>
          </cell>
          <cell r="J3625" t="str">
            <v>Institución Educativa Agropecuario Parraga</v>
          </cell>
          <cell r="K3625">
            <v>16061257</v>
          </cell>
        </row>
        <row r="3626">
          <cell r="I3626">
            <v>817006629</v>
          </cell>
          <cell r="J3626" t="str">
            <v>INSTITUCION EDUCATIVA MONTERILLA</v>
          </cell>
          <cell r="K3626">
            <v>118272571</v>
          </cell>
        </row>
        <row r="3627">
          <cell r="I3627">
            <v>817006642</v>
          </cell>
          <cell r="J3627" t="str">
            <v>INSTITUCION EDUCATIVA LA PAZ</v>
          </cell>
          <cell r="K3627">
            <v>25422587</v>
          </cell>
        </row>
        <row r="3628">
          <cell r="I3628">
            <v>817006672</v>
          </cell>
          <cell r="J3628" t="str">
            <v>institucion educativa santa rosa de lima</v>
          </cell>
          <cell r="K3628">
            <v>13827820</v>
          </cell>
        </row>
        <row r="3629">
          <cell r="I3629">
            <v>817006697</v>
          </cell>
          <cell r="J3629" t="str">
            <v>INSTITUCION EDUCATIVA EL PALMAR</v>
          </cell>
          <cell r="K3629">
            <v>36161972</v>
          </cell>
        </row>
        <row r="3630">
          <cell r="I3630">
            <v>817006705</v>
          </cell>
          <cell r="J3630" t="str">
            <v>institucion educativa uribe</v>
          </cell>
          <cell r="K3630">
            <v>52006219</v>
          </cell>
        </row>
        <row r="3631">
          <cell r="I3631">
            <v>817006790</v>
          </cell>
          <cell r="J3631" t="str">
            <v>INSTITUCION EDUCATIVA AGROPECUARIO NUESTRA SEÑORA</v>
          </cell>
          <cell r="K3631">
            <v>25184048</v>
          </cell>
        </row>
        <row r="3632">
          <cell r="I3632">
            <v>817006804</v>
          </cell>
          <cell r="J3632" t="str">
            <v>INSTITUCION EDUCATIVA SAN AGUSTIN DEL NAPI</v>
          </cell>
          <cell r="K3632">
            <v>55777027</v>
          </cell>
        </row>
        <row r="3633">
          <cell r="I3633">
            <v>817006845</v>
          </cell>
          <cell r="J3633" t="str">
            <v>institución educativa san antonio</v>
          </cell>
          <cell r="K3633">
            <v>33840137</v>
          </cell>
        </row>
        <row r="3634">
          <cell r="I3634">
            <v>817006851</v>
          </cell>
          <cell r="J3634" t="str">
            <v>institución educativa zaragoza</v>
          </cell>
          <cell r="K3634">
            <v>23333460</v>
          </cell>
        </row>
        <row r="3635">
          <cell r="I3635">
            <v>817006936</v>
          </cell>
          <cell r="J3635" t="str">
            <v>institución educativa san josé</v>
          </cell>
          <cell r="K3635">
            <v>63122439</v>
          </cell>
        </row>
        <row r="3636">
          <cell r="I3636">
            <v>817007407</v>
          </cell>
          <cell r="J3636" t="str">
            <v>institución educativa san pedro y san pablo</v>
          </cell>
          <cell r="K3636">
            <v>74058295</v>
          </cell>
        </row>
        <row r="3637">
          <cell r="I3637">
            <v>817007476</v>
          </cell>
          <cell r="J3637" t="str">
            <v>Institucion Educativa Francisco de Paula Santander</v>
          </cell>
          <cell r="K3637">
            <v>34697968</v>
          </cell>
        </row>
        <row r="3638">
          <cell r="I3638">
            <v>817007553</v>
          </cell>
          <cell r="J3638" t="str">
            <v>INSTITUCION EDUCATIVA EL RODEO</v>
          </cell>
          <cell r="K3638">
            <v>39457274</v>
          </cell>
        </row>
        <row r="3639">
          <cell r="I3639">
            <v>817007610</v>
          </cell>
          <cell r="J3639" t="str">
            <v>INSTITUCION EDUCATIVA SAN ANTONIO DE CHUARE</v>
          </cell>
          <cell r="K3639">
            <v>38179574</v>
          </cell>
        </row>
        <row r="3640">
          <cell r="I3640">
            <v>817007680</v>
          </cell>
          <cell r="J3640" t="str">
            <v>institución educativa santa cruz alto sigui</v>
          </cell>
          <cell r="K3640">
            <v>25068557</v>
          </cell>
        </row>
        <row r="3641">
          <cell r="I3641">
            <v>818000002</v>
          </cell>
          <cell r="J3641" t="str">
            <v>MUNICIPIO DEL LITORAL DEL SAN JUAN</v>
          </cell>
          <cell r="K3641">
            <v>503350040</v>
          </cell>
        </row>
        <row r="3642">
          <cell r="I3642">
            <v>818000246</v>
          </cell>
          <cell r="J3642" t="str">
            <v>INSTITUCION EDUCATIVA MATIA TRESPALACIOS</v>
          </cell>
          <cell r="K3642">
            <v>101419067</v>
          </cell>
        </row>
        <row r="3643">
          <cell r="I3643">
            <v>818000274</v>
          </cell>
          <cell r="J3643" t="str">
            <v>CE EL BARRANCO</v>
          </cell>
          <cell r="K3643">
            <v>16894713</v>
          </cell>
        </row>
        <row r="3644">
          <cell r="I3644">
            <v>818000284</v>
          </cell>
          <cell r="J3644" t="str">
            <v>FONDO DE SERVICIO EDUCATIVO</v>
          </cell>
          <cell r="K3644">
            <v>181793958</v>
          </cell>
        </row>
        <row r="3645">
          <cell r="I3645">
            <v>818000302</v>
          </cell>
          <cell r="J3645" t="str">
            <v>INSTITUCION  EDUCATIVA GIMNACIO  DE  EDUCACION  MEDIA</v>
          </cell>
          <cell r="K3645">
            <v>132065330</v>
          </cell>
        </row>
        <row r="3646">
          <cell r="I3646">
            <v>818000315</v>
          </cell>
          <cell r="J3646" t="str">
            <v>COLEGIO AGROPECUARIO JOSE MANUEL PALACIOS PALACIOS</v>
          </cell>
          <cell r="K3646">
            <v>75059828</v>
          </cell>
        </row>
        <row r="3647">
          <cell r="I3647">
            <v>818000330</v>
          </cell>
          <cell r="J3647" t="str">
            <v>Fondo de Servicios Educativos Institución Educativa Ambiental Saulo Sanchez Cordoba</v>
          </cell>
          <cell r="K3647">
            <v>68721286</v>
          </cell>
        </row>
        <row r="3648">
          <cell r="I3648">
            <v>818000395</v>
          </cell>
          <cell r="J3648" t="str">
            <v>MUNICIPIO DE ATRATO</v>
          </cell>
          <cell r="K3648">
            <v>207546920</v>
          </cell>
        </row>
        <row r="3649">
          <cell r="I3649">
            <v>818000468</v>
          </cell>
          <cell r="J3649" t="str">
            <v>Fondo de Servicios Educativos Institución Educativa Agropecurio Ramon Lozano Garces</v>
          </cell>
          <cell r="K3649">
            <v>42426803</v>
          </cell>
        </row>
        <row r="3650">
          <cell r="I3650">
            <v>818000484</v>
          </cell>
          <cell r="J3650" t="str">
            <v>INSTITUCION EDUCATICA ANTONIO RICAUTER</v>
          </cell>
          <cell r="K3650">
            <v>88813056</v>
          </cell>
        </row>
        <row r="3651">
          <cell r="I3651">
            <v>818000497</v>
          </cell>
          <cell r="J3651" t="str">
            <v>Fondo de Servicios Educativos Institución Educativa Agropecuaria Nuestroz Esfuerzos</v>
          </cell>
          <cell r="K3651">
            <v>56536435</v>
          </cell>
        </row>
        <row r="3652">
          <cell r="I3652">
            <v>818000524</v>
          </cell>
          <cell r="J3652" t="str">
            <v>Fondo de Servicios Educativos Institución Educativa Agropecuaria Bernardino Becerra Rodriguez de  Paimado</v>
          </cell>
          <cell r="K3652">
            <v>53202993</v>
          </cell>
        </row>
        <row r="3653">
          <cell r="I3653">
            <v>818000671</v>
          </cell>
          <cell r="J3653" t="str">
            <v>IE ROGERIO VELASQUEZ MURILLO</v>
          </cell>
          <cell r="K3653">
            <v>223356407</v>
          </cell>
        </row>
        <row r="3654">
          <cell r="I3654">
            <v>818000716</v>
          </cell>
          <cell r="J3654" t="str">
            <v>Instituto Integrado San Pablo Industrial / Fondo de Sevicios Educativos</v>
          </cell>
          <cell r="K3654">
            <v>146920012</v>
          </cell>
        </row>
        <row r="3655">
          <cell r="I3655">
            <v>818000899</v>
          </cell>
          <cell r="J3655" t="str">
            <v>MUNICIPIO DEL RIO QUITO</v>
          </cell>
          <cell r="K3655">
            <v>243902744</v>
          </cell>
        </row>
        <row r="3656">
          <cell r="I3656">
            <v>818000907</v>
          </cell>
          <cell r="J3656" t="str">
            <v>MUNICIPIO DEL MEDIO BAUDO</v>
          </cell>
          <cell r="K3656">
            <v>444567928</v>
          </cell>
        </row>
        <row r="3657">
          <cell r="I3657">
            <v>818000941</v>
          </cell>
          <cell r="J3657" t="str">
            <v>MUNICIPIO DEL MEDIO ATRATO</v>
          </cell>
          <cell r="K3657">
            <v>257270560</v>
          </cell>
        </row>
        <row r="3658">
          <cell r="I3658">
            <v>818000961</v>
          </cell>
          <cell r="J3658" t="str">
            <v>MUNICIPIO DE LA UNION PANAMERICANA</v>
          </cell>
          <cell r="K3658">
            <v>154034216</v>
          </cell>
        </row>
        <row r="3659">
          <cell r="I3659">
            <v>818001017</v>
          </cell>
          <cell r="J3659" t="str">
            <v>Institución Educativa Liceo Agropecuario San Agustin - Fondo de Servicios Educativos</v>
          </cell>
          <cell r="K3659">
            <v>16199012</v>
          </cell>
        </row>
        <row r="3660">
          <cell r="I3660">
            <v>818001181</v>
          </cell>
          <cell r="J3660" t="str">
            <v>Fondo de Servicios Educativos Centro Educativo  de Punta Arusi - Nuqui</v>
          </cell>
          <cell r="K3660">
            <v>24975821</v>
          </cell>
        </row>
        <row r="3661">
          <cell r="I3661">
            <v>818001202</v>
          </cell>
          <cell r="J3661" t="str">
            <v>MUNICIPIO DE CERTEGUI</v>
          </cell>
          <cell r="K3661">
            <v>151624512</v>
          </cell>
        </row>
        <row r="3662">
          <cell r="I3662">
            <v>818001203</v>
          </cell>
          <cell r="J3662" t="str">
            <v>MUNICIPIO DEL RIO IRO</v>
          </cell>
          <cell r="K3662">
            <v>191589672</v>
          </cell>
        </row>
        <row r="3663">
          <cell r="I3663">
            <v>818001206</v>
          </cell>
          <cell r="J3663" t="str">
            <v>MUNICIPIO DEL MEDIO SAN JUAN</v>
          </cell>
          <cell r="K3663">
            <v>235037016</v>
          </cell>
        </row>
        <row r="3664">
          <cell r="I3664">
            <v>818001341</v>
          </cell>
          <cell r="J3664" t="str">
            <v>MUNICIPIO CARMEN DE DARIEN</v>
          </cell>
          <cell r="K3664">
            <v>388526040</v>
          </cell>
        </row>
        <row r="3665">
          <cell r="I3665">
            <v>818001458</v>
          </cell>
          <cell r="J3665" t="str">
            <v>Fondo de Servicios Educativos Intitucion Educativa  Media Técnica Comercial San Jose</v>
          </cell>
          <cell r="K3665">
            <v>55008327</v>
          </cell>
        </row>
        <row r="3666">
          <cell r="I3666">
            <v>818001571</v>
          </cell>
          <cell r="J3666" t="str">
            <v>COLEGIO LUIS LOPEZ DE MESA</v>
          </cell>
          <cell r="K3666">
            <v>128251076</v>
          </cell>
        </row>
        <row r="3667">
          <cell r="I3667">
            <v>818001581</v>
          </cell>
          <cell r="J3667" t="str">
            <v>INSTITUCION EDUCATIVA AGROAMBIENTAL CARLOS HOLGUIN MALLARINO</v>
          </cell>
          <cell r="K3667">
            <v>107414455</v>
          </cell>
        </row>
        <row r="3668">
          <cell r="I3668">
            <v>818002021</v>
          </cell>
          <cell r="J3668" t="str">
            <v>INSTITUTO EDUCATIVO AGROPECUARIA GUSTAVO POSADA</v>
          </cell>
          <cell r="K3668">
            <v>94112497</v>
          </cell>
        </row>
        <row r="3669">
          <cell r="I3669">
            <v>818002048</v>
          </cell>
          <cell r="J3669" t="str">
            <v>INSTITUCION EDUCATIVA AGROPECUARIA NUESTRA SEÑORA DE LAS MERCEDES</v>
          </cell>
          <cell r="K3669">
            <v>98144039</v>
          </cell>
        </row>
        <row r="3670">
          <cell r="I3670">
            <v>818002082</v>
          </cell>
          <cell r="J3670" t="str">
            <v>INSTITUTO DIOCESANO PEDRO GRAU Y AROLA</v>
          </cell>
          <cell r="K3670">
            <v>350428090</v>
          </cell>
        </row>
        <row r="3671">
          <cell r="I3671">
            <v>818002148</v>
          </cell>
          <cell r="J3671" t="str">
            <v>FONDO DE SERVICIOS EDUCATIVOS INSTITUCION EDUCATIVA ABADIA MORENO</v>
          </cell>
          <cell r="K3671">
            <v>48862776</v>
          </cell>
        </row>
        <row r="3672">
          <cell r="I3672">
            <v>819000002</v>
          </cell>
          <cell r="J3672" t="str">
            <v>Fondo de Servicio Educativo IED Fondo de Servicio Educativo IED Guachaca</v>
          </cell>
          <cell r="K3672">
            <v>94125839</v>
          </cell>
        </row>
        <row r="3673">
          <cell r="I3673">
            <v>819000067</v>
          </cell>
          <cell r="J3673" t="str">
            <v>FONDOS EDUCATIVOS INSTITUCION EDUCATIVA DEPARTAMENTAL RAFAEL NUÑEZ</v>
          </cell>
          <cell r="K3673">
            <v>93456983</v>
          </cell>
        </row>
        <row r="3674">
          <cell r="I3674">
            <v>819000381</v>
          </cell>
          <cell r="J3674" t="str">
            <v>Fondo de Servicio Docente IED Once de Noviembre</v>
          </cell>
          <cell r="K3674">
            <v>230245279</v>
          </cell>
        </row>
        <row r="3675">
          <cell r="I3675">
            <v>819000481</v>
          </cell>
          <cell r="J3675" t="str">
            <v>col.deptal.bachillerato agropecuario san pedro de la sierra</v>
          </cell>
          <cell r="K3675">
            <v>47816962</v>
          </cell>
        </row>
        <row r="3676">
          <cell r="I3676">
            <v>819000497</v>
          </cell>
          <cell r="J3676" t="str">
            <v>Fondo de Servicio Educativo IED Bonda</v>
          </cell>
          <cell r="K3676">
            <v>195697659</v>
          </cell>
        </row>
        <row r="3677">
          <cell r="I3677">
            <v>819000603</v>
          </cell>
          <cell r="J3677" t="str">
            <v>INSTITUCION EDUCATIVA DEPARTAMENTAL THELMA ROSA AREVALO</v>
          </cell>
          <cell r="K3677">
            <v>112167473</v>
          </cell>
        </row>
        <row r="3678">
          <cell r="I3678">
            <v>819000683</v>
          </cell>
          <cell r="J3678" t="str">
            <v>Fondo de Servicio Educativo IED Juan Maiguel de Osuna</v>
          </cell>
          <cell r="K3678">
            <v>118080085</v>
          </cell>
        </row>
        <row r="3679">
          <cell r="I3679">
            <v>819000909</v>
          </cell>
          <cell r="J3679" t="str">
            <v>EDUCACION DEPARTAMENTAL JUAN MANUEL RUDAS</v>
          </cell>
          <cell r="K3679">
            <v>106683468</v>
          </cell>
        </row>
        <row r="3680">
          <cell r="I3680">
            <v>819000925</v>
          </cell>
          <cell r="J3680" t="str">
            <v>MUNICIPIO DE EL RETEN</v>
          </cell>
          <cell r="K3680">
            <v>607371832</v>
          </cell>
        </row>
        <row r="3681">
          <cell r="I3681">
            <v>819000946</v>
          </cell>
          <cell r="J3681" t="str">
            <v>INSTITUCION EDUCATIVA EXTERNO MIXTO  SAN SEBASTIAN</v>
          </cell>
          <cell r="K3681">
            <v>95421422</v>
          </cell>
        </row>
        <row r="3682">
          <cell r="I3682">
            <v>819000947</v>
          </cell>
          <cell r="J3682" t="str">
            <v>INSTITUCION EDUCATIVA DEPARTAMENTAL MACONDO DE GUACAMAYAL</v>
          </cell>
          <cell r="K3682">
            <v>217899697</v>
          </cell>
        </row>
        <row r="3683">
          <cell r="I3683">
            <v>819000959</v>
          </cell>
          <cell r="J3683" t="str">
            <v>INSTITUCION EDUCATIVA DEPARTAMENTAL PEDRO DE HEREDIA</v>
          </cell>
          <cell r="K3683">
            <v>49712752</v>
          </cell>
        </row>
        <row r="3684">
          <cell r="I3684">
            <v>819000972</v>
          </cell>
          <cell r="J3684" t="str">
            <v>FONDOS DE SERVICIOS EDUCACTIVOS INST. EDUCACION  LUIS C. GALAN</v>
          </cell>
          <cell r="K3684">
            <v>308027791</v>
          </cell>
        </row>
        <row r="3685">
          <cell r="I3685">
            <v>819000985</v>
          </cell>
          <cell r="J3685" t="str">
            <v>MUNICIPIO DE PIJIÑO DEL CARMEN</v>
          </cell>
          <cell r="K3685">
            <v>494114592</v>
          </cell>
        </row>
        <row r="3686">
          <cell r="I3686">
            <v>819001094</v>
          </cell>
          <cell r="J3686" t="str">
            <v>INSTITUCION EDUCATIVA DEPARTAMENTAL TOMAS HERRERA CANTILLO</v>
          </cell>
          <cell r="K3686">
            <v>87667842</v>
          </cell>
        </row>
        <row r="3687">
          <cell r="I3687">
            <v>819001158</v>
          </cell>
          <cell r="J3687" t="str">
            <v>INSTITUCION EDUCATIVA LICEO MODERNO DEL SUR</v>
          </cell>
          <cell r="K3687">
            <v>211932262</v>
          </cell>
        </row>
        <row r="3688">
          <cell r="I3688">
            <v>819001188</v>
          </cell>
          <cell r="J3688" t="str">
            <v>INSTITUCION EDUCATIVA DEPARTAMENTAL RODRIGO VIVES DE ANDREIS</v>
          </cell>
          <cell r="K3688">
            <v>235728032</v>
          </cell>
        </row>
        <row r="3689">
          <cell r="I3689">
            <v>819001189</v>
          </cell>
          <cell r="J3689" t="str">
            <v>INSTITUCION EDUCATIVA AGROPECUARIA JOSE MARIA HERRERA FONDO DE SERVICIO EDUCATIVO</v>
          </cell>
          <cell r="K3689">
            <v>66031603</v>
          </cell>
        </row>
        <row r="3690">
          <cell r="I3690">
            <v>819001253</v>
          </cell>
          <cell r="J3690" t="str">
            <v>Fondos de Servicios Docentes IED Francisco de Paula Santander</v>
          </cell>
          <cell r="K3690">
            <v>129505094</v>
          </cell>
        </row>
        <row r="3691">
          <cell r="I3691">
            <v>819001275</v>
          </cell>
          <cell r="J3691" t="str">
            <v>INSTITUCION EDUCATIVA DEPARTAMENTAL DE NUEVA GRANADA</v>
          </cell>
          <cell r="K3691">
            <v>116163872</v>
          </cell>
        </row>
        <row r="3692">
          <cell r="I3692">
            <v>819001282</v>
          </cell>
          <cell r="J3692" t="str">
            <v>Fondo de Servicio Educativo IED Jacqueline Kennedy</v>
          </cell>
          <cell r="K3692">
            <v>247032399</v>
          </cell>
        </row>
        <row r="3693">
          <cell r="I3693">
            <v>819001313</v>
          </cell>
          <cell r="J3693" t="str">
            <v>institucion educativa isabel de la trinidad</v>
          </cell>
          <cell r="K3693">
            <v>56910741</v>
          </cell>
        </row>
        <row r="3694">
          <cell r="I3694">
            <v>819001349</v>
          </cell>
          <cell r="J3694" t="str">
            <v>INSTITUCION EDUCATIVA DEPARTAMENTAL SAGRADO CORAZON DE JESUS DE GUAIMARAL</v>
          </cell>
          <cell r="K3694">
            <v>46702209</v>
          </cell>
        </row>
        <row r="3695">
          <cell r="I3695">
            <v>819001414</v>
          </cell>
          <cell r="J3695" t="str">
            <v>INSTITUCION EDUCATIVA TECNICA DEPARTAMENTAL DE CABRERA</v>
          </cell>
          <cell r="K3695">
            <v>61633685</v>
          </cell>
        </row>
        <row r="3696">
          <cell r="I3696">
            <v>819001423</v>
          </cell>
          <cell r="J3696" t="str">
            <v>INSTITUCION EDUCATIVA DEPARTAMENTAL NUESTRA SEÑORA DEL CARMEN</v>
          </cell>
          <cell r="K3696">
            <v>92352940</v>
          </cell>
        </row>
        <row r="3697">
          <cell r="I3697">
            <v>819001650</v>
          </cell>
          <cell r="J3697" t="str">
            <v>INSTITUCION EDUCATIVA DEPARTAMENTAL MANUEL SALVADOR MEZA</v>
          </cell>
          <cell r="K3697">
            <v>137307078</v>
          </cell>
        </row>
        <row r="3698">
          <cell r="I3698">
            <v>819001704</v>
          </cell>
          <cell r="J3698" t="str">
            <v>Fondo de Servicios Docentes IED Los Olivos</v>
          </cell>
          <cell r="K3698">
            <v>56681611</v>
          </cell>
        </row>
        <row r="3699">
          <cell r="I3699">
            <v>819001706</v>
          </cell>
          <cell r="J3699" t="str">
            <v>INSTITUCION EDUCATIVA DEPARTAMENTAL LICEO SANTANDER</v>
          </cell>
          <cell r="K3699">
            <v>115532652</v>
          </cell>
        </row>
        <row r="3700">
          <cell r="I3700">
            <v>819001717</v>
          </cell>
          <cell r="J3700" t="str">
            <v>Fondos de Servicios Docentes IED Edgardo Vives Campo</v>
          </cell>
          <cell r="K3700">
            <v>116861044</v>
          </cell>
        </row>
        <row r="3701">
          <cell r="I3701">
            <v>819001746</v>
          </cell>
          <cell r="J3701" t="str">
            <v>INSTITUCION EDUCATIVA DEPARTAMENTAL RURAL PALERMO</v>
          </cell>
          <cell r="K3701">
            <v>182553621</v>
          </cell>
        </row>
        <row r="3702">
          <cell r="I3702">
            <v>819001878</v>
          </cell>
          <cell r="J3702" t="str">
            <v>Fondo de Servicio Educativo IED Gabriela Mistral</v>
          </cell>
          <cell r="K3702">
            <v>48700714</v>
          </cell>
        </row>
        <row r="3703">
          <cell r="I3703">
            <v>819001887</v>
          </cell>
          <cell r="J3703" t="str">
            <v>Fondo de Servicio  Educativo IED José Laborde Gnecco</v>
          </cell>
          <cell r="K3703">
            <v>123803102</v>
          </cell>
        </row>
        <row r="3704">
          <cell r="I3704">
            <v>819001974</v>
          </cell>
          <cell r="J3704" t="str">
            <v>INSTITUCION EDUCATIVA DEPARTAMENTAL SIMON BOLIVAR</v>
          </cell>
          <cell r="K3704">
            <v>225662326</v>
          </cell>
        </row>
        <row r="3705">
          <cell r="I3705">
            <v>819001979</v>
          </cell>
          <cell r="J3705" t="str">
            <v>Fondo de Servicio Educativo IED Pando</v>
          </cell>
          <cell r="K3705">
            <v>146842791</v>
          </cell>
        </row>
        <row r="3706">
          <cell r="I3706">
            <v>819001989</v>
          </cell>
          <cell r="J3706" t="str">
            <v>Fondo de Servicio Educativo  IED POZOS COLORADOS</v>
          </cell>
          <cell r="K3706">
            <v>87358838</v>
          </cell>
        </row>
        <row r="3707">
          <cell r="I3707">
            <v>819002018</v>
          </cell>
          <cell r="J3707" t="str">
            <v>Fondos de Servicios Docentes IED 20 de Julio</v>
          </cell>
          <cell r="K3707">
            <v>43302824</v>
          </cell>
        </row>
        <row r="3708">
          <cell r="I3708">
            <v>819002019</v>
          </cell>
          <cell r="J3708" t="str">
            <v>INSTITUCION EDUCATIVA DEPARTAMENTAL VICTOR CAMARGO ALVAREZ</v>
          </cell>
          <cell r="K3708">
            <v>79984495</v>
          </cell>
        </row>
        <row r="3709">
          <cell r="I3709">
            <v>819002035</v>
          </cell>
          <cell r="J3709" t="str">
            <v>Fondo de servicio Educativo IED El Parque</v>
          </cell>
          <cell r="K3709">
            <v>145783527</v>
          </cell>
        </row>
        <row r="3710">
          <cell r="I3710">
            <v>819002039</v>
          </cell>
          <cell r="J3710" t="str">
            <v>INSTITUCION EDUCATIVA MARIA ALFARO DE OSPINO</v>
          </cell>
          <cell r="K3710">
            <v>171388202</v>
          </cell>
        </row>
        <row r="3711">
          <cell r="I3711">
            <v>819002043</v>
          </cell>
          <cell r="J3711" t="str">
            <v>Fondo de servicio Educativo IED 20 de Octubre</v>
          </cell>
          <cell r="K3711">
            <v>88235233</v>
          </cell>
        </row>
        <row r="3712">
          <cell r="I3712">
            <v>819002055</v>
          </cell>
          <cell r="J3712" t="str">
            <v>INSTITUCION EDUCATIVA DEPARTAMENTAL AGROPECUARIA OTILIA MENA ALVAREZ</v>
          </cell>
          <cell r="K3712">
            <v>45514180</v>
          </cell>
        </row>
        <row r="3713">
          <cell r="I3713">
            <v>819002071</v>
          </cell>
          <cell r="J3713" t="str">
            <v>INSTITUCION EDUCATIVA EL CARMEN</v>
          </cell>
          <cell r="K3713">
            <v>84466845</v>
          </cell>
        </row>
        <row r="3714">
          <cell r="I3714">
            <v>819002097</v>
          </cell>
          <cell r="J3714" t="str">
            <v>INSTITUCION EDUCATIVA DEPARTAMENTAL PEDRO ALEJANDRO BLANQUICET</v>
          </cell>
          <cell r="K3714">
            <v>29093</v>
          </cell>
        </row>
        <row r="3715">
          <cell r="I3715">
            <v>819002122</v>
          </cell>
          <cell r="J3715" t="str">
            <v>INSTITUTO DE ENSEÑANZA BASICA ELVIA VIZCAINO DE TODARO</v>
          </cell>
          <cell r="K3715">
            <v>185868139</v>
          </cell>
        </row>
        <row r="3716">
          <cell r="I3716">
            <v>819002132</v>
          </cell>
          <cell r="J3716" t="str">
            <v>institucion educativa la maria</v>
          </cell>
          <cell r="K3716">
            <v>58003137</v>
          </cell>
        </row>
        <row r="3717">
          <cell r="I3717">
            <v>819002164</v>
          </cell>
          <cell r="J3717" t="str">
            <v>institucion educativa 12 de octubre</v>
          </cell>
          <cell r="K3717">
            <v>78639675</v>
          </cell>
        </row>
        <row r="3718">
          <cell r="I3718">
            <v>819002188</v>
          </cell>
          <cell r="J3718" t="str">
            <v>INSTITUCION EDUCATIVA JOSE DE LA LUZ MARTINEZ</v>
          </cell>
          <cell r="K3718">
            <v>98415692</v>
          </cell>
        </row>
        <row r="3719">
          <cell r="I3719">
            <v>819002190</v>
          </cell>
          <cell r="J3719" t="str">
            <v>INSTITUCION EDUCATIVA DEPARTAMENTAL JHON F KENEDY</v>
          </cell>
          <cell r="K3719">
            <v>161649546</v>
          </cell>
        </row>
        <row r="3720">
          <cell r="I3720">
            <v>819002221</v>
          </cell>
          <cell r="J3720" t="str">
            <v>INSTITUCION EDUCATIVA DEPARTAMENTAL MARIA AUXILIADORA</v>
          </cell>
          <cell r="K3720">
            <v>70892694</v>
          </cell>
        </row>
        <row r="3721">
          <cell r="I3721">
            <v>819002231</v>
          </cell>
          <cell r="J3721" t="str">
            <v>INSTITUCION EDUCATIVA DEPARTAMENTAL NESTOR ANDRES RANGEL ALFARO</v>
          </cell>
          <cell r="K3721">
            <v>75920404</v>
          </cell>
        </row>
        <row r="3722">
          <cell r="I3722">
            <v>819002239</v>
          </cell>
          <cell r="J3722" t="str">
            <v>INSTITUCION EDUCATIVA DEPARTAMENTAL SAN JUAN  BAUTISTA</v>
          </cell>
          <cell r="K3722">
            <v>195385678</v>
          </cell>
        </row>
        <row r="3723">
          <cell r="I3723">
            <v>819002254</v>
          </cell>
          <cell r="J3723" t="str">
            <v>CENTRO EDUCATIVO JHON</v>
          </cell>
          <cell r="K3723">
            <v>108978928</v>
          </cell>
        </row>
        <row r="3724">
          <cell r="I3724">
            <v>819002255</v>
          </cell>
          <cell r="J3724" t="str">
            <v>CENTRO EDUCATIVO 23 DE FEBRERO</v>
          </cell>
          <cell r="K3724">
            <v>113538823</v>
          </cell>
        </row>
        <row r="3725">
          <cell r="I3725">
            <v>819002256</v>
          </cell>
          <cell r="J3725" t="str">
            <v>INSTITUCION EDUCATIVA DEPARTAMENTAL TERCERA MIXTA</v>
          </cell>
          <cell r="K3725">
            <v>224912702</v>
          </cell>
        </row>
        <row r="3726">
          <cell r="I3726">
            <v>819002274</v>
          </cell>
          <cell r="J3726" t="str">
            <v>INSTITUCION EDUCATIVA DEPARTAMENTAL ALFONSO LOPEZ</v>
          </cell>
          <cell r="K3726">
            <v>112443306</v>
          </cell>
        </row>
        <row r="3727">
          <cell r="I3727">
            <v>819002280</v>
          </cell>
          <cell r="J3727" t="str">
            <v>INSTITUCION EDUCATIVA DEPARTAMENTAL ROBERTO ROBLES DE ALGARROBAL</v>
          </cell>
          <cell r="K3727">
            <v>39910876</v>
          </cell>
        </row>
        <row r="3728">
          <cell r="I3728">
            <v>819002283</v>
          </cell>
          <cell r="J3728" t="str">
            <v>INSTITUCION EDUCATIVA DEPARTAMENTAL RURAL SILVIA COTES DE BISWELL</v>
          </cell>
          <cell r="K3728">
            <v>90410727</v>
          </cell>
        </row>
        <row r="3729">
          <cell r="I3729">
            <v>819002303</v>
          </cell>
          <cell r="J3729" t="str">
            <v>institucion educativa la alianza</v>
          </cell>
          <cell r="K3729">
            <v>68269368</v>
          </cell>
        </row>
        <row r="3730">
          <cell r="I3730">
            <v>819002313</v>
          </cell>
          <cell r="J3730" t="str">
            <v>Fondo de Servicios Docente IED El Carmen</v>
          </cell>
          <cell r="K3730">
            <v>54464778</v>
          </cell>
        </row>
        <row r="3731">
          <cell r="I3731">
            <v>819002324</v>
          </cell>
          <cell r="J3731" t="str">
            <v>Fondo de servicio Educativo IED Ondas del Caribe</v>
          </cell>
          <cell r="K3731">
            <v>105153790</v>
          </cell>
        </row>
        <row r="3732">
          <cell r="I3732">
            <v>819002397</v>
          </cell>
          <cell r="J3732" t="str">
            <v>INSTITUCION EDUCATIVA DEPARTAMENTAL TECNICA AGROPECUARIA BENJAMIN HERRERA</v>
          </cell>
          <cell r="K3732">
            <v>174886174</v>
          </cell>
        </row>
        <row r="3733">
          <cell r="I3733">
            <v>819002409</v>
          </cell>
          <cell r="J3733" t="str">
            <v>Fondo de Servicio Educativo IED Simón Bolívar</v>
          </cell>
          <cell r="K3733">
            <v>82727724</v>
          </cell>
        </row>
        <row r="3734">
          <cell r="I3734">
            <v>819002412</v>
          </cell>
          <cell r="J3734" t="str">
            <v>centro educativo rural carlos garcia mayorga</v>
          </cell>
          <cell r="K3734">
            <v>36654752</v>
          </cell>
        </row>
        <row r="3735">
          <cell r="I3735">
            <v>819002416</v>
          </cell>
          <cell r="J3735" t="str">
            <v>Fondo de Servicio Educativo  IED CAMILO TORRES</v>
          </cell>
          <cell r="K3735">
            <v>133480129</v>
          </cell>
        </row>
        <row r="3736">
          <cell r="I3736">
            <v>819002466</v>
          </cell>
          <cell r="J3736" t="str">
            <v>Fondo de Servicio Educativo IED San Fenando</v>
          </cell>
          <cell r="K3736">
            <v>140687576</v>
          </cell>
        </row>
        <row r="3737">
          <cell r="I3737">
            <v>819002493</v>
          </cell>
          <cell r="J3737" t="str">
            <v>Fondo de Servicio Docente IED Antonio Nariño</v>
          </cell>
          <cell r="K3737">
            <v>21251168</v>
          </cell>
        </row>
        <row r="3738">
          <cell r="I3738">
            <v>819002510</v>
          </cell>
          <cell r="J3738" t="str">
            <v>Fondo de Servicio Educativo  IED Beatriz Gutierrez de Vives</v>
          </cell>
          <cell r="K3738">
            <v>39929752</v>
          </cell>
        </row>
        <row r="3739">
          <cell r="I3739">
            <v>819002594</v>
          </cell>
          <cell r="J3739" t="str">
            <v>INSTITUCION EDUCATIVA DEPARTAMENTAL MARIA INMACULADA DEL MUN PIVIJAY</v>
          </cell>
          <cell r="K3739">
            <v>80316618</v>
          </cell>
        </row>
        <row r="3740">
          <cell r="I3740">
            <v>819002619</v>
          </cell>
          <cell r="J3740" t="str">
            <v>Fondos de Servicios Educativos IED Jhon F. Kennedy</v>
          </cell>
          <cell r="K3740">
            <v>35329712</v>
          </cell>
        </row>
        <row r="3741">
          <cell r="I3741">
            <v>819002687</v>
          </cell>
          <cell r="J3741" t="str">
            <v>INSTITUCION EDUCATIVA DEPARTAMENTAL RAFAEL JIMENEZ ALTAHONA</v>
          </cell>
          <cell r="K3741">
            <v>158445481</v>
          </cell>
        </row>
        <row r="3742">
          <cell r="I3742">
            <v>819002761</v>
          </cell>
          <cell r="J3742" t="str">
            <v>INSTITUCION EDUCATIVA DEPARTAMENTAL FUNDACION</v>
          </cell>
          <cell r="K3742">
            <v>142684187</v>
          </cell>
        </row>
        <row r="3743">
          <cell r="I3743">
            <v>819002876</v>
          </cell>
          <cell r="J3743" t="str">
            <v>COLEGIO DEPARTAMENTAL DE BTO AGROPECUARIO URBANO MOLINA DE CASTRO</v>
          </cell>
          <cell r="K3743">
            <v>192085363</v>
          </cell>
        </row>
        <row r="3744">
          <cell r="I3744">
            <v>819002978</v>
          </cell>
          <cell r="J3744" t="str">
            <v>Fondo de Servicio Educativo IED Julio José Ceballos</v>
          </cell>
          <cell r="K3744">
            <v>70440321</v>
          </cell>
        </row>
        <row r="3745">
          <cell r="I3745">
            <v>819003029</v>
          </cell>
          <cell r="J3745" t="str">
            <v>Fondos de Servicio Educativo IED Agroindustrial de Minca</v>
          </cell>
          <cell r="K3745">
            <v>41371016</v>
          </cell>
        </row>
        <row r="3746">
          <cell r="I3746">
            <v>819003046</v>
          </cell>
          <cell r="J3746" t="str">
            <v>institucion educativa tecnica de comercio virginia gomez</v>
          </cell>
          <cell r="K3746">
            <v>293733583</v>
          </cell>
        </row>
        <row r="3747">
          <cell r="I3747">
            <v>819003058</v>
          </cell>
          <cell r="J3747" t="str">
            <v>INSTITUCION EDUCATIVA DEPARTAMENTAL SABANAS</v>
          </cell>
          <cell r="K3747">
            <v>127281822</v>
          </cell>
        </row>
        <row r="3748">
          <cell r="I3748">
            <v>819003069</v>
          </cell>
          <cell r="J3748" t="str">
            <v>Fondo de Servicio Educativo IED Palominito</v>
          </cell>
          <cell r="K3748">
            <v>37579995</v>
          </cell>
        </row>
        <row r="3749">
          <cell r="I3749">
            <v>819003116</v>
          </cell>
          <cell r="J3749" t="str">
            <v>INSTITUCION EDUCATIVA DEPARTAMENTAL GILBERTO ACUÑA RANGEL</v>
          </cell>
          <cell r="K3749">
            <v>35808335</v>
          </cell>
        </row>
        <row r="3750">
          <cell r="I3750">
            <v>819003117</v>
          </cell>
          <cell r="J3750" t="str">
            <v>Fondo de Servicio Educativo IED LICEO EL SABER</v>
          </cell>
          <cell r="K3750">
            <v>39297383</v>
          </cell>
        </row>
        <row r="3751">
          <cell r="I3751">
            <v>819003176</v>
          </cell>
          <cell r="J3751" t="str">
            <v>Fondo de Servicio Docente IED Nueva Colombia</v>
          </cell>
          <cell r="K3751">
            <v>52352607</v>
          </cell>
        </row>
        <row r="3752">
          <cell r="I3752">
            <v>819003178</v>
          </cell>
          <cell r="J3752" t="str">
            <v>CENTRO EDUCATIVO RURAL DE NIÑAS ISLA DEL ROSARIO</v>
          </cell>
          <cell r="K3752">
            <v>69865774</v>
          </cell>
        </row>
        <row r="3753">
          <cell r="I3753">
            <v>819003219</v>
          </cell>
          <cell r="J3753" t="str">
            <v>MUNICIPIO DE ALGARROBO</v>
          </cell>
          <cell r="K3753">
            <v>347226272</v>
          </cell>
        </row>
        <row r="3754">
          <cell r="I3754">
            <v>819003224</v>
          </cell>
          <cell r="J3754" t="str">
            <v>MUNICIPIO SABANA DE SAN ANGEL</v>
          </cell>
          <cell r="K3754">
            <v>478973480</v>
          </cell>
        </row>
        <row r="3755">
          <cell r="I3755">
            <v>819003225</v>
          </cell>
          <cell r="J3755" t="str">
            <v>MUNICIPIO DE CONCORDIA</v>
          </cell>
          <cell r="K3755">
            <v>310878120</v>
          </cell>
        </row>
        <row r="3756">
          <cell r="I3756">
            <v>819003297</v>
          </cell>
          <cell r="J3756" t="str">
            <v>MUNICIPIO ZONA BANANERA</v>
          </cell>
          <cell r="K3756">
            <v>1403021056</v>
          </cell>
        </row>
        <row r="3757">
          <cell r="I3757">
            <v>819003307</v>
          </cell>
          <cell r="J3757" t="str">
            <v>INSTITUCION EDUCATIVA DEPARTAMENTAL AGROPECUARIA SIERRA NEVADA DE SANTA MARTA</v>
          </cell>
          <cell r="K3757">
            <v>92465691</v>
          </cell>
        </row>
        <row r="3758">
          <cell r="I3758">
            <v>819003429</v>
          </cell>
          <cell r="J3758" t="str">
            <v>INSTITUCION EDUCATIVA JUANA ARIAS DE BENAVIDES</v>
          </cell>
          <cell r="K3758">
            <v>258042323</v>
          </cell>
        </row>
        <row r="3759">
          <cell r="I3759">
            <v>819003527</v>
          </cell>
          <cell r="J3759" t="str">
            <v>INSTITUCION EDUCATIVA LICEO ZAPAYAN</v>
          </cell>
          <cell r="K3759">
            <v>117196740</v>
          </cell>
        </row>
        <row r="3760">
          <cell r="I3760">
            <v>819003537</v>
          </cell>
          <cell r="J3760" t="str">
            <v>INSTITUCION EDUCATIVA DEPARTAMENTAL DE BASICA LUZ MARINA CABALLER BELLAVISTA</v>
          </cell>
          <cell r="K3760">
            <v>61612268</v>
          </cell>
        </row>
        <row r="3761">
          <cell r="I3761">
            <v>819003710</v>
          </cell>
          <cell r="J3761" t="str">
            <v>INSTITUCION EDUCATIVA DEPARTAMENTAL LOMA DEL BALSAMO</v>
          </cell>
          <cell r="K3761">
            <v>114336026</v>
          </cell>
        </row>
        <row r="3762">
          <cell r="I3762">
            <v>819003711</v>
          </cell>
          <cell r="J3762" t="str">
            <v>INSTITUCION EDUCATIVA DEPARTAMENTAL ALGARROBO</v>
          </cell>
          <cell r="K3762">
            <v>107451318</v>
          </cell>
        </row>
        <row r="3763">
          <cell r="I3763">
            <v>819003730</v>
          </cell>
          <cell r="J3763" t="str">
            <v>INSTITUCION EDUCATIVA  REAL DEL OVISPO</v>
          </cell>
          <cell r="K3763">
            <v>48639421</v>
          </cell>
        </row>
        <row r="3764">
          <cell r="I3764">
            <v>819003760</v>
          </cell>
          <cell r="J3764" t="str">
            <v>MUNICIPIO DE ZAPAYAN</v>
          </cell>
          <cell r="K3764">
            <v>285441592</v>
          </cell>
        </row>
        <row r="3765">
          <cell r="I3765">
            <v>819003762</v>
          </cell>
          <cell r="J3765" t="str">
            <v>MUNICIPIO DE SANTA BARBARA DE PINTO</v>
          </cell>
          <cell r="K3765">
            <v>378923648</v>
          </cell>
        </row>
        <row r="3766">
          <cell r="I3766">
            <v>819003849</v>
          </cell>
          <cell r="J3766" t="str">
            <v>MUNICIPIO DE NUEVA GRANADA</v>
          </cell>
          <cell r="K3766">
            <v>716419240</v>
          </cell>
        </row>
        <row r="3767">
          <cell r="I3767">
            <v>819003903</v>
          </cell>
          <cell r="J3767" t="str">
            <v>INSTITUCION EDUCATIVA DEPARTAMENTAL CARRETO</v>
          </cell>
          <cell r="K3767">
            <v>74470751</v>
          </cell>
        </row>
        <row r="3768">
          <cell r="I3768">
            <v>819004179</v>
          </cell>
          <cell r="J3768" t="str">
            <v>INSTITUCION EDUCATIVA DEPARTAMENTAL TRONCOSO MAGD.</v>
          </cell>
          <cell r="K3768">
            <v>60962779</v>
          </cell>
        </row>
        <row r="3769">
          <cell r="I3769">
            <v>819004354</v>
          </cell>
          <cell r="J3769" t="str">
            <v>INSTITUCION EDUCATIVA DEPARTAMENTAL JULIAN MEJIA ALVARADO</v>
          </cell>
          <cell r="K3769">
            <v>81046783</v>
          </cell>
        </row>
        <row r="3770">
          <cell r="I3770">
            <v>819004474</v>
          </cell>
          <cell r="J3770" t="str">
            <v>INSTITUCION EDUCATIVA  DEPARTAMENTAL BIENVENIDO RODRIGUEZ</v>
          </cell>
          <cell r="K3770">
            <v>106954159</v>
          </cell>
        </row>
        <row r="3771">
          <cell r="I3771">
            <v>819004844</v>
          </cell>
          <cell r="J3771" t="str">
            <v>Fondo de Servicio Educativo IED Pantano</v>
          </cell>
          <cell r="K3771">
            <v>75204387</v>
          </cell>
        </row>
        <row r="3772">
          <cell r="I3772">
            <v>819004914</v>
          </cell>
          <cell r="J3772" t="str">
            <v>Fondos de Servicios Docentes IED Liceo del Norte</v>
          </cell>
          <cell r="K3772">
            <v>180858926</v>
          </cell>
        </row>
        <row r="3773">
          <cell r="I3773">
            <v>819004937</v>
          </cell>
          <cell r="J3773" t="str">
            <v>Fondos de Servicios Docentes IED Rodrigo de Bastidas</v>
          </cell>
          <cell r="K3773">
            <v>223680580</v>
          </cell>
        </row>
        <row r="3774">
          <cell r="I3774">
            <v>819004973</v>
          </cell>
          <cell r="J3774" t="str">
            <v>INSTITUCION EDUCATIVA DEPARTAMENTAL DE BASICA Y MEDIA SANTA CRUZ</v>
          </cell>
          <cell r="K3774">
            <v>55074189</v>
          </cell>
        </row>
        <row r="3775">
          <cell r="I3775">
            <v>819004988</v>
          </cell>
          <cell r="J3775" t="str">
            <v>Fondo de Servicio Educativo IED Bunkwimake</v>
          </cell>
          <cell r="K3775">
            <v>46570966</v>
          </cell>
        </row>
        <row r="3776">
          <cell r="I3776">
            <v>819005010</v>
          </cell>
          <cell r="J3776" t="str">
            <v>INSTITUCION EDUCATIVA DEPARTAMENTAL ARCESIO CALIZ</v>
          </cell>
          <cell r="K3776">
            <v>136586973</v>
          </cell>
        </row>
        <row r="3777">
          <cell r="I3777">
            <v>819005041</v>
          </cell>
          <cell r="J3777" t="str">
            <v>COLEGIO DEPARTAMENTAL DE BACHILLERATO DE LA PACHA</v>
          </cell>
          <cell r="K3777">
            <v>66647678</v>
          </cell>
        </row>
        <row r="3778">
          <cell r="I3778">
            <v>819005117</v>
          </cell>
          <cell r="J3778" t="str">
            <v>INSTITUCION EDUCATIVA AGROPECUARIA NUESTRA SEÑORA DELAS MERCEDES</v>
          </cell>
          <cell r="K3778">
            <v>140733122</v>
          </cell>
        </row>
        <row r="3779">
          <cell r="I3779">
            <v>819005150</v>
          </cell>
          <cell r="J3779" t="str">
            <v>INSTITUCION EDUCATIVA SAN PABLO DE PEDRAZA</v>
          </cell>
          <cell r="K3779">
            <v>52469717</v>
          </cell>
        </row>
        <row r="3780">
          <cell r="I3780">
            <v>819005191</v>
          </cell>
          <cell r="J3780" t="str">
            <v>institucion educativa tecnica isaac j.pereira</v>
          </cell>
          <cell r="K3780">
            <v>79885482</v>
          </cell>
        </row>
        <row r="3781">
          <cell r="I3781">
            <v>819005214</v>
          </cell>
          <cell r="J3781" t="str">
            <v>Fondo de Servicio Educativo IED Cristo Rey</v>
          </cell>
          <cell r="K3781">
            <v>107490592</v>
          </cell>
        </row>
        <row r="3782">
          <cell r="I3782">
            <v>819005218</v>
          </cell>
          <cell r="J3782" t="str">
            <v>Fondo de Servicio Educativo IED Nicolas Buenventura</v>
          </cell>
          <cell r="K3782">
            <v>132423712</v>
          </cell>
        </row>
        <row r="3783">
          <cell r="I3783">
            <v>819005304</v>
          </cell>
          <cell r="J3783" t="str">
            <v>INSTITUCION EDUCATIVA DEPARTAMENTAL TECNICA GILMA ROYERO SOLANO</v>
          </cell>
          <cell r="K3783">
            <v>143882073</v>
          </cell>
        </row>
        <row r="3784">
          <cell r="I3784">
            <v>819005305</v>
          </cell>
          <cell r="J3784" t="str">
            <v>INSTITUCION EDUCATIVA DEPARTAMENTAL DE RICAURTE - FONDO DE SERVICIOS EDUCATIVOS</v>
          </cell>
          <cell r="K3784">
            <v>48823283</v>
          </cell>
        </row>
        <row r="3785">
          <cell r="I3785">
            <v>819005463</v>
          </cell>
          <cell r="J3785" t="str">
            <v>INSTITUCION EDUCATIVA DEPARTAMENTAL DE GUAIMARO</v>
          </cell>
          <cell r="K3785">
            <v>76596532</v>
          </cell>
        </row>
        <row r="3786">
          <cell r="I3786">
            <v>819005474</v>
          </cell>
          <cell r="J3786" t="str">
            <v>INSTITUCION EDUCATIVA DEPARTAMENTAL CIUDAD PERDIDA</v>
          </cell>
          <cell r="K3786">
            <v>52303482</v>
          </cell>
        </row>
        <row r="3787">
          <cell r="I3787">
            <v>819005605</v>
          </cell>
          <cell r="J3787" t="str">
            <v>INSTITUCION EDUCATIVA GUILLERMO ALVAREZ</v>
          </cell>
          <cell r="K3787">
            <v>40980075</v>
          </cell>
        </row>
        <row r="3788">
          <cell r="I3788">
            <v>819005624</v>
          </cell>
          <cell r="J3788" t="str">
            <v>INSTITUCION EDUCATIVA DEPARTAMENTAL RURAL LAS MERCEDES</v>
          </cell>
          <cell r="K3788">
            <v>64925297</v>
          </cell>
        </row>
        <row r="3789">
          <cell r="I3789">
            <v>819005642</v>
          </cell>
          <cell r="J3789" t="str">
            <v>INSTITUCION EDUCATIVA AGROINDUSTRIAL DEPARTAMENTAL DE TUCURINCA</v>
          </cell>
          <cell r="K3789">
            <v>122481883</v>
          </cell>
        </row>
        <row r="3790">
          <cell r="I3790">
            <v>819005643</v>
          </cell>
          <cell r="J3790" t="str">
            <v>CENTRO DE EDUCACION BASICA ETNO-EDUCATIVO SOPLADOR</v>
          </cell>
          <cell r="K3790">
            <v>47745383</v>
          </cell>
        </row>
        <row r="3791">
          <cell r="I3791">
            <v>819005719</v>
          </cell>
          <cell r="J3791" t="str">
            <v>INSTITUCION EDUCATIVA DEPARTAMENTAL NICOLAS MEJIA MENDEZ</v>
          </cell>
          <cell r="K3791">
            <v>122358644</v>
          </cell>
        </row>
        <row r="3792">
          <cell r="I3792">
            <v>819005750</v>
          </cell>
          <cell r="J3792" t="str">
            <v>Fondo de Servicio Educativo CED Rural La Quinina</v>
          </cell>
          <cell r="K3792">
            <v>29497640</v>
          </cell>
        </row>
        <row r="3793">
          <cell r="I3793">
            <v>819005763</v>
          </cell>
          <cell r="J3793" t="str">
            <v>INSTITUCION EDUCATIVA DEPARTAMENTAL CELINDA MEJIA LOPEZ</v>
          </cell>
          <cell r="K3793">
            <v>61679034</v>
          </cell>
        </row>
        <row r="3794">
          <cell r="I3794">
            <v>819005862</v>
          </cell>
          <cell r="J3794" t="str">
            <v>INSTITUCION EDUCATIVA DEPARTAMENTAL ROQUE DE LOS RIOS VALLE</v>
          </cell>
          <cell r="K3794">
            <v>190419372</v>
          </cell>
        </row>
        <row r="3795">
          <cell r="I3795">
            <v>819005887</v>
          </cell>
          <cell r="J3795" t="str">
            <v>IED LICEO SAMARIO</v>
          </cell>
          <cell r="K3795">
            <v>171479399</v>
          </cell>
        </row>
        <row r="3796">
          <cell r="I3796">
            <v>819005912</v>
          </cell>
          <cell r="J3796" t="str">
            <v>INSTITUCION EDUCATIVA DEPARTAMENTAL ALBERTO CABALLERO</v>
          </cell>
          <cell r="K3796">
            <v>148506221</v>
          </cell>
        </row>
        <row r="3797">
          <cell r="I3797">
            <v>819005913</v>
          </cell>
          <cell r="J3797" t="str">
            <v>INSTITUCION EDUCATIVA DEPARTAMENTAL EUCLIDEZ LIZARAZO</v>
          </cell>
          <cell r="K3797">
            <v>131643213</v>
          </cell>
        </row>
        <row r="3798">
          <cell r="I3798">
            <v>819005940</v>
          </cell>
          <cell r="J3798" t="str">
            <v>INSTITUCION EDUCATIVA TECNICA DEPARTAMENTAL MARIA AUXILIADORA</v>
          </cell>
          <cell r="K3798">
            <v>71924194</v>
          </cell>
        </row>
        <row r="3799">
          <cell r="I3799">
            <v>819005942</v>
          </cell>
          <cell r="J3799" t="str">
            <v>INSTITUCION EDUCATIVA DEPARTAMENTAL RURAL SAN JOSE de prevencion</v>
          </cell>
          <cell r="K3799">
            <v>65081573</v>
          </cell>
        </row>
        <row r="3800">
          <cell r="I3800">
            <v>819005943</v>
          </cell>
          <cell r="J3800" t="str">
            <v>INSTITUCION EDUCATIVA DEPARTAMENTAL RURAL EL BRILLANTE</v>
          </cell>
          <cell r="K3800">
            <v>37096109</v>
          </cell>
        </row>
        <row r="3801">
          <cell r="I3801">
            <v>819006033</v>
          </cell>
          <cell r="J3801" t="str">
            <v>INSTITUCION EDUCATIVA DISTRITAL AGROECOLOGICA SAGRADO CORAZON DE JESUS</v>
          </cell>
          <cell r="K3801">
            <v>16659961</v>
          </cell>
        </row>
        <row r="3802">
          <cell r="I3802">
            <v>819006060</v>
          </cell>
          <cell r="J3802" t="str">
            <v>I.E.D. AGROAMBIENTAL DE LA SIERRA</v>
          </cell>
          <cell r="K3802">
            <v>7871310</v>
          </cell>
        </row>
        <row r="3803">
          <cell r="I3803">
            <v>819006233</v>
          </cell>
          <cell r="J3803" t="str">
            <v>INSTITUCION EDUCATIVA DEPARTAMENTAL RURAL NUESTRA SEOR</v>
          </cell>
          <cell r="K3803">
            <v>28867245</v>
          </cell>
        </row>
        <row r="3804">
          <cell r="I3804">
            <v>819006234</v>
          </cell>
          <cell r="J3804" t="str">
            <v>INSTITUCION EDUCATIVA DEPARTAMENTAL RURAL NUESTRA SEÑORA DEL CARMEN</v>
          </cell>
          <cell r="K3804">
            <v>33741310</v>
          </cell>
        </row>
        <row r="3805">
          <cell r="I3805">
            <v>819006312</v>
          </cell>
          <cell r="J3805" t="str">
            <v>INSEDUDE SEVILLANO</v>
          </cell>
          <cell r="K3805">
            <v>88236035</v>
          </cell>
        </row>
        <row r="3806">
          <cell r="I3806">
            <v>819006337</v>
          </cell>
          <cell r="J3806" t="str">
            <v>INSTITUCION EDUCATIVA TECNICA DEPARTAMENTAL SANTA MARIA</v>
          </cell>
          <cell r="K3806">
            <v>60625461</v>
          </cell>
        </row>
        <row r="3807">
          <cell r="I3807">
            <v>819006351</v>
          </cell>
          <cell r="J3807" t="str">
            <v>INSTITUCION EDUCATIVA DEPARTAMENTAL RURAL LA RINCONADA</v>
          </cell>
          <cell r="K3807">
            <v>53535860</v>
          </cell>
        </row>
        <row r="3808">
          <cell r="I3808">
            <v>819006370</v>
          </cell>
          <cell r="J3808" t="str">
            <v>INSTITUCION EDUCATIVA DEPARTAMENTAL ROSA CORTINA HERNANDEZ</v>
          </cell>
          <cell r="K3808">
            <v>137065926</v>
          </cell>
        </row>
        <row r="3809">
          <cell r="I3809">
            <v>819006385</v>
          </cell>
          <cell r="J3809" t="str">
            <v>IED PEDAGOGICO DEL CARIBE (ANTIGUA NARAKAJMANTA)</v>
          </cell>
          <cell r="K3809">
            <v>47370584</v>
          </cell>
        </row>
        <row r="3810">
          <cell r="I3810">
            <v>819006495</v>
          </cell>
          <cell r="J3810" t="str">
            <v>CENTRO DE EDUCACION BASICA DEPARTAMENTAL RURAL ENRIQUE QUINTERO JAIMES</v>
          </cell>
          <cell r="K3810">
            <v>38624903</v>
          </cell>
        </row>
        <row r="3811">
          <cell r="I3811">
            <v>819006517</v>
          </cell>
          <cell r="J3811" t="str">
            <v>Fondo de Servicio Educativo IED Técnica La Revuelta</v>
          </cell>
          <cell r="K3811">
            <v>100306141</v>
          </cell>
        </row>
        <row r="3812">
          <cell r="I3812">
            <v>819006565</v>
          </cell>
          <cell r="J3812" t="str">
            <v>Fondo de Servicio Educativo IED Nuevo Amanecer Con Dios</v>
          </cell>
          <cell r="K3812">
            <v>79261918</v>
          </cell>
        </row>
        <row r="3813">
          <cell r="I3813">
            <v>819006567</v>
          </cell>
          <cell r="J3813" t="str">
            <v>INSTITUCION EDUCATIVA DEPARTAMENTAL PABLO NIEBLES</v>
          </cell>
          <cell r="K3813">
            <v>25025665</v>
          </cell>
        </row>
        <row r="3814">
          <cell r="I3814">
            <v>819006568</v>
          </cell>
          <cell r="J3814" t="str">
            <v>CENTRO DE EDUCACION BASICA DEPARTAMENTAL RURAL RITA CUELLO VANEGAS</v>
          </cell>
          <cell r="K3814">
            <v>34484248</v>
          </cell>
        </row>
        <row r="3815">
          <cell r="I3815">
            <v>819006571</v>
          </cell>
          <cell r="J3815" t="str">
            <v>INSTITUCION EDUCATIVA DEPARTAMENTAL ANTONIO BRUJES CARMONA - FONDOS DE SERVICIOS EDUCATIVOS</v>
          </cell>
          <cell r="K3815">
            <v>106647271</v>
          </cell>
        </row>
        <row r="3816">
          <cell r="I3816">
            <v>819006572</v>
          </cell>
          <cell r="J3816" t="str">
            <v>CENTRO EDUCATIVO RURAL MIXTO DEPARTAMENTAL JOSE DE LA PAZ VANEGAS</v>
          </cell>
          <cell r="K3816">
            <v>45232877</v>
          </cell>
        </row>
        <row r="3817">
          <cell r="I3817">
            <v>819006574</v>
          </cell>
          <cell r="J3817" t="str">
            <v>INSTITUCION EDUCATIVA DEPARTAMENTAL MITSILOU CAMPBELL</v>
          </cell>
          <cell r="K3817">
            <v>140618193</v>
          </cell>
        </row>
        <row r="3818">
          <cell r="I3818">
            <v>819006660</v>
          </cell>
          <cell r="J3818" t="str">
            <v>INSTITUCION EDUCATIVA DEPARTAMENTAL RURAL LUIS MILLAN VARGAS</v>
          </cell>
          <cell r="K3818">
            <v>66337538</v>
          </cell>
        </row>
        <row r="3819">
          <cell r="I3819">
            <v>819006665</v>
          </cell>
          <cell r="J3819" t="str">
            <v>INSTITUCION EDUCATIVA DEPARTAMENTAL RURAL SAN PEDRO APOSTOL LAS FLORES - FONDO DE SERVICIOS EDUCATIVOS</v>
          </cell>
          <cell r="K3819">
            <v>59179834</v>
          </cell>
        </row>
        <row r="3820">
          <cell r="I3820">
            <v>819006666</v>
          </cell>
          <cell r="J3820" t="str">
            <v>INSTITUCION EDUCATIVA DEPARTAMENTAL RURAL MARIA AUXILIA</v>
          </cell>
          <cell r="K3820">
            <v>81472196</v>
          </cell>
        </row>
        <row r="3821">
          <cell r="I3821">
            <v>819006680</v>
          </cell>
          <cell r="J3821" t="str">
            <v>CENTRO EDUCATIVO DEPARTAMENTAL ELECTO CALIZ MARTINEZ</v>
          </cell>
          <cell r="K3821">
            <v>36838641</v>
          </cell>
        </row>
        <row r="3822">
          <cell r="I3822">
            <v>819006760</v>
          </cell>
          <cell r="J3822" t="str">
            <v>INSTITUCION EDUCATIVA DEPARTAMENTAL JOSEFA MARIA ROMERO DE LA CRUZ</v>
          </cell>
          <cell r="K3822">
            <v>56799856</v>
          </cell>
        </row>
        <row r="3823">
          <cell r="I3823">
            <v>819006789</v>
          </cell>
          <cell r="J3823" t="str">
            <v>INSTITUCION EDUCATIVA DEPARTAMENTAL RURAL SAN VALENTIN</v>
          </cell>
          <cell r="K3823">
            <v>66087901</v>
          </cell>
        </row>
        <row r="3824">
          <cell r="I3824">
            <v>819006902</v>
          </cell>
          <cell r="J3824" t="str">
            <v>INSTITUCION EDUCATIVA DEPARTAMENTAL FOSY MARCOS MARIA</v>
          </cell>
          <cell r="K3824">
            <v>113377713</v>
          </cell>
        </row>
        <row r="3825">
          <cell r="I3825">
            <v>819006992</v>
          </cell>
          <cell r="J3825" t="str">
            <v>Fondos de Servicios Docentes IED Alfonso Lopez</v>
          </cell>
          <cell r="K3825">
            <v>56330838</v>
          </cell>
        </row>
        <row r="3826">
          <cell r="I3826">
            <v>819007071</v>
          </cell>
          <cell r="J3826" t="str">
            <v>CENTRO EDUCATIVO SANTA ROSALIA</v>
          </cell>
          <cell r="K3826">
            <v>61261870</v>
          </cell>
        </row>
        <row r="3827">
          <cell r="I3827">
            <v>819007099</v>
          </cell>
          <cell r="J3827" t="str">
            <v>institucion educativa dario torregroza perez</v>
          </cell>
          <cell r="K3827">
            <v>149606200</v>
          </cell>
        </row>
        <row r="3828">
          <cell r="I3828">
            <v>819007207</v>
          </cell>
          <cell r="J3828" t="str">
            <v>INSTITUCION EDUCATIVA DEPARTAMENTAL RURAL DE GERMANIA</v>
          </cell>
          <cell r="K3828">
            <v>63714947</v>
          </cell>
        </row>
        <row r="3829">
          <cell r="I3829">
            <v>820000104</v>
          </cell>
          <cell r="J3829" t="str">
            <v>INSTITUCION EDUCATIVS NICOLAS CUERVO Y ROJAS</v>
          </cell>
          <cell r="K3829">
            <v>35355715</v>
          </cell>
        </row>
        <row r="3830">
          <cell r="I3830">
            <v>820000274</v>
          </cell>
          <cell r="J3830" t="str">
            <v>COLEGIO ROJAS PINILLA</v>
          </cell>
          <cell r="K3830">
            <v>100578165</v>
          </cell>
        </row>
        <row r="3831">
          <cell r="I3831">
            <v>820000416</v>
          </cell>
          <cell r="J3831" t="str">
            <v>INSTITUCION EDUCATIVA  EL CRUCE</v>
          </cell>
          <cell r="K3831">
            <v>33079106</v>
          </cell>
        </row>
        <row r="3832">
          <cell r="I3832">
            <v>820000765</v>
          </cell>
          <cell r="J3832" t="str">
            <v>INSTITUCION EDUCATIVA ECOLOGICO SAN FRANCISCO</v>
          </cell>
          <cell r="K3832">
            <v>26066192</v>
          </cell>
        </row>
        <row r="3833">
          <cell r="I3833">
            <v>820000791</v>
          </cell>
          <cell r="J3833" t="str">
            <v>FONDO DE SERVICIOS EDUCATIVOS INSTITUCION EDUCATIVA AGROPECUARIA  SANTA BARBARA</v>
          </cell>
          <cell r="K3833">
            <v>25673752</v>
          </cell>
        </row>
        <row r="3834">
          <cell r="I3834">
            <v>820000934</v>
          </cell>
          <cell r="J3834" t="str">
            <v>INSTITUCION EDUCATIVA SAN MARCOS FONDO DE SERVICIOS EDUCATIVOS</v>
          </cell>
          <cell r="K3834">
            <v>18343310</v>
          </cell>
        </row>
        <row r="3835">
          <cell r="I3835">
            <v>820001086</v>
          </cell>
          <cell r="J3835" t="str">
            <v>FONDO DE SERVICIOS EDUCATIVOS</v>
          </cell>
          <cell r="K3835">
            <v>33467503</v>
          </cell>
        </row>
        <row r="3836">
          <cell r="I3836">
            <v>820001154</v>
          </cell>
          <cell r="J3836" t="str">
            <v>EDUCATIVA JOSÉ ANTONIO GALÁN</v>
          </cell>
          <cell r="K3836">
            <v>79645824</v>
          </cell>
        </row>
        <row r="3837">
          <cell r="I3837">
            <v>820001156</v>
          </cell>
          <cell r="J3837" t="str">
            <v>INSTITUCION EDUCATIVA JOSE ANTONIO GALAN-PUERTO BOYACA</v>
          </cell>
          <cell r="K3837">
            <v>150124177</v>
          </cell>
        </row>
        <row r="3838">
          <cell r="I3838">
            <v>820001168</v>
          </cell>
          <cell r="J3838" t="str">
            <v>INSTITUCION EDUCATIVA NUESTRA SEÑORA DE LA PAZ</v>
          </cell>
          <cell r="K3838">
            <v>55876661</v>
          </cell>
        </row>
        <row r="3839">
          <cell r="I3839">
            <v>820001177</v>
          </cell>
          <cell r="J3839" t="str">
            <v>INSTITUCION EDUCATIVA ANTONIA SANTOS</v>
          </cell>
          <cell r="K3839">
            <v>148250462</v>
          </cell>
        </row>
        <row r="3840">
          <cell r="I3840">
            <v>820001274</v>
          </cell>
          <cell r="J3840" t="str">
            <v>INSTITUCION EDUCATIVA TECNICA AGROPECUARIA ALFONSO VANEGAS SIERRA</v>
          </cell>
          <cell r="K3840">
            <v>33339733</v>
          </cell>
        </row>
        <row r="3841">
          <cell r="I3841">
            <v>820001312</v>
          </cell>
          <cell r="J3841" t="str">
            <v>INSTITUCIÓN EDUCATIVA TÉCNICA AGROPECUARIA</v>
          </cell>
          <cell r="K3841">
            <v>36015373</v>
          </cell>
        </row>
        <row r="3842">
          <cell r="I3842">
            <v>820001344</v>
          </cell>
          <cell r="J3842" t="str">
            <v>FONDO DE SERVICIOS EDUCATIVOS INSTITUCIÓN EDUCATIVA TÉCNICA AGROPECUARIA “SOTE PANELAS”</v>
          </cell>
          <cell r="K3842">
            <v>45274490</v>
          </cell>
        </row>
        <row r="3843">
          <cell r="I3843">
            <v>820001451</v>
          </cell>
          <cell r="J3843" t="str">
            <v>COLEGIO SAN ANTONIO DE RAQUIRA</v>
          </cell>
          <cell r="K3843">
            <v>64944051</v>
          </cell>
        </row>
        <row r="3844">
          <cell r="I3844">
            <v>820001460</v>
          </cell>
          <cell r="J3844" t="str">
            <v>INSTITUTO TECNICO GONZALO SUAREZ RENDON</v>
          </cell>
          <cell r="K3844">
            <v>145387131</v>
          </cell>
        </row>
        <row r="3845">
          <cell r="I3845">
            <v>820001509</v>
          </cell>
          <cell r="J3845" t="str">
            <v>INSTITUCION EDUCATIVA SAN ANTONIO DE PADUA</v>
          </cell>
          <cell r="K3845">
            <v>41143751</v>
          </cell>
        </row>
        <row r="3846">
          <cell r="I3846">
            <v>820001556</v>
          </cell>
          <cell r="J3846" t="str">
            <v>FSE INSTITUCION EDUCATIVA TECNICA JOSE JOAQUIN ORTIZ</v>
          </cell>
          <cell r="K3846">
            <v>71973593</v>
          </cell>
        </row>
        <row r="3847">
          <cell r="I3847">
            <v>820001558</v>
          </cell>
          <cell r="J3847" t="str">
            <v>INSTITUCION EDUCATIVA COLEGIO DE LLANO GRANDE</v>
          </cell>
          <cell r="K3847">
            <v>27240448</v>
          </cell>
        </row>
        <row r="3848">
          <cell r="I3848">
            <v>820001657</v>
          </cell>
          <cell r="J3848" t="str">
            <v>FONDO DE SERVICIOS EDUCATIVOS INSTITUCION EDUCATIVA PUERTO PINZON</v>
          </cell>
          <cell r="K3848">
            <v>39608094</v>
          </cell>
        </row>
        <row r="3849">
          <cell r="I3849">
            <v>820001663</v>
          </cell>
          <cell r="J3849" t="str">
            <v>COLEGIO DE EDUCACION BASICA Y MEDIA ACADEMICA SANTA BARBARA</v>
          </cell>
          <cell r="K3849">
            <v>76560381</v>
          </cell>
        </row>
        <row r="3850">
          <cell r="I3850">
            <v>820001699</v>
          </cell>
          <cell r="J3850" t="str">
            <v>FONDO DE SERVICIOS EDUCATIVOS COLEGIO MANUEL BRICEÑO</v>
          </cell>
          <cell r="K3850">
            <v>40618027</v>
          </cell>
        </row>
        <row r="3851">
          <cell r="I3851">
            <v>820001724</v>
          </cell>
          <cell r="J3851" t="str">
            <v>FONDO DE SERVICIOS EDUCATIVOS INSTITUCION EDUCATIVA TECNICA PUERTO SERVIEZ</v>
          </cell>
          <cell r="K3851">
            <v>77652870</v>
          </cell>
        </row>
        <row r="3852">
          <cell r="I3852">
            <v>820001751</v>
          </cell>
          <cell r="J3852" t="str">
            <v>INSTITUCION EDUCATIVA TECNICA EL CERRO</v>
          </cell>
          <cell r="K3852">
            <v>42070018</v>
          </cell>
        </row>
        <row r="3853">
          <cell r="I3853">
            <v>820001834</v>
          </cell>
          <cell r="J3853" t="str">
            <v>FONDO DE SERVICIOS EDUCATIVOS COLEGIO MARCO FIDEL SUAREZ</v>
          </cell>
          <cell r="K3853">
            <v>30619824</v>
          </cell>
        </row>
        <row r="3854">
          <cell r="I3854">
            <v>820001917</v>
          </cell>
          <cell r="J3854" t="str">
            <v>LA INSTITUCION EDUCATIVA LA FLORESTA (FONDOS DE SERVICIOS DOCENTES)</v>
          </cell>
          <cell r="K3854">
            <v>26924843</v>
          </cell>
        </row>
        <row r="3855">
          <cell r="I3855">
            <v>820001943</v>
          </cell>
          <cell r="J3855" t="str">
            <v>fondo de servicios docentes colegio mariano ospina perez tinjaca</v>
          </cell>
          <cell r="K3855">
            <v>44730593</v>
          </cell>
        </row>
        <row r="3856">
          <cell r="I3856">
            <v>820001964</v>
          </cell>
          <cell r="J3856" t="str">
            <v>Fondo de servicios educativos colegio Juan Pablo II saboya</v>
          </cell>
          <cell r="K3856">
            <v>16972470</v>
          </cell>
        </row>
        <row r="3857">
          <cell r="I3857">
            <v>820001967</v>
          </cell>
          <cell r="J3857" t="str">
            <v>INSTITUCION EDUCTIVA JOS MARIA CORDOBA</v>
          </cell>
          <cell r="K3857">
            <v>63167720</v>
          </cell>
        </row>
        <row r="3858">
          <cell r="I3858">
            <v>820001976</v>
          </cell>
          <cell r="J3858" t="str">
            <v>INSTITUCION EDUCATIVA TECNICA LA LAJA</v>
          </cell>
          <cell r="K3858">
            <v>16234318</v>
          </cell>
        </row>
        <row r="3859">
          <cell r="I3859">
            <v>820001994</v>
          </cell>
          <cell r="J3859" t="str">
            <v>INSTITUCION EDUCATIVA JULIUS SIEBER</v>
          </cell>
          <cell r="K3859">
            <v>55087931</v>
          </cell>
        </row>
        <row r="3860">
          <cell r="I3860">
            <v>820002027</v>
          </cell>
          <cell r="J3860" t="str">
            <v>INSTITUCIÓN EDUCATIVA SAN ISIDRO F.S.E</v>
          </cell>
          <cell r="K3860">
            <v>26693678</v>
          </cell>
        </row>
        <row r="3861">
          <cell r="I3861">
            <v>820002061</v>
          </cell>
          <cell r="J3861" t="str">
            <v>FONDO DE SERVICIOS EDUCATIVOS COLEGIO DIVINO NIÑO QUIPAMA</v>
          </cell>
          <cell r="K3861">
            <v>17737666</v>
          </cell>
        </row>
        <row r="3862">
          <cell r="I3862">
            <v>820002179</v>
          </cell>
          <cell r="J3862" t="str">
            <v>FONDO DE SERVICIOS EDUCATIVOS</v>
          </cell>
          <cell r="K3862">
            <v>88243673</v>
          </cell>
        </row>
        <row r="3863">
          <cell r="I3863">
            <v>820002203</v>
          </cell>
          <cell r="J3863" t="str">
            <v>INSTITUCION EDUCATIVA TECNICA SALAMANCA</v>
          </cell>
          <cell r="K3863">
            <v>85391274</v>
          </cell>
        </row>
        <row r="3864">
          <cell r="I3864">
            <v>820002210</v>
          </cell>
          <cell r="J3864" t="str">
            <v>FONDO DE SERVICIOS EDUCATIVOS INSTITUCION EDUCATIVA TECNICA PABLO VALETTE</v>
          </cell>
          <cell r="K3864">
            <v>65091677</v>
          </cell>
        </row>
        <row r="3865">
          <cell r="I3865">
            <v>820002314</v>
          </cell>
          <cell r="J3865" t="str">
            <v>TECNICA JORDAN</v>
          </cell>
          <cell r="K3865">
            <v>20604987</v>
          </cell>
        </row>
        <row r="3866">
          <cell r="I3866">
            <v>820002344</v>
          </cell>
          <cell r="J3866" t="str">
            <v>IE TECNICA AGRICOLA ANTONIO NARIÑO</v>
          </cell>
          <cell r="K3866">
            <v>31526130</v>
          </cell>
        </row>
        <row r="3867">
          <cell r="I3867">
            <v>820002364</v>
          </cell>
          <cell r="J3867" t="str">
            <v>F.S.E. I.E. HERNANDO GELVEZ SUAREZ</v>
          </cell>
          <cell r="K3867">
            <v>39788765</v>
          </cell>
        </row>
        <row r="3868">
          <cell r="I3868">
            <v>820002464</v>
          </cell>
          <cell r="J3868" t="str">
            <v>FONDO DE SERVICIOS EDUCATIVOS I.R. SAN ISIDRO</v>
          </cell>
          <cell r="K3868">
            <v>24489687</v>
          </cell>
        </row>
        <row r="3869">
          <cell r="I3869">
            <v>820002465</v>
          </cell>
          <cell r="J3869" t="str">
            <v>INSTITUCION EDUCATIVA DIVINO NIÑO</v>
          </cell>
          <cell r="K3869">
            <v>28135811</v>
          </cell>
        </row>
        <row r="3870">
          <cell r="I3870">
            <v>820002493</v>
          </cell>
          <cell r="J3870" t="str">
            <v>INSTITUCIÓN EDUCATIVA TÉCNICA LA LIBERTAD</v>
          </cell>
          <cell r="K3870">
            <v>93597122</v>
          </cell>
        </row>
        <row r="3871">
          <cell r="I3871">
            <v>820002503</v>
          </cell>
          <cell r="J3871" t="str">
            <v>INSTITUCION EDUCATIVA ADOLFO MARIA JIMENEZ</v>
          </cell>
          <cell r="K3871">
            <v>50957620</v>
          </cell>
        </row>
        <row r="3872">
          <cell r="I3872">
            <v>820002686</v>
          </cell>
          <cell r="J3872" t="str">
            <v>INSTITUCION EDUCATIVA NUEVA ESPERANZA</v>
          </cell>
          <cell r="K3872">
            <v>16018459</v>
          </cell>
        </row>
        <row r="3873">
          <cell r="I3873">
            <v>820003314</v>
          </cell>
          <cell r="J3873" t="str">
            <v>COLEGIO DE EDUCACION TECNICO COMERCIAL  SAGRADO CORAZON DE JESUS</v>
          </cell>
          <cell r="K3873">
            <v>173788005</v>
          </cell>
        </row>
        <row r="3874">
          <cell r="I3874">
            <v>820003332</v>
          </cell>
          <cell r="J3874" t="str">
            <v>INSTITUCION EDUCATIVA GUANEGRO</v>
          </cell>
          <cell r="K3874">
            <v>18631864</v>
          </cell>
        </row>
        <row r="3875">
          <cell r="I3875">
            <v>820004321</v>
          </cell>
          <cell r="J3875" t="str">
            <v>COLEGIO NUESTRA SEÑORA DE LA CANDELARIA</v>
          </cell>
          <cell r="K3875">
            <v>41728528</v>
          </cell>
        </row>
        <row r="3876">
          <cell r="I3876">
            <v>820004402</v>
          </cell>
          <cell r="J3876" t="str">
            <v>INSTITUCION EDUCATIVA LIBERTADOR SIMON BOLIVAR SERVICIOS EDUCATIVOS</v>
          </cell>
          <cell r="K3876">
            <v>121921746</v>
          </cell>
        </row>
        <row r="3877">
          <cell r="I3877">
            <v>820004403</v>
          </cell>
          <cell r="J3877" t="str">
            <v>INSTITUCION EDUCATIVA RURAL DEL SUR</v>
          </cell>
          <cell r="K3877">
            <v>103041045</v>
          </cell>
        </row>
        <row r="3878">
          <cell r="I3878">
            <v>820004438</v>
          </cell>
          <cell r="J3878" t="str">
            <v>INSTITUCION EDUCATIVA EL CHARCO</v>
          </cell>
          <cell r="K3878">
            <v>21521342</v>
          </cell>
        </row>
        <row r="3879">
          <cell r="I3879">
            <v>820004770</v>
          </cell>
          <cell r="J3879" t="str">
            <v>Institución Educativa San Alberto Magno</v>
          </cell>
          <cell r="K3879">
            <v>14529053</v>
          </cell>
        </row>
        <row r="3880">
          <cell r="I3880">
            <v>820004854</v>
          </cell>
          <cell r="J3880" t="str">
            <v>FONDO DE SERVICIOS EDUCATIVOS DE LA INSTITUCION EDUCATIVA TECNICA MIRAFLORES</v>
          </cell>
          <cell r="K3880">
            <v>35055661</v>
          </cell>
        </row>
        <row r="3881">
          <cell r="I3881">
            <v>821000007</v>
          </cell>
          <cell r="J3881" t="str">
            <v>INSTITUCION EDUCATIVA JOVITA SANTACOLOMA</v>
          </cell>
          <cell r="K3881">
            <v>61566958</v>
          </cell>
        </row>
        <row r="3882">
          <cell r="I3882">
            <v>821000033</v>
          </cell>
          <cell r="J3882" t="str">
            <v>INSTITUCION EDUCATIVA LUIS GABRIEL UMAÑA</v>
          </cell>
          <cell r="K3882">
            <v>54312847</v>
          </cell>
        </row>
        <row r="3883">
          <cell r="I3883">
            <v>821000110</v>
          </cell>
          <cell r="J3883" t="str">
            <v>INSTITUCION  EDUCATIVA  TECNICA OCCIDENTE</v>
          </cell>
          <cell r="K3883">
            <v>259419320</v>
          </cell>
        </row>
        <row r="3884">
          <cell r="I3884">
            <v>821000123</v>
          </cell>
          <cell r="J3884" t="str">
            <v>INSTITUCION EDUCATIVA SAN JUAN DE BARRAGAN</v>
          </cell>
          <cell r="K3884">
            <v>38772512</v>
          </cell>
        </row>
        <row r="3885">
          <cell r="I3885">
            <v>821000279</v>
          </cell>
          <cell r="J3885" t="str">
            <v>INSTITUCION EDUCATIVA SAN JOSE FONDO DE SERVICIOS</v>
          </cell>
          <cell r="K3885">
            <v>121998908</v>
          </cell>
        </row>
        <row r="3886">
          <cell r="I3886">
            <v>821000303</v>
          </cell>
          <cell r="J3886" t="str">
            <v>COLEGIO SAN JOSE</v>
          </cell>
          <cell r="K3886">
            <v>126268976</v>
          </cell>
        </row>
        <row r="3887">
          <cell r="I3887">
            <v>821000317</v>
          </cell>
          <cell r="J3887" t="str">
            <v>FONDO DE SERVICIOS EDUCATIVOS IE SAGRADO CORAZON DE JESUS</v>
          </cell>
          <cell r="K3887">
            <v>43559203</v>
          </cell>
        </row>
        <row r="3888">
          <cell r="I3888">
            <v>821000335</v>
          </cell>
          <cell r="J3888" t="str">
            <v>INSTITUCION EDUCATIVA CRISTOBAL COLON</v>
          </cell>
          <cell r="K3888">
            <v>38555292</v>
          </cell>
        </row>
        <row r="3889">
          <cell r="I3889">
            <v>821000346</v>
          </cell>
          <cell r="J3889" t="str">
            <v>IE DIEGO RENGIFO SALAZAR</v>
          </cell>
          <cell r="K3889">
            <v>115889486</v>
          </cell>
        </row>
        <row r="3890">
          <cell r="I3890">
            <v>821000786</v>
          </cell>
          <cell r="J3890" t="str">
            <v>INSTITUCION EDUCATIVA CORAZON DEL VALLE</v>
          </cell>
          <cell r="K3890">
            <v>197200747</v>
          </cell>
        </row>
        <row r="3891">
          <cell r="I3891">
            <v>821000816</v>
          </cell>
          <cell r="J3891" t="str">
            <v>INSTITUCION EDUCATIVA  MARIA ANTONIA RUIZ</v>
          </cell>
          <cell r="K3891">
            <v>178866970</v>
          </cell>
        </row>
        <row r="3892">
          <cell r="I3892">
            <v>821000964</v>
          </cell>
          <cell r="J3892" t="str">
            <v>CARLOS HOLGUIN SARDI</v>
          </cell>
          <cell r="K3892">
            <v>41272236</v>
          </cell>
        </row>
        <row r="3893">
          <cell r="I3893">
            <v>821000993</v>
          </cell>
          <cell r="J3893" t="str">
            <v>INSTITUCION EDUCATIVA SANTA TERESITA</v>
          </cell>
          <cell r="K3893">
            <v>52314851</v>
          </cell>
        </row>
        <row r="3894">
          <cell r="I3894">
            <v>821001168</v>
          </cell>
          <cell r="J3894" t="str">
            <v>INSTITUCION EDUCATIVA SAGRADO CORAZON DE JESUS</v>
          </cell>
          <cell r="K3894">
            <v>47383137</v>
          </cell>
        </row>
        <row r="3895">
          <cell r="I3895">
            <v>821001172</v>
          </cell>
          <cell r="J3895" t="str">
            <v>INSTITUCION EDUCATIVA LA CONSOLITA</v>
          </cell>
          <cell r="K3895">
            <v>23954053</v>
          </cell>
        </row>
        <row r="3896">
          <cell r="I3896">
            <v>821001199</v>
          </cell>
          <cell r="J3896" t="str">
            <v>CENTRO DOCENTE NO. 22</v>
          </cell>
          <cell r="K3896">
            <v>14698579</v>
          </cell>
        </row>
        <row r="3897">
          <cell r="I3897">
            <v>821001201</v>
          </cell>
          <cell r="J3897" t="str">
            <v>INSTITUCION EDUCATIVA ANTONIA SANTOS</v>
          </cell>
          <cell r="K3897">
            <v>11708564</v>
          </cell>
        </row>
        <row r="3898">
          <cell r="I3898">
            <v>821001476</v>
          </cell>
          <cell r="J3898" t="str">
            <v>CENTRO DOCENTE MARIANO GONZALO</v>
          </cell>
          <cell r="K3898">
            <v>36491808</v>
          </cell>
        </row>
        <row r="3899">
          <cell r="I3899">
            <v>821001501</v>
          </cell>
          <cell r="J3899" t="str">
            <v>IE DOCE DE OCTUBRE</v>
          </cell>
          <cell r="K3899">
            <v>10933605</v>
          </cell>
        </row>
        <row r="3900">
          <cell r="I3900">
            <v>821001505</v>
          </cell>
          <cell r="J3900" t="str">
            <v>INSTITUCION EDUCATIVA JORGE ELIECER GAITAN</v>
          </cell>
          <cell r="K3900">
            <v>15445330</v>
          </cell>
        </row>
        <row r="3901">
          <cell r="I3901">
            <v>821001550</v>
          </cell>
          <cell r="J3901" t="str">
            <v>INSTITUCION EDUCATIVA SANTA BARBARA</v>
          </cell>
          <cell r="K3901">
            <v>27773819</v>
          </cell>
        </row>
        <row r="3902">
          <cell r="I3902">
            <v>821001561</v>
          </cell>
          <cell r="J3902" t="str">
            <v>INSTITUCION EDUCATIVA MARIA AUXILIADORA</v>
          </cell>
          <cell r="K3902">
            <v>15376617</v>
          </cell>
        </row>
        <row r="3903">
          <cell r="I3903">
            <v>821001615</v>
          </cell>
          <cell r="J3903" t="str">
            <v>INSTITUTO EDUCATIVO CAMILO TORRES</v>
          </cell>
          <cell r="K3903">
            <v>29565859</v>
          </cell>
        </row>
        <row r="3904">
          <cell r="I3904">
            <v>821001692</v>
          </cell>
          <cell r="J3904" t="str">
            <v>INSTITUCION EDUCATIVA BENJAMIN HERRERA</v>
          </cell>
          <cell r="K3904">
            <v>28697794</v>
          </cell>
        </row>
        <row r="3905">
          <cell r="I3905">
            <v>821001877</v>
          </cell>
          <cell r="J3905" t="str">
            <v>INSTITUCION EDUCATIVA ACERG ASOCIACION DE CENTROS EDUCATIVOS DEL CAÑON DEL RIO GARRAPATAS</v>
          </cell>
          <cell r="K3905">
            <v>43630641</v>
          </cell>
        </row>
        <row r="3906">
          <cell r="I3906">
            <v>821001963</v>
          </cell>
          <cell r="J3906" t="str">
            <v>INSTITUCION EDUCATIVA JORGE ISAACS</v>
          </cell>
          <cell r="K3906">
            <v>26589243</v>
          </cell>
        </row>
        <row r="3907">
          <cell r="I3907">
            <v>821002380</v>
          </cell>
          <cell r="J3907" t="str">
            <v>CENTRO DOCENTE MIGUEL ANTONIO CARO</v>
          </cell>
          <cell r="K3907">
            <v>80347213</v>
          </cell>
        </row>
        <row r="3908">
          <cell r="I3908">
            <v>821002675</v>
          </cell>
          <cell r="J3908" t="str">
            <v>IE LA INMACULADA</v>
          </cell>
          <cell r="K3908">
            <v>65105893</v>
          </cell>
        </row>
        <row r="3909">
          <cell r="I3909">
            <v>821002772</v>
          </cell>
          <cell r="J3909" t="str">
            <v>INSTITUCION EDUCATIVA POLICARPA SALAVARRIETA</v>
          </cell>
          <cell r="K3909">
            <v>14499874</v>
          </cell>
        </row>
        <row r="3910">
          <cell r="I3910">
            <v>821002935</v>
          </cell>
          <cell r="J3910" t="str">
            <v>INSTITUCION EDUCATIVA  HERNANDO LLORENTE ARROYO</v>
          </cell>
          <cell r="K3910">
            <v>57336405</v>
          </cell>
        </row>
        <row r="3911">
          <cell r="I3911">
            <v>821002938</v>
          </cell>
          <cell r="J3911" t="str">
            <v>INSTITUCION EDUCATIVA ALFREDO GARRIDO TOVAR</v>
          </cell>
          <cell r="K3911">
            <v>44779416</v>
          </cell>
        </row>
        <row r="3912">
          <cell r="I3912">
            <v>821002946</v>
          </cell>
          <cell r="J3912" t="str">
            <v>INSTITUCION EDUCATIVA NEMESIO RODRIGUEZ ESCOBAR</v>
          </cell>
          <cell r="K3912">
            <v>51687915</v>
          </cell>
        </row>
        <row r="3913">
          <cell r="I3913">
            <v>821003059</v>
          </cell>
          <cell r="J3913" t="str">
            <v>INSTITUCION EDUCATIVA MARIA INMACULADA</v>
          </cell>
          <cell r="K3913">
            <v>29879711</v>
          </cell>
        </row>
        <row r="3914">
          <cell r="I3914">
            <v>821003112</v>
          </cell>
          <cell r="J3914" t="str">
            <v>INSTITUCION EDUCATIVA LA TULIA</v>
          </cell>
          <cell r="K3914">
            <v>52308903</v>
          </cell>
        </row>
        <row r="3915">
          <cell r="I3915">
            <v>821003181</v>
          </cell>
          <cell r="J3915" t="str">
            <v>INSTITUCION EDUCATIVA MANUEL MARIA MALLARINO</v>
          </cell>
          <cell r="K3915">
            <v>68170527</v>
          </cell>
        </row>
        <row r="3916">
          <cell r="I3916">
            <v>821003190</v>
          </cell>
          <cell r="J3916" t="str">
            <v>INSTITUCION EDUCATIVA LA GRACIELA</v>
          </cell>
          <cell r="K3916">
            <v>230446780</v>
          </cell>
        </row>
        <row r="3917">
          <cell r="I3917">
            <v>821003191</v>
          </cell>
          <cell r="J3917" t="str">
            <v>INSTITUCION EDUCATIVA SANTA ROSALIA DE PALERMO</v>
          </cell>
          <cell r="K3917">
            <v>68635091</v>
          </cell>
        </row>
        <row r="3918">
          <cell r="I3918">
            <v>821003219</v>
          </cell>
          <cell r="J3918" t="str">
            <v>INSTITUCION EDUCATIVA SANTA TERESITA</v>
          </cell>
          <cell r="K3918">
            <v>39174259</v>
          </cell>
        </row>
        <row r="3919">
          <cell r="I3919">
            <v>821003220</v>
          </cell>
          <cell r="J3919" t="str">
            <v>INSTITUCION EDUCATIVA PRIMAVERA</v>
          </cell>
          <cell r="K3919">
            <v>38298491</v>
          </cell>
        </row>
        <row r="3920">
          <cell r="I3920">
            <v>821003268</v>
          </cell>
          <cell r="J3920" t="str">
            <v>INSTITUCION EDUCATIVA AGUACLARA</v>
          </cell>
          <cell r="K3920">
            <v>209284026</v>
          </cell>
        </row>
        <row r="3921">
          <cell r="I3921">
            <v>821003274</v>
          </cell>
          <cell r="J3921" t="str">
            <v>FONDO DE SERVICIOS EDUCATIVOS INTITUCION EDUCATIVA ARTURO GOMEZ JARAMILLO</v>
          </cell>
          <cell r="K3921">
            <v>96915666</v>
          </cell>
        </row>
        <row r="3922">
          <cell r="I3922">
            <v>821003287</v>
          </cell>
          <cell r="J3922" t="str">
            <v>INSTITUCION EDUCATIVA EL AGUILA</v>
          </cell>
          <cell r="K3922">
            <v>58227033</v>
          </cell>
        </row>
        <row r="3923">
          <cell r="I3923">
            <v>821003289</v>
          </cell>
          <cell r="J3923" t="str">
            <v>INSTITUCION EDUCATIVA  RODRIGO LLOREDA CAICEDO</v>
          </cell>
          <cell r="K3923">
            <v>14873386</v>
          </cell>
        </row>
        <row r="3924">
          <cell r="I3924">
            <v>821003302</v>
          </cell>
          <cell r="J3924" t="str">
            <v>INSTITUCION EDUCATIVA NUESTRA SEÑORA DE LA PAZ</v>
          </cell>
          <cell r="K3924">
            <v>15400948</v>
          </cell>
        </row>
        <row r="3925">
          <cell r="I3925">
            <v>821003308</v>
          </cell>
          <cell r="J3925" t="str">
            <v>FONDOS DE SERVICIOS EDUCATIVOS INSTITUCION EDUCATIVA NARANJAL</v>
          </cell>
          <cell r="K3925">
            <v>46459786</v>
          </cell>
        </row>
        <row r="3926">
          <cell r="I3926">
            <v>821003315</v>
          </cell>
          <cell r="J3926" t="str">
            <v>INSTITUCION EDUCATIVA SANTA INES</v>
          </cell>
          <cell r="K3926">
            <v>18091219</v>
          </cell>
        </row>
        <row r="3927">
          <cell r="I3927">
            <v>821003342</v>
          </cell>
          <cell r="J3927" t="str">
            <v>INSTITUCION EDUCATIVA CELIAN</v>
          </cell>
          <cell r="K3927">
            <v>71568175</v>
          </cell>
        </row>
        <row r="3928">
          <cell r="I3928">
            <v>821003354</v>
          </cell>
          <cell r="J3928" t="str">
            <v>INSTITUCION EDUCATIVA HERACLIO URIBE URIBE</v>
          </cell>
          <cell r="K3928">
            <v>53078341</v>
          </cell>
        </row>
        <row r="3929">
          <cell r="I3929">
            <v>821003374</v>
          </cell>
          <cell r="J3929" t="str">
            <v>I.E MAGADALENA ORTEGA</v>
          </cell>
          <cell r="K3929">
            <v>122838558</v>
          </cell>
        </row>
        <row r="3930">
          <cell r="I3930">
            <v>821003387</v>
          </cell>
          <cell r="J3930" t="str">
            <v>INSTITUCION EDUCATIVA ALTO DEL ROCIO</v>
          </cell>
          <cell r="K3930">
            <v>21074480</v>
          </cell>
        </row>
        <row r="3931">
          <cell r="I3931">
            <v>821003464</v>
          </cell>
          <cell r="J3931" t="str">
            <v>INSTITUCION EDUCATIVA SAN ISIDRO FONDOS DE SERVICIOS</v>
          </cell>
          <cell r="K3931">
            <v>23248591</v>
          </cell>
        </row>
        <row r="3932">
          <cell r="I3932">
            <v>821003576</v>
          </cell>
          <cell r="J3932" t="str">
            <v>INSTITUCION EDUCATIVA SGA FONDOS DE SERVICIOS</v>
          </cell>
          <cell r="K3932">
            <v>49289912</v>
          </cell>
        </row>
        <row r="3933">
          <cell r="I3933">
            <v>822000028</v>
          </cell>
          <cell r="J3933" t="str">
            <v>COLEGIO ANTHONY A PHIPPS</v>
          </cell>
          <cell r="K3933">
            <v>88320870</v>
          </cell>
        </row>
        <row r="3934">
          <cell r="I3934">
            <v>822000223</v>
          </cell>
          <cell r="J3934" t="str">
            <v>INSTITUCION EDUCATIVA COLEGIO DEPARTAMENTAL LUIS CARLOS GALAN SARMIENTO</v>
          </cell>
          <cell r="K3934">
            <v>183747303</v>
          </cell>
        </row>
        <row r="3935">
          <cell r="I3935">
            <v>822000249</v>
          </cell>
          <cell r="J3935" t="str">
            <v>Institucion Educativa San Isidro de Veracruz</v>
          </cell>
          <cell r="K3935">
            <v>67211817</v>
          </cell>
        </row>
        <row r="3936">
          <cell r="I3936">
            <v>822000390</v>
          </cell>
          <cell r="J3936" t="str">
            <v>UNIDAD EDUCATIVA PIO XII</v>
          </cell>
          <cell r="K3936">
            <v>47380793</v>
          </cell>
        </row>
        <row r="3937">
          <cell r="I3937">
            <v>822000470</v>
          </cell>
          <cell r="J3937" t="str">
            <v>INSTITUCION EDUCATIVA ANTONIO NARIÑO SERVICIO DOCENTE</v>
          </cell>
          <cell r="K3937">
            <v>89008326</v>
          </cell>
        </row>
        <row r="3938">
          <cell r="I3938">
            <v>822000488</v>
          </cell>
          <cell r="J3938" t="str">
            <v>INSTITUCION EDUCATIVA COLEGIO GUATIQUIA</v>
          </cell>
          <cell r="K3938">
            <v>99658937</v>
          </cell>
        </row>
        <row r="3939">
          <cell r="I3939">
            <v>822000520</v>
          </cell>
          <cell r="J3939" t="str">
            <v>INSTITUCION EDUCATIVA GERMAN ARCINIEGAS</v>
          </cell>
          <cell r="K3939">
            <v>109567076</v>
          </cell>
        </row>
        <row r="3940">
          <cell r="I3940">
            <v>822000543</v>
          </cell>
          <cell r="J3940" t="str">
            <v>INSTITUCION EDUCATIVA GENERAL CARLOS ALBAN - FOSES</v>
          </cell>
          <cell r="K3940">
            <v>105646724</v>
          </cell>
        </row>
        <row r="3941">
          <cell r="I3941">
            <v>822000630</v>
          </cell>
          <cell r="J3941" t="str">
            <v>Institucion Educativa Valentin Garcia</v>
          </cell>
          <cell r="K3941">
            <v>100397692</v>
          </cell>
        </row>
        <row r="3942">
          <cell r="I3942">
            <v>822000939</v>
          </cell>
          <cell r="J3942" t="str">
            <v>COLEGIO ABRAHAM LINCOLN</v>
          </cell>
          <cell r="K3942">
            <v>86476893</v>
          </cell>
        </row>
        <row r="3943">
          <cell r="I3943">
            <v>822000988</v>
          </cell>
          <cell r="J3943" t="str">
            <v>Institucion Educativa Maria Montessori</v>
          </cell>
          <cell r="K3943">
            <v>80009788</v>
          </cell>
        </row>
        <row r="3944">
          <cell r="I3944">
            <v>822001021</v>
          </cell>
          <cell r="J3944" t="str">
            <v>INSTITUCION EDUCATIVA COLEGIO FRANCISCO ARANGO</v>
          </cell>
          <cell r="K3944">
            <v>78425936</v>
          </cell>
        </row>
        <row r="3945">
          <cell r="I3945">
            <v>822001023</v>
          </cell>
          <cell r="J3945" t="str">
            <v>Institucion Educativa San Isidro de Chichimene</v>
          </cell>
          <cell r="K3945">
            <v>83109287</v>
          </cell>
        </row>
        <row r="3946">
          <cell r="I3946">
            <v>822001068</v>
          </cell>
          <cell r="J3946" t="str">
            <v>UNIDAD EDUCATIVA PLAYA RICA</v>
          </cell>
          <cell r="K3946">
            <v>72475630</v>
          </cell>
        </row>
        <row r="3947">
          <cell r="I3947">
            <v>822001082</v>
          </cell>
          <cell r="J3947" t="str">
            <v>INSTITUCION EDUCATIVA COLEGIO BUENOS AIRES</v>
          </cell>
          <cell r="K3947">
            <v>55090139</v>
          </cell>
        </row>
        <row r="3948">
          <cell r="I3948">
            <v>822001160</v>
          </cell>
          <cell r="J3948" t="str">
            <v>NTRA. SRA DE FATIMA</v>
          </cell>
          <cell r="K3948">
            <v>130777230</v>
          </cell>
        </row>
        <row r="3949">
          <cell r="I3949">
            <v>822001179</v>
          </cell>
          <cell r="J3949" t="str">
            <v>INSTITUCION EDUCATIVA SANTA INES - FONDO DE SERVICIOS EDUCATIVOS</v>
          </cell>
          <cell r="K3949">
            <v>36633812</v>
          </cell>
        </row>
        <row r="3950">
          <cell r="I3950">
            <v>822001262</v>
          </cell>
          <cell r="J3950" t="str">
            <v>Institucion Educativa Gabriela Mistral</v>
          </cell>
          <cell r="K3950">
            <v>70897808</v>
          </cell>
        </row>
        <row r="3951">
          <cell r="I3951">
            <v>822001282</v>
          </cell>
          <cell r="J3951" t="str">
            <v>Institucion Educativa Brisas de Irique</v>
          </cell>
          <cell r="K3951">
            <v>119312700</v>
          </cell>
        </row>
        <row r="3952">
          <cell r="I3952">
            <v>822001289</v>
          </cell>
          <cell r="J3952" t="str">
            <v>Institucion Educativa Manacal</v>
          </cell>
          <cell r="K3952">
            <v>50715521</v>
          </cell>
        </row>
        <row r="3953">
          <cell r="I3953">
            <v>822001307</v>
          </cell>
          <cell r="J3953" t="str">
            <v>Institucion Educativa Juan Humberto Baquero Soler</v>
          </cell>
          <cell r="K3953">
            <v>71512267</v>
          </cell>
        </row>
        <row r="3954">
          <cell r="I3954">
            <v>822001509</v>
          </cell>
          <cell r="J3954" t="str">
            <v>INSTITUCION EDUCATIVA COLEGIO VEINTE DE JULIO</v>
          </cell>
          <cell r="K3954">
            <v>208316108</v>
          </cell>
        </row>
        <row r="3955">
          <cell r="I3955">
            <v>822001517</v>
          </cell>
          <cell r="J3955" t="str">
            <v>COLEGIO LUIS F GOMEZ NIÑO</v>
          </cell>
          <cell r="K3955">
            <v>37431181</v>
          </cell>
        </row>
        <row r="3956">
          <cell r="I3956">
            <v>822001523</v>
          </cell>
          <cell r="J3956" t="str">
            <v>Escuela Normal Superior de Acacias</v>
          </cell>
          <cell r="K3956">
            <v>131263943</v>
          </cell>
        </row>
        <row r="3957">
          <cell r="I3957">
            <v>822001536</v>
          </cell>
          <cell r="J3957" t="str">
            <v>INSTITUCION EDUCATIVA COLEGIO MIGUEL ANGEL MARTIN</v>
          </cell>
          <cell r="K3957">
            <v>64417669</v>
          </cell>
        </row>
        <row r="3958">
          <cell r="I3958">
            <v>822001567</v>
          </cell>
          <cell r="J3958" t="str">
            <v>Institucion Educativa San Antonio del Ariari</v>
          </cell>
          <cell r="K3958">
            <v>113283892</v>
          </cell>
        </row>
        <row r="3959">
          <cell r="I3959">
            <v>822001695</v>
          </cell>
          <cell r="J3959" t="str">
            <v>Institucion Educativa Rafael Uribe Uribe</v>
          </cell>
          <cell r="K3959">
            <v>108357365</v>
          </cell>
        </row>
        <row r="3960">
          <cell r="I3960">
            <v>822001702</v>
          </cell>
          <cell r="J3960" t="str">
            <v>INSTITUCION EDUCATIVA JORGE ELIECER GAITAN</v>
          </cell>
          <cell r="K3960">
            <v>354947147</v>
          </cell>
        </row>
        <row r="3961">
          <cell r="I3961">
            <v>822001796</v>
          </cell>
          <cell r="J3961" t="str">
            <v>INSTITUCION EDUCATIVA LAS PLAMAS</v>
          </cell>
          <cell r="K3961">
            <v>160634683</v>
          </cell>
        </row>
        <row r="3962">
          <cell r="I3962">
            <v>822001923</v>
          </cell>
          <cell r="J3962" t="str">
            <v>INST. EDUCATIVA UNIDAD EDUCATIVA ARNULFO BRICEÑO</v>
          </cell>
          <cell r="K3962">
            <v>136302233</v>
          </cell>
        </row>
        <row r="3963">
          <cell r="I3963">
            <v>822001951</v>
          </cell>
          <cell r="J3963" t="str">
            <v>UNIDAD EDUCATIVA SEIS DE ABRIL</v>
          </cell>
          <cell r="K3963">
            <v>55776061</v>
          </cell>
        </row>
        <row r="3964">
          <cell r="I3964">
            <v>822001977</v>
          </cell>
          <cell r="J3964" t="str">
            <v>Institucion Educativa General Santander</v>
          </cell>
          <cell r="K3964">
            <v>225159136</v>
          </cell>
        </row>
        <row r="3965">
          <cell r="I3965">
            <v>822002008</v>
          </cell>
          <cell r="J3965" t="str">
            <v>COL DEPARTAMENTAL CATUMARE</v>
          </cell>
          <cell r="K3965">
            <v>267561386</v>
          </cell>
        </row>
        <row r="3966">
          <cell r="I3966">
            <v>822002014</v>
          </cell>
          <cell r="J3966" t="str">
            <v>INSTITUCION EDUCATIVA CENTAUROS VILLAVICENCIO</v>
          </cell>
          <cell r="K3966">
            <v>87557611</v>
          </cell>
        </row>
        <row r="3967">
          <cell r="I3967">
            <v>822002049</v>
          </cell>
          <cell r="J3967" t="str">
            <v>Institucion Educativa Escuela Internado Charco Trece</v>
          </cell>
          <cell r="K3967">
            <v>29400977</v>
          </cell>
        </row>
        <row r="3968">
          <cell r="I3968">
            <v>822002056</v>
          </cell>
          <cell r="J3968" t="str">
            <v>Institucion Educativa Agropecuaria Hector Jaramillo Duque</v>
          </cell>
          <cell r="K3968">
            <v>27288227</v>
          </cell>
        </row>
        <row r="3969">
          <cell r="I3969">
            <v>822002084</v>
          </cell>
          <cell r="J3969" t="str">
            <v>Institucion Educativa Puente Amarillo Francisco Torres Leon</v>
          </cell>
          <cell r="K3969">
            <v>114574591</v>
          </cell>
        </row>
        <row r="3970">
          <cell r="I3970">
            <v>822002197</v>
          </cell>
          <cell r="J3970" t="str">
            <v>INSTITUCION EDUCATIVA LATORRE GOMEZ</v>
          </cell>
          <cell r="K3970">
            <v>74851105</v>
          </cell>
        </row>
        <row r="3971">
          <cell r="I3971">
            <v>822002203</v>
          </cell>
          <cell r="J3971" t="str">
            <v>Institucion Educativa Pedro Nel Jimenez Obando</v>
          </cell>
          <cell r="K3971">
            <v>48866043</v>
          </cell>
        </row>
        <row r="3972">
          <cell r="I3972">
            <v>822002218</v>
          </cell>
          <cell r="J3972" t="str">
            <v>Escuela Brisas del Guayuriba</v>
          </cell>
          <cell r="K3972">
            <v>18302373</v>
          </cell>
        </row>
        <row r="3973">
          <cell r="I3973">
            <v>822002324</v>
          </cell>
          <cell r="J3973" t="str">
            <v>Institucion Educativa Puerto Guadalupe</v>
          </cell>
          <cell r="K3973">
            <v>30200056</v>
          </cell>
        </row>
        <row r="3974">
          <cell r="I3974">
            <v>822002445</v>
          </cell>
          <cell r="J3974" t="str">
            <v>Institucion Educativa Francisco Walter</v>
          </cell>
          <cell r="K3974">
            <v>149464134</v>
          </cell>
        </row>
        <row r="3975">
          <cell r="I3975">
            <v>822002467</v>
          </cell>
          <cell r="J3975" t="str">
            <v>INSTITUCION EDUCATIVA COLEGIO JHON F. KENNEDY</v>
          </cell>
          <cell r="K3975">
            <v>107010913</v>
          </cell>
        </row>
        <row r="3976">
          <cell r="I3976">
            <v>822002511</v>
          </cell>
          <cell r="J3976" t="str">
            <v>Institucion Educativa Gabriela Mistral</v>
          </cell>
          <cell r="K3976">
            <v>74742508</v>
          </cell>
        </row>
        <row r="3977">
          <cell r="I3977">
            <v>822002545</v>
          </cell>
          <cell r="J3977" t="str">
            <v>Institucion Educativa Rafael Uribe Uribe</v>
          </cell>
          <cell r="K3977">
            <v>68182881</v>
          </cell>
        </row>
        <row r="3978">
          <cell r="I3978">
            <v>822002600</v>
          </cell>
          <cell r="J3978" t="str">
            <v>INSTITUCION EDUCATIVA ISAAC TACHA NIÑO</v>
          </cell>
          <cell r="K3978">
            <v>82098892</v>
          </cell>
        </row>
        <row r="3979">
          <cell r="I3979">
            <v>822002613</v>
          </cell>
          <cell r="J3979" t="str">
            <v>Institucion Educativa Santa Teresita</v>
          </cell>
          <cell r="K3979">
            <v>53014331</v>
          </cell>
        </row>
        <row r="3980">
          <cell r="I3980">
            <v>822002998</v>
          </cell>
          <cell r="J3980" t="str">
            <v>INSTITUTO AGRICOLA CARLOS MAURO HOYOS</v>
          </cell>
          <cell r="K3980">
            <v>84049330</v>
          </cell>
        </row>
        <row r="3981">
          <cell r="I3981">
            <v>822003285</v>
          </cell>
          <cell r="J3981" t="str">
            <v>Institucion Antonio Nariño</v>
          </cell>
          <cell r="K3981">
            <v>49117546</v>
          </cell>
        </row>
        <row r="3982">
          <cell r="I3982">
            <v>822003451</v>
          </cell>
          <cell r="J3982" t="str">
            <v>Colegio Nacional Integrado de Bachillerato</v>
          </cell>
          <cell r="K3982">
            <v>201593035</v>
          </cell>
        </row>
        <row r="3983">
          <cell r="I3983">
            <v>822003479</v>
          </cell>
          <cell r="J3983" t="str">
            <v>Unidad Educativa el Progreso</v>
          </cell>
          <cell r="K3983">
            <v>66233039</v>
          </cell>
        </row>
        <row r="3984">
          <cell r="I3984">
            <v>822003892</v>
          </cell>
          <cell r="J3984" t="str">
            <v>UNIDAD EDUCATIVA FELICIDAD BARRIOS HERNANDEZ</v>
          </cell>
          <cell r="K3984">
            <v>35542053</v>
          </cell>
        </row>
        <row r="3985">
          <cell r="I3985">
            <v>822004265</v>
          </cell>
          <cell r="J3985" t="str">
            <v>Institucion Educativa Departamental Ovidio Decroly</v>
          </cell>
          <cell r="K3985">
            <v>100208953</v>
          </cell>
        </row>
        <row r="3986">
          <cell r="I3986">
            <v>822004270</v>
          </cell>
          <cell r="J3986" t="str">
            <v>Institucion Educativa Santa Teresa de Pachaquiaro</v>
          </cell>
          <cell r="K3986">
            <v>64626326</v>
          </cell>
        </row>
        <row r="3987">
          <cell r="I3987">
            <v>822004327</v>
          </cell>
          <cell r="J3987" t="str">
            <v>Institucion Educativa Puerto Iris</v>
          </cell>
          <cell r="K3987">
            <v>34575617</v>
          </cell>
        </row>
        <row r="3988">
          <cell r="I3988">
            <v>822004409</v>
          </cell>
          <cell r="J3988" t="str">
            <v>INST. EDUCATIVA RURAL VANGUARDIA FONDOS SER. EDUCA</v>
          </cell>
          <cell r="K3988">
            <v>90139645</v>
          </cell>
        </row>
        <row r="3989">
          <cell r="I3989">
            <v>822004688</v>
          </cell>
          <cell r="J3989" t="str">
            <v>Institucion Educativa Jose Antonio Galan</v>
          </cell>
          <cell r="K3989">
            <v>61640245</v>
          </cell>
        </row>
        <row r="3990">
          <cell r="I3990">
            <v>822005143</v>
          </cell>
          <cell r="J3990" t="str">
            <v>Institucion Educativa de Costa Rica</v>
          </cell>
          <cell r="K3990">
            <v>69676596</v>
          </cell>
        </row>
        <row r="3991">
          <cell r="I3991">
            <v>822005460</v>
          </cell>
          <cell r="J3991" t="str">
            <v>COLEGIO DEPARTAMENTAL MANUELA BELTRAN</v>
          </cell>
          <cell r="K3991">
            <v>119954362</v>
          </cell>
        </row>
        <row r="3992">
          <cell r="I3992">
            <v>822005489</v>
          </cell>
          <cell r="J3992" t="str">
            <v>INSTITUCION EDUCATIVA MESA DE LOS REYES</v>
          </cell>
          <cell r="K3992">
            <v>4676901</v>
          </cell>
        </row>
        <row r="3993">
          <cell r="I3993">
            <v>822005512</v>
          </cell>
          <cell r="J3993" t="str">
            <v>Centro Educativo Horizontes</v>
          </cell>
          <cell r="K3993">
            <v>347436601</v>
          </cell>
        </row>
        <row r="3994">
          <cell r="I3994">
            <v>822005524</v>
          </cell>
          <cell r="J3994" t="str">
            <v>Institucion Educativa General Santander</v>
          </cell>
          <cell r="K3994">
            <v>27160269</v>
          </cell>
        </row>
        <row r="3995">
          <cell r="I3995">
            <v>822005538</v>
          </cell>
          <cell r="J3995" t="str">
            <v>Institucion Educativa Las Damas</v>
          </cell>
          <cell r="K3995">
            <v>26374515</v>
          </cell>
        </row>
        <row r="3996">
          <cell r="I3996">
            <v>822005813</v>
          </cell>
          <cell r="J3996" t="str">
            <v>Institucion Educativa Jose Celestino Mutis</v>
          </cell>
          <cell r="K3996">
            <v>114223733</v>
          </cell>
        </row>
        <row r="3997">
          <cell r="I3997">
            <v>822006058</v>
          </cell>
          <cell r="J3997" t="str">
            <v>Institucion Educativa Nueva Esperanza</v>
          </cell>
          <cell r="K3997">
            <v>114733563</v>
          </cell>
        </row>
        <row r="3998">
          <cell r="I3998">
            <v>822006086</v>
          </cell>
          <cell r="J3998" t="str">
            <v>INSTITUCION EDUCATIVA APIAY</v>
          </cell>
          <cell r="K3998">
            <v>83627784</v>
          </cell>
        </row>
        <row r="3999">
          <cell r="I3999">
            <v>822006127</v>
          </cell>
          <cell r="J3999" t="str">
            <v>Institucion Educativa Alfonso Lopez Pumarejo</v>
          </cell>
          <cell r="K3999">
            <v>124625297</v>
          </cell>
        </row>
        <row r="4000">
          <cell r="I4000">
            <v>822006293</v>
          </cell>
          <cell r="J4000" t="str">
            <v>Fondo de Servicios Educativos Colegio Departamental</v>
          </cell>
          <cell r="K4000">
            <v>148362451</v>
          </cell>
        </row>
        <row r="4001">
          <cell r="I4001">
            <v>822006307</v>
          </cell>
          <cell r="J4001" t="str">
            <v>Institucion Educativa Maria Auxiliadora</v>
          </cell>
          <cell r="K4001">
            <v>41216524</v>
          </cell>
        </row>
        <row r="4002">
          <cell r="I4002">
            <v>822006373</v>
          </cell>
          <cell r="J4002" t="str">
            <v>Institucion Educativa Nuestra Señora de la Macarena</v>
          </cell>
          <cell r="K4002">
            <v>117961199</v>
          </cell>
        </row>
        <row r="4003">
          <cell r="I4003">
            <v>822006388</v>
          </cell>
          <cell r="J4003" t="str">
            <v>Institucion Educativa Primavera</v>
          </cell>
          <cell r="K4003">
            <v>32884483</v>
          </cell>
        </row>
        <row r="4004">
          <cell r="I4004">
            <v>822006396</v>
          </cell>
          <cell r="J4004" t="str">
            <v>Centro Educativo la Sabana</v>
          </cell>
          <cell r="K4004">
            <v>21630974</v>
          </cell>
        </row>
        <row r="4005">
          <cell r="I4005">
            <v>822006425</v>
          </cell>
          <cell r="J4005" t="str">
            <v>Centro Educativo Malavar</v>
          </cell>
          <cell r="K4005">
            <v>20327035</v>
          </cell>
        </row>
        <row r="4006">
          <cell r="I4006">
            <v>822006427</v>
          </cell>
          <cell r="J4006" t="str">
            <v>Institucion Educativa Rural de Cubarral</v>
          </cell>
          <cell r="K4006">
            <v>18517473</v>
          </cell>
        </row>
        <row r="4007">
          <cell r="I4007">
            <v>822006432</v>
          </cell>
          <cell r="J4007" t="str">
            <v>Centro Educativo las Palmas</v>
          </cell>
          <cell r="K4007">
            <v>29747140</v>
          </cell>
        </row>
        <row r="4008">
          <cell r="I4008">
            <v>822006499</v>
          </cell>
          <cell r="J4008" t="str">
            <v>Institucion Isabel la Catolica</v>
          </cell>
          <cell r="K4008">
            <v>38494762</v>
          </cell>
        </row>
        <row r="4009">
          <cell r="I4009">
            <v>822006530</v>
          </cell>
          <cell r="J4009" t="str">
            <v>Institucion Educativa Simon Bolivar</v>
          </cell>
          <cell r="K4009">
            <v>86426782</v>
          </cell>
        </row>
        <row r="4010">
          <cell r="I4010">
            <v>822006533</v>
          </cell>
          <cell r="J4010" t="str">
            <v>Centro Educativo Camoita</v>
          </cell>
          <cell r="K4010">
            <v>39258642</v>
          </cell>
        </row>
        <row r="4011">
          <cell r="I4011">
            <v>822006596</v>
          </cell>
          <cell r="J4011" t="str">
            <v>Centro Educativo Rural de Restrepo</v>
          </cell>
          <cell r="K4011">
            <v>47070855</v>
          </cell>
        </row>
        <row r="4012">
          <cell r="I4012">
            <v>822006602</v>
          </cell>
          <cell r="J4012" t="str">
            <v>Centro Educativo El Convenio</v>
          </cell>
          <cell r="K4012">
            <v>17451901</v>
          </cell>
        </row>
        <row r="4013">
          <cell r="I4013">
            <v>822006648</v>
          </cell>
          <cell r="J4013" t="str">
            <v>Centro Educativo Barcelona</v>
          </cell>
          <cell r="K4013">
            <v>15084290</v>
          </cell>
        </row>
        <row r="4014">
          <cell r="I4014">
            <v>822006721</v>
          </cell>
          <cell r="J4014" t="str">
            <v>Institucion Educativa Nuevo Horizonte</v>
          </cell>
          <cell r="K4014">
            <v>32885159</v>
          </cell>
        </row>
        <row r="4015">
          <cell r="I4015">
            <v>822006769</v>
          </cell>
          <cell r="J4015" t="str">
            <v>Institucion Educativa Gabriela Mistral</v>
          </cell>
          <cell r="K4015">
            <v>53466235</v>
          </cell>
        </row>
        <row r="4016">
          <cell r="I4016">
            <v>822006816</v>
          </cell>
          <cell r="J4016" t="str">
            <v>COLEGIO BASICO RURAL SANTA CECILIA</v>
          </cell>
          <cell r="K4016">
            <v>37698237</v>
          </cell>
        </row>
        <row r="4017">
          <cell r="I4017">
            <v>822007265</v>
          </cell>
          <cell r="J4017" t="str">
            <v>Centro Educativo San Fernando</v>
          </cell>
          <cell r="K4017">
            <v>30980294</v>
          </cell>
        </row>
        <row r="4018">
          <cell r="I4018">
            <v>822007266</v>
          </cell>
          <cell r="J4018" t="str">
            <v>Institucion Educativa Yaaliakeisy</v>
          </cell>
          <cell r="K4018">
            <v>65628712</v>
          </cell>
        </row>
        <row r="4019">
          <cell r="I4019">
            <v>822007275</v>
          </cell>
          <cell r="J4019" t="str">
            <v>INSTITUCION EDUCATIVA GAZATAVENA</v>
          </cell>
          <cell r="K4019">
            <v>25789974</v>
          </cell>
        </row>
        <row r="4020">
          <cell r="I4020">
            <v>822007312</v>
          </cell>
          <cell r="J4020" t="str">
            <v>CENTRO EDUCATIVO SERRANIA DEL MELUA</v>
          </cell>
          <cell r="K4020">
            <v>15106217</v>
          </cell>
        </row>
        <row r="4021">
          <cell r="I4021">
            <v>822007576</v>
          </cell>
          <cell r="J4021" t="str">
            <v>Institucion Educativa La Libertad</v>
          </cell>
          <cell r="K4021">
            <v>41018628</v>
          </cell>
        </row>
        <row r="4022">
          <cell r="I4022">
            <v>822007579</v>
          </cell>
          <cell r="J4022" t="str">
            <v>Instituciòn Educativa Cerritos</v>
          </cell>
          <cell r="K4022">
            <v>19438584</v>
          </cell>
        </row>
        <row r="4023">
          <cell r="I4023">
            <v>822007580</v>
          </cell>
          <cell r="J4023" t="str">
            <v>Institucion Educativa La Paz</v>
          </cell>
          <cell r="K4023">
            <v>20776888</v>
          </cell>
        </row>
        <row r="4024">
          <cell r="I4024">
            <v>823000386</v>
          </cell>
          <cell r="J4024" t="str">
            <v>INSTITUCION EDUCATIVA SAN ISIDRO DE CHOCHO</v>
          </cell>
          <cell r="K4024">
            <v>132375193</v>
          </cell>
        </row>
        <row r="4025">
          <cell r="I4025">
            <v>823000388</v>
          </cell>
          <cell r="J4025" t="str">
            <v>institucion educativa de guaranda</v>
          </cell>
          <cell r="K4025">
            <v>129678446</v>
          </cell>
        </row>
        <row r="4026">
          <cell r="I4026">
            <v>823000392</v>
          </cell>
          <cell r="J4026" t="str">
            <v>INSTITUCION EDUCATIVA SAN VICENTE DE PAUL</v>
          </cell>
          <cell r="K4026">
            <v>172905185</v>
          </cell>
        </row>
        <row r="4027">
          <cell r="I4027">
            <v>823000395</v>
          </cell>
          <cell r="J4027" t="str">
            <v>INSTITUCION EDUCATIVA EL MAMON</v>
          </cell>
          <cell r="K4027">
            <v>75143202</v>
          </cell>
        </row>
        <row r="4028">
          <cell r="I4028">
            <v>823000407</v>
          </cell>
          <cell r="J4028" t="str">
            <v>I. E. INDIGENA TECNICO AGROPECUARIO DE ESCOBAR ARRIBA</v>
          </cell>
          <cell r="K4028">
            <v>86354672</v>
          </cell>
        </row>
        <row r="4029">
          <cell r="I4029">
            <v>823000452</v>
          </cell>
          <cell r="J4029" t="str">
            <v>Fdo. Ed. Doc. C.E. Las Flores</v>
          </cell>
          <cell r="K4029">
            <v>11738147</v>
          </cell>
        </row>
        <row r="4030">
          <cell r="I4030">
            <v>823000483</v>
          </cell>
          <cell r="J4030" t="str">
            <v>INSTITUCION EDUCATIVA MADRE AMALIA</v>
          </cell>
          <cell r="K4030">
            <v>134144031</v>
          </cell>
        </row>
        <row r="4031">
          <cell r="I4031">
            <v>823000487</v>
          </cell>
          <cell r="J4031" t="str">
            <v>INSTITUCION EDUCATIVA RAFAEL NUÑEZ</v>
          </cell>
          <cell r="K4031">
            <v>107396623</v>
          </cell>
        </row>
        <row r="4032">
          <cell r="I4032">
            <v>823000494</v>
          </cell>
          <cell r="J4032" t="str">
            <v>INSTITUCION EDUCATIVA GAVALDÁ</v>
          </cell>
          <cell r="K4032">
            <v>40363797</v>
          </cell>
        </row>
        <row r="4033">
          <cell r="I4033">
            <v>823000509</v>
          </cell>
          <cell r="J4033" t="str">
            <v>Centro Educativo los Camajones</v>
          </cell>
          <cell r="K4033">
            <v>15128099</v>
          </cell>
        </row>
        <row r="4034">
          <cell r="I4034">
            <v>823000527</v>
          </cell>
          <cell r="J4034" t="str">
            <v>Centro Educativo Las Pavas</v>
          </cell>
          <cell r="K4034">
            <v>14468449</v>
          </cell>
        </row>
        <row r="4035">
          <cell r="I4035">
            <v>823000543</v>
          </cell>
          <cell r="J4035" t="str">
            <v>INSTITUCION EDUCATIVA TECNICO AGROPECUARIO SAN ONOFRE DE TOROBE</v>
          </cell>
          <cell r="K4035">
            <v>145615485</v>
          </cell>
        </row>
        <row r="4036">
          <cell r="I4036">
            <v>823000548</v>
          </cell>
          <cell r="J4036" t="str">
            <v>INSTITUCION EDUCATIVA CALLEJON</v>
          </cell>
          <cell r="K4036">
            <v>31511362</v>
          </cell>
        </row>
        <row r="4037">
          <cell r="I4037">
            <v>823000553</v>
          </cell>
          <cell r="J4037" t="str">
            <v>CENTRO EDUCATIVO SAN JOSÉ DE PALMARITICO</v>
          </cell>
          <cell r="K4037">
            <v>24823881</v>
          </cell>
        </row>
        <row r="4038">
          <cell r="I4038">
            <v>823000574</v>
          </cell>
          <cell r="J4038" t="str">
            <v>INSTITUCION EDUCATIVA TECNICO AGROPECUARIO CARLOS ARTURO VERBEL VERGARA</v>
          </cell>
          <cell r="K4038">
            <v>32974101</v>
          </cell>
        </row>
        <row r="4039">
          <cell r="I4039">
            <v>823000601</v>
          </cell>
          <cell r="J4039" t="str">
            <v>IETA LAS PIEDRAS</v>
          </cell>
          <cell r="K4039">
            <v>29519776</v>
          </cell>
        </row>
        <row r="4040">
          <cell r="I4040">
            <v>823000637</v>
          </cell>
          <cell r="J4040" t="str">
            <v>Institucion educativa santa rosa de lima</v>
          </cell>
          <cell r="K4040">
            <v>74044171</v>
          </cell>
        </row>
        <row r="4041">
          <cell r="I4041">
            <v>823000664</v>
          </cell>
          <cell r="J4041" t="str">
            <v>institucion educativa tecnico agropecuario hato nuevo</v>
          </cell>
          <cell r="K4041">
            <v>39360137</v>
          </cell>
        </row>
        <row r="4042">
          <cell r="I4042">
            <v>823000707</v>
          </cell>
          <cell r="J4042" t="str">
            <v>INSTITUCION EDUCATIVA TECNICO AGROPECUARIO DE LA GALLERA</v>
          </cell>
          <cell r="K4042">
            <v>82063722</v>
          </cell>
        </row>
        <row r="4043">
          <cell r="I4043">
            <v>823000722</v>
          </cell>
          <cell r="J4043" t="str">
            <v>I.E SAN JUAN BOSCO</v>
          </cell>
          <cell r="K4043">
            <v>70876643</v>
          </cell>
        </row>
        <row r="4044">
          <cell r="I4044">
            <v>823000747</v>
          </cell>
          <cell r="J4044" t="str">
            <v>INSTITUCION EDUCATIVA ROGELIO RODRIGUEZ SEVERICHE</v>
          </cell>
          <cell r="K4044">
            <v>32916263</v>
          </cell>
        </row>
        <row r="4045">
          <cell r="I4045">
            <v>823000768</v>
          </cell>
          <cell r="J4045" t="str">
            <v>INSTITUCION EDUCATIVA LA UNION</v>
          </cell>
          <cell r="K4045">
            <v>126319714</v>
          </cell>
        </row>
        <row r="4046">
          <cell r="I4046">
            <v>823000805</v>
          </cell>
          <cell r="J4046" t="str">
            <v>INSTITUCION EDUCATIVA NUESTRA SEÑORA DEL CARMEN</v>
          </cell>
          <cell r="K4046">
            <v>82519970</v>
          </cell>
        </row>
        <row r="4047">
          <cell r="I4047">
            <v>823000937</v>
          </cell>
          <cell r="J4047" t="str">
            <v>CENTRO EDUCATIVO LAS PALMITAS</v>
          </cell>
          <cell r="K4047">
            <v>26163686</v>
          </cell>
        </row>
        <row r="4048">
          <cell r="I4048">
            <v>823000976</v>
          </cell>
          <cell r="J4048" t="str">
            <v>INSTITUCION EDUCATIVA SANTA ROSA DE LIMA</v>
          </cell>
          <cell r="K4048">
            <v>72464538</v>
          </cell>
        </row>
        <row r="4049">
          <cell r="I4049">
            <v>823000982</v>
          </cell>
          <cell r="J4049" t="str">
            <v>Inst.Educativa PIO XII</v>
          </cell>
          <cell r="K4049">
            <v>96791612</v>
          </cell>
        </row>
        <row r="4050">
          <cell r="I4050">
            <v>823001016</v>
          </cell>
          <cell r="J4050" t="str">
            <v>INSTITUCION EDUCATIVA 20 DE ENERO</v>
          </cell>
          <cell r="K4050">
            <v>143551863</v>
          </cell>
        </row>
        <row r="4051">
          <cell r="I4051">
            <v>823001022</v>
          </cell>
          <cell r="J4051" t="str">
            <v>INST EDUC SAN ROQUE</v>
          </cell>
          <cell r="K4051">
            <v>57873812</v>
          </cell>
        </row>
        <row r="4052">
          <cell r="I4052">
            <v>823001023</v>
          </cell>
          <cell r="J4052" t="str">
            <v>Fondo de Servicios Educativos</v>
          </cell>
          <cell r="K4052">
            <v>27424171</v>
          </cell>
        </row>
        <row r="4053">
          <cell r="I4053">
            <v>823001044</v>
          </cell>
          <cell r="J4053" t="str">
            <v>Institucion Educativa José Yemail Tous</v>
          </cell>
          <cell r="K4053">
            <v>140302974</v>
          </cell>
        </row>
        <row r="4054">
          <cell r="I4054">
            <v>823001048</v>
          </cell>
          <cell r="J4054" t="str">
            <v>FONDOS DE SERVICIOS EDUCATIVOS SAN JOSE CIP</v>
          </cell>
          <cell r="K4054">
            <v>105352166</v>
          </cell>
        </row>
        <row r="4055">
          <cell r="I4055">
            <v>823001049</v>
          </cell>
          <cell r="J4055" t="str">
            <v>I.E. SAN JOSE</v>
          </cell>
          <cell r="K4055">
            <v>108476447</v>
          </cell>
        </row>
        <row r="4056">
          <cell r="I4056">
            <v>823001061</v>
          </cell>
          <cell r="J4056" t="str">
            <v>INSTITUCION EDUCATIVA SAN ANTONIO</v>
          </cell>
          <cell r="K4056">
            <v>37301080</v>
          </cell>
        </row>
        <row r="4057">
          <cell r="I4057">
            <v>823001068</v>
          </cell>
          <cell r="J4057" t="str">
            <v>INSTITUCION EDUCATIVA CONCENTRACION SIMON ARAUJO</v>
          </cell>
          <cell r="K4057">
            <v>94509995</v>
          </cell>
        </row>
        <row r="4058">
          <cell r="I4058">
            <v>823001072</v>
          </cell>
          <cell r="J4058" t="str">
            <v>FONDOS DE SERVICIOS EDUCATIVOS INSTITUCION EDUCATIVA MARIA INMACULADA</v>
          </cell>
          <cell r="K4058">
            <v>156283691</v>
          </cell>
        </row>
        <row r="4059">
          <cell r="I4059">
            <v>823001079</v>
          </cell>
          <cell r="J4059" t="str">
            <v>I. E. SAN JOSE</v>
          </cell>
          <cell r="K4059">
            <v>78261512</v>
          </cell>
        </row>
        <row r="4060">
          <cell r="I4060">
            <v>823001103</v>
          </cell>
          <cell r="J4060" t="str">
            <v>I. E. JHON F KENNEDY</v>
          </cell>
          <cell r="K4060">
            <v>134320033</v>
          </cell>
        </row>
        <row r="4061">
          <cell r="I4061">
            <v>823001117</v>
          </cell>
          <cell r="J4061" t="str">
            <v>I. E. MILLAN VARGAS</v>
          </cell>
          <cell r="K4061">
            <v>199335761</v>
          </cell>
        </row>
        <row r="4062">
          <cell r="I4062">
            <v>823001136</v>
          </cell>
          <cell r="J4062" t="str">
            <v>I. E. TECNICO DIVERSIFICADO BUENAVISTA</v>
          </cell>
          <cell r="K4062">
            <v>66274361</v>
          </cell>
        </row>
        <row r="4063">
          <cell r="I4063">
            <v>823001142</v>
          </cell>
          <cell r="J4063" t="str">
            <v>INSTITUCION EDUCATIVA TECNICO AGROPECUARIO LA ARENA</v>
          </cell>
          <cell r="K4063">
            <v>77310752</v>
          </cell>
        </row>
        <row r="4064">
          <cell r="I4064">
            <v>823001227</v>
          </cell>
          <cell r="J4064" t="str">
            <v>fondo de servicios educativos santa rosa de lima</v>
          </cell>
          <cell r="K4064">
            <v>72315359</v>
          </cell>
        </row>
        <row r="4065">
          <cell r="I4065">
            <v>823001398</v>
          </cell>
          <cell r="J4065" t="str">
            <v>institucion educativa jose maria cordoba</v>
          </cell>
          <cell r="K4065">
            <v>49521559</v>
          </cell>
        </row>
        <row r="4066">
          <cell r="I4066">
            <v>823001413</v>
          </cell>
          <cell r="J4066" t="str">
            <v>CENTRO EDUCATIVO CORNETA</v>
          </cell>
          <cell r="K4066">
            <v>15517418</v>
          </cell>
        </row>
        <row r="4067">
          <cell r="I4067">
            <v>823001481</v>
          </cell>
          <cell r="J4067" t="str">
            <v>ESCUELA NORMAL SUPERIOR DE LA MOJANA</v>
          </cell>
          <cell r="K4067">
            <v>95592720</v>
          </cell>
        </row>
        <row r="4068">
          <cell r="I4068">
            <v>823001494</v>
          </cell>
          <cell r="J4068" t="str">
            <v>FSE INST EDUC TECN. AGROPECUARIO FLOR DEL MONTE</v>
          </cell>
          <cell r="K4068">
            <v>31090931</v>
          </cell>
        </row>
        <row r="4069">
          <cell r="I4069">
            <v>823001497</v>
          </cell>
          <cell r="J4069" t="str">
            <v>INSTITUCION EDUCATIVA LOS PALMITOS</v>
          </cell>
          <cell r="K4069">
            <v>116567306</v>
          </cell>
        </row>
        <row r="4070">
          <cell r="I4070">
            <v>823001507</v>
          </cell>
          <cell r="J4070" t="str">
            <v>INSTITUCION EDUCATIVA ANIBAL OJEDA</v>
          </cell>
          <cell r="K4070">
            <v>28090345</v>
          </cell>
        </row>
        <row r="4071">
          <cell r="I4071">
            <v>823001509</v>
          </cell>
          <cell r="J4071" t="str">
            <v>CENTRO EDUCATIVO RURAL LA PEÑATA</v>
          </cell>
          <cell r="K4071">
            <v>80978684</v>
          </cell>
        </row>
        <row r="4072">
          <cell r="I4072">
            <v>823001519</v>
          </cell>
          <cell r="J4072" t="str">
            <v>FONDO DE SERVICIOS EDUCATIVOS CENTRO EDUCATIVO INDIGENA SILOE</v>
          </cell>
          <cell r="K4072">
            <v>10383757</v>
          </cell>
        </row>
        <row r="4073">
          <cell r="I4073">
            <v>823001523</v>
          </cell>
          <cell r="J4073" t="str">
            <v>I. E. INDIGENA BOSSA NAVARRO</v>
          </cell>
          <cell r="K4073">
            <v>62789311</v>
          </cell>
        </row>
        <row r="4074">
          <cell r="I4074">
            <v>823001527</v>
          </cell>
          <cell r="J4074" t="str">
            <v>centro eduativo segovia fondo de servicios educativos</v>
          </cell>
          <cell r="K4074">
            <v>37071606</v>
          </cell>
        </row>
        <row r="4075">
          <cell r="I4075">
            <v>823001532</v>
          </cell>
          <cell r="J4075" t="str">
            <v>C. E. INDIGENA MEJOR ESQUINA</v>
          </cell>
          <cell r="K4075">
            <v>9895751</v>
          </cell>
        </row>
        <row r="4076">
          <cell r="I4076">
            <v>823001539</v>
          </cell>
          <cell r="J4076" t="str">
            <v>ESC RURAL BREMEN MORROA</v>
          </cell>
          <cell r="K4076">
            <v>15546431</v>
          </cell>
        </row>
        <row r="4077">
          <cell r="I4077">
            <v>823001541</v>
          </cell>
          <cell r="J4077" t="str">
            <v>centro educativo la pichi</v>
          </cell>
          <cell r="K4077">
            <v>14495116</v>
          </cell>
        </row>
        <row r="4078">
          <cell r="I4078">
            <v>823001555</v>
          </cell>
          <cell r="J4078" t="str">
            <v>INSTITUCION EDUCATIVA SAN FRANCISCO</v>
          </cell>
          <cell r="K4078">
            <v>25820057</v>
          </cell>
        </row>
        <row r="4079">
          <cell r="I4079">
            <v>823001561</v>
          </cell>
          <cell r="J4079" t="str">
            <v>Fondos de servicios educativo IE Mateo Pérez</v>
          </cell>
          <cell r="K4079">
            <v>31501232</v>
          </cell>
        </row>
        <row r="4080">
          <cell r="I4080">
            <v>823001568</v>
          </cell>
          <cell r="J4080" t="str">
            <v>C.E. EL YESO</v>
          </cell>
          <cell r="K4080">
            <v>16363323</v>
          </cell>
        </row>
        <row r="4081">
          <cell r="I4081">
            <v>823001571</v>
          </cell>
          <cell r="J4081" t="str">
            <v>fondos de servicios educativos centro educativo sabanas de la negra</v>
          </cell>
          <cell r="K4081">
            <v>31547524</v>
          </cell>
        </row>
        <row r="4082">
          <cell r="I4082">
            <v>823001575</v>
          </cell>
          <cell r="J4082" t="str">
            <v>C.E. BRISAS DEL MAR</v>
          </cell>
          <cell r="K4082">
            <v>25431045</v>
          </cell>
        </row>
        <row r="4083">
          <cell r="I4083">
            <v>823001593</v>
          </cell>
          <cell r="J4083" t="str">
            <v>CENTRO EDUCATIVO SOLERA ARRIBA</v>
          </cell>
          <cell r="K4083">
            <v>16941922</v>
          </cell>
        </row>
        <row r="4084">
          <cell r="I4084">
            <v>823001617</v>
          </cell>
          <cell r="J4084" t="str">
            <v>INS. EDU. ZAPATA</v>
          </cell>
          <cell r="K4084">
            <v>37103536</v>
          </cell>
        </row>
        <row r="4085">
          <cell r="I4085">
            <v>823001631</v>
          </cell>
          <cell r="J4085" t="str">
            <v>FONDOS DE SERVICIOS EDUCATIVOS</v>
          </cell>
          <cell r="K4085">
            <v>45295132</v>
          </cell>
        </row>
        <row r="4086">
          <cell r="I4086">
            <v>823001632</v>
          </cell>
          <cell r="J4086" t="str">
            <v>C. E. SABANA LARGA</v>
          </cell>
          <cell r="K4086">
            <v>14510268</v>
          </cell>
        </row>
        <row r="4087">
          <cell r="I4087">
            <v>823001645</v>
          </cell>
          <cell r="J4087" t="str">
            <v>INSTITUCION EDUCATIVA NUEVA ESTRELLA</v>
          </cell>
          <cell r="K4087">
            <v>30196966</v>
          </cell>
        </row>
        <row r="4088">
          <cell r="I4088">
            <v>823001659</v>
          </cell>
          <cell r="J4088" t="str">
            <v>institucion educativa rincon del mar</v>
          </cell>
          <cell r="K4088">
            <v>66434836</v>
          </cell>
        </row>
        <row r="4089">
          <cell r="I4089">
            <v>823001661</v>
          </cell>
          <cell r="J4089" t="str">
            <v>CENTRO EDUCATIVO BAJO DON JUAN</v>
          </cell>
          <cell r="K4089">
            <v>17966209</v>
          </cell>
        </row>
        <row r="4090">
          <cell r="I4090">
            <v>823001662</v>
          </cell>
          <cell r="J4090" t="str">
            <v>C. E. INDIGENA SAN JOSE DE HUERTAS CHICAS</v>
          </cell>
          <cell r="K4090">
            <v>30378728</v>
          </cell>
        </row>
        <row r="4091">
          <cell r="I4091">
            <v>823001665</v>
          </cell>
          <cell r="J4091" t="str">
            <v>institucion educativa santa teresita</v>
          </cell>
          <cell r="K4091">
            <v>119660834</v>
          </cell>
        </row>
        <row r="4092">
          <cell r="I4092">
            <v>823001684</v>
          </cell>
          <cell r="J4092" t="str">
            <v>INST EDUC SAN JUAN BAUTISTA DE PIZA</v>
          </cell>
          <cell r="K4092">
            <v>33832487</v>
          </cell>
        </row>
        <row r="4093">
          <cell r="I4093">
            <v>823001699</v>
          </cell>
          <cell r="J4093" t="str">
            <v>Centro Educativo La Esmeralda</v>
          </cell>
          <cell r="K4093">
            <v>18052955</v>
          </cell>
        </row>
        <row r="4094">
          <cell r="I4094">
            <v>823001708</v>
          </cell>
          <cell r="J4094" t="str">
            <v>C. E. INDIGENA CALLE LARGA</v>
          </cell>
          <cell r="K4094">
            <v>15100810</v>
          </cell>
        </row>
        <row r="4095">
          <cell r="I4095">
            <v>823001715</v>
          </cell>
          <cell r="J4095" t="str">
            <v>INST EDUC RAFAEL NUEZ</v>
          </cell>
          <cell r="K4095">
            <v>29478647</v>
          </cell>
        </row>
        <row r="4096">
          <cell r="I4096">
            <v>823001720</v>
          </cell>
          <cell r="J4096" t="str">
            <v>Centro educativo boca de diaz</v>
          </cell>
          <cell r="K4096">
            <v>10174822</v>
          </cell>
        </row>
        <row r="4097">
          <cell r="I4097">
            <v>823001728</v>
          </cell>
          <cell r="J4097" t="str">
            <v>INSTITUCION EDUCATIVA PALMARITO</v>
          </cell>
          <cell r="K4097">
            <v>26825452</v>
          </cell>
        </row>
        <row r="4098">
          <cell r="I4098">
            <v>823001738</v>
          </cell>
          <cell r="J4098" t="str">
            <v>CENTRO EDUCATIVO HIGUERON</v>
          </cell>
          <cell r="K4098">
            <v>19255284</v>
          </cell>
        </row>
        <row r="4099">
          <cell r="I4099">
            <v>823001740</v>
          </cell>
          <cell r="J4099" t="str">
            <v>I. E. INDIGENA SAN FRANCISCO EL PAKY</v>
          </cell>
          <cell r="K4099">
            <v>72920331</v>
          </cell>
        </row>
        <row r="4100">
          <cell r="I4100">
            <v>823001789</v>
          </cell>
          <cell r="J4100" t="str">
            <v>fondo de servicios educativos c i la lucha</v>
          </cell>
          <cell r="K4100">
            <v>28403135</v>
          </cell>
        </row>
        <row r="4101">
          <cell r="I4101">
            <v>823001820</v>
          </cell>
          <cell r="J4101" t="str">
            <v>I. E. TECNICO AGROPECUARIA LAS FLORES</v>
          </cell>
          <cell r="K4101">
            <v>68965173</v>
          </cell>
        </row>
        <row r="4102">
          <cell r="I4102">
            <v>823001822</v>
          </cell>
          <cell r="J4102" t="str">
            <v>I. E. CUENCA</v>
          </cell>
          <cell r="K4102">
            <v>46153298</v>
          </cell>
        </row>
        <row r="4103">
          <cell r="I4103">
            <v>823001825</v>
          </cell>
          <cell r="J4103" t="str">
            <v>Fondo de Servicios Educativos Institución Educativa Caño Prieto</v>
          </cell>
          <cell r="K4103">
            <v>28155895</v>
          </cell>
        </row>
        <row r="4104">
          <cell r="I4104">
            <v>823001843</v>
          </cell>
          <cell r="J4104" t="str">
            <v>INSTITUCION EDUCATIVA SAN IGNACIO</v>
          </cell>
          <cell r="K4104">
            <v>36162806</v>
          </cell>
        </row>
        <row r="4105">
          <cell r="I4105">
            <v>823001921</v>
          </cell>
          <cell r="J4105" t="str">
            <v>INSTITUCION EDUCATIVA DULCE NOMBRE DE JESUS</v>
          </cell>
          <cell r="K4105">
            <v>265213362</v>
          </cell>
        </row>
        <row r="4106">
          <cell r="I4106">
            <v>823002154</v>
          </cell>
          <cell r="J4106" t="str">
            <v>Centro educativo Palmira</v>
          </cell>
          <cell r="K4106">
            <v>12322863</v>
          </cell>
        </row>
        <row r="4107">
          <cell r="I4107">
            <v>823002162</v>
          </cell>
          <cell r="J4107" t="str">
            <v>fondos de servicios educativos Manuela Beltran</v>
          </cell>
          <cell r="K4107">
            <v>64662736</v>
          </cell>
        </row>
        <row r="4108">
          <cell r="I4108">
            <v>823002185</v>
          </cell>
          <cell r="J4108" t="str">
            <v>FOSE. IE TECNICO AGROP. ANIBAL GANDARA CAMPO</v>
          </cell>
          <cell r="K4108">
            <v>43029232</v>
          </cell>
        </row>
        <row r="4109">
          <cell r="I4109">
            <v>823002218</v>
          </cell>
          <cell r="J4109" t="str">
            <v>institucion educativa tecnico agropecuario artesanal los callitos</v>
          </cell>
          <cell r="K4109">
            <v>48537409</v>
          </cell>
        </row>
        <row r="4110">
          <cell r="I4110">
            <v>823002344</v>
          </cell>
          <cell r="J4110" t="str">
            <v>COLEGIO DPTAL DE BACHILLERATO LA PALMIRA</v>
          </cell>
          <cell r="K4110">
            <v>45151518</v>
          </cell>
        </row>
        <row r="4111">
          <cell r="I4111">
            <v>823002354</v>
          </cell>
          <cell r="J4111" t="str">
            <v>INSTITUCION EDUCATIVA OFICIAL CERRITO DE LA PALMA</v>
          </cell>
          <cell r="K4111">
            <v>43711653</v>
          </cell>
        </row>
        <row r="4112">
          <cell r="I4112">
            <v>823002355</v>
          </cell>
          <cell r="J4112" t="str">
            <v>Centro Docente Rural Rancho Largo</v>
          </cell>
          <cell r="K4112">
            <v>16901675</v>
          </cell>
        </row>
        <row r="4113">
          <cell r="I4113">
            <v>823002357</v>
          </cell>
          <cell r="J4113" t="str">
            <v>INSTITUCION EDUCATIVA RURAL SAN ANTONIO</v>
          </cell>
          <cell r="K4113">
            <v>57465608</v>
          </cell>
        </row>
        <row r="4114">
          <cell r="I4114">
            <v>823002385</v>
          </cell>
          <cell r="J4114" t="str">
            <v>LA CONCENTRACION TECNICA MANUEL ALVAREZ SAMPAYO</v>
          </cell>
          <cell r="K4114">
            <v>42542452</v>
          </cell>
        </row>
        <row r="4115">
          <cell r="I4115">
            <v>823002500</v>
          </cell>
          <cell r="J4115" t="str">
            <v>INSTITUCION EDUCATIVA SAN JUAN BAUTISTA DE LA SALLE</v>
          </cell>
          <cell r="K4115">
            <v>163721415</v>
          </cell>
        </row>
        <row r="4116">
          <cell r="I4116">
            <v>823002595</v>
          </cell>
          <cell r="J4116" t="str">
            <v>MUNICIPIO DE EL ROBLE</v>
          </cell>
          <cell r="K4116">
            <v>248565936</v>
          </cell>
        </row>
        <row r="4117">
          <cell r="I4117">
            <v>823002605</v>
          </cell>
          <cell r="J4117" t="str">
            <v>COLEGIO SAN JOSE DE SINCELEJO</v>
          </cell>
          <cell r="K4117">
            <v>185911905</v>
          </cell>
        </row>
        <row r="4118">
          <cell r="I4118">
            <v>823002645</v>
          </cell>
          <cell r="J4118" t="str">
            <v>fondos educativos ie pajonal</v>
          </cell>
          <cell r="K4118">
            <v>59102444</v>
          </cell>
        </row>
        <row r="4119">
          <cell r="I4119">
            <v>823002689</v>
          </cell>
          <cell r="J4119" t="str">
            <v>INSTITUCION EDUCATIVA JORGE MENDOZA LLAMAS</v>
          </cell>
          <cell r="K4119">
            <v>31138676</v>
          </cell>
        </row>
        <row r="4120">
          <cell r="I4120">
            <v>823002785</v>
          </cell>
          <cell r="J4120" t="str">
            <v>I.E. TA. EL PIÑAL</v>
          </cell>
          <cell r="K4120">
            <v>62274053</v>
          </cell>
        </row>
        <row r="4121">
          <cell r="I4121">
            <v>823002928</v>
          </cell>
          <cell r="J4121" t="str">
            <v>INSTITUCION EDUCATIVA PARA POBLACIONES ESPECIALES</v>
          </cell>
          <cell r="K4121">
            <v>122355308</v>
          </cell>
        </row>
        <row r="4122">
          <cell r="I4122">
            <v>823003064</v>
          </cell>
          <cell r="J4122" t="str">
            <v>INST EDUC SAN MATEO</v>
          </cell>
          <cell r="K4122">
            <v>89505050</v>
          </cell>
        </row>
        <row r="4123">
          <cell r="I4123">
            <v>823003071</v>
          </cell>
          <cell r="J4123" t="str">
            <v>INSTITUCION EDUCATIVA PALMAS DE VINO</v>
          </cell>
          <cell r="K4123">
            <v>26848287</v>
          </cell>
        </row>
        <row r="4124">
          <cell r="I4124">
            <v>823003108</v>
          </cell>
          <cell r="J4124" t="str">
            <v>Colegio Técnico Diversificado de El Limón</v>
          </cell>
          <cell r="K4124">
            <v>51809846</v>
          </cell>
        </row>
        <row r="4125">
          <cell r="I4125">
            <v>823003229</v>
          </cell>
          <cell r="J4125" t="str">
            <v>CENTRO EDUCATIVO EL CAÑITO</v>
          </cell>
          <cell r="K4125">
            <v>22005552</v>
          </cell>
        </row>
        <row r="4126">
          <cell r="I4126">
            <v>823003282</v>
          </cell>
          <cell r="J4126" t="str">
            <v>INST EDUC MIRAFLORES</v>
          </cell>
          <cell r="K4126">
            <v>25965605</v>
          </cell>
        </row>
        <row r="4127">
          <cell r="I4127">
            <v>823003322</v>
          </cell>
          <cell r="J4127" t="str">
            <v>C.E. SABANAS DE CALI</v>
          </cell>
          <cell r="K4127">
            <v>12579985</v>
          </cell>
        </row>
        <row r="4128">
          <cell r="I4128">
            <v>823003329</v>
          </cell>
          <cell r="J4128" t="str">
            <v>INST EDUC SAN JUAN BAUTISTA DE PUEBLO NUEVO</v>
          </cell>
          <cell r="K4128">
            <v>27464174</v>
          </cell>
        </row>
        <row r="4129">
          <cell r="I4129">
            <v>823003333</v>
          </cell>
          <cell r="J4129" t="str">
            <v>C.E. EL FLORAL</v>
          </cell>
          <cell r="K4129">
            <v>14500716</v>
          </cell>
        </row>
        <row r="4130">
          <cell r="I4130">
            <v>823003344</v>
          </cell>
          <cell r="J4130" t="str">
            <v>C.E. MANICA</v>
          </cell>
          <cell r="K4130">
            <v>14703546</v>
          </cell>
        </row>
        <row r="4131">
          <cell r="I4131">
            <v>823003457</v>
          </cell>
          <cell r="J4131" t="str">
            <v>INSTITUCION EDUCATIVA RURAL BUENAVISTA</v>
          </cell>
          <cell r="K4131">
            <v>57643813</v>
          </cell>
        </row>
        <row r="4132">
          <cell r="I4132">
            <v>823003464</v>
          </cell>
          <cell r="J4132" t="str">
            <v>INSTITUCION EDUCATIVA RURAL SAN RAFAEL</v>
          </cell>
          <cell r="K4132">
            <v>18335556</v>
          </cell>
        </row>
        <row r="4133">
          <cell r="I4133">
            <v>823003479</v>
          </cell>
          <cell r="J4133" t="str">
            <v>CENTRO EDUCATIVO RURAL SAN JACINTO</v>
          </cell>
          <cell r="K4133">
            <v>13184514</v>
          </cell>
        </row>
        <row r="4134">
          <cell r="I4134">
            <v>823003543</v>
          </cell>
          <cell r="J4134" t="str">
            <v>MUNICIPIO DE COVEÑAS</v>
          </cell>
          <cell r="K4134">
            <v>343886296</v>
          </cell>
        </row>
        <row r="4135">
          <cell r="I4135">
            <v>823003631</v>
          </cell>
          <cell r="J4135" t="str">
            <v>INSTITUCION EDUCATIVA ALTOS DEL ROSARIO</v>
          </cell>
          <cell r="K4135">
            <v>138316173</v>
          </cell>
        </row>
        <row r="4136">
          <cell r="I4136">
            <v>823003740</v>
          </cell>
          <cell r="J4136" t="str">
            <v>C. E. INDIGENA ACHIOTE</v>
          </cell>
          <cell r="K4136">
            <v>10147608</v>
          </cell>
        </row>
        <row r="4137">
          <cell r="I4137">
            <v>823003761</v>
          </cell>
          <cell r="J4137" t="str">
            <v>C. E. INDIGENA MATA DE CAÑA</v>
          </cell>
          <cell r="K4137">
            <v>14557290</v>
          </cell>
        </row>
        <row r="4138">
          <cell r="I4138">
            <v>823003776</v>
          </cell>
          <cell r="J4138" t="str">
            <v>INSTIRUCION EDUCATIVA SANTANDER</v>
          </cell>
          <cell r="K4138">
            <v>27896045</v>
          </cell>
        </row>
        <row r="4139">
          <cell r="I4139">
            <v>823003829</v>
          </cell>
          <cell r="J4139" t="str">
            <v>C. E. INDIGENA DE ESCOBAR ARRIBA</v>
          </cell>
          <cell r="K4139">
            <v>10142895</v>
          </cell>
        </row>
        <row r="4140">
          <cell r="I4140">
            <v>823003938</v>
          </cell>
          <cell r="J4140" t="str">
            <v>INSTITUCION EDUCATIVA NUEVA ESPERANZA</v>
          </cell>
          <cell r="K4140">
            <v>161901469</v>
          </cell>
        </row>
        <row r="4141">
          <cell r="I4141">
            <v>823003969</v>
          </cell>
          <cell r="J4141" t="str">
            <v>INSTITUCION EDUCATIVA JUANITA GARCIA MANJARREZ</v>
          </cell>
          <cell r="K4141">
            <v>117862432</v>
          </cell>
        </row>
        <row r="4142">
          <cell r="I4142">
            <v>823004025</v>
          </cell>
          <cell r="J4142" t="str">
            <v>Institución Educativa San Mateo</v>
          </cell>
          <cell r="K4142">
            <v>45867356</v>
          </cell>
        </row>
        <row r="4143">
          <cell r="I4143">
            <v>823004062</v>
          </cell>
          <cell r="J4143" t="str">
            <v>Institución Educativa de Macajan</v>
          </cell>
          <cell r="K4143">
            <v>81587749</v>
          </cell>
        </row>
        <row r="4144">
          <cell r="I4144">
            <v>823004128</v>
          </cell>
          <cell r="J4144" t="str">
            <v>Institución Educativa Las Palmas</v>
          </cell>
          <cell r="K4144">
            <v>51773305</v>
          </cell>
        </row>
        <row r="4145">
          <cell r="I4145">
            <v>823004139</v>
          </cell>
          <cell r="J4145" t="str">
            <v>INSTITUCION EDUCATIVA SAN MARTIN</v>
          </cell>
          <cell r="K4145">
            <v>51184002</v>
          </cell>
        </row>
        <row r="4146">
          <cell r="I4146">
            <v>823004200</v>
          </cell>
          <cell r="J4146" t="str">
            <v>Centro Educativo Pita en Medio</v>
          </cell>
          <cell r="K4146">
            <v>16540787</v>
          </cell>
        </row>
        <row r="4147">
          <cell r="I4147">
            <v>823004350</v>
          </cell>
          <cell r="J4147" t="str">
            <v>I.E. SABANAS DE PEDRO</v>
          </cell>
          <cell r="K4147">
            <v>26431394</v>
          </cell>
        </row>
        <row r="4148">
          <cell r="I4148">
            <v>823004420</v>
          </cell>
          <cell r="J4148" t="str">
            <v>Centro Educativo Hatilllo</v>
          </cell>
          <cell r="K4148">
            <v>15436020</v>
          </cell>
        </row>
        <row r="4149">
          <cell r="I4149">
            <v>823004625</v>
          </cell>
          <cell r="J4149" t="str">
            <v>Institucion educativa el cauchal</v>
          </cell>
          <cell r="K4149">
            <v>75955956</v>
          </cell>
        </row>
        <row r="4150">
          <cell r="I4150">
            <v>823004626</v>
          </cell>
          <cell r="J4150" t="str">
            <v>Centro Educativo las Chispas</v>
          </cell>
          <cell r="K4150">
            <v>21147611</v>
          </cell>
        </row>
        <row r="4151">
          <cell r="I4151">
            <v>823004627</v>
          </cell>
          <cell r="J4151" t="str">
            <v>CENTRO EDUCATIVO LAS DELICIAS ABAJO</v>
          </cell>
          <cell r="K4151">
            <v>15413904</v>
          </cell>
        </row>
        <row r="4152">
          <cell r="I4152">
            <v>823004629</v>
          </cell>
          <cell r="J4152" t="str">
            <v>CENTRO EDUCATIVO LABARCE</v>
          </cell>
          <cell r="K4152">
            <v>33961620</v>
          </cell>
        </row>
        <row r="4153">
          <cell r="I4153">
            <v>823004630</v>
          </cell>
          <cell r="J4153" t="str">
            <v>centro educativo bocacerrada</v>
          </cell>
          <cell r="K4153">
            <v>9134435</v>
          </cell>
        </row>
        <row r="4154">
          <cell r="I4154">
            <v>823004631</v>
          </cell>
          <cell r="J4154" t="str">
            <v>C.E. JEGUA</v>
          </cell>
          <cell r="K4154">
            <v>24816964</v>
          </cell>
        </row>
        <row r="4155">
          <cell r="I4155">
            <v>823004634</v>
          </cell>
          <cell r="J4155" t="str">
            <v>Centro Educativo San José</v>
          </cell>
          <cell r="K4155">
            <v>10472770</v>
          </cell>
        </row>
        <row r="4156">
          <cell r="I4156">
            <v>823004635</v>
          </cell>
          <cell r="J4156" t="str">
            <v>institucion educativa la peña</v>
          </cell>
          <cell r="K4156">
            <v>24193620</v>
          </cell>
        </row>
        <row r="4157">
          <cell r="I4157">
            <v>823004644</v>
          </cell>
          <cell r="J4157" t="str">
            <v>INST EDUC LIBERTAD</v>
          </cell>
          <cell r="K4157">
            <v>99814417</v>
          </cell>
        </row>
        <row r="4158">
          <cell r="I4158">
            <v>823004646</v>
          </cell>
          <cell r="J4158" t="str">
            <v>institucion educativa la ventura</v>
          </cell>
          <cell r="K4158">
            <v>33351759</v>
          </cell>
        </row>
        <row r="4159">
          <cell r="I4159">
            <v>823004651</v>
          </cell>
          <cell r="J4159" t="str">
            <v>C.E. DE PALMITO</v>
          </cell>
          <cell r="K4159">
            <v>16451684</v>
          </cell>
        </row>
        <row r="4160">
          <cell r="I4160">
            <v>823004653</v>
          </cell>
          <cell r="J4160" t="str">
            <v>InstituciónEducativaSabanetaMunicipio deSan Juan deBetulia</v>
          </cell>
          <cell r="K4160">
            <v>26135545</v>
          </cell>
        </row>
        <row r="4161">
          <cell r="I4161">
            <v>823004657</v>
          </cell>
          <cell r="J4161" t="str">
            <v>CENTRO EDUCATIVO GUAYABAL</v>
          </cell>
          <cell r="K4161">
            <v>23577580</v>
          </cell>
        </row>
        <row r="4162">
          <cell r="I4162">
            <v>823004673</v>
          </cell>
          <cell r="J4162" t="str">
            <v>institucion educativa san antonio</v>
          </cell>
          <cell r="K4162">
            <v>51323925</v>
          </cell>
        </row>
        <row r="4163">
          <cell r="I4163">
            <v>823004682</v>
          </cell>
          <cell r="J4163" t="str">
            <v>Centro Educativo Aguas Negras</v>
          </cell>
          <cell r="K4163">
            <v>25781587</v>
          </cell>
        </row>
        <row r="4164">
          <cell r="I4164">
            <v>823004692</v>
          </cell>
          <cell r="J4164" t="str">
            <v>institucion educativa palo alto</v>
          </cell>
          <cell r="K4164">
            <v>105642984</v>
          </cell>
        </row>
        <row r="4165">
          <cell r="I4165">
            <v>823004693</v>
          </cell>
          <cell r="J4165" t="str">
            <v>INSTITUCION EDUCATIVA CANUTAL</v>
          </cell>
          <cell r="K4165">
            <v>32498123</v>
          </cell>
        </row>
        <row r="4166">
          <cell r="I4166">
            <v>823004696</v>
          </cell>
          <cell r="J4166" t="str">
            <v>I. E. SABAS EDMUNDO BALSEIRO BLANCO</v>
          </cell>
          <cell r="K4166">
            <v>101277782</v>
          </cell>
        </row>
        <row r="4167">
          <cell r="I4167">
            <v>823004700</v>
          </cell>
          <cell r="J4167" t="str">
            <v>C.E. Palacio</v>
          </cell>
          <cell r="K4167">
            <v>9431459</v>
          </cell>
        </row>
        <row r="4168">
          <cell r="I4168">
            <v>823004754</v>
          </cell>
          <cell r="J4168" t="str">
            <v>INST EDUC PUERTO FRANCO</v>
          </cell>
          <cell r="K4168">
            <v>40354661</v>
          </cell>
        </row>
        <row r="4169">
          <cell r="I4169">
            <v>823004863</v>
          </cell>
          <cell r="J4169" t="str">
            <v>INSTITUCIÓN EDUCATIVA SAN JOSÉ DE RIVERA</v>
          </cell>
          <cell r="K4169">
            <v>43204200</v>
          </cell>
        </row>
        <row r="4170">
          <cell r="I4170">
            <v>823004897</v>
          </cell>
          <cell r="J4170" t="str">
            <v>CENTRO EDUCATIVO SAN MIGUEL</v>
          </cell>
          <cell r="K4170">
            <v>15692519</v>
          </cell>
        </row>
        <row r="4171">
          <cell r="I4171">
            <v>823004911</v>
          </cell>
          <cell r="J4171" t="str">
            <v>INSTITUCION EDUCATIVO TECNICA AGROPECUARIA DETOMALA</v>
          </cell>
          <cell r="K4171">
            <v>32732981</v>
          </cell>
        </row>
        <row r="4172">
          <cell r="I4172">
            <v>823004914</v>
          </cell>
          <cell r="J4172" t="str">
            <v>I.E. INST PEDAGÓGICO DE VALENCIA</v>
          </cell>
          <cell r="K4172">
            <v>35078661</v>
          </cell>
        </row>
        <row r="4173">
          <cell r="I4173">
            <v>823004926</v>
          </cell>
          <cell r="J4173" t="str">
            <v>I.E. CANUTALITO</v>
          </cell>
          <cell r="K4173">
            <v>22520190</v>
          </cell>
        </row>
        <row r="4174">
          <cell r="I4174">
            <v>823005002</v>
          </cell>
          <cell r="J4174" t="str">
            <v>Cen Educ Baraya</v>
          </cell>
          <cell r="K4174">
            <v>29349091</v>
          </cell>
        </row>
        <row r="4175">
          <cell r="I4175">
            <v>823005021</v>
          </cell>
          <cell r="J4175" t="str">
            <v>centro educativo el palmar</v>
          </cell>
          <cell r="K4175">
            <v>16707611</v>
          </cell>
        </row>
        <row r="4176">
          <cell r="I4176">
            <v>823005062</v>
          </cell>
          <cell r="J4176" t="str">
            <v>INSTITUCION EDUCATIVA SAN ANDRES</v>
          </cell>
          <cell r="K4176">
            <v>34200403</v>
          </cell>
        </row>
        <row r="4177">
          <cell r="I4177">
            <v>823005076</v>
          </cell>
          <cell r="J4177" t="str">
            <v>CENTRO EDUCATIVO COCOROTE</v>
          </cell>
          <cell r="K4177">
            <v>26430591</v>
          </cell>
        </row>
        <row r="4178">
          <cell r="I4178">
            <v>823005079</v>
          </cell>
          <cell r="J4178" t="str">
            <v>I.E. SAN RAFAEL</v>
          </cell>
          <cell r="K4178">
            <v>35399585</v>
          </cell>
        </row>
        <row r="4179">
          <cell r="I4179">
            <v>823005080</v>
          </cell>
          <cell r="J4179" t="str">
            <v>Centro Educativo Bazán</v>
          </cell>
          <cell r="K4179">
            <v>13402571</v>
          </cell>
        </row>
        <row r="4180">
          <cell r="I4180">
            <v>823005088</v>
          </cell>
          <cell r="J4180" t="str">
            <v>INSTITUCION EDUCATIVA LAS PEÑAS</v>
          </cell>
          <cell r="K4180">
            <v>31906037</v>
          </cell>
        </row>
        <row r="4181">
          <cell r="I4181">
            <v>823005110</v>
          </cell>
          <cell r="J4181" t="str">
            <v>Institución Educativa Indigena Guaimi</v>
          </cell>
          <cell r="K4181">
            <v>34307032</v>
          </cell>
        </row>
        <row r="4182">
          <cell r="I4182">
            <v>823005114</v>
          </cell>
          <cell r="J4182" t="str">
            <v>C.E. SAN FRANCISCO</v>
          </cell>
          <cell r="K4182">
            <v>19484914</v>
          </cell>
        </row>
        <row r="4183">
          <cell r="I4183">
            <v>823005131</v>
          </cell>
          <cell r="J4183" t="str">
            <v>CENTRO EDUCATIVO EL MINUTO DE DIOS</v>
          </cell>
          <cell r="K4183">
            <v>19844010</v>
          </cell>
        </row>
        <row r="4184">
          <cell r="I4184">
            <v>823005132</v>
          </cell>
          <cell r="J4184" t="str">
            <v>Centro Educativo El mamey</v>
          </cell>
          <cell r="K4184">
            <v>33896430</v>
          </cell>
        </row>
        <row r="4185">
          <cell r="I4185">
            <v>823005155</v>
          </cell>
          <cell r="J4185" t="str">
            <v>CENTRO EDUCATIVO COCOROTE</v>
          </cell>
          <cell r="K4185">
            <v>33478918</v>
          </cell>
        </row>
        <row r="4186">
          <cell r="I4186">
            <v>823005179</v>
          </cell>
          <cell r="J4186" t="str">
            <v>INST EDUC EL NARANJO</v>
          </cell>
          <cell r="K4186">
            <v>46887719</v>
          </cell>
        </row>
        <row r="4187">
          <cell r="I4187">
            <v>823005193</v>
          </cell>
          <cell r="J4187" t="str">
            <v>Centro Educativo Algodoncillo</v>
          </cell>
          <cell r="K4187">
            <v>12765113</v>
          </cell>
        </row>
        <row r="4188">
          <cell r="I4188">
            <v>823005267</v>
          </cell>
          <cell r="J4188" t="str">
            <v>CENTRO EDUCATIVO CHAPINERO</v>
          </cell>
          <cell r="K4188">
            <v>10748744</v>
          </cell>
        </row>
        <row r="4189">
          <cell r="I4189">
            <v>823005324</v>
          </cell>
          <cell r="J4189" t="str">
            <v>CENTRO EDUCATIVO BERLIN</v>
          </cell>
          <cell r="K4189">
            <v>14701972</v>
          </cell>
        </row>
        <row r="4190">
          <cell r="I4190">
            <v>823005350</v>
          </cell>
          <cell r="J4190" t="str">
            <v>Centro Educativo Las Huertas</v>
          </cell>
          <cell r="K4190">
            <v>8264817</v>
          </cell>
        </row>
        <row r="4191">
          <cell r="I4191">
            <v>824000137</v>
          </cell>
          <cell r="J4191" t="str">
            <v>I.E. Luis Rodriguez Valera</v>
          </cell>
          <cell r="K4191">
            <v>158185498</v>
          </cell>
        </row>
        <row r="4192">
          <cell r="I4192">
            <v>824000411</v>
          </cell>
          <cell r="J4192" t="str">
            <v>Fose I.E. Francisco Molina Sanchez</v>
          </cell>
          <cell r="K4192">
            <v>130470000</v>
          </cell>
        </row>
        <row r="4193">
          <cell r="I4193">
            <v>824000431</v>
          </cell>
          <cell r="J4193" t="str">
            <v>INSTITUCION EDUCATIVA JOSE GUILLERMO CASTRO CASTRO</v>
          </cell>
          <cell r="K4193">
            <v>301615577</v>
          </cell>
        </row>
        <row r="4194">
          <cell r="I4194">
            <v>824000437</v>
          </cell>
          <cell r="J4194" t="str">
            <v>INSTITUCION EDUCATIVA RAFAEL SALAZAR</v>
          </cell>
          <cell r="K4194">
            <v>76205914</v>
          </cell>
        </row>
        <row r="4195">
          <cell r="I4195">
            <v>824000475</v>
          </cell>
          <cell r="J4195" t="str">
            <v>FONDO DE SERVICIOS EDUCATIVOS</v>
          </cell>
          <cell r="K4195">
            <v>57548340</v>
          </cell>
        </row>
        <row r="4196">
          <cell r="I4196">
            <v>824000502</v>
          </cell>
          <cell r="J4196" t="str">
            <v>INST EDUCATIVA ALVARO ARAUJO NOGUERA</v>
          </cell>
          <cell r="K4196">
            <v>198605928</v>
          </cell>
        </row>
        <row r="4197">
          <cell r="I4197">
            <v>824000517</v>
          </cell>
          <cell r="J4197" t="str">
            <v>INSTITUCION   EDUCATIVA  CAMILO   NAMEN   FRAYJA</v>
          </cell>
          <cell r="K4197">
            <v>98353745</v>
          </cell>
        </row>
        <row r="4198">
          <cell r="I4198">
            <v>824000557</v>
          </cell>
          <cell r="J4198" t="str">
            <v>INSTITUCION EDUCATIVA LUIS FELIPE CENTENO</v>
          </cell>
          <cell r="K4198">
            <v>35713709</v>
          </cell>
        </row>
        <row r="4199">
          <cell r="I4199">
            <v>824000655</v>
          </cell>
          <cell r="J4199" t="str">
            <v>I.E. Villa Corelca</v>
          </cell>
          <cell r="K4199">
            <v>130465312</v>
          </cell>
        </row>
        <row r="4200">
          <cell r="I4200">
            <v>824000707</v>
          </cell>
          <cell r="J4200" t="str">
            <v>Fondo de Servicios Educativos Institucion Luis Ovidio</v>
          </cell>
          <cell r="K4200">
            <v>90103538</v>
          </cell>
        </row>
        <row r="4201">
          <cell r="I4201">
            <v>824000865</v>
          </cell>
          <cell r="J4201" t="str">
            <v>I.E. Antonio Enrique Diaz Martinez</v>
          </cell>
          <cell r="K4201">
            <v>52090209</v>
          </cell>
        </row>
        <row r="4202">
          <cell r="I4202">
            <v>824000873</v>
          </cell>
          <cell r="J4202" t="str">
            <v>INSTITUCION EDUCATIVA LUIS CARLOS GALAN SARMIENTO</v>
          </cell>
          <cell r="K4202">
            <v>96461235</v>
          </cell>
        </row>
        <row r="4203">
          <cell r="I4203">
            <v>824000934</v>
          </cell>
          <cell r="J4203" t="str">
            <v>El Fondo de Servicios Educativos I.E. Eduardo Suarez Orcasita</v>
          </cell>
          <cell r="K4203">
            <v>149267703</v>
          </cell>
        </row>
        <row r="4204">
          <cell r="I4204">
            <v>824000948</v>
          </cell>
          <cell r="J4204" t="str">
            <v>INSTITUCION EDUCATIVA NACIONALIZADA INTEGRADA</v>
          </cell>
          <cell r="K4204">
            <v>169152122</v>
          </cell>
        </row>
        <row r="4205">
          <cell r="I4205">
            <v>824001063</v>
          </cell>
          <cell r="J4205" t="str">
            <v>FONDOS DE SERVICIOS EDUCATIVOS INSTITUCION EDUCATIVA FRANCISCO DE PAULA SANTANDER</v>
          </cell>
          <cell r="K4205">
            <v>200817813</v>
          </cell>
        </row>
        <row r="4206">
          <cell r="I4206">
            <v>824001374</v>
          </cell>
          <cell r="J4206" t="str">
            <v>INSTITUCION EDUCATIVA RAFAEL URIBE URIBE</v>
          </cell>
          <cell r="K4206">
            <v>150389362</v>
          </cell>
        </row>
        <row r="4207">
          <cell r="I4207">
            <v>824001410</v>
          </cell>
          <cell r="J4207" t="str">
            <v>LA INSTITUCION EDUCATIVA MAGOLA HERNANDEZ PARDO</v>
          </cell>
          <cell r="K4207">
            <v>116532588</v>
          </cell>
        </row>
        <row r="4208">
          <cell r="I4208">
            <v>824001438</v>
          </cell>
          <cell r="J4208" t="str">
            <v>I.E. Milciades Cantillo Costa</v>
          </cell>
          <cell r="K4208">
            <v>252999506</v>
          </cell>
        </row>
        <row r="4209">
          <cell r="I4209">
            <v>824001444</v>
          </cell>
          <cell r="J4209" t="str">
            <v>INSTITUTO EDUCATIVO RAFAEL SOTO FUENTES</v>
          </cell>
          <cell r="K4209">
            <v>57213320</v>
          </cell>
        </row>
        <row r="4210">
          <cell r="I4210">
            <v>824001469</v>
          </cell>
          <cell r="J4210" t="str">
            <v>INSTITUCION EDUCATIVA LAS FLORES</v>
          </cell>
          <cell r="K4210">
            <v>158860463</v>
          </cell>
        </row>
        <row r="4211">
          <cell r="I4211">
            <v>824001487</v>
          </cell>
          <cell r="J4211" t="str">
            <v>Fondos de Servicios educativos Institucion Tecnica la Esperanza</v>
          </cell>
          <cell r="K4211">
            <v>301168471</v>
          </cell>
        </row>
        <row r="4212">
          <cell r="I4212">
            <v>824001509</v>
          </cell>
          <cell r="J4212" t="str">
            <v>INSTITUCION EDUCATIVA AYACUCHO</v>
          </cell>
          <cell r="K4212">
            <v>61489000</v>
          </cell>
        </row>
        <row r="4213">
          <cell r="I4213">
            <v>824001510</v>
          </cell>
          <cell r="J4213" t="str">
            <v>INSTITUCION EDUCATIVA CARLOS RESTREPO ARAUJO</v>
          </cell>
          <cell r="K4213">
            <v>201826073</v>
          </cell>
        </row>
        <row r="4214">
          <cell r="I4214">
            <v>824001517</v>
          </cell>
          <cell r="J4214" t="str">
            <v>El Fondo de Servicios Educativos I.E. Leonidas Acuña.</v>
          </cell>
          <cell r="K4214">
            <v>318546356</v>
          </cell>
        </row>
        <row r="4215">
          <cell r="I4215">
            <v>824001542</v>
          </cell>
          <cell r="J4215" t="str">
            <v>LA INSTITUCION EDUCATIVA SAN JOSE</v>
          </cell>
          <cell r="K4215">
            <v>185313442</v>
          </cell>
        </row>
        <row r="4216">
          <cell r="I4216">
            <v>824001553</v>
          </cell>
          <cell r="J4216" t="str">
            <v>I.E. San Joaquin</v>
          </cell>
          <cell r="K4216">
            <v>92885772</v>
          </cell>
        </row>
        <row r="4217">
          <cell r="I4217">
            <v>824001563</v>
          </cell>
          <cell r="J4217" t="str">
            <v>I.E. Alfonso Araujo Cotes</v>
          </cell>
          <cell r="K4217">
            <v>153957909</v>
          </cell>
        </row>
        <row r="4218">
          <cell r="I4218">
            <v>824001582</v>
          </cell>
          <cell r="J4218" t="str">
            <v>INSTITUCION EDUCATIVA SOR MATILDE SASTOQUE</v>
          </cell>
          <cell r="K4218">
            <v>125008978</v>
          </cell>
        </row>
        <row r="4219">
          <cell r="I4219">
            <v>824001592</v>
          </cell>
          <cell r="J4219" t="str">
            <v>COLEGIO INTEGRADO MONTELIBANO DE EL COPEY</v>
          </cell>
          <cell r="K4219">
            <v>120115958</v>
          </cell>
        </row>
        <row r="4220">
          <cell r="I4220">
            <v>824001594</v>
          </cell>
          <cell r="J4220" t="str">
            <v>INSTITUCION EDUCATIVA RAFAEL ARGOTE VEGA</v>
          </cell>
          <cell r="K4220">
            <v>146603200</v>
          </cell>
        </row>
        <row r="4221">
          <cell r="I4221">
            <v>824001602</v>
          </cell>
          <cell r="J4221" t="str">
            <v>I.E. Consuelo Araujo Noguera - Fondo de Servicios Educativos</v>
          </cell>
          <cell r="K4221">
            <v>170976575</v>
          </cell>
        </row>
        <row r="4222">
          <cell r="I4222">
            <v>824001611</v>
          </cell>
          <cell r="J4222" t="str">
            <v>FONDO DE SERVICIOS EDUCATIVOS PUERTO BOCA</v>
          </cell>
          <cell r="K4222">
            <v>35974136</v>
          </cell>
        </row>
        <row r="4223">
          <cell r="I4223">
            <v>824001624</v>
          </cell>
          <cell r="J4223" t="str">
            <v>MUNICIPIO DE PUEBLO BELLO</v>
          </cell>
          <cell r="K4223">
            <v>620757400</v>
          </cell>
        </row>
        <row r="4224">
          <cell r="I4224">
            <v>824001632</v>
          </cell>
          <cell r="J4224" t="str">
            <v>EL FONDO DE SERVICIOS EDUCATIVOS INSTITUCION EDUCATIVA LUIS CARLOS GALAN SARMIENTO</v>
          </cell>
          <cell r="K4224">
            <v>225019928</v>
          </cell>
        </row>
        <row r="4225">
          <cell r="I4225">
            <v>824001698</v>
          </cell>
          <cell r="J4225" t="str">
            <v>INSTITUTO EDUCATIVO LA UNION FONDO DE SERVICIOS EDUCATIVOS</v>
          </cell>
          <cell r="K4225">
            <v>93826567</v>
          </cell>
        </row>
        <row r="4226">
          <cell r="I4226">
            <v>824001705</v>
          </cell>
          <cell r="J4226" t="str">
            <v>I.E. Joaquin Ochoa Maestre</v>
          </cell>
          <cell r="K4226">
            <v>163561082</v>
          </cell>
        </row>
        <row r="4227">
          <cell r="I4227">
            <v>824001718</v>
          </cell>
          <cell r="J4227" t="str">
            <v>FONDOS DE SERVICIOS DOCENTES INSTITUTO SAGRADO CORAZON DE JESUS</v>
          </cell>
          <cell r="K4227">
            <v>95525350</v>
          </cell>
        </row>
        <row r="4228">
          <cell r="I4228">
            <v>824001720</v>
          </cell>
          <cell r="J4228" t="str">
            <v>FONDO DE SERVICIOS EDUCATIVOS</v>
          </cell>
          <cell r="K4228">
            <v>98668565</v>
          </cell>
        </row>
        <row r="4229">
          <cell r="I4229">
            <v>824001726</v>
          </cell>
          <cell r="J4229" t="str">
            <v>INS. PREE. Y BASICA SAN MIGUEL</v>
          </cell>
          <cell r="K4229">
            <v>166966012</v>
          </cell>
        </row>
        <row r="4230">
          <cell r="I4230">
            <v>824001728</v>
          </cell>
          <cell r="J4230" t="str">
            <v>FONDO DE SERVICIOS EDUCATIVOS INSTITUCION SAN JOSE</v>
          </cell>
          <cell r="K4230">
            <v>192595435</v>
          </cell>
        </row>
        <row r="4231">
          <cell r="I4231">
            <v>824001771</v>
          </cell>
          <cell r="J4231" t="str">
            <v>FONDO DE SERVICIOS EDUCATIVOS</v>
          </cell>
          <cell r="K4231">
            <v>142455401</v>
          </cell>
        </row>
        <row r="4232">
          <cell r="I4232">
            <v>824001794</v>
          </cell>
          <cell r="J4232" t="str">
            <v>Instituto Tecnico Enrique Pupo Martinez</v>
          </cell>
          <cell r="K4232">
            <v>177833033</v>
          </cell>
        </row>
        <row r="4233">
          <cell r="I4233">
            <v>824001799</v>
          </cell>
          <cell r="J4233" t="str">
            <v>FONDO DE SERVICIOS EDUCATIVOS</v>
          </cell>
          <cell r="K4233">
            <v>40700483</v>
          </cell>
        </row>
        <row r="4234">
          <cell r="I4234">
            <v>824001868</v>
          </cell>
          <cell r="J4234" t="str">
            <v>UNIDAD EDUCATIVA SAN JUAN BAUTISTA</v>
          </cell>
          <cell r="K4234">
            <v>53387721</v>
          </cell>
        </row>
        <row r="4235">
          <cell r="I4235">
            <v>824001878</v>
          </cell>
          <cell r="J4235" t="str">
            <v>FONDOS DE SERVICIOS EDUCATIVOS DE LA INSTITUCION EDUCATIVA LA CURVA</v>
          </cell>
          <cell r="K4235">
            <v>90408452</v>
          </cell>
        </row>
        <row r="4236">
          <cell r="I4236">
            <v>824001925</v>
          </cell>
          <cell r="J4236" t="str">
            <v>INSTITUTO TECNICO CRISTIAN MORENO PALLARES</v>
          </cell>
          <cell r="K4236">
            <v>52768309</v>
          </cell>
        </row>
        <row r="4237">
          <cell r="I4237">
            <v>824001986</v>
          </cell>
          <cell r="J4237" t="str">
            <v>FONDOS DE SERVICIOS DOCENTES - COLEGIO ANDRES BELLO</v>
          </cell>
          <cell r="K4237">
            <v>153880422</v>
          </cell>
        </row>
        <row r="4238">
          <cell r="I4238">
            <v>824001999</v>
          </cell>
          <cell r="J4238" t="str">
            <v>CENTRO INDIGENA DE EDUCACION DIVERSIFICADA</v>
          </cell>
          <cell r="K4238">
            <v>50914490</v>
          </cell>
        </row>
        <row r="4239">
          <cell r="I4239">
            <v>824002095</v>
          </cell>
          <cell r="J4239" t="str">
            <v>FSE CENTRO EDUCATIVO AGROPECUARIO GUM ARUWAM</v>
          </cell>
          <cell r="K4239">
            <v>52712523</v>
          </cell>
        </row>
        <row r="4240">
          <cell r="I4240">
            <v>824002170</v>
          </cell>
          <cell r="J4240" t="str">
            <v>FONDO DE SERVICIOS EDUCATIVOS DE LA INSTITUCION EDUCATIVA NUESTRA SEÑORA DEL CARMEN</v>
          </cell>
          <cell r="K4240">
            <v>157400120</v>
          </cell>
        </row>
        <row r="4241">
          <cell r="I4241">
            <v>824002257</v>
          </cell>
          <cell r="J4241" t="str">
            <v>ISTITUCION EDUCATIVA CASIMIRO RAUL MAESTRE</v>
          </cell>
          <cell r="K4241">
            <v>155655626</v>
          </cell>
        </row>
        <row r="4242">
          <cell r="I4242">
            <v>824002267</v>
          </cell>
          <cell r="J4242" t="str">
            <v>COLEGIO MIXTO MPAL BACHILLOR</v>
          </cell>
          <cell r="K4242">
            <v>69282671</v>
          </cell>
        </row>
        <row r="4243">
          <cell r="I4243">
            <v>824002288</v>
          </cell>
          <cell r="J4243" t="str">
            <v>COLEGIO BACHILLERATO INSTITUCION EDUCATIVA SANTA RITA</v>
          </cell>
          <cell r="K4243">
            <v>45304472</v>
          </cell>
        </row>
        <row r="4244">
          <cell r="I4244">
            <v>824002309</v>
          </cell>
          <cell r="J4244" t="str">
            <v>INSTITUCION EDUCATIVA OCTAVIO MENDOZA DURAN</v>
          </cell>
          <cell r="K4244">
            <v>108488961</v>
          </cell>
        </row>
        <row r="4245">
          <cell r="I4245">
            <v>824002328</v>
          </cell>
          <cell r="J4245" t="str">
            <v>COLEGIO EDUCACION MEDIA EL PASO</v>
          </cell>
          <cell r="K4245">
            <v>136241849</v>
          </cell>
        </row>
        <row r="4246">
          <cell r="I4246">
            <v>824002337</v>
          </cell>
          <cell r="J4246" t="str">
            <v>FONDO DE SERVICIOS EDUCATIVOS INSTITUCION EDUCATIVA TECNICO LA PALMITA</v>
          </cell>
          <cell r="K4246">
            <v>74979118</v>
          </cell>
        </row>
        <row r="4247">
          <cell r="I4247">
            <v>824002606</v>
          </cell>
          <cell r="J4247" t="str">
            <v>Fondos de Servicios educativos Institucion Educativa</v>
          </cell>
          <cell r="K4247">
            <v>225483390</v>
          </cell>
        </row>
        <row r="4248">
          <cell r="I4248">
            <v>824002694</v>
          </cell>
          <cell r="J4248" t="str">
            <v>FONDO DE SERVICIOS EDUCATIVOS</v>
          </cell>
          <cell r="K4248">
            <v>70470791</v>
          </cell>
        </row>
        <row r="4249">
          <cell r="I4249">
            <v>824002790</v>
          </cell>
          <cell r="J4249" t="str">
            <v>FONDOS DE SERV EDUCAT DELIC</v>
          </cell>
          <cell r="K4249">
            <v>80485317</v>
          </cell>
        </row>
        <row r="4250">
          <cell r="I4250">
            <v>824002978</v>
          </cell>
          <cell r="J4250" t="str">
            <v>INSTITUCION EDUCATIVA MANUEL GERMAN CUELLO RINCONHONDO</v>
          </cell>
          <cell r="K4250">
            <v>119513095</v>
          </cell>
        </row>
        <row r="4251">
          <cell r="I4251">
            <v>824003171</v>
          </cell>
          <cell r="J4251" t="str">
            <v>INSTITUCION EDUCATIVA BENITO RAMOS TRESPALACIO</v>
          </cell>
          <cell r="K4251">
            <v>373915809</v>
          </cell>
        </row>
        <row r="4252">
          <cell r="I4252">
            <v>824003222</v>
          </cell>
          <cell r="J4252" t="str">
            <v>FONDO DE SERVICIOS EDUCATIVOS DEL CENTRO EDUCATIVO</v>
          </cell>
          <cell r="K4252">
            <v>39619240</v>
          </cell>
        </row>
        <row r="4253">
          <cell r="I4253">
            <v>824003227</v>
          </cell>
          <cell r="J4253" t="str">
            <v>INSTITUCION EDUCATIVA NUESTRA SEÑORA DEL CARMEN</v>
          </cell>
          <cell r="K4253">
            <v>64240563</v>
          </cell>
        </row>
        <row r="4254">
          <cell r="I4254">
            <v>824003247</v>
          </cell>
          <cell r="J4254" t="str">
            <v>INSTITUCION EDUCATIVA ARSENIO GUTIERREZ BARBOSA</v>
          </cell>
          <cell r="K4254">
            <v>47572216</v>
          </cell>
        </row>
        <row r="4255">
          <cell r="I4255">
            <v>824003806</v>
          </cell>
          <cell r="J4255" t="str">
            <v>INSTITUCION EDUCATIVA VILLA DE SAN ANDRES</v>
          </cell>
          <cell r="K4255">
            <v>53682587</v>
          </cell>
        </row>
        <row r="4256">
          <cell r="I4256">
            <v>824003827</v>
          </cell>
          <cell r="J4256" t="str">
            <v>INSTITUCION EDUCATIVA JOSE AGUSTIN MACKENCIE</v>
          </cell>
          <cell r="K4256">
            <v>97050442</v>
          </cell>
        </row>
        <row r="4257">
          <cell r="I4257">
            <v>824004022</v>
          </cell>
          <cell r="J4257" t="str">
            <v>INSTITUCION EDUCATIVA COLEGIO SAN SEBASTIAN</v>
          </cell>
          <cell r="K4257">
            <v>29936355</v>
          </cell>
        </row>
        <row r="4258">
          <cell r="I4258">
            <v>824004255</v>
          </cell>
          <cell r="J4258" t="str">
            <v>INSTITUCION TECNICA EDUCATIVA NUESTRA SEÑORA DEL CARMEN</v>
          </cell>
          <cell r="K4258">
            <v>284641414</v>
          </cell>
        </row>
        <row r="4259">
          <cell r="I4259">
            <v>824005186</v>
          </cell>
          <cell r="J4259" t="str">
            <v>Fondos de Servicios Educactivos Bello Horizonte.</v>
          </cell>
          <cell r="K4259">
            <v>264804452</v>
          </cell>
        </row>
        <row r="4260">
          <cell r="I4260">
            <v>824005913</v>
          </cell>
          <cell r="J4260" t="str">
            <v>FONDO DE SERVICIOS EDUCATIVO CENTRO EDUCATIVO MONTECITOS</v>
          </cell>
          <cell r="K4260">
            <v>25932288</v>
          </cell>
        </row>
        <row r="4261">
          <cell r="I4261">
            <v>824005914</v>
          </cell>
          <cell r="J4261" t="str">
            <v>FONDO DE SERVICIOS EDUCATIVOS CENTRO EDUCATIVO EL SALOBRE</v>
          </cell>
          <cell r="K4261">
            <v>22004808</v>
          </cell>
        </row>
        <row r="4262">
          <cell r="I4262">
            <v>824005915</v>
          </cell>
          <cell r="J4262" t="str">
            <v>FONDO DE SERVICIOS EDUCATIVOS CENTRO EDUCATIVO EL CAMPAMENTO</v>
          </cell>
          <cell r="K4262">
            <v>32865101</v>
          </cell>
        </row>
        <row r="4263">
          <cell r="I4263">
            <v>824005916</v>
          </cell>
          <cell r="J4263" t="str">
            <v>FONDO DE SERVICIOS EDUCATIVOS INSTITUCION EDUCATIVA AGROPECUARIO LOS ANGELES</v>
          </cell>
          <cell r="K4263">
            <v>50258646</v>
          </cell>
        </row>
        <row r="4264">
          <cell r="I4264">
            <v>824006031</v>
          </cell>
          <cell r="J4264" t="str">
            <v>COLEGIO NTRA SRA DEL CARMEN DEL CGTO LOMA COLORADA</v>
          </cell>
          <cell r="K4264">
            <v>47644330</v>
          </cell>
        </row>
        <row r="4265">
          <cell r="I4265">
            <v>824006035</v>
          </cell>
          <cell r="J4265" t="str">
            <v>INSTITUCION EDUCATIVA TRUJILLO</v>
          </cell>
          <cell r="K4265">
            <v>129148241</v>
          </cell>
        </row>
        <row r="4266">
          <cell r="I4266">
            <v>824006055</v>
          </cell>
          <cell r="J4266" t="str">
            <v>INSTITUTO TECNICO INTEGRADO DEL MPIO DE LA GLORIA</v>
          </cell>
          <cell r="K4266">
            <v>51385567</v>
          </cell>
        </row>
        <row r="4267">
          <cell r="I4267">
            <v>824006056</v>
          </cell>
          <cell r="J4267" t="str">
            <v>CENTRO EDUCATIVO LUIS ALBERTO BADILLO</v>
          </cell>
          <cell r="K4267">
            <v>25664713</v>
          </cell>
        </row>
        <row r="4268">
          <cell r="I4268">
            <v>824006062</v>
          </cell>
          <cell r="J4268" t="str">
            <v>CENTRO EDUCATIVO NOREAN</v>
          </cell>
          <cell r="K4268">
            <v>28101832</v>
          </cell>
        </row>
        <row r="4269">
          <cell r="I4269">
            <v>824006070</v>
          </cell>
          <cell r="J4269" t="str">
            <v>FONDO DE SERVICIOS ESPECIALES EDUCATIVOS</v>
          </cell>
          <cell r="K4269">
            <v>53563531</v>
          </cell>
        </row>
        <row r="4270">
          <cell r="I4270">
            <v>824006075</v>
          </cell>
          <cell r="J4270" t="str">
            <v>FONDOS EDUCATIVOS DEL CENTRO EDUCATIVO GUILLERMO LEON VALENCIA</v>
          </cell>
          <cell r="K4270">
            <v>62773436</v>
          </cell>
        </row>
        <row r="4271">
          <cell r="I4271">
            <v>824006115</v>
          </cell>
          <cell r="J4271" t="str">
            <v>FONDOS DE SERVICIOS EDUCATIVOS CENTRO EDUCATIVO SAN RAMON</v>
          </cell>
          <cell r="K4271">
            <v>60421171</v>
          </cell>
        </row>
        <row r="4272">
          <cell r="I4272">
            <v>824006124</v>
          </cell>
          <cell r="J4272" t="str">
            <v>FONDO DE SERVICIOS EDUCATIVOS</v>
          </cell>
          <cell r="K4272">
            <v>22105745</v>
          </cell>
        </row>
        <row r="4273">
          <cell r="I4273">
            <v>824006128</v>
          </cell>
          <cell r="J4273" t="str">
            <v>CENTRO EDUCATIVO SAN JOSE DE SOLEDAD</v>
          </cell>
          <cell r="K4273">
            <v>36334405</v>
          </cell>
        </row>
        <row r="4274">
          <cell r="I4274">
            <v>824006129</v>
          </cell>
          <cell r="J4274" t="str">
            <v>FONDO DE SERVICIOS EDUCATIVOS</v>
          </cell>
          <cell r="K4274">
            <v>28982809</v>
          </cell>
        </row>
        <row r="4275">
          <cell r="I4275">
            <v>824006131</v>
          </cell>
          <cell r="J4275" t="str">
            <v>CENTRO EDUCATIVO SIMON BOLIVAR DE LLERASCA</v>
          </cell>
          <cell r="K4275">
            <v>53799686</v>
          </cell>
        </row>
        <row r="4276">
          <cell r="I4276">
            <v>824006153</v>
          </cell>
          <cell r="J4276" t="str">
            <v>COLEGIO UNIDAD EDUCATIVA FRANCISCO RINALDY MORATO</v>
          </cell>
          <cell r="K4276">
            <v>58331823</v>
          </cell>
        </row>
        <row r="4277">
          <cell r="I4277">
            <v>824006212</v>
          </cell>
          <cell r="J4277" t="str">
            <v>CENTRO EDUCATIVO PALMAR CANO HONDO MPIO CHIMICHAGU</v>
          </cell>
          <cell r="K4277">
            <v>51987328</v>
          </cell>
        </row>
        <row r="4278">
          <cell r="I4278">
            <v>824006338</v>
          </cell>
          <cell r="J4278" t="str">
            <v>CENTRO EDUCATIVO BET EL EN EL MUNICIPIO DE CHIMICH</v>
          </cell>
          <cell r="K4278">
            <v>30007797</v>
          </cell>
        </row>
        <row r="4279">
          <cell r="I4279">
            <v>824006655</v>
          </cell>
          <cell r="J4279" t="str">
            <v>CENTRO EDUCATIVO LA CANDELARIA</v>
          </cell>
          <cell r="K4279">
            <v>29758335</v>
          </cell>
        </row>
        <row r="4280">
          <cell r="I4280">
            <v>824006657</v>
          </cell>
          <cell r="J4280" t="str">
            <v>CENTRO EDUCATIVO NUESTRA SEÑORA DEL CARMEN</v>
          </cell>
          <cell r="K4280">
            <v>25457429</v>
          </cell>
        </row>
        <row r="4281">
          <cell r="I4281">
            <v>824006658</v>
          </cell>
          <cell r="J4281" t="str">
            <v>CENTRO EDUCATIVO CAYETANO MORA</v>
          </cell>
          <cell r="K4281">
            <v>29404925</v>
          </cell>
        </row>
        <row r="4282">
          <cell r="I4282">
            <v>824006662</v>
          </cell>
          <cell r="J4282" t="str">
            <v>CENTRO EDUCATIVO LA MATA</v>
          </cell>
          <cell r="K4282">
            <v>30240953</v>
          </cell>
        </row>
        <row r="4283">
          <cell r="I4283">
            <v>824006669</v>
          </cell>
          <cell r="J4283" t="str">
            <v>INSTITUCION EDUCATIVA NUEVAS FLORES</v>
          </cell>
          <cell r="K4283">
            <v>67595225</v>
          </cell>
        </row>
        <row r="4284">
          <cell r="I4284">
            <v>824006727</v>
          </cell>
          <cell r="J4284" t="str">
            <v>CENTRO EDUCATIVO EL CARMEN MCPIO EL PASO</v>
          </cell>
          <cell r="K4284">
            <v>33385825</v>
          </cell>
        </row>
        <row r="4285">
          <cell r="I4285">
            <v>824006733</v>
          </cell>
          <cell r="J4285" t="str">
            <v>CENTRO EDUCATIVO EZEQUIEL MONTERO</v>
          </cell>
          <cell r="K4285">
            <v>31908054</v>
          </cell>
        </row>
        <row r="4286">
          <cell r="I4286">
            <v>824006771</v>
          </cell>
          <cell r="J4286" t="str">
            <v>CENTRO EDUCATIVO LA AURORA</v>
          </cell>
          <cell r="K4286">
            <v>48977448</v>
          </cell>
        </row>
        <row r="4287">
          <cell r="I4287">
            <v>824006772</v>
          </cell>
          <cell r="J4287" t="str">
            <v>CENTRO EDUCATIVO PUEBLO NUEVO</v>
          </cell>
          <cell r="K4287">
            <v>31073520</v>
          </cell>
        </row>
        <row r="4288">
          <cell r="I4288">
            <v>824006773</v>
          </cell>
          <cell r="J4288" t="str">
            <v>CENTRO EDUCATIVO PASACORRIENDO</v>
          </cell>
          <cell r="K4288">
            <v>53972172</v>
          </cell>
        </row>
        <row r="4289">
          <cell r="I4289">
            <v>824006775</v>
          </cell>
          <cell r="J4289" t="str">
            <v>FONDO DE SERVICIOS EDUCATIVOS LAS VEGAS</v>
          </cell>
          <cell r="K4289">
            <v>39066160</v>
          </cell>
        </row>
        <row r="4290">
          <cell r="I4290">
            <v>825000026</v>
          </cell>
          <cell r="J4290" t="str">
            <v>INSTITUCIÓN EDUCATIVA URBANA MIXTA NO.1</v>
          </cell>
          <cell r="K4290">
            <v>104159266</v>
          </cell>
        </row>
        <row r="4291">
          <cell r="I4291">
            <v>825000052</v>
          </cell>
          <cell r="J4291" t="str">
            <v>LA INSTITUCION EDUCATIVA LIGIO REGINALDO FISCHIONI</v>
          </cell>
          <cell r="K4291">
            <v>222035914</v>
          </cell>
        </row>
        <row r="4292">
          <cell r="I4292">
            <v>825000134</v>
          </cell>
          <cell r="J4292" t="str">
            <v>MUNICIPIO DE DIBULLA</v>
          </cell>
          <cell r="K4292">
            <v>695992296</v>
          </cell>
        </row>
        <row r="4293">
          <cell r="I4293">
            <v>825000166</v>
          </cell>
          <cell r="J4293" t="str">
            <v>MUNICIPIO DE DISTRACCION</v>
          </cell>
          <cell r="K4293">
            <v>213335336</v>
          </cell>
        </row>
        <row r="4294">
          <cell r="I4294">
            <v>825000242</v>
          </cell>
          <cell r="J4294" t="str">
            <v>INSTITUCION EDUCATIVA JOSE ANTONIO GALAN</v>
          </cell>
          <cell r="K4294">
            <v>67226781</v>
          </cell>
        </row>
        <row r="4295">
          <cell r="I4295">
            <v>825000386</v>
          </cell>
          <cell r="J4295" t="str">
            <v>INSTITUCION EDUCATIVA ECOLOGICA EL CARMEN</v>
          </cell>
          <cell r="K4295">
            <v>146618837</v>
          </cell>
        </row>
        <row r="4296">
          <cell r="I4296">
            <v>825000387</v>
          </cell>
          <cell r="J4296" t="str">
            <v>INSTITUCION JOSE EDUARDO GUERRA</v>
          </cell>
          <cell r="K4296">
            <v>44592154</v>
          </cell>
        </row>
        <row r="4297">
          <cell r="I4297">
            <v>825000393</v>
          </cell>
          <cell r="J4297" t="str">
            <v>INST. EDUC. M.DORALIZA. MINISTERIO DE EDUCACION.NACIO</v>
          </cell>
          <cell r="K4297">
            <v>118595010</v>
          </cell>
        </row>
        <row r="4298">
          <cell r="I4298">
            <v>825000410</v>
          </cell>
          <cell r="J4298" t="str">
            <v>INSTITUCION EDUCATIVA AGROPECUARIA RURAL DE CONEJO</v>
          </cell>
          <cell r="K4298">
            <v>40841156</v>
          </cell>
        </row>
        <row r="4299">
          <cell r="I4299">
            <v>825000421</v>
          </cell>
          <cell r="J4299" t="str">
            <v>INSTITUCION EDUCATIVA JULIA SIERRA IGUARAN</v>
          </cell>
          <cell r="K4299">
            <v>152688250</v>
          </cell>
        </row>
        <row r="4300">
          <cell r="I4300">
            <v>825000446</v>
          </cell>
          <cell r="J4300" t="str">
            <v>INSTITUCION EDUCATIVA CHON - KAY</v>
          </cell>
          <cell r="K4300">
            <v>77925896</v>
          </cell>
        </row>
        <row r="4301">
          <cell r="I4301">
            <v>825000453</v>
          </cell>
          <cell r="J4301" t="str">
            <v>INSTITUCION EDUCATIVA RURAL GLADIS BONILLA DE GIL</v>
          </cell>
          <cell r="K4301">
            <v>20352804</v>
          </cell>
        </row>
        <row r="4302">
          <cell r="I4302">
            <v>825000632</v>
          </cell>
          <cell r="J4302" t="str">
            <v>INSTITUCIN EDUCATIVA RURAL SAN ANTONIO DE PALOMINO</v>
          </cell>
          <cell r="K4302">
            <v>79325460</v>
          </cell>
        </row>
        <row r="4303">
          <cell r="I4303">
            <v>825000650</v>
          </cell>
          <cell r="J4303" t="str">
            <v>INSTITUCION EDUCATIVA DENZIL ESCOLAR</v>
          </cell>
          <cell r="K4303">
            <v>228599586</v>
          </cell>
        </row>
        <row r="4304">
          <cell r="I4304">
            <v>825000676</v>
          </cell>
          <cell r="J4304" t="str">
            <v>MUNICIPIO DE LA JAGUA DEL PILAR</v>
          </cell>
          <cell r="K4304">
            <v>67916016</v>
          </cell>
        </row>
        <row r="4305">
          <cell r="I4305">
            <v>825000800</v>
          </cell>
          <cell r="J4305" t="str">
            <v>INSTITUCION AGROPECUARIA RURAL DE PAPAYAL</v>
          </cell>
          <cell r="K4305">
            <v>57916198</v>
          </cell>
        </row>
        <row r="4306">
          <cell r="I4306">
            <v>825000806</v>
          </cell>
          <cell r="J4306" t="str">
            <v>INSTITUCION EDUCATIVA JOSE AGUSTIN SOLANO</v>
          </cell>
          <cell r="K4306">
            <v>53267555</v>
          </cell>
        </row>
        <row r="4307">
          <cell r="I4307">
            <v>825000818</v>
          </cell>
          <cell r="J4307" t="str">
            <v>INSTITUCION EDUCATIVA ESTEBAN BENDECK OLIVELLA</v>
          </cell>
          <cell r="K4307">
            <v>52250684</v>
          </cell>
        </row>
        <row r="4308">
          <cell r="I4308">
            <v>825000878</v>
          </cell>
          <cell r="J4308" t="str">
            <v>ASOC. PADRES DE FAMILIA ESC. URBANA MIX LOS FUNDAD</v>
          </cell>
          <cell r="K4308">
            <v>40160135</v>
          </cell>
        </row>
        <row r="4309">
          <cell r="I4309">
            <v>825000890</v>
          </cell>
          <cell r="J4309" t="str">
            <v>LA INSTITUCION EDUCATIVA RURAL EUGENIA HERRERA DE MATITAS</v>
          </cell>
          <cell r="K4309">
            <v>62550045</v>
          </cell>
        </row>
        <row r="4310">
          <cell r="I4310">
            <v>825000898</v>
          </cell>
          <cell r="J4310" t="str">
            <v>INSTITUCION EDUCATIVA EL GOOL</v>
          </cell>
          <cell r="K4310">
            <v>38057734</v>
          </cell>
        </row>
        <row r="4311">
          <cell r="I4311">
            <v>825000899</v>
          </cell>
          <cell r="J4311" t="str">
            <v>INSTITUCION EDUCATIVA RURAL DE BUENAVISTA</v>
          </cell>
          <cell r="K4311">
            <v>60186343</v>
          </cell>
        </row>
        <row r="4312">
          <cell r="I4312">
            <v>825000966</v>
          </cell>
          <cell r="J4312" t="str">
            <v>INSTITUCION MARIA AUXILIADORA</v>
          </cell>
          <cell r="K4312">
            <v>71525145</v>
          </cell>
        </row>
        <row r="4313">
          <cell r="I4313">
            <v>825001049</v>
          </cell>
          <cell r="J4313" t="str">
            <v>INSTITUCION MARIA EMMA MENDOZA</v>
          </cell>
          <cell r="K4313">
            <v>74695412</v>
          </cell>
        </row>
        <row r="4314">
          <cell r="I4314">
            <v>825001548</v>
          </cell>
          <cell r="J4314" t="str">
            <v>INSTITUCION EDUCATIVA MARIA INMACULADA</v>
          </cell>
          <cell r="K4314">
            <v>93698566</v>
          </cell>
        </row>
        <row r="4315">
          <cell r="I4315">
            <v>825001850</v>
          </cell>
          <cell r="J4315" t="str">
            <v>LA INSTITUCION EDUCATIVA CENTRO DE INTEGRACION POPULAR</v>
          </cell>
          <cell r="K4315">
            <v>185360879</v>
          </cell>
        </row>
        <row r="4316">
          <cell r="I4316">
            <v>825002161</v>
          </cell>
          <cell r="J4316" t="str">
            <v>La Institucon Educativa Isabel Maria Cuesta Gonzalez</v>
          </cell>
          <cell r="K4316">
            <v>150839127</v>
          </cell>
        </row>
        <row r="4317">
          <cell r="I4317">
            <v>825002209</v>
          </cell>
          <cell r="J4317" t="str">
            <v>EUSEBIO SEPTIMIO MARI</v>
          </cell>
          <cell r="K4317">
            <v>92622500</v>
          </cell>
        </row>
        <row r="4318">
          <cell r="I4318">
            <v>825002472</v>
          </cell>
          <cell r="J4318" t="str">
            <v>INSTITUCI?N EDUCATIVA AGROPECUARIA DE URUMITA</v>
          </cell>
          <cell r="K4318">
            <v>86705342</v>
          </cell>
        </row>
        <row r="4319">
          <cell r="I4319">
            <v>825002551</v>
          </cell>
          <cell r="J4319" t="str">
            <v>INSTITUCION RURAL ANA JOAQUINA RODRIGUEZ MOLINA CAAVER</v>
          </cell>
          <cell r="K4319">
            <v>61830049</v>
          </cell>
        </row>
        <row r="4320">
          <cell r="I4320">
            <v>825002609</v>
          </cell>
          <cell r="J4320" t="str">
            <v>INSTITUCION EDUCATIVA REMEDIOS SOLANO</v>
          </cell>
          <cell r="K4320">
            <v>152944960</v>
          </cell>
        </row>
        <row r="4321">
          <cell r="I4321">
            <v>825002705</v>
          </cell>
          <cell r="J4321" t="str">
            <v>INSTITUCION EDUCATIVA MARGOTH MAESTRE DE ARIZA</v>
          </cell>
          <cell r="K4321">
            <v>78321007</v>
          </cell>
        </row>
        <row r="4322">
          <cell r="I4322">
            <v>825002715</v>
          </cell>
          <cell r="J4322" t="str">
            <v>INSTITUCION EDUCATIVA ERNESTO PARODI MEDINA</v>
          </cell>
          <cell r="K4322">
            <v>141767720</v>
          </cell>
        </row>
        <row r="4323">
          <cell r="I4323">
            <v>825002766</v>
          </cell>
          <cell r="J4323" t="str">
            <v>INSTITUCION RURAL EL TOTUMO</v>
          </cell>
          <cell r="K4323">
            <v>18576614</v>
          </cell>
        </row>
        <row r="4324">
          <cell r="I4324">
            <v>825003146</v>
          </cell>
          <cell r="J4324" t="str">
            <v>CENTRO ETNOEDUCATIVO SIERRA NEVADA</v>
          </cell>
          <cell r="K4324">
            <v>55855508</v>
          </cell>
        </row>
        <row r="4325">
          <cell r="I4325">
            <v>825003150</v>
          </cell>
          <cell r="J4325" t="str">
            <v>CENTRO EDUCATIVO DE DISTRACCION</v>
          </cell>
          <cell r="K4325">
            <v>11364210</v>
          </cell>
        </row>
        <row r="4326">
          <cell r="I4326">
            <v>825003152</v>
          </cell>
          <cell r="J4326" t="str">
            <v>CENTRO EDUCATIVO RURAL BUENOS AIRES DE CAMPANA</v>
          </cell>
          <cell r="K4326">
            <v>37976826</v>
          </cell>
        </row>
        <row r="4327">
          <cell r="I4327">
            <v>825003153</v>
          </cell>
          <cell r="J4327" t="str">
            <v>CENTRO EDUCATIVO JOSE CHOLES</v>
          </cell>
          <cell r="K4327">
            <v>34896313</v>
          </cell>
        </row>
        <row r="4328">
          <cell r="I4328">
            <v>825003168</v>
          </cell>
          <cell r="J4328" t="str">
            <v>CENTRO EDUCATIVO DEL CARIBE</v>
          </cell>
          <cell r="K4328">
            <v>69407888</v>
          </cell>
        </row>
        <row r="4329">
          <cell r="I4329">
            <v>825003181</v>
          </cell>
          <cell r="J4329" t="str">
            <v>INSTITUCION EDUCATIVA HELIODORO ALFREDO MONTERO DUARTE</v>
          </cell>
          <cell r="K4329">
            <v>45727684</v>
          </cell>
        </row>
        <row r="4330">
          <cell r="I4330">
            <v>825003226</v>
          </cell>
          <cell r="J4330" t="str">
            <v>CENTRO EDUCATIVO ALMAPOQUE</v>
          </cell>
          <cell r="K4330">
            <v>30063867</v>
          </cell>
        </row>
        <row r="4331">
          <cell r="I4331">
            <v>825003231</v>
          </cell>
          <cell r="J4331" t="str">
            <v>CENTRO RURAL MIXTO LOS PONDORES</v>
          </cell>
          <cell r="K4331">
            <v>10899316</v>
          </cell>
        </row>
        <row r="4332">
          <cell r="I4332">
            <v>825003237</v>
          </cell>
          <cell r="J4332" t="str">
            <v>CENTRO EDUCATIVO JOSE PEREZ</v>
          </cell>
          <cell r="K4332">
            <v>20948722</v>
          </cell>
        </row>
        <row r="4333">
          <cell r="I4333">
            <v>825003243</v>
          </cell>
          <cell r="J4333" t="str">
            <v>CENTRO EDUCATIVO EL PLAN</v>
          </cell>
          <cell r="K4333">
            <v>10323925</v>
          </cell>
        </row>
        <row r="4334">
          <cell r="I4334">
            <v>825003252</v>
          </cell>
          <cell r="J4334" t="str">
            <v>CENTRO RURAL EL TABLAZO</v>
          </cell>
          <cell r="K4334">
            <v>15001223</v>
          </cell>
        </row>
        <row r="4335">
          <cell r="I4335">
            <v>825003272</v>
          </cell>
          <cell r="J4335" t="str">
            <v>CENTRO RURAL MIXTO LOS HATICOS</v>
          </cell>
          <cell r="K4335">
            <v>14789386</v>
          </cell>
        </row>
        <row r="4336">
          <cell r="I4336">
            <v>825003273</v>
          </cell>
          <cell r="J4336" t="str">
            <v>CENTRO RURAL LUIS A. BRITO DE SAN PEDRO</v>
          </cell>
          <cell r="K4336">
            <v>31228559</v>
          </cell>
        </row>
        <row r="4337">
          <cell r="I4337">
            <v>825003293</v>
          </cell>
          <cell r="J4337" t="str">
            <v>CENTRO EDUCATIVO RURAL DE RIO ANCHO</v>
          </cell>
          <cell r="K4337">
            <v>30785706</v>
          </cell>
        </row>
        <row r="4338">
          <cell r="I4338">
            <v>826000091</v>
          </cell>
          <cell r="J4338" t="str">
            <v>Institución Educativa Empresarial y Agroindustrial Los Andes “INSEANDES”</v>
          </cell>
          <cell r="K4338">
            <v>71393416</v>
          </cell>
        </row>
        <row r="4339">
          <cell r="I4339">
            <v>826000350</v>
          </cell>
          <cell r="J4339" t="str">
            <v>Institucion Educativa los Libertadores</v>
          </cell>
          <cell r="K4339">
            <v>112440746</v>
          </cell>
        </row>
        <row r="4340">
          <cell r="I4340">
            <v>826000437</v>
          </cell>
          <cell r="J4340" t="str">
            <v>INSTITUCION EDUCATIVA TOQUILLA</v>
          </cell>
          <cell r="K4340">
            <v>18976876</v>
          </cell>
        </row>
        <row r="4341">
          <cell r="I4341">
            <v>826000438</v>
          </cell>
          <cell r="J4341" t="str">
            <v>ESCUELA NORMAL SUPERIOR NUESTRA SEÑORA DEL ROSARIO</v>
          </cell>
          <cell r="K4341">
            <v>62942821</v>
          </cell>
        </row>
        <row r="4342">
          <cell r="I4342">
            <v>826000469</v>
          </cell>
          <cell r="J4342" t="str">
            <v>COLEGIO VALENTIN GARCIA LABRANZAGRANDE</v>
          </cell>
          <cell r="K4342">
            <v>47461914</v>
          </cell>
        </row>
        <row r="4343">
          <cell r="I4343">
            <v>826000820</v>
          </cell>
          <cell r="J4343" t="str">
            <v>COLEGIO TECNICO AGROPECUARIO SAN ANTONIO</v>
          </cell>
          <cell r="K4343">
            <v>18598491</v>
          </cell>
        </row>
        <row r="4344">
          <cell r="I4344">
            <v>826000978</v>
          </cell>
          <cell r="J4344" t="str">
            <v>INSTITUTO TECNICO SIMONA AMAYA</v>
          </cell>
          <cell r="K4344">
            <v>21752450</v>
          </cell>
        </row>
        <row r="4345">
          <cell r="I4345">
            <v>826001062</v>
          </cell>
          <cell r="J4345" t="str">
            <v>Fondo de Servicios Educativos</v>
          </cell>
          <cell r="K4345">
            <v>39330088</v>
          </cell>
        </row>
        <row r="4346">
          <cell r="I4346">
            <v>826001075</v>
          </cell>
          <cell r="J4346" t="str">
            <v>INSTITUCIÓN EDUCATIVA TÉCNICA EL PORTACHUELO SANTA ROSA DE VITERBO FONDO DE SERVICIOS EDUCATIVOS</v>
          </cell>
          <cell r="K4346">
            <v>19749626</v>
          </cell>
        </row>
        <row r="4347">
          <cell r="I4347">
            <v>826001082</v>
          </cell>
          <cell r="J4347" t="str">
            <v>INSTITUCION EDUCATIVA  RAFAEL BAYONA NIÑO</v>
          </cell>
          <cell r="K4347">
            <v>48433780</v>
          </cell>
        </row>
        <row r="4348">
          <cell r="I4348">
            <v>826001101</v>
          </cell>
          <cell r="J4348" t="str">
            <v>ALCALDIA SOGAMOSO</v>
          </cell>
          <cell r="K4348">
            <v>24578066</v>
          </cell>
        </row>
        <row r="4349">
          <cell r="I4349">
            <v>826001118</v>
          </cell>
          <cell r="J4349" t="str">
            <v>Fondo de Servicios Educativos Francisco de Paula Santander</v>
          </cell>
          <cell r="K4349">
            <v>60105596</v>
          </cell>
        </row>
        <row r="4350">
          <cell r="I4350">
            <v>826001131</v>
          </cell>
          <cell r="J4350" t="str">
            <v>INSTITUCIÓN EDUCATIVA JUAN JOSÉ RONDÓN</v>
          </cell>
          <cell r="K4350">
            <v>27240094</v>
          </cell>
        </row>
        <row r="4351">
          <cell r="I4351">
            <v>826001132</v>
          </cell>
          <cell r="J4351" t="str">
            <v>Institucion Educativa La Independencia</v>
          </cell>
          <cell r="K4351">
            <v>34281683</v>
          </cell>
        </row>
        <row r="4352">
          <cell r="I4352">
            <v>826001167</v>
          </cell>
          <cell r="J4352" t="str">
            <v>COLEGIO TECNICO DE NAZARETH</v>
          </cell>
          <cell r="K4352">
            <v>67990651</v>
          </cell>
        </row>
        <row r="4353">
          <cell r="I4353">
            <v>826001182</v>
          </cell>
          <cell r="J4353" t="str">
            <v>COLEGIO TECNICO MUNICIPAL FRANCISCO DE PAULA SANTANDER</v>
          </cell>
          <cell r="K4353">
            <v>82418348</v>
          </cell>
        </row>
        <row r="4354">
          <cell r="I4354">
            <v>826001213</v>
          </cell>
          <cell r="J4354" t="str">
            <v>Institucion Educativa El Crucero</v>
          </cell>
          <cell r="K4354">
            <v>35360852</v>
          </cell>
        </row>
        <row r="4355">
          <cell r="I4355">
            <v>826001215</v>
          </cell>
          <cell r="J4355" t="str">
            <v>ESCUELA NORMAL SUPERIOR FONDO DE SERVICIOS EDUCATIVOS</v>
          </cell>
          <cell r="K4355">
            <v>48863020</v>
          </cell>
        </row>
        <row r="4356">
          <cell r="I4356">
            <v>826001266</v>
          </cell>
          <cell r="J4356" t="str">
            <v>ESCUELA NORMAL SUPERIOR LA PRESENTACION SOATA</v>
          </cell>
          <cell r="K4356">
            <v>65998512</v>
          </cell>
        </row>
        <row r="4357">
          <cell r="I4357">
            <v>826001334</v>
          </cell>
          <cell r="J4357" t="str">
            <v>INSTITUCION EDUCTIVA EL CHAPETON SAN MATEO BOYACA</v>
          </cell>
          <cell r="K4357">
            <v>10027719</v>
          </cell>
        </row>
        <row r="4358">
          <cell r="I4358">
            <v>826001350</v>
          </cell>
          <cell r="J4358" t="str">
            <v>Colegio Roberto Franco Izasa-Fondo de Servicios Educativos</v>
          </cell>
          <cell r="K4358">
            <v>13417922</v>
          </cell>
        </row>
        <row r="4359">
          <cell r="I4359">
            <v>826001967</v>
          </cell>
          <cell r="J4359" t="str">
            <v>INSTITUCION EDUCATIVA VADO CASTRO</v>
          </cell>
          <cell r="K4359">
            <v>22574951</v>
          </cell>
        </row>
        <row r="4360">
          <cell r="I4360">
            <v>826002152</v>
          </cell>
          <cell r="J4360" t="str">
            <v>COLEGIO DE EDUCACIÓN BÁSICA Y MEDIA TÉCNICA SEÑOR DE LOS MILAGROS</v>
          </cell>
          <cell r="K4360">
            <v>21073231</v>
          </cell>
        </row>
        <row r="4361">
          <cell r="I4361">
            <v>826002400</v>
          </cell>
          <cell r="J4361" t="str">
            <v>INSTITUCION EDUCATIVA SUSE</v>
          </cell>
          <cell r="K4361">
            <v>40601192</v>
          </cell>
        </row>
        <row r="4362">
          <cell r="I4362">
            <v>826002541</v>
          </cell>
          <cell r="J4362" t="str">
            <v>I.E. TECNICA NACIONALIZADA PABLO VI</v>
          </cell>
          <cell r="K4362">
            <v>111484327</v>
          </cell>
        </row>
        <row r="4363">
          <cell r="I4363">
            <v>826002642</v>
          </cell>
          <cell r="J4363" t="str">
            <v>INSTITUCION EDUCATIVA TECNICA  DE PANQUEBA</v>
          </cell>
          <cell r="K4363">
            <v>35143921</v>
          </cell>
        </row>
        <row r="4364">
          <cell r="I4364">
            <v>826002721</v>
          </cell>
          <cell r="J4364" t="str">
            <v>Fondo de Servicios Educativos la Magdalena</v>
          </cell>
          <cell r="K4364">
            <v>99326448</v>
          </cell>
        </row>
        <row r="4365">
          <cell r="I4365">
            <v>826003247</v>
          </cell>
          <cell r="J4365" t="str">
            <v>INSTITUCION EDUCATIVA TECNICA NUESTRA SEÑORA DE LA O</v>
          </cell>
          <cell r="K4365">
            <v>17240994</v>
          </cell>
        </row>
        <row r="4366">
          <cell r="I4366">
            <v>826003343</v>
          </cell>
          <cell r="J4366" t="str">
            <v>INSTITUCION EDUCATIVA SAN ANTONIO NORTE</v>
          </cell>
          <cell r="K4366">
            <v>32849967</v>
          </cell>
        </row>
        <row r="4367">
          <cell r="I4367">
            <v>826003386</v>
          </cell>
          <cell r="J4367" t="str">
            <v>INTITUCION EDUCATIVA SAN LUIS</v>
          </cell>
          <cell r="K4367">
            <v>31181800</v>
          </cell>
        </row>
        <row r="4368">
          <cell r="I4368">
            <v>826003453</v>
          </cell>
          <cell r="J4368" t="str">
            <v>INSTITUCION EDUCATIVA AGROINDUSTRIAL LA PRADERA</v>
          </cell>
          <cell r="K4368">
            <v>32274746</v>
          </cell>
        </row>
        <row r="4369">
          <cell r="I4369">
            <v>826003673</v>
          </cell>
          <cell r="J4369" t="str">
            <v>INSTITUCION EDUCATIVA AGROINDUSTRIAL FRANCISCO MEDRANO</v>
          </cell>
          <cell r="K4369">
            <v>12261975</v>
          </cell>
        </row>
        <row r="4370">
          <cell r="I4370">
            <v>826003746</v>
          </cell>
          <cell r="J4370" t="str">
            <v>Institucion Educativa Rafael Gutierrez Girardot</v>
          </cell>
          <cell r="K4370">
            <v>28175725</v>
          </cell>
        </row>
        <row r="4371">
          <cell r="I4371">
            <v>826003750</v>
          </cell>
          <cell r="J4371" t="str">
            <v>Institucion Educativa Silvestre Arenas</v>
          </cell>
          <cell r="K4371">
            <v>75037138</v>
          </cell>
        </row>
        <row r="4372">
          <cell r="I4372">
            <v>826003777</v>
          </cell>
          <cell r="J4372" t="str">
            <v>Institucion Educativa Integrada Marco Antonio Quijano Rico</v>
          </cell>
          <cell r="K4372">
            <v>32915366</v>
          </cell>
        </row>
        <row r="4373">
          <cell r="I4373">
            <v>826003955</v>
          </cell>
          <cell r="J4373" t="str">
            <v>INSTITUCION EDUCATIVA ECOLOGICO DE BUSBANZA</v>
          </cell>
          <cell r="K4373">
            <v>7281431</v>
          </cell>
        </row>
        <row r="4374">
          <cell r="I4374">
            <v>826003990</v>
          </cell>
          <cell r="J4374" t="str">
            <v>INSTITUCION EDUCATIVA COMEZA HOYADA</v>
          </cell>
          <cell r="K4374">
            <v>54734293</v>
          </cell>
        </row>
        <row r="4375">
          <cell r="I4375">
            <v>827000288</v>
          </cell>
          <cell r="J4375" t="str">
            <v>INSTITUCIÓN EDUCATIVA TÉCNICO DEPARTAMENTAL NATANIA</v>
          </cell>
          <cell r="K4375">
            <v>76300959</v>
          </cell>
        </row>
        <row r="4376">
          <cell r="I4376">
            <v>827000591</v>
          </cell>
          <cell r="J4376" t="str">
            <v>BROOKS HILL BILINGUAL SCHOOL</v>
          </cell>
          <cell r="K4376">
            <v>94941652</v>
          </cell>
        </row>
        <row r="4377">
          <cell r="I4377">
            <v>827000790</v>
          </cell>
          <cell r="J4377" t="str">
            <v>FLOWERS HILL BILINGUAL SCHOOL</v>
          </cell>
          <cell r="K4377">
            <v>147302937</v>
          </cell>
        </row>
        <row r="4378">
          <cell r="I4378">
            <v>828000040</v>
          </cell>
          <cell r="J4378" t="str">
            <v>INSTITUCION EDUCATIVA SAN LUIS</v>
          </cell>
          <cell r="K4378">
            <v>83610504</v>
          </cell>
        </row>
        <row r="4379">
          <cell r="I4379">
            <v>828000062</v>
          </cell>
          <cell r="J4379" t="str">
            <v>INSTITUCION EDUCATIVA VERDE AMAZONICO</v>
          </cell>
          <cell r="K4379">
            <v>90845072</v>
          </cell>
        </row>
        <row r="4380">
          <cell r="I4380">
            <v>828000128</v>
          </cell>
          <cell r="J4380" t="str">
            <v>INSTITUCIN EDUCATIVA AGROECOLOGICO  AMAZONICO</v>
          </cell>
          <cell r="K4380">
            <v>117203846</v>
          </cell>
        </row>
        <row r="4381">
          <cell r="I4381">
            <v>828000177</v>
          </cell>
          <cell r="J4381" t="str">
            <v>INSTITUCION EDUCATIVA CAMPO ELIAS MARULANDA</v>
          </cell>
          <cell r="K4381">
            <v>55717202</v>
          </cell>
        </row>
        <row r="4382">
          <cell r="I4382">
            <v>828000197</v>
          </cell>
          <cell r="J4382" t="str">
            <v>INSTITUCION EDUCATIVA DON QUIJOTE - FONDO DE SERVICIOS EDUCATIVOS</v>
          </cell>
          <cell r="K4382">
            <v>80298640</v>
          </cell>
        </row>
        <row r="4383">
          <cell r="I4383">
            <v>828000208</v>
          </cell>
          <cell r="J4383" t="str">
            <v>INSTITUCION EDUCATIVA BARRIOS UNIDOS DEL SUR</v>
          </cell>
          <cell r="K4383">
            <v>189672264</v>
          </cell>
        </row>
        <row r="4384">
          <cell r="I4384">
            <v>828000218</v>
          </cell>
          <cell r="J4384" t="str">
            <v>INSTITUCION EDUCATIVA JUAN BAUTISTA LA SALLE</v>
          </cell>
          <cell r="K4384">
            <v>131467929</v>
          </cell>
        </row>
        <row r="4385">
          <cell r="I4385">
            <v>828000223</v>
          </cell>
          <cell r="J4385" t="str">
            <v>CENTRO EDUCATIVO DOMINGO SAVIO</v>
          </cell>
          <cell r="K4385">
            <v>66976272</v>
          </cell>
        </row>
        <row r="4386">
          <cell r="I4386">
            <v>828000235</v>
          </cell>
          <cell r="J4386" t="str">
            <v>INSTITUCION EDUCATIVA JUAN XXIII</v>
          </cell>
          <cell r="K4386">
            <v>114028632</v>
          </cell>
        </row>
        <row r="4387">
          <cell r="I4387">
            <v>828000276</v>
          </cell>
          <cell r="J4387" t="str">
            <v>I.E.D.N SISTEMAS GENERAL DE PARTICIPACIONES</v>
          </cell>
          <cell r="K4387">
            <v>127901664</v>
          </cell>
        </row>
        <row r="4388">
          <cell r="I4388">
            <v>828000298</v>
          </cell>
          <cell r="J4388" t="str">
            <v>INSTITUCION EDUCATIVA ANTONIO RICAURTE</v>
          </cell>
          <cell r="K4388">
            <v>132276686</v>
          </cell>
        </row>
        <row r="4389">
          <cell r="I4389">
            <v>828000305</v>
          </cell>
          <cell r="J4389" t="str">
            <v>INSTITUCION EDUCATIVA JORGE ABEL MOLINA</v>
          </cell>
          <cell r="K4389">
            <v>44952079</v>
          </cell>
        </row>
        <row r="4390">
          <cell r="I4390">
            <v>828000349</v>
          </cell>
          <cell r="J4390" t="str">
            <v>INSTITUCION EDUCATIVA RUFINO QUICHOYA</v>
          </cell>
          <cell r="K4390">
            <v>97329304</v>
          </cell>
        </row>
        <row r="4391">
          <cell r="I4391">
            <v>828000399</v>
          </cell>
          <cell r="J4391" t="str">
            <v>CENTRO EDUCATIVO PALMA ARRIBA</v>
          </cell>
          <cell r="K4391">
            <v>22074401</v>
          </cell>
        </row>
        <row r="4392">
          <cell r="I4392">
            <v>828000407</v>
          </cell>
          <cell r="J4392" t="str">
            <v>INSTITUCION EDUCATIVA CAMPO HERMOSO</v>
          </cell>
          <cell r="K4392">
            <v>61856913</v>
          </cell>
        </row>
        <row r="4393">
          <cell r="I4393">
            <v>828000767</v>
          </cell>
          <cell r="J4393" t="str">
            <v>INSTITUCION EDUCATIVA AGROECOLOGICO AMAZONICO BUINAIMA</v>
          </cell>
          <cell r="K4393">
            <v>71770850</v>
          </cell>
        </row>
        <row r="4394">
          <cell r="I4394">
            <v>828001064</v>
          </cell>
          <cell r="J4394" t="str">
            <v>INSTITUCION EDUCATIVA LA ESMERALDA</v>
          </cell>
          <cell r="K4394">
            <v>48484980</v>
          </cell>
        </row>
        <row r="4395">
          <cell r="I4395">
            <v>828001336</v>
          </cell>
          <cell r="J4395" t="str">
            <v>INSTITUCION EDUCATIVA RURAL EL DORADO</v>
          </cell>
          <cell r="K4395">
            <v>32952061</v>
          </cell>
        </row>
        <row r="4396">
          <cell r="I4396">
            <v>828001584</v>
          </cell>
          <cell r="J4396" t="str">
            <v>CENTRO EDUCATIVO NUEVA Jerusalém</v>
          </cell>
          <cell r="K4396">
            <v>15999001</v>
          </cell>
        </row>
        <row r="4397">
          <cell r="I4397">
            <v>828001618</v>
          </cell>
          <cell r="J4397" t="str">
            <v>CIUDADELA EDUCATIVA SIGLO XXI - FODS SERV.</v>
          </cell>
          <cell r="K4397">
            <v>157547123</v>
          </cell>
        </row>
        <row r="4398">
          <cell r="I4398">
            <v>828002097</v>
          </cell>
          <cell r="J4398" t="str">
            <v>CENTRO EDUCATIVO RURAL AVENIDA EL CARAÑO</v>
          </cell>
          <cell r="K4398">
            <v>35114416</v>
          </cell>
        </row>
        <row r="4399">
          <cell r="I4399">
            <v>828002426</v>
          </cell>
          <cell r="J4399" t="str">
            <v>INSTITUCION EDUCATIVA LOS PINOS</v>
          </cell>
          <cell r="K4399">
            <v>118860200</v>
          </cell>
        </row>
        <row r="4400">
          <cell r="I4400">
            <v>828002458</v>
          </cell>
          <cell r="J4400" t="str">
            <v>INSTITUCION EDUCATIVA AGROECOLOGICO AMAZONICO</v>
          </cell>
          <cell r="K4400">
            <v>127898012</v>
          </cell>
        </row>
        <row r="4401">
          <cell r="I4401">
            <v>828002480</v>
          </cell>
          <cell r="J4401" t="str">
            <v>INSTITUCION EDUCATIVA ANGEL CUNIBERTI-CURILLO</v>
          </cell>
          <cell r="K4401">
            <v>115053202</v>
          </cell>
        </row>
        <row r="4402">
          <cell r="I4402">
            <v>828002505</v>
          </cell>
          <cell r="J4402" t="str">
            <v>INSTITUCION EDUCATIVA RURAL SIMON BOLIVAR</v>
          </cell>
          <cell r="K4402">
            <v>35209845</v>
          </cell>
        </row>
        <row r="4403">
          <cell r="I4403">
            <v>828002506</v>
          </cell>
          <cell r="J4403" t="str">
            <v>CENTRO EDUCATIVO DIVINO NIÑO</v>
          </cell>
          <cell r="K4403">
            <v>35987727</v>
          </cell>
        </row>
        <row r="4404">
          <cell r="I4404">
            <v>828002508</v>
          </cell>
          <cell r="J4404" t="str">
            <v>CENTRO EDUCATIVO RURAL MONONGUETE</v>
          </cell>
          <cell r="K4404">
            <v>24277027</v>
          </cell>
        </row>
        <row r="4405">
          <cell r="I4405">
            <v>828002512</v>
          </cell>
          <cell r="J4405" t="str">
            <v>CENTRO EDUCATIVO SALAMINA</v>
          </cell>
          <cell r="K4405">
            <v>14547599</v>
          </cell>
        </row>
        <row r="4406">
          <cell r="I4406">
            <v>828002513</v>
          </cell>
          <cell r="J4406" t="str">
            <v>CENTRO EDUCATIVO RURAL EL DIVISO</v>
          </cell>
          <cell r="K4406">
            <v>27586459</v>
          </cell>
        </row>
        <row r="4407">
          <cell r="I4407">
            <v>828002517</v>
          </cell>
          <cell r="J4407" t="str">
            <v>CENTRO EDUCATIVO LA SOMBRA</v>
          </cell>
          <cell r="K4407">
            <v>25491457</v>
          </cell>
        </row>
        <row r="4408">
          <cell r="I4408">
            <v>828002547</v>
          </cell>
          <cell r="J4408" t="str">
            <v>INSTITUCION EDUCATIVA RURAL GUILLERMO RIO MEJIA</v>
          </cell>
          <cell r="K4408">
            <v>19912290</v>
          </cell>
        </row>
        <row r="4409">
          <cell r="I4409">
            <v>828002668</v>
          </cell>
          <cell r="J4409" t="str">
            <v>CENTRO EDUCATIVO BOLIVIA</v>
          </cell>
          <cell r="K4409">
            <v>18180951</v>
          </cell>
        </row>
        <row r="4410">
          <cell r="I4410">
            <v>828002671</v>
          </cell>
          <cell r="J4410" t="str">
            <v>CENTRO EDUCATIVO SANTA FE DEL CAGUAN</v>
          </cell>
          <cell r="K4410">
            <v>35651190</v>
          </cell>
        </row>
        <row r="4411">
          <cell r="I4411">
            <v>828002674</v>
          </cell>
          <cell r="J4411" t="str">
            <v>CENTRO EDUCATIVO MIRAVALLE SANTROPEL</v>
          </cell>
          <cell r="K4411">
            <v>11876301</v>
          </cell>
        </row>
        <row r="4412">
          <cell r="I4412">
            <v>828002677</v>
          </cell>
          <cell r="J4412" t="str">
            <v>INSTITUCION EDUCATIVA SANTIAGO DE LA SELVA</v>
          </cell>
          <cell r="K4412">
            <v>26948572</v>
          </cell>
        </row>
        <row r="4413">
          <cell r="I4413">
            <v>828002678</v>
          </cell>
          <cell r="J4413" t="str">
            <v>INSTITUCION EDUCATIVA ANGEL RICARDO ACOSTA</v>
          </cell>
          <cell r="K4413">
            <v>44475811</v>
          </cell>
        </row>
        <row r="4414">
          <cell r="I4414">
            <v>828002684</v>
          </cell>
          <cell r="J4414" t="str">
            <v>CENTRO EDUCATIVO JUAN XXIII</v>
          </cell>
          <cell r="K4414">
            <v>18581159</v>
          </cell>
        </row>
        <row r="4415">
          <cell r="I4415">
            <v>828002685</v>
          </cell>
          <cell r="J4415" t="str">
            <v>CENTRO EDUCATIVO PALMARITO</v>
          </cell>
          <cell r="K4415">
            <v>9755285</v>
          </cell>
        </row>
        <row r="4416">
          <cell r="I4416">
            <v>828002694</v>
          </cell>
          <cell r="J4416" t="str">
            <v>CENTRO EDUCATIVO LA NOVIA</v>
          </cell>
          <cell r="K4416">
            <v>23075682</v>
          </cell>
        </row>
        <row r="4417">
          <cell r="I4417">
            <v>828002703</v>
          </cell>
          <cell r="J4417" t="str">
            <v>CENTRO EDUCATIVO MARIA AUXILIADORA</v>
          </cell>
          <cell r="K4417">
            <v>12806657</v>
          </cell>
        </row>
        <row r="4418">
          <cell r="I4418">
            <v>828002716</v>
          </cell>
          <cell r="J4418" t="str">
            <v>CENTRO EDUCATIVO LOS CRISTALES</v>
          </cell>
          <cell r="K4418">
            <v>27552979</v>
          </cell>
        </row>
        <row r="4419">
          <cell r="I4419">
            <v>828002740</v>
          </cell>
          <cell r="J4419" t="str">
            <v>CENTRO EDUCATIVO LA FLORIDA</v>
          </cell>
          <cell r="K4419">
            <v>25437585</v>
          </cell>
        </row>
        <row r="4420">
          <cell r="I4420">
            <v>828002751</v>
          </cell>
          <cell r="J4420" t="str">
            <v>INSTITUCION EDUCATIVA JOSE ANTONIO GALAN</v>
          </cell>
          <cell r="K4420">
            <v>34461003</v>
          </cell>
        </row>
        <row r="4421">
          <cell r="I4421">
            <v>828002757</v>
          </cell>
          <cell r="J4421" t="str">
            <v>CENTRO EDUCATIVO VILLA LUZ</v>
          </cell>
          <cell r="K4421">
            <v>43171800</v>
          </cell>
        </row>
        <row r="4422">
          <cell r="I4422">
            <v>828002832</v>
          </cell>
          <cell r="J4422" t="str">
            <v>CENTRO EDUCATIVO GUAYABAL</v>
          </cell>
          <cell r="K4422">
            <v>23728057</v>
          </cell>
        </row>
        <row r="4423">
          <cell r="I4423">
            <v>828002835</v>
          </cell>
          <cell r="J4423" t="str">
            <v>CENTRO EDUCATIVO SANTANA RAMOS</v>
          </cell>
          <cell r="K4423">
            <v>29916400</v>
          </cell>
        </row>
        <row r="4424">
          <cell r="I4424">
            <v>829000293</v>
          </cell>
          <cell r="J4424" t="str">
            <v>Instituto Veintiseis de Marzo</v>
          </cell>
          <cell r="K4424">
            <v>104104933</v>
          </cell>
        </row>
        <row r="4425">
          <cell r="I4425">
            <v>829000416</v>
          </cell>
          <cell r="J4425" t="str">
            <v>FONDO DE SERVICIOS EDUCATIVOS</v>
          </cell>
          <cell r="K4425">
            <v>71990225</v>
          </cell>
        </row>
        <row r="4426">
          <cell r="I4426">
            <v>829000456</v>
          </cell>
          <cell r="J4426" t="str">
            <v>Colegio Jhon F. Kennedy</v>
          </cell>
          <cell r="K4426">
            <v>190200667</v>
          </cell>
        </row>
        <row r="4427">
          <cell r="I4427">
            <v>829000548</v>
          </cell>
          <cell r="J4427" t="str">
            <v>Colegio Jose Antonio Galan</v>
          </cell>
          <cell r="K4427">
            <v>85082161</v>
          </cell>
        </row>
        <row r="4428">
          <cell r="I4428">
            <v>829000608</v>
          </cell>
          <cell r="J4428" t="str">
            <v>INSTITUTO TECNICO EN COMUNICACIÓN BARRANCABERMEJA</v>
          </cell>
          <cell r="K4428">
            <v>63067195</v>
          </cell>
        </row>
        <row r="4429">
          <cell r="I4429">
            <v>829000731</v>
          </cell>
          <cell r="J4429" t="str">
            <v>Fondo de Servicios Docente Colegio San Marcos</v>
          </cell>
          <cell r="K4429">
            <v>64572698</v>
          </cell>
        </row>
        <row r="4430">
          <cell r="I4430">
            <v>829000759</v>
          </cell>
          <cell r="J4430" t="str">
            <v>COLEGIO AGROPECUARIO PUENTE SOGAMOSO</v>
          </cell>
          <cell r="K4430">
            <v>110076962</v>
          </cell>
        </row>
        <row r="4431">
          <cell r="I4431">
            <v>829000791</v>
          </cell>
          <cell r="J4431" t="str">
            <v>Colegio Real de Mares</v>
          </cell>
          <cell r="K4431">
            <v>93288645</v>
          </cell>
        </row>
        <row r="4432">
          <cell r="I4432">
            <v>829000844</v>
          </cell>
          <cell r="J4432" t="str">
            <v>Colegio Agropecuario la Fortuna</v>
          </cell>
          <cell r="K4432">
            <v>70997848</v>
          </cell>
        </row>
        <row r="4433">
          <cell r="I4433">
            <v>829000858</v>
          </cell>
          <cell r="J4433" t="str">
            <v>COLEGIO NUESTRA SEÑORA DE LA PAZ</v>
          </cell>
          <cell r="K4433">
            <v>103513630</v>
          </cell>
        </row>
        <row r="4434">
          <cell r="I4434">
            <v>829000864</v>
          </cell>
          <cell r="J4434" t="str">
            <v>INSTITUCION EDUCATIVA LA INTEGRADA</v>
          </cell>
          <cell r="K4434">
            <v>182104924</v>
          </cell>
        </row>
        <row r="4435">
          <cell r="I4435">
            <v>829001172</v>
          </cell>
          <cell r="J4435" t="str">
            <v>INST EDUCATIVA TEC IND Y AGRO JOSE MARIA VARGAS VILA</v>
          </cell>
          <cell r="K4435">
            <v>116641925</v>
          </cell>
        </row>
        <row r="4436">
          <cell r="I4436">
            <v>829001286</v>
          </cell>
          <cell r="J4436" t="str">
            <v>INSTITUCION EDUCATIVA EL DIQUE</v>
          </cell>
          <cell r="K4436">
            <v>40329717</v>
          </cell>
        </row>
        <row r="4437">
          <cell r="I4437">
            <v>829001650</v>
          </cell>
          <cell r="J4437" t="str">
            <v>INSTITUCION EDUCATIVA PALMIRA</v>
          </cell>
          <cell r="K4437">
            <v>40252356</v>
          </cell>
        </row>
        <row r="4438">
          <cell r="I4438">
            <v>829002152</v>
          </cell>
          <cell r="J4438" t="str">
            <v>COLEGIO DEPARTAMENTAL INTEGRADO YARIMA</v>
          </cell>
          <cell r="K4438">
            <v>72053940</v>
          </cell>
        </row>
        <row r="4439">
          <cell r="I4439">
            <v>829002186</v>
          </cell>
          <cell r="J4439" t="str">
            <v>COLEGIO DEPARTAMENTAL LAS MONTOYAS</v>
          </cell>
          <cell r="K4439">
            <v>48807298</v>
          </cell>
        </row>
        <row r="4440">
          <cell r="I4440">
            <v>829002450</v>
          </cell>
          <cell r="J4440" t="str">
            <v>Institución Educativa el Castillo</v>
          </cell>
          <cell r="K4440">
            <v>178079258</v>
          </cell>
        </row>
        <row r="4441">
          <cell r="I4441">
            <v>829002496</v>
          </cell>
          <cell r="J4441" t="str">
            <v>CENTRO EDUCATIVO GUAMALES</v>
          </cell>
          <cell r="K4441">
            <v>16723177</v>
          </cell>
        </row>
        <row r="4442">
          <cell r="I4442">
            <v>829002678</v>
          </cell>
          <cell r="J4442" t="str">
            <v>INSTITUCION EDUCATIVA TECNICA AGROPECUARIA VICENTE HONDARZA</v>
          </cell>
          <cell r="K4442">
            <v>130128715</v>
          </cell>
        </row>
        <row r="4443">
          <cell r="I4443">
            <v>829002862</v>
          </cell>
          <cell r="J4443" t="str">
            <v>INSTITUCION EDUCATIVA DE MICOAHUMADO</v>
          </cell>
          <cell r="K4443">
            <v>49871938</v>
          </cell>
        </row>
        <row r="4444">
          <cell r="I4444">
            <v>829003110</v>
          </cell>
          <cell r="J4444" t="str">
            <v>Institución San Rafael de Chucuri</v>
          </cell>
          <cell r="K4444">
            <v>25743390</v>
          </cell>
        </row>
        <row r="4445">
          <cell r="I4445">
            <v>829003128</v>
          </cell>
          <cell r="J4445" t="str">
            <v>INS. EDUCATIVA DE BODEGA CENTRAL MORALES BOLIVAR</v>
          </cell>
          <cell r="K4445">
            <v>43815269</v>
          </cell>
        </row>
        <row r="4446">
          <cell r="I4446">
            <v>829003367</v>
          </cell>
          <cell r="J4446" t="str">
            <v>Ciudadela Educativa del Magdalena Medio</v>
          </cell>
          <cell r="K4446">
            <v>324838617</v>
          </cell>
        </row>
        <row r="4447">
          <cell r="I4447">
            <v>829003420</v>
          </cell>
          <cell r="J4447" t="str">
            <v>INSTITUCION EDUCATIVO LA PALMA</v>
          </cell>
          <cell r="K4447">
            <v>68943760</v>
          </cell>
        </row>
        <row r="4448">
          <cell r="I4448">
            <v>829003464</v>
          </cell>
          <cell r="J4448" t="str">
            <v>INSTITUCION EDUCATIVA EUTIMIO GUTIERREZ MANJON</v>
          </cell>
          <cell r="K4448">
            <v>136417479</v>
          </cell>
        </row>
        <row r="4449">
          <cell r="I4449">
            <v>829003472</v>
          </cell>
          <cell r="J4449" t="str">
            <v>INSTITUCION EDUCATIVA 27 DE OCTUBRE DE ANIMAS ALTAS</v>
          </cell>
          <cell r="K4449">
            <v>86323387</v>
          </cell>
        </row>
        <row r="4450">
          <cell r="I4450">
            <v>829003479</v>
          </cell>
          <cell r="J4450" t="str">
            <v>CENTRO EDUCATIVO MONTERREY</v>
          </cell>
          <cell r="K4450">
            <v>51718248</v>
          </cell>
        </row>
        <row r="4451">
          <cell r="I4451">
            <v>829003487</v>
          </cell>
          <cell r="J4451" t="str">
            <v>EL CENTRO EDUCATIVO LA ORIGINAL DE LAS BRISAS</v>
          </cell>
          <cell r="K4451">
            <v>24495113</v>
          </cell>
        </row>
        <row r="4452">
          <cell r="I4452">
            <v>829003500</v>
          </cell>
          <cell r="J4452" t="str">
            <v>INSTITUCION EDUCATIVA TECNICA AGROPECUARIA ALFREDO NOBEL</v>
          </cell>
          <cell r="K4452">
            <v>163417387</v>
          </cell>
        </row>
        <row r="4453">
          <cell r="I4453">
            <v>829003501</v>
          </cell>
          <cell r="J4453" t="str">
            <v>CENTRO EDUCATIVO SAN BLAS</v>
          </cell>
          <cell r="K4453">
            <v>23872837</v>
          </cell>
        </row>
        <row r="4454">
          <cell r="I4454">
            <v>829003566</v>
          </cell>
          <cell r="J4454" t="str">
            <v>INSTITUCION EDUCATIVA TECNICA AGROPECUARIA Y COMERCIAL IETAC</v>
          </cell>
          <cell r="K4454">
            <v>233547923</v>
          </cell>
        </row>
        <row r="4455">
          <cell r="I4455">
            <v>829003630</v>
          </cell>
          <cell r="J4455" t="str">
            <v>CENTRO EDUCATIVO SAN BENITO</v>
          </cell>
          <cell r="K4455">
            <v>26085496</v>
          </cell>
        </row>
        <row r="4456">
          <cell r="I4456">
            <v>829003654</v>
          </cell>
          <cell r="J4456" t="str">
            <v>CENTRO EDUCATIVO VILLAFLOR</v>
          </cell>
          <cell r="K4456">
            <v>19486553</v>
          </cell>
        </row>
        <row r="4457">
          <cell r="I4457">
            <v>829003851</v>
          </cell>
          <cell r="J4457" t="str">
            <v>INSTITUCION EDUCATIVA DEL CERRO DE VERACRUZ</v>
          </cell>
          <cell r="K4457">
            <v>40848112</v>
          </cell>
        </row>
        <row r="4458">
          <cell r="I4458">
            <v>829003881</v>
          </cell>
          <cell r="J4458" t="str">
            <v>CENTRO EDUCATIVO FATIMA</v>
          </cell>
          <cell r="K4458">
            <v>14833021</v>
          </cell>
        </row>
        <row r="4459">
          <cell r="I4459">
            <v>829003955</v>
          </cell>
          <cell r="J4459" t="str">
            <v>COLEGIO POZO CUATRO</v>
          </cell>
          <cell r="K4459">
            <v>63279445</v>
          </cell>
        </row>
        <row r="4460">
          <cell r="I4460">
            <v>829004051</v>
          </cell>
          <cell r="J4460" t="str">
            <v>Centro Educativo Pueblo Regao</v>
          </cell>
          <cell r="K4460">
            <v>69744085</v>
          </cell>
        </row>
        <row r="4461">
          <cell r="I4461">
            <v>829004068</v>
          </cell>
          <cell r="J4461" t="str">
            <v>CENTRO EDUCATIVO CAMPO GALAN</v>
          </cell>
          <cell r="K4461">
            <v>25970484</v>
          </cell>
        </row>
        <row r="4462">
          <cell r="I4462">
            <v>829004123</v>
          </cell>
          <cell r="J4462" t="str">
            <v>CENTRO EDUCATIVO SAN JOAQUIN</v>
          </cell>
          <cell r="K4462">
            <v>16151429</v>
          </cell>
        </row>
        <row r="4463">
          <cell r="I4463">
            <v>829004242</v>
          </cell>
          <cell r="J4463" t="str">
            <v>INSTITUCION EDUCATIVA CANTAGALLOS</v>
          </cell>
          <cell r="K4463">
            <v>24472077</v>
          </cell>
        </row>
        <row r="4464">
          <cell r="I4464">
            <v>829004264</v>
          </cell>
          <cell r="J4464" t="str">
            <v>INSTITUCION EDUCATIVA MIRADORES DE LLANA CALIENTE</v>
          </cell>
          <cell r="K4464">
            <v>39333772</v>
          </cell>
        </row>
        <row r="4465">
          <cell r="I4465">
            <v>829004272</v>
          </cell>
          <cell r="J4465" t="str">
            <v>INSTITUCION EDUCATIVA MARIBEL</v>
          </cell>
          <cell r="K4465">
            <v>14353015</v>
          </cell>
        </row>
        <row r="4466">
          <cell r="I4466">
            <v>829004289</v>
          </cell>
          <cell r="J4466" t="str">
            <v>INSTITUCION EDUCATIVA EL RUBI</v>
          </cell>
          <cell r="K4466">
            <v>23929480</v>
          </cell>
        </row>
        <row r="4467">
          <cell r="I4467">
            <v>829004321</v>
          </cell>
          <cell r="J4467" t="str">
            <v>FONDO DE SERVICIOS EDUCATIVOS</v>
          </cell>
          <cell r="K4467">
            <v>101934788</v>
          </cell>
        </row>
        <row r="4468">
          <cell r="I4468">
            <v>829004341</v>
          </cell>
          <cell r="J4468" t="str">
            <v>INSTITUCION EDUCATIVA LA COLORADA</v>
          </cell>
          <cell r="K4468">
            <v>12986447</v>
          </cell>
        </row>
        <row r="4469">
          <cell r="I4469">
            <v>830000292</v>
          </cell>
          <cell r="J4469" t="str">
            <v>i.e.d.magdalena ortega de nariño</v>
          </cell>
          <cell r="K4469">
            <v>164839183</v>
          </cell>
        </row>
        <row r="4470">
          <cell r="I4470">
            <v>830000405</v>
          </cell>
          <cell r="J4470" t="str">
            <v>INSTITUCION EDUCATIVA DISTRITAL  JOSE MARIA CARBONELL</v>
          </cell>
          <cell r="K4470">
            <v>67809315</v>
          </cell>
        </row>
        <row r="4471">
          <cell r="I4471">
            <v>830000639</v>
          </cell>
          <cell r="J4471" t="str">
            <v>FONDO DE SERVICIOS EDUCATIVOS I.E.D FLORENTINO GONZALEZ</v>
          </cell>
          <cell r="K4471">
            <v>138683965</v>
          </cell>
        </row>
        <row r="4472">
          <cell r="I4472">
            <v>830000758</v>
          </cell>
          <cell r="J4472" t="str">
            <v>CEDID CIUDAD BOLIVAR</v>
          </cell>
          <cell r="K4472">
            <v>320252107</v>
          </cell>
        </row>
        <row r="4473">
          <cell r="I4473">
            <v>830001534</v>
          </cell>
          <cell r="J4473" t="str">
            <v>S.F.E.I.D.E. RAFAEL NUÑEZ</v>
          </cell>
          <cell r="K4473">
            <v>105858611</v>
          </cell>
        </row>
        <row r="4474">
          <cell r="I4474">
            <v>830002591</v>
          </cell>
          <cell r="J4474" t="str">
            <v>COLEGIO DISTRITAL ALBERTO LLERAS CAMARGO</v>
          </cell>
          <cell r="K4474">
            <v>250341318</v>
          </cell>
        </row>
        <row r="4475">
          <cell r="I4475">
            <v>830004482</v>
          </cell>
          <cell r="J4475" t="str">
            <v>COLEGIO QUIROGA ALIANZA I.E.D</v>
          </cell>
          <cell r="K4475">
            <v>102286327</v>
          </cell>
        </row>
        <row r="4476">
          <cell r="I4476">
            <v>830004635</v>
          </cell>
          <cell r="J4476" t="str">
            <v>INSTITUCIÓN EDUCATIVA DISTRITAL LA CANDELARIA</v>
          </cell>
          <cell r="K4476">
            <v>88416180</v>
          </cell>
        </row>
        <row r="4477">
          <cell r="I4477">
            <v>830004656</v>
          </cell>
          <cell r="J4477" t="str">
            <v>I.E.D CONFEDERACION BRISAS DEL DIAMENTE</v>
          </cell>
          <cell r="K4477">
            <v>135315730</v>
          </cell>
        </row>
        <row r="4478">
          <cell r="I4478">
            <v>830004667</v>
          </cell>
          <cell r="J4478" t="str">
            <v>INSTITUCION EDUCATIVA DISTRITAL MARCO TULIO FERNÁNDEZ</v>
          </cell>
          <cell r="K4478">
            <v>125868303</v>
          </cell>
        </row>
        <row r="4479">
          <cell r="I4479">
            <v>830007423</v>
          </cell>
          <cell r="J4479" t="str">
            <v>INSTITUCION EDUCATIVA DISTRITAL TOBERIN</v>
          </cell>
          <cell r="K4479">
            <v>200767460</v>
          </cell>
        </row>
        <row r="4480">
          <cell r="I4480">
            <v>830011315</v>
          </cell>
          <cell r="J4480" t="str">
            <v>CENTRO EDUCATIVO DISTRITAL LLANO ORIENTAL</v>
          </cell>
          <cell r="K4480">
            <v>82663015</v>
          </cell>
        </row>
        <row r="4481">
          <cell r="I4481">
            <v>830011495</v>
          </cell>
          <cell r="J4481" t="str">
            <v>COLEGIO INEM FRACISCO DE PAULA SANTAER (IED)</v>
          </cell>
          <cell r="K4481">
            <v>558121832</v>
          </cell>
        </row>
        <row r="4482">
          <cell r="I4482">
            <v>830011856</v>
          </cell>
          <cell r="J4482" t="str">
            <v>COLEGIO DISTRITAL NUEVO HORIZONTE</v>
          </cell>
          <cell r="K4482">
            <v>196116451</v>
          </cell>
        </row>
        <row r="4483">
          <cell r="I4483">
            <v>830012380</v>
          </cell>
          <cell r="J4483" t="str">
            <v>COLEGIO DISTRITAL ESTRELLA DEL SUR</v>
          </cell>
          <cell r="K4483">
            <v>177012609</v>
          </cell>
        </row>
        <row r="4484">
          <cell r="I4484">
            <v>830012617</v>
          </cell>
          <cell r="J4484" t="str">
            <v>INSTITUCION EDUCATIVA DISTRITAL JOSE JOAQUIN CASTRO</v>
          </cell>
          <cell r="K4484">
            <v>113289258</v>
          </cell>
        </row>
        <row r="4485">
          <cell r="I4485">
            <v>830014042</v>
          </cell>
          <cell r="J4485" t="str">
            <v>INSTITUCION EDUCATIVA DISTRITAL TOM ADAMS</v>
          </cell>
          <cell r="K4485">
            <v>196944485</v>
          </cell>
        </row>
        <row r="4486">
          <cell r="I4486">
            <v>830015079</v>
          </cell>
          <cell r="J4486" t="str">
            <v>I.E.D LICEO NACIONAL ANTONIA SANTOS F.S.E</v>
          </cell>
          <cell r="K4486">
            <v>140612243</v>
          </cell>
        </row>
        <row r="4487">
          <cell r="I4487">
            <v>830015178</v>
          </cell>
          <cell r="J4487" t="str">
            <v>INSTITUCION EDUCATIVA DISTRITAL   EL JAPON</v>
          </cell>
          <cell r="K4487">
            <v>176473784</v>
          </cell>
        </row>
        <row r="4488">
          <cell r="I4488">
            <v>830015792</v>
          </cell>
          <cell r="J4488" t="str">
            <v>INSTITUCION EDUCATIVA DISTRITAL  COLOMBIA VIVA</v>
          </cell>
          <cell r="K4488">
            <v>139287775</v>
          </cell>
        </row>
        <row r="4489">
          <cell r="I4489">
            <v>830016596</v>
          </cell>
          <cell r="J4489" t="str">
            <v>INSTITUCION EDUCATIVA DISTRITAL MONTEBELLO</v>
          </cell>
          <cell r="K4489">
            <v>156463763</v>
          </cell>
        </row>
        <row r="4490">
          <cell r="I4490">
            <v>830017442</v>
          </cell>
          <cell r="J4490" t="str">
            <v>INSTITUCION EDUCATIVA DISTRITAL INEM SANTIAGO PEREZ</v>
          </cell>
          <cell r="K4490">
            <v>323293319</v>
          </cell>
        </row>
        <row r="4491">
          <cell r="I4491">
            <v>830018215</v>
          </cell>
          <cell r="J4491" t="str">
            <v>CENTRO EDUCATIVO DISTRITAL PANAMERICANO</v>
          </cell>
          <cell r="K4491">
            <v>37301728</v>
          </cell>
        </row>
        <row r="4492">
          <cell r="I4492">
            <v>830019043</v>
          </cell>
          <cell r="J4492" t="str">
            <v>INSTITUCION EDUCATIVA DISTRITAL  EL JAZMIN</v>
          </cell>
          <cell r="K4492">
            <v>133372447</v>
          </cell>
        </row>
        <row r="4493">
          <cell r="I4493">
            <v>830019146</v>
          </cell>
          <cell r="J4493" t="str">
            <v>COLEGIO DE CULTURA POPULAR IED</v>
          </cell>
          <cell r="K4493">
            <v>120892416</v>
          </cell>
        </row>
        <row r="4494">
          <cell r="I4494">
            <v>830019290</v>
          </cell>
          <cell r="J4494" t="str">
            <v>IED INSTITUTO TECNICO INTERNACIONAL</v>
          </cell>
          <cell r="K4494">
            <v>245125697</v>
          </cell>
        </row>
        <row r="4495">
          <cell r="I4495">
            <v>830020606</v>
          </cell>
          <cell r="J4495" t="str">
            <v>INSTITUCION EDUCATIVA DISTRITAL SANTA BARBARA</v>
          </cell>
          <cell r="K4495">
            <v>123051672</v>
          </cell>
        </row>
        <row r="4496">
          <cell r="I4496">
            <v>830020653</v>
          </cell>
          <cell r="J4496" t="str">
            <v>union europea institucion educativa distrital</v>
          </cell>
          <cell r="K4496">
            <v>161621181</v>
          </cell>
        </row>
        <row r="4497">
          <cell r="I4497">
            <v>830021052</v>
          </cell>
          <cell r="J4497" t="str">
            <v>INSTITUCION EDUCATIVA DISTRITAL COMPARTIR RECUERDO</v>
          </cell>
          <cell r="K4497">
            <v>90427341</v>
          </cell>
        </row>
        <row r="4498">
          <cell r="I4498">
            <v>830021288</v>
          </cell>
          <cell r="J4498" t="str">
            <v>CENTRO EDUCATIVO DISTRITAL DE EDUCACION BASICA Y MEDIA MARSELLA</v>
          </cell>
          <cell r="K4498">
            <v>164089734</v>
          </cell>
        </row>
        <row r="4499">
          <cell r="I4499">
            <v>830021600</v>
          </cell>
          <cell r="J4499" t="str">
            <v>COLEGIO  PORFIRIO BARBA JACOB</v>
          </cell>
          <cell r="K4499">
            <v>164460940</v>
          </cell>
        </row>
        <row r="4500">
          <cell r="I4500">
            <v>830021612</v>
          </cell>
          <cell r="J4500" t="str">
            <v>INSTITUCION EDUCATIVA DISTRITAL  JORGE GAITAN CORTES</v>
          </cell>
          <cell r="K4500">
            <v>114849683</v>
          </cell>
        </row>
        <row r="4501">
          <cell r="I4501">
            <v>830022413</v>
          </cell>
          <cell r="J4501" t="str">
            <v>INSTITUCIÓN EDUCATIVA DISTRITAL  CLASS</v>
          </cell>
          <cell r="K4501">
            <v>275478556</v>
          </cell>
        </row>
        <row r="4502">
          <cell r="I4502">
            <v>830022501</v>
          </cell>
          <cell r="J4502" t="str">
            <v>INSTITUCION EDUCATIVA DISTRITAL PASQUILLA</v>
          </cell>
          <cell r="K4502">
            <v>129813551</v>
          </cell>
        </row>
        <row r="4503">
          <cell r="I4503">
            <v>830022691</v>
          </cell>
          <cell r="J4503" t="str">
            <v>colegio san pedro claver i.e.d.</v>
          </cell>
          <cell r="K4503">
            <v>204400136</v>
          </cell>
        </row>
        <row r="4504">
          <cell r="I4504">
            <v>830022840</v>
          </cell>
          <cell r="J4504" t="str">
            <v>CENTRO EDUCATIVO DISTRITAL CASTILLA</v>
          </cell>
          <cell r="K4504">
            <v>288111037</v>
          </cell>
        </row>
        <row r="4505">
          <cell r="I4505">
            <v>830024124</v>
          </cell>
          <cell r="J4505" t="str">
            <v>CENTRO EDUCATIVO DISTRITAL LOS PINOS</v>
          </cell>
          <cell r="K4505">
            <v>77341378</v>
          </cell>
        </row>
        <row r="4506">
          <cell r="I4506">
            <v>830024200</v>
          </cell>
          <cell r="J4506" t="str">
            <v>I.E.D  CLEMENCIA HOLGUIN DE URDANETA</v>
          </cell>
          <cell r="K4506">
            <v>61784983</v>
          </cell>
        </row>
        <row r="4507">
          <cell r="I4507">
            <v>830024372</v>
          </cell>
          <cell r="J4507" t="str">
            <v>CENTRO EDUCATIVO DIST BERNARDO JARAMILLO</v>
          </cell>
          <cell r="K4507">
            <v>154789360</v>
          </cell>
        </row>
        <row r="4508">
          <cell r="I4508">
            <v>830024495</v>
          </cell>
          <cell r="J4508" t="str">
            <v>INSTITUCION EDUCATIVA DISTRITAL LA GAITANA</v>
          </cell>
          <cell r="K4508">
            <v>177116972</v>
          </cell>
        </row>
        <row r="4509">
          <cell r="I4509">
            <v>830024664</v>
          </cell>
          <cell r="J4509" t="str">
            <v>CENTRO EDUCATIVO DISTRITAL  BRASILIA USME</v>
          </cell>
          <cell r="K4509">
            <v>104473507</v>
          </cell>
        </row>
        <row r="4510">
          <cell r="I4510">
            <v>830024694</v>
          </cell>
          <cell r="J4510" t="str">
            <v>FONDO EDUCATIVO DISTRITAL I.E.D VEINTE DE JULIO</v>
          </cell>
          <cell r="K4510">
            <v>97132892</v>
          </cell>
        </row>
        <row r="4511">
          <cell r="I4511">
            <v>830024976</v>
          </cell>
          <cell r="J4511" t="str">
            <v>F.S.E  I.E.D ARBORIZADORA BAJA</v>
          </cell>
          <cell r="K4511">
            <v>192262586</v>
          </cell>
        </row>
        <row r="4512">
          <cell r="I4512">
            <v>830025608</v>
          </cell>
          <cell r="J4512" t="str">
            <v>INSTITUCION EDUCATIVA DISTRITAL PAULO  VI</v>
          </cell>
          <cell r="K4512">
            <v>218281828</v>
          </cell>
        </row>
        <row r="4513">
          <cell r="I4513">
            <v>830026136</v>
          </cell>
          <cell r="J4513" t="str">
            <v>CENTRO EDUCATIVO DISTRITAL PABLO DE TARSO</v>
          </cell>
          <cell r="K4513">
            <v>220679494</v>
          </cell>
        </row>
        <row r="4514">
          <cell r="I4514">
            <v>830026578</v>
          </cell>
          <cell r="J4514" t="str">
            <v>INSTITUCION EDUCATIVA DISTRITAL FRANCISCO DE MIRANDA</v>
          </cell>
          <cell r="K4514">
            <v>124248736</v>
          </cell>
        </row>
        <row r="4515">
          <cell r="I4515">
            <v>830028542</v>
          </cell>
          <cell r="J4515" t="str">
            <v>INSTITUCION EDUCATIVA DISTRITAL CARLOS ALBAN HOLGUIN</v>
          </cell>
          <cell r="K4515">
            <v>420458898</v>
          </cell>
        </row>
        <row r="4516">
          <cell r="I4516">
            <v>830029869</v>
          </cell>
          <cell r="J4516" t="str">
            <v>CED EL SALITRE SUBA</v>
          </cell>
          <cell r="K4516">
            <v>248048828</v>
          </cell>
        </row>
        <row r="4517">
          <cell r="I4517">
            <v>830031860</v>
          </cell>
          <cell r="J4517" t="str">
            <v>COLEGIO DISTRITAL VILLEMAR EL CARMEN</v>
          </cell>
          <cell r="K4517">
            <v>235417591</v>
          </cell>
        </row>
        <row r="4518">
          <cell r="I4518">
            <v>830033089</v>
          </cell>
          <cell r="J4518" t="str">
            <v>CENTRO EDUCATIVO DISTRITAL VILLA ELISA</v>
          </cell>
          <cell r="K4518">
            <v>159322273</v>
          </cell>
        </row>
        <row r="4519">
          <cell r="I4519">
            <v>830033256</v>
          </cell>
          <cell r="J4519" t="str">
            <v>INSTITUCION EDUCATIVA DISTRITAL ANTONIO VAN UDEN</v>
          </cell>
          <cell r="K4519">
            <v>203508347</v>
          </cell>
        </row>
        <row r="4520">
          <cell r="I4520">
            <v>830033575</v>
          </cell>
          <cell r="J4520" t="str">
            <v>CENTRO EDUCATIVO DISTRITAL GUILLERMO LEON VALENCIA</v>
          </cell>
          <cell r="K4520">
            <v>43251501</v>
          </cell>
        </row>
        <row r="4521">
          <cell r="I4521">
            <v>830033738</v>
          </cell>
          <cell r="J4521" t="str">
            <v>COLEGIO EDUCATIVO RAMON DE ZUBIRIA</v>
          </cell>
          <cell r="K4521">
            <v>246230113</v>
          </cell>
        </row>
        <row r="4522">
          <cell r="I4522">
            <v>830034079</v>
          </cell>
          <cell r="J4522" t="str">
            <v>I.E.D EDO STOS FOND SERV EDUC</v>
          </cell>
          <cell r="K4522">
            <v>116243146</v>
          </cell>
        </row>
        <row r="4523">
          <cell r="I4523">
            <v>830034182</v>
          </cell>
          <cell r="J4523" t="str">
            <v>COLEGIO REPUBLICA FEDERAL DE ALEMANIA</v>
          </cell>
          <cell r="K4523">
            <v>55600888</v>
          </cell>
        </row>
        <row r="4524">
          <cell r="I4524">
            <v>830034353</v>
          </cell>
          <cell r="J4524" t="str">
            <v>IED REPUBLICA BOLIVARIANA DE VENEZUELA</v>
          </cell>
          <cell r="K4524">
            <v>79051687</v>
          </cell>
        </row>
        <row r="4525">
          <cell r="I4525">
            <v>830034603</v>
          </cell>
          <cell r="J4525" t="str">
            <v>I.E.D MANUEL DEL SOCORRO RODRIGUEZ</v>
          </cell>
          <cell r="K4525">
            <v>182947656</v>
          </cell>
        </row>
        <row r="4526">
          <cell r="I4526">
            <v>830034722</v>
          </cell>
          <cell r="J4526" t="str">
            <v>INSTITUTO EDUCATIVO DISTRITAL  NUEVA ZELANDIA</v>
          </cell>
          <cell r="K4526">
            <v>117119591</v>
          </cell>
        </row>
        <row r="4527">
          <cell r="I4527">
            <v>830034928</v>
          </cell>
          <cell r="J4527" t="str">
            <v>INSTITUCION EDUCATIVA DISTRITAL RODRIGO ARENAS BETANCOURT</v>
          </cell>
          <cell r="K4527">
            <v>156835297</v>
          </cell>
        </row>
        <row r="4528">
          <cell r="I4528">
            <v>830035023</v>
          </cell>
          <cell r="J4528" t="str">
            <v>FONSED CED SANTA MARTHA</v>
          </cell>
          <cell r="K4528">
            <v>82349383</v>
          </cell>
        </row>
        <row r="4529">
          <cell r="I4529">
            <v>830035113</v>
          </cell>
          <cell r="J4529" t="str">
            <v>CED PALERMO SUR</v>
          </cell>
          <cell r="K4529">
            <v>104145993</v>
          </cell>
        </row>
        <row r="4530">
          <cell r="I4530">
            <v>830035257</v>
          </cell>
          <cell r="J4530" t="str">
            <v>INSTITUTO EDUCATIVO DISTRITAL MORISCO</v>
          </cell>
          <cell r="K4530">
            <v>89931735</v>
          </cell>
        </row>
        <row r="4531">
          <cell r="I4531">
            <v>830035327</v>
          </cell>
          <cell r="J4531" t="str">
            <v>INSTITUCION EDUCATIVA DISTRITAL BRASILIA</v>
          </cell>
          <cell r="K4531">
            <v>281869667</v>
          </cell>
        </row>
        <row r="4532">
          <cell r="I4532">
            <v>830035369</v>
          </cell>
          <cell r="J4532" t="str">
            <v>F.S.E DE LA IED SAN JOSE S.O</v>
          </cell>
          <cell r="K4532">
            <v>83036824</v>
          </cell>
        </row>
        <row r="4533">
          <cell r="I4533">
            <v>830035405</v>
          </cell>
          <cell r="J4533" t="str">
            <v>FONDO DE SERVICIOS EDUCATIVOS I.E.D   NUEVO CHILE</v>
          </cell>
          <cell r="K4533">
            <v>251342735</v>
          </cell>
        </row>
        <row r="4534">
          <cell r="I4534">
            <v>830035460</v>
          </cell>
          <cell r="J4534" t="str">
            <v>COLEGIO MARRUECOS Y MOLINOS</v>
          </cell>
          <cell r="K4534">
            <v>253248660</v>
          </cell>
        </row>
        <row r="4535">
          <cell r="I4535">
            <v>830035719</v>
          </cell>
          <cell r="J4535" t="str">
            <v>INSTITUCION EDUCATIVA DISTRITAL ALQUERIA LA FRAGUA</v>
          </cell>
          <cell r="K4535">
            <v>63326375</v>
          </cell>
        </row>
        <row r="4536">
          <cell r="I4536">
            <v>830036082</v>
          </cell>
          <cell r="J4536" t="str">
            <v>INSTITUCION EDUCATIVA DISTRITAL SAN JOSE NORTE</v>
          </cell>
          <cell r="K4536">
            <v>117405930</v>
          </cell>
        </row>
        <row r="4537">
          <cell r="I4537">
            <v>830036150</v>
          </cell>
          <cell r="J4537" t="str">
            <v>I.ED NUEVA DELHI</v>
          </cell>
          <cell r="K4537">
            <v>78115986</v>
          </cell>
        </row>
        <row r="4538">
          <cell r="I4538">
            <v>830036221</v>
          </cell>
          <cell r="J4538" t="str">
            <v>CENTRO EDUCATIVO DISTRITAL ATENAS</v>
          </cell>
          <cell r="K4538">
            <v>56510602</v>
          </cell>
        </row>
        <row r="4539">
          <cell r="I4539">
            <v>830036283</v>
          </cell>
          <cell r="J4539" t="str">
            <v>INSTITUTO EDUCATIVO FEDERICO GARCIA LORCA</v>
          </cell>
          <cell r="K4539">
            <v>203404443</v>
          </cell>
        </row>
        <row r="4540">
          <cell r="I4540">
            <v>830036325</v>
          </cell>
          <cell r="J4540" t="str">
            <v>INSTITUCION EDUCATIVA DISTRITAL  ALFREDO IRIARTE</v>
          </cell>
          <cell r="K4540">
            <v>190372664</v>
          </cell>
        </row>
        <row r="4541">
          <cell r="I4541">
            <v>830036424</v>
          </cell>
          <cell r="J4541" t="str">
            <v>IED TIBABUYES UNIVERSAL</v>
          </cell>
          <cell r="K4541">
            <v>289134588</v>
          </cell>
        </row>
        <row r="4542">
          <cell r="I4542">
            <v>830036664</v>
          </cell>
          <cell r="J4542" t="str">
            <v>F.S.E   I.E.D   PARAISO DE MANUELA BELTRAN</v>
          </cell>
          <cell r="K4542">
            <v>197096516</v>
          </cell>
        </row>
        <row r="4543">
          <cell r="I4543">
            <v>830036734</v>
          </cell>
          <cell r="J4543" t="str">
            <v>INSTITUCION EDUCATIVA DISTRITAL PALERMO  IEDIP</v>
          </cell>
          <cell r="K4543">
            <v>129259743</v>
          </cell>
        </row>
        <row r="4544">
          <cell r="I4544">
            <v>830036775</v>
          </cell>
          <cell r="J4544" t="str">
            <v>C.E.D LUIS LOPEZ DE MESA</v>
          </cell>
          <cell r="K4544">
            <v>238558488</v>
          </cell>
        </row>
        <row r="4545">
          <cell r="I4545">
            <v>830037015</v>
          </cell>
          <cell r="J4545" t="str">
            <v>institucion educativa distrital san martin de porres</v>
          </cell>
          <cell r="K4545">
            <v>33866690</v>
          </cell>
        </row>
        <row r="4546">
          <cell r="I4546">
            <v>830037220</v>
          </cell>
          <cell r="J4546" t="str">
            <v>fondo de servicios educativos  institucion educativa distrital la floresta sur</v>
          </cell>
          <cell r="K4546">
            <v>119400081</v>
          </cell>
        </row>
        <row r="4547">
          <cell r="I4547">
            <v>830037517</v>
          </cell>
          <cell r="J4547" t="str">
            <v>INSTITUCION EDUCATIVA DISTRITAL PRADO VERANIEGO</v>
          </cell>
          <cell r="K4547">
            <v>133117599</v>
          </cell>
        </row>
        <row r="4548">
          <cell r="I4548">
            <v>830037518</v>
          </cell>
          <cell r="J4548" t="str">
            <v>INSTITUCION EDUCATIVA DISTRITAL LA TOSCANA LISBOA</v>
          </cell>
          <cell r="K4548">
            <v>163944450</v>
          </cell>
        </row>
        <row r="4549">
          <cell r="I4549">
            <v>830037528</v>
          </cell>
          <cell r="J4549" t="str">
            <v>COLEGIO  ALVARO GOMEZ HURTADO</v>
          </cell>
          <cell r="K4549">
            <v>248091549</v>
          </cell>
        </row>
        <row r="4550">
          <cell r="I4550">
            <v>830037558</v>
          </cell>
          <cell r="J4550" t="str">
            <v>C.E.D  AGUAS CLARAS</v>
          </cell>
          <cell r="K4550">
            <v>10881723</v>
          </cell>
        </row>
        <row r="4551">
          <cell r="I4551">
            <v>830037627</v>
          </cell>
          <cell r="J4551" t="str">
            <v>INSTITUCIÓN EDUCATIVA DISTRITAL ACACIA II</v>
          </cell>
          <cell r="K4551">
            <v>201654540</v>
          </cell>
        </row>
        <row r="4552">
          <cell r="I4552">
            <v>830037739</v>
          </cell>
          <cell r="J4552" t="str">
            <v>COLEGIO VEINTIUN ANGELES I.E.D</v>
          </cell>
          <cell r="K4552">
            <v>223440604</v>
          </cell>
        </row>
        <row r="4553">
          <cell r="I4553">
            <v>830037868</v>
          </cell>
          <cell r="J4553" t="str">
            <v>INSTITUCION EDUCATIVA DISTRITAL REPUBLICA DE CHINA</v>
          </cell>
          <cell r="K4553">
            <v>142024566</v>
          </cell>
        </row>
        <row r="4554">
          <cell r="I4554">
            <v>830038017</v>
          </cell>
          <cell r="J4554" t="str">
            <v>COLEGIO IED AULAS COLOMBIANAS SAN LUIS</v>
          </cell>
          <cell r="K4554">
            <v>90626084</v>
          </cell>
        </row>
        <row r="4555">
          <cell r="I4555">
            <v>830038081</v>
          </cell>
          <cell r="J4555" t="str">
            <v>INSTITUCION EDUCATIVA DISTRITAL SIMON BOLIVAR</v>
          </cell>
          <cell r="K4555">
            <v>119508721</v>
          </cell>
        </row>
        <row r="4556">
          <cell r="I4556">
            <v>830038383</v>
          </cell>
          <cell r="J4556" t="str">
            <v>FONSED CED JOSE ANTONIO GALAN</v>
          </cell>
          <cell r="K4556">
            <v>156087089</v>
          </cell>
        </row>
        <row r="4557">
          <cell r="I4557">
            <v>830038553</v>
          </cell>
          <cell r="J4557" t="str">
            <v>COLEGIO REPUBLICA DOMINICANA</v>
          </cell>
          <cell r="K4557">
            <v>398847047</v>
          </cell>
        </row>
        <row r="4558">
          <cell r="I4558">
            <v>830038594</v>
          </cell>
          <cell r="J4558" t="str">
            <v>INSTITUCION EDUCATIVA DISTRITAL NUEVA COLOMBIA</v>
          </cell>
          <cell r="K4558">
            <v>202645331</v>
          </cell>
        </row>
        <row r="4559">
          <cell r="I4559">
            <v>830038930</v>
          </cell>
          <cell r="J4559" t="str">
            <v>COLEGIO EL CORTIJO VIANEY</v>
          </cell>
          <cell r="K4559">
            <v>112123403</v>
          </cell>
        </row>
        <row r="4560">
          <cell r="I4560">
            <v>830039128</v>
          </cell>
          <cell r="J4560" t="str">
            <v>FONDO DE SERVICIOS DOCENTES C.E.D EL MOTORISTA</v>
          </cell>
          <cell r="K4560">
            <v>29439852</v>
          </cell>
        </row>
        <row r="4561">
          <cell r="I4561">
            <v>830039170</v>
          </cell>
          <cell r="J4561" t="str">
            <v>colegio vista bella</v>
          </cell>
          <cell r="K4561">
            <v>121355297</v>
          </cell>
        </row>
        <row r="4562">
          <cell r="I4562">
            <v>830039235</v>
          </cell>
          <cell r="J4562" t="str">
            <v>colegio sierra morena i.e.d.</v>
          </cell>
          <cell r="K4562">
            <v>336829547</v>
          </cell>
        </row>
        <row r="4563">
          <cell r="I4563">
            <v>830039797</v>
          </cell>
          <cell r="J4563" t="str">
            <v>el colegio f.s.e.isla del sol i.e.d.</v>
          </cell>
          <cell r="K4563">
            <v>81813655</v>
          </cell>
        </row>
        <row r="4564">
          <cell r="I4564">
            <v>830040006</v>
          </cell>
          <cell r="J4564" t="str">
            <v>FONDO DE SERVICIOS EDUCATIVOS IED SOTAVENTO</v>
          </cell>
          <cell r="K4564">
            <v>74001349</v>
          </cell>
        </row>
        <row r="4565">
          <cell r="I4565">
            <v>830040577</v>
          </cell>
          <cell r="J4565" t="str">
            <v>COLEGIO CIUDAD DE VILLAVICENCIO O COLEGIO PUERTA AL LLANO</v>
          </cell>
          <cell r="K4565">
            <v>190416807</v>
          </cell>
        </row>
        <row r="4566">
          <cell r="I4566">
            <v>830040605</v>
          </cell>
          <cell r="J4566" t="str">
            <v>I.E.D VERJON BAJO</v>
          </cell>
          <cell r="K4566">
            <v>28531248</v>
          </cell>
        </row>
        <row r="4567">
          <cell r="I4567">
            <v>830040832</v>
          </cell>
          <cell r="J4567" t="str">
            <v>INSTITUCION EDUCATIVA DISTRITAL QUIBA ALTA</v>
          </cell>
          <cell r="K4567">
            <v>108728109</v>
          </cell>
        </row>
        <row r="4568">
          <cell r="I4568">
            <v>830040873</v>
          </cell>
          <cell r="J4568" t="str">
            <v>INSTITUCION EDUCATIVA DISTRITAL PARAISO MIRADOR</v>
          </cell>
          <cell r="K4568">
            <v>159647373</v>
          </cell>
        </row>
        <row r="4569">
          <cell r="I4569">
            <v>830041431</v>
          </cell>
          <cell r="J4569" t="str">
            <v>INSTITUCION EDUCATIVA DISTRITAL ISABEL II</v>
          </cell>
          <cell r="K4569">
            <v>186176506</v>
          </cell>
        </row>
        <row r="4570">
          <cell r="I4570">
            <v>830041513</v>
          </cell>
          <cell r="J4570" t="str">
            <v>INSTITUCION EDUCATIVA DISTRITAL COMUNEROS OSWALDO GUAYASAMIN</v>
          </cell>
          <cell r="K4570">
            <v>161787398</v>
          </cell>
        </row>
        <row r="4571">
          <cell r="I4571">
            <v>830041525</v>
          </cell>
          <cell r="J4571" t="str">
            <v>IED ISMAEL PERDOMO</v>
          </cell>
          <cell r="K4571">
            <v>181008312</v>
          </cell>
        </row>
        <row r="4572">
          <cell r="I4572">
            <v>830041646</v>
          </cell>
          <cell r="J4572" t="str">
            <v>CENTRO EDUCATIVO DISTRITAL MOCHUELO ALTO</v>
          </cell>
          <cell r="K4572">
            <v>33385703</v>
          </cell>
        </row>
        <row r="4573">
          <cell r="I4573">
            <v>830041647</v>
          </cell>
          <cell r="J4573" t="str">
            <v>COLEGIO RURAL JOSE CELESTINO MUTIS</v>
          </cell>
          <cell r="K4573">
            <v>182722888</v>
          </cell>
        </row>
        <row r="4574">
          <cell r="I4574">
            <v>830041796</v>
          </cell>
          <cell r="J4574" t="str">
            <v>F.S.E.  CED   EL  UVAL</v>
          </cell>
          <cell r="K4574">
            <v>81461638</v>
          </cell>
        </row>
        <row r="4575">
          <cell r="I4575">
            <v>830041897</v>
          </cell>
          <cell r="J4575" t="str">
            <v>IED NUEVA ESPERANZA</v>
          </cell>
          <cell r="K4575">
            <v>107212509</v>
          </cell>
        </row>
        <row r="4576">
          <cell r="I4576">
            <v>830042189</v>
          </cell>
          <cell r="J4576" t="str">
            <v>INSTITUCION EDUCATIVA DISTRITAL LA VICTORIA</v>
          </cell>
          <cell r="K4576">
            <v>150890875</v>
          </cell>
        </row>
        <row r="4577">
          <cell r="I4577">
            <v>830042396</v>
          </cell>
          <cell r="J4577" t="str">
            <v>INSTITUCION EDUCATIVA DISTRITAL LOS TEJARES</v>
          </cell>
          <cell r="K4577">
            <v>75424481</v>
          </cell>
        </row>
        <row r="4578">
          <cell r="I4578">
            <v>830042690</v>
          </cell>
          <cell r="J4578" t="str">
            <v>INSTITUCION EDUCATIVA DISTRITAL  LA CHUCUA</v>
          </cell>
          <cell r="K4578">
            <v>138558037</v>
          </cell>
        </row>
        <row r="4579">
          <cell r="I4579">
            <v>830042946</v>
          </cell>
          <cell r="J4579" t="str">
            <v>INSTITUCION   EDUCATIVA  DISTRITAL ATAHUALPA</v>
          </cell>
          <cell r="K4579">
            <v>114922418</v>
          </cell>
        </row>
        <row r="4580">
          <cell r="I4580">
            <v>830043069</v>
          </cell>
          <cell r="J4580" t="str">
            <v>CENTRO EDUCATIVO ANTONIO JOSE DE SUCRE</v>
          </cell>
          <cell r="K4580">
            <v>38899492</v>
          </cell>
        </row>
        <row r="4581">
          <cell r="I4581">
            <v>830043680</v>
          </cell>
          <cell r="J4581" t="str">
            <v>colegio francisco javier matiz i.e.d.</v>
          </cell>
          <cell r="K4581">
            <v>118772524</v>
          </cell>
        </row>
        <row r="4582">
          <cell r="I4582">
            <v>830043788</v>
          </cell>
          <cell r="J4582" t="str">
            <v>INSTITUCION EDUCATIVA DISTRITAL NACIONES UNIDAS</v>
          </cell>
          <cell r="K4582">
            <v>85208958</v>
          </cell>
        </row>
        <row r="4583">
          <cell r="I4583">
            <v>830044056</v>
          </cell>
          <cell r="J4583" t="str">
            <v>I.E.D  JUAN REY</v>
          </cell>
          <cell r="K4583">
            <v>63839868</v>
          </cell>
        </row>
        <row r="4584">
          <cell r="I4584">
            <v>830044078</v>
          </cell>
          <cell r="J4584" t="str">
            <v>I.E.D  SAN FRANCISCO LA CASONA</v>
          </cell>
          <cell r="K4584">
            <v>204550748</v>
          </cell>
        </row>
        <row r="4585">
          <cell r="I4585">
            <v>830044503</v>
          </cell>
          <cell r="J4585" t="str">
            <v>IED JULIO GARAVITO ARMERO</v>
          </cell>
          <cell r="K4585">
            <v>129850915</v>
          </cell>
        </row>
        <row r="4586">
          <cell r="I4586">
            <v>830045118</v>
          </cell>
          <cell r="J4586" t="str">
            <v>INSTITUCION EDUCATIVA DISTRITAL LUIS ANGEL ARANGO</v>
          </cell>
          <cell r="K4586">
            <v>119351470</v>
          </cell>
        </row>
        <row r="4587">
          <cell r="I4587">
            <v>830045188</v>
          </cell>
          <cell r="J4587" t="str">
            <v>I.E.D  LA PALESTINA</v>
          </cell>
          <cell r="K4587">
            <v>138974567</v>
          </cell>
        </row>
        <row r="4588">
          <cell r="I4588">
            <v>830046920</v>
          </cell>
          <cell r="J4588" t="str">
            <v>INSTITUCIÓN EDUCATIVA DISTRITAL ANTONIO NARIÑO</v>
          </cell>
          <cell r="K4588">
            <v>153625984</v>
          </cell>
        </row>
        <row r="4589">
          <cell r="I4589">
            <v>830047107</v>
          </cell>
          <cell r="J4589" t="str">
            <v>FONDO EDUCATIVO IED EXTERNADO NAL CAMILO TORRES</v>
          </cell>
          <cell r="K4589">
            <v>52901429</v>
          </cell>
        </row>
        <row r="4590">
          <cell r="I4590">
            <v>830047955</v>
          </cell>
          <cell r="J4590" t="str">
            <v>FSE CED SAN AGUSTIN</v>
          </cell>
          <cell r="K4590">
            <v>234083822</v>
          </cell>
        </row>
        <row r="4591">
          <cell r="I4591">
            <v>830048096</v>
          </cell>
          <cell r="J4591" t="str">
            <v>FONDO DE SERVICIOS DOCENTES  CED RURAL EL DESTINO</v>
          </cell>
          <cell r="K4591">
            <v>95843712</v>
          </cell>
        </row>
        <row r="4592">
          <cell r="I4592">
            <v>830048428</v>
          </cell>
          <cell r="J4592" t="str">
            <v>INSTITUCION EDUCATIVA DISTRITAL PROSPERO PINZON</v>
          </cell>
          <cell r="K4592">
            <v>120838764</v>
          </cell>
        </row>
        <row r="4593">
          <cell r="I4593">
            <v>830049091</v>
          </cell>
          <cell r="J4593" t="str">
            <v>COLEGIO SAN BERNARDINO</v>
          </cell>
          <cell r="K4593">
            <v>152445196</v>
          </cell>
        </row>
        <row r="4594">
          <cell r="I4594">
            <v>830049092</v>
          </cell>
          <cell r="J4594" t="str">
            <v>CENTRO DE SERVICIOS DOCENTES LA CONCEPCION</v>
          </cell>
          <cell r="K4594">
            <v>111499349</v>
          </cell>
        </row>
        <row r="4595">
          <cell r="I4595">
            <v>830049093</v>
          </cell>
          <cell r="J4595" t="str">
            <v>INSTITUCION DISTRITAL FRIEDRICH NAUMANN</v>
          </cell>
          <cell r="K4595">
            <v>133806990</v>
          </cell>
        </row>
        <row r="4596">
          <cell r="I4596">
            <v>830049594</v>
          </cell>
          <cell r="J4596" t="str">
            <v>colegio patio bonito ii i.e.d.</v>
          </cell>
          <cell r="K4596">
            <v>159739862</v>
          </cell>
        </row>
        <row r="4597">
          <cell r="I4597">
            <v>830051612</v>
          </cell>
          <cell r="J4597" t="str">
            <v>CENTRO EDUCATIVO DISTRITAL GRAN YOMASA</v>
          </cell>
          <cell r="K4597">
            <v>102664952</v>
          </cell>
        </row>
        <row r="4598">
          <cell r="I4598">
            <v>830051789</v>
          </cell>
          <cell r="J4598" t="str">
            <v>INSTITUCION EDUCATIVA FRANCISCO DE PAULA SANTANDER</v>
          </cell>
          <cell r="K4598">
            <v>115479965</v>
          </cell>
        </row>
        <row r="4599">
          <cell r="I4599">
            <v>830052343</v>
          </cell>
          <cell r="J4599" t="str">
            <v>FONDO DE SERVICIOS EDUCATIVOS - COLEGIO REPUBLICA DE MEXICO</v>
          </cell>
          <cell r="K4599">
            <v>189392217</v>
          </cell>
        </row>
        <row r="4600">
          <cell r="I4600">
            <v>830052392</v>
          </cell>
          <cell r="J4600" t="str">
            <v>FONDO DE SERVICIOS DOCENTES I.E.D ARBORIZADORA ALTA</v>
          </cell>
          <cell r="K4600">
            <v>196104117</v>
          </cell>
        </row>
        <row r="4601">
          <cell r="I4601">
            <v>830052690</v>
          </cell>
          <cell r="J4601" t="str">
            <v>CENTRO EDUCATIVO EL PORVENIR</v>
          </cell>
          <cell r="K4601">
            <v>384447332</v>
          </cell>
        </row>
        <row r="4602">
          <cell r="I4602">
            <v>830054666</v>
          </cell>
          <cell r="J4602" t="str">
            <v>I.E.D MARCO ANTONIO CARREÑO SILVA</v>
          </cell>
          <cell r="K4602">
            <v>99192594</v>
          </cell>
        </row>
        <row r="4603">
          <cell r="I4603">
            <v>830054724</v>
          </cell>
          <cell r="J4603" t="str">
            <v>FONDO DE SERVICIOS EDUCATIVOS I.E.D SANTA LIBRADA</v>
          </cell>
          <cell r="K4603">
            <v>90598566</v>
          </cell>
        </row>
        <row r="4604">
          <cell r="I4604">
            <v>830055028</v>
          </cell>
          <cell r="J4604" t="str">
            <v>INSTITUCION EDUCATIVA DISTRITAL CANADA</v>
          </cell>
          <cell r="K4604">
            <v>62719622</v>
          </cell>
        </row>
        <row r="4605">
          <cell r="I4605">
            <v>830055296</v>
          </cell>
          <cell r="J4605" t="str">
            <v>fondo de servicios docentes jackeline</v>
          </cell>
          <cell r="K4605">
            <v>82470071</v>
          </cell>
        </row>
        <row r="4606">
          <cell r="I4606">
            <v>830055451</v>
          </cell>
          <cell r="J4606" t="str">
            <v>FONDO DE SERVICIOS EDUCATIVOS IED GENERAL SANTANDER</v>
          </cell>
          <cell r="K4606">
            <v>273156479</v>
          </cell>
        </row>
        <row r="4607">
          <cell r="I4607">
            <v>830057636</v>
          </cell>
          <cell r="J4607" t="str">
            <v>INSTITUCION EDUCATIVA DISTRITAL  GARCES NAVAS</v>
          </cell>
          <cell r="K4607">
            <v>134536698</v>
          </cell>
        </row>
        <row r="4608">
          <cell r="I4608">
            <v>830057661</v>
          </cell>
          <cell r="J4608" t="str">
            <v>CENTRO EDUCATIVO DISTRITAL VILLAS DEL PROGRESO</v>
          </cell>
          <cell r="K4608">
            <v>337448457</v>
          </cell>
        </row>
        <row r="4609">
          <cell r="I4609">
            <v>830058250</v>
          </cell>
          <cell r="J4609" t="str">
            <v>INSTITUTO EDUCATIVO DISTRITAL RAFAEL DELGADO SALGUERO</v>
          </cell>
          <cell r="K4609">
            <v>89675950</v>
          </cell>
        </row>
        <row r="4610">
          <cell r="I4610">
            <v>830058468</v>
          </cell>
          <cell r="J4610" t="str">
            <v>INSTITUCION EDUCATIVA DISTRITAL VILLA AMALIA</v>
          </cell>
          <cell r="K4610">
            <v>108488150</v>
          </cell>
        </row>
        <row r="4611">
          <cell r="I4611">
            <v>830061995</v>
          </cell>
          <cell r="J4611" t="str">
            <v>FSD CED PANTALEON</v>
          </cell>
          <cell r="K4611">
            <v>19929837</v>
          </cell>
        </row>
        <row r="4612">
          <cell r="I4612">
            <v>830061996</v>
          </cell>
          <cell r="J4612" t="str">
            <v>FSD CED EL MANANTIAL</v>
          </cell>
          <cell r="K4612">
            <v>2246060</v>
          </cell>
        </row>
        <row r="4613">
          <cell r="I4613">
            <v>830061997</v>
          </cell>
          <cell r="J4613" t="str">
            <v>FONDO DE SERVICIO C.E.D  TENERIFE</v>
          </cell>
          <cell r="K4613">
            <v>102465186</v>
          </cell>
        </row>
        <row r="4614">
          <cell r="I4614">
            <v>830062537</v>
          </cell>
          <cell r="J4614" t="str">
            <v>INSTITUCION EDUCATIVA DISTRITAL CIUDAD DE MONTREAL</v>
          </cell>
          <cell r="K4614">
            <v>65642856</v>
          </cell>
        </row>
        <row r="4615">
          <cell r="I4615">
            <v>830062800</v>
          </cell>
          <cell r="J4615" t="str">
            <v>COLEGIO ATABANZHA INSTITUCION EDUCATIVA DISTRITAL</v>
          </cell>
          <cell r="K4615">
            <v>116174246</v>
          </cell>
        </row>
        <row r="4616">
          <cell r="I4616">
            <v>830062912</v>
          </cell>
          <cell r="J4616" t="str">
            <v>fondo de servicios educativos colegio manuel cepeda vargas ied</v>
          </cell>
          <cell r="K4616">
            <v>368270616</v>
          </cell>
        </row>
        <row r="4617">
          <cell r="I4617">
            <v>830063598</v>
          </cell>
          <cell r="J4617" t="str">
            <v>fondo de servicios educativos del colegio patio bonito 1</v>
          </cell>
          <cell r="K4617">
            <v>112663080</v>
          </cell>
        </row>
        <row r="4618">
          <cell r="I4618">
            <v>830063877</v>
          </cell>
          <cell r="J4618" t="str">
            <v>INSTITUCION EDUCATIVA DISTRITAL NUEVO SAN ANDRES DE LOS ALTOS</v>
          </cell>
          <cell r="K4618">
            <v>133703591</v>
          </cell>
        </row>
        <row r="4619">
          <cell r="I4619">
            <v>830064259</v>
          </cell>
          <cell r="J4619" t="str">
            <v>INSTITUCION EDUCATIVA DISTRITAL RURAL CHORRILLOS</v>
          </cell>
          <cell r="K4619">
            <v>219296125</v>
          </cell>
        </row>
        <row r="4620">
          <cell r="I4620">
            <v>830064342</v>
          </cell>
          <cell r="J4620" t="str">
            <v>COLEGIO JOSE JOAQUIN CASAS</v>
          </cell>
          <cell r="K4620">
            <v>31165540</v>
          </cell>
        </row>
        <row r="4621">
          <cell r="I4621">
            <v>830064875</v>
          </cell>
          <cell r="J4621" t="str">
            <v>institucion educativa distrital san rafael</v>
          </cell>
          <cell r="K4621">
            <v>186833861</v>
          </cell>
        </row>
        <row r="4622">
          <cell r="I4622">
            <v>830064877</v>
          </cell>
          <cell r="J4622" t="str">
            <v>INSTITUCION EDUCATIVA DISTRITAL LOS PERIODISTAS</v>
          </cell>
          <cell r="K4622">
            <v>121799308</v>
          </cell>
        </row>
        <row r="4623">
          <cell r="I4623">
            <v>830065192</v>
          </cell>
          <cell r="J4623" t="str">
            <v>COLEGIO MISAEL PASTRANA BORRERO IED</v>
          </cell>
          <cell r="K4623">
            <v>100137764</v>
          </cell>
        </row>
        <row r="4624">
          <cell r="I4624">
            <v>830065820</v>
          </cell>
          <cell r="J4624" t="str">
            <v>FONSED COLEGIO DISTRITAL SAN CRISTOBAL SUR</v>
          </cell>
          <cell r="K4624">
            <v>139723328</v>
          </cell>
        </row>
        <row r="4625">
          <cell r="I4625">
            <v>830066456</v>
          </cell>
          <cell r="J4625" t="str">
            <v>INSTITUCION EDUCATIVA DISTRITAL LA AURORA</v>
          </cell>
          <cell r="K4625">
            <v>140681962</v>
          </cell>
        </row>
        <row r="4626">
          <cell r="I4626">
            <v>830066518</v>
          </cell>
          <cell r="J4626" t="str">
            <v>I.E.D  RAFAEL URIBE URIBE</v>
          </cell>
          <cell r="K4626">
            <v>139961426</v>
          </cell>
        </row>
        <row r="4627">
          <cell r="I4627">
            <v>830066973</v>
          </cell>
          <cell r="J4627" t="str">
            <v>INSTITUCION EDUCATIVA CIUDAD BOLIVAR ARGENTINA</v>
          </cell>
          <cell r="K4627">
            <v>166482254</v>
          </cell>
        </row>
        <row r="4628">
          <cell r="I4628">
            <v>830068785</v>
          </cell>
          <cell r="J4628" t="str">
            <v>INSTITUCION EDUCATIVA DISTRITAL SAN BENITO ABAD</v>
          </cell>
          <cell r="K4628">
            <v>96115618</v>
          </cell>
        </row>
        <row r="4629">
          <cell r="I4629">
            <v>830070022</v>
          </cell>
          <cell r="J4629" t="str">
            <v>INSTITUCION EDUCATIVA DISTRITAL ALEMANIA UNIFICADA</v>
          </cell>
          <cell r="K4629">
            <v>86682786</v>
          </cell>
        </row>
        <row r="4630">
          <cell r="I4630">
            <v>830070038</v>
          </cell>
          <cell r="J4630" t="str">
            <v>FONDO DE SERVICIOS DOCENTES IED BARRANQUILLITA</v>
          </cell>
          <cell r="K4630">
            <v>148507766</v>
          </cell>
        </row>
        <row r="4631">
          <cell r="I4631">
            <v>830070380</v>
          </cell>
          <cell r="J4631" t="str">
            <v>FSE CENTRO EDUCATIVO DISTRITAL BOSANOVA</v>
          </cell>
          <cell r="K4631">
            <v>192609928</v>
          </cell>
        </row>
        <row r="4632">
          <cell r="I4632">
            <v>830071472</v>
          </cell>
          <cell r="J4632" t="str">
            <v>FONDO DE SERVICIOS EDUCATIVOS IED CHUNIZA</v>
          </cell>
          <cell r="K4632">
            <v>164980724</v>
          </cell>
        </row>
        <row r="4633">
          <cell r="I4633">
            <v>830071712</v>
          </cell>
          <cell r="J4633" t="str">
            <v>FONDO DE SERVICIOS DOCENTES CED MONTEBLANCO</v>
          </cell>
          <cell r="K4633">
            <v>237047433</v>
          </cell>
        </row>
        <row r="4634">
          <cell r="I4634">
            <v>830073956</v>
          </cell>
          <cell r="J4634" t="str">
            <v>FONDO DE SERVICIOS DOCENTES I.E.D SAN CARLOS</v>
          </cell>
          <cell r="K4634">
            <v>165390689</v>
          </cell>
        </row>
        <row r="4635">
          <cell r="I4635">
            <v>830074780</v>
          </cell>
          <cell r="J4635" t="str">
            <v>FONDO DE SERVICIOS EDUCATIVOS CED USMINIA</v>
          </cell>
          <cell r="K4635">
            <v>89879838</v>
          </cell>
        </row>
        <row r="4636">
          <cell r="I4636">
            <v>830075980</v>
          </cell>
          <cell r="J4636" t="str">
            <v>INSTITUCION EDUCATIVA DISTRITAL EL BOSQUE</v>
          </cell>
          <cell r="K4636">
            <v>210295165</v>
          </cell>
        </row>
        <row r="4637">
          <cell r="I4637">
            <v>830076480</v>
          </cell>
          <cell r="J4637" t="str">
            <v>INSTITUCION EDUCATIVA DISTRITAL JORGE ELIECER GAITAN</v>
          </cell>
          <cell r="K4637">
            <v>188381616</v>
          </cell>
        </row>
        <row r="4638">
          <cell r="I4638">
            <v>830079131</v>
          </cell>
          <cell r="J4638" t="str">
            <v>COLEGIO IT DISTRITAL JULIO FLOREZ</v>
          </cell>
          <cell r="K4638">
            <v>161905511</v>
          </cell>
        </row>
        <row r="4639">
          <cell r="I4639">
            <v>830079439</v>
          </cell>
          <cell r="J4639" t="str">
            <v>colegio la belleza los libertadores i.e.d.</v>
          </cell>
          <cell r="K4639">
            <v>101761670</v>
          </cell>
        </row>
        <row r="4640">
          <cell r="I4640">
            <v>830082563</v>
          </cell>
          <cell r="J4640" t="str">
            <v>FONDO DE SERVICIOS EDUCATIVOS I.E.D REINO DE HOLANDA</v>
          </cell>
          <cell r="K4640">
            <v>189491071</v>
          </cell>
        </row>
        <row r="4641">
          <cell r="I4641">
            <v>830084782</v>
          </cell>
          <cell r="J4641" t="str">
            <v>COLEGIO EDUARDO UMAÑA LUNA</v>
          </cell>
          <cell r="K4641">
            <v>135859673</v>
          </cell>
        </row>
        <row r="4642">
          <cell r="I4642">
            <v>830085316</v>
          </cell>
          <cell r="J4642" t="str">
            <v>INSTITUCION EDUCATIVA DISTRITAL  EL LIBERTADOR</v>
          </cell>
          <cell r="K4642">
            <v>198041028</v>
          </cell>
        </row>
        <row r="4643">
          <cell r="I4643">
            <v>830085801</v>
          </cell>
          <cell r="J4643" t="str">
            <v>FONDO DE SERVICIOS EDUCATIVOS I.E.D  VILLAMAR</v>
          </cell>
          <cell r="K4643">
            <v>59183453</v>
          </cell>
        </row>
        <row r="4644">
          <cell r="I4644">
            <v>830086652</v>
          </cell>
          <cell r="J4644" t="str">
            <v>FSE COLEGIO MARIA MERCEDES CARRANZA</v>
          </cell>
          <cell r="K4644">
            <v>249615071</v>
          </cell>
        </row>
        <row r="4645">
          <cell r="I4645">
            <v>830086996</v>
          </cell>
          <cell r="J4645" t="str">
            <v>F.S.D CEDIT  JAIME PARDO LEAL</v>
          </cell>
          <cell r="K4645">
            <v>109208185</v>
          </cell>
        </row>
        <row r="4646">
          <cell r="I4646">
            <v>830087086</v>
          </cell>
          <cell r="J4646" t="str">
            <v>FONDO DE SERVICIOS DOCENTES CED NUEVA CONSTITUCIÓN</v>
          </cell>
          <cell r="K4646">
            <v>108503109</v>
          </cell>
        </row>
        <row r="4647">
          <cell r="I4647">
            <v>830088159</v>
          </cell>
          <cell r="J4647" t="str">
            <v>FSE INST EDUC DIST GIMNASIO DEL CAMPO JUAN DE LA CRUZ VARELA</v>
          </cell>
          <cell r="K4647">
            <v>53364798</v>
          </cell>
        </row>
        <row r="4648">
          <cell r="I4648">
            <v>830089316</v>
          </cell>
          <cell r="J4648" t="str">
            <v>F.S.E INSTITUCION DISTRITAL ANTONIO VILLAVICENCIO</v>
          </cell>
          <cell r="K4648">
            <v>90331351</v>
          </cell>
        </row>
        <row r="4649">
          <cell r="I4649">
            <v>830090775</v>
          </cell>
          <cell r="J4649" t="str">
            <v>IED  ALEXANDER FLEMING</v>
          </cell>
          <cell r="K4649">
            <v>151856821</v>
          </cell>
        </row>
        <row r="4650">
          <cell r="I4650">
            <v>830090888</v>
          </cell>
          <cell r="J4650" t="str">
            <v>FONDO DE SERVICIOS DOCENTES CED BRAZUELOS</v>
          </cell>
          <cell r="K4650">
            <v>60274309</v>
          </cell>
        </row>
        <row r="4651">
          <cell r="I4651">
            <v>830092098</v>
          </cell>
          <cell r="J4651" t="str">
            <v>FONDO DE SERVICIOS DOCENTES CED ROBERT KENNEDY</v>
          </cell>
          <cell r="K4651">
            <v>157661473</v>
          </cell>
        </row>
        <row r="4652">
          <cell r="I4652">
            <v>830092890</v>
          </cell>
          <cell r="J4652" t="str">
            <v>COLEGIO AGUSTIN FERNAEZ I.E.D.</v>
          </cell>
          <cell r="K4652">
            <v>207213838</v>
          </cell>
        </row>
        <row r="4653">
          <cell r="I4653">
            <v>830093541</v>
          </cell>
          <cell r="J4653" t="str">
            <v>FONDO DE SERVICIOS EDUCATIVOS IED NUEVO MONTEBLANCO</v>
          </cell>
          <cell r="K4653">
            <v>60423261</v>
          </cell>
        </row>
        <row r="4654">
          <cell r="I4654">
            <v>830093700</v>
          </cell>
          <cell r="J4654" t="str">
            <v>INSTITUCION EDUCATIVA DISTRITAL REPUBLICA DE BOLIVIA</v>
          </cell>
          <cell r="K4654">
            <v>37108517</v>
          </cell>
        </row>
        <row r="4655">
          <cell r="I4655">
            <v>830095250</v>
          </cell>
          <cell r="J4655" t="str">
            <v>IED INSTITUTO TECNICO JUAN DEL CORRAL</v>
          </cell>
          <cell r="K4655">
            <v>150561364</v>
          </cell>
        </row>
        <row r="4656">
          <cell r="I4656">
            <v>830097773</v>
          </cell>
          <cell r="J4656" t="str">
            <v>INSTITUCION EDUCATIVA DISTRITAL LA ARABIA</v>
          </cell>
          <cell r="K4656">
            <v>49926825</v>
          </cell>
        </row>
        <row r="4657">
          <cell r="I4657">
            <v>830097774</v>
          </cell>
          <cell r="J4657" t="str">
            <v>INSTITUCION EDUCATIVA DISTRITAL EL TESORO DE LA CUMBRE</v>
          </cell>
          <cell r="K4657">
            <v>128521488</v>
          </cell>
        </row>
        <row r="4658">
          <cell r="I4658">
            <v>830099090</v>
          </cell>
          <cell r="J4658" t="str">
            <v>FONDO DE SERVICIOS EDUCATIVOS IED EL MINUTO DE BUENOS AIRES</v>
          </cell>
          <cell r="K4658">
            <v>119269031</v>
          </cell>
        </row>
        <row r="4659">
          <cell r="I4659">
            <v>830099104</v>
          </cell>
          <cell r="J4659" t="str">
            <v>COLEGIO JOSE JAIME ROJAS IED</v>
          </cell>
          <cell r="K4659">
            <v>76195507</v>
          </cell>
        </row>
        <row r="4660">
          <cell r="I4660">
            <v>830099242</v>
          </cell>
          <cell r="J4660" t="str">
            <v>FONDO DE SERVICIOS EDUCATIVOS CED LA PAZ</v>
          </cell>
          <cell r="K4660">
            <v>36892176</v>
          </cell>
        </row>
        <row r="4661">
          <cell r="I4661">
            <v>830100437</v>
          </cell>
          <cell r="J4661" t="str">
            <v>INSTITUCION EDUCATIVA DISTRITAL COSTA RICA</v>
          </cell>
          <cell r="K4661">
            <v>151993613</v>
          </cell>
        </row>
        <row r="4662">
          <cell r="I4662">
            <v>830100961</v>
          </cell>
          <cell r="J4662" t="str">
            <v>COLEGIO DISTRITAL HUNZA</v>
          </cell>
          <cell r="K4662">
            <v>119662505</v>
          </cell>
        </row>
        <row r="4663">
          <cell r="I4663">
            <v>830103422</v>
          </cell>
          <cell r="J4663" t="str">
            <v>INSTITUCION EDUCATIVA DISTRITAL MIGUEL ANTONIO CARO</v>
          </cell>
          <cell r="K4663">
            <v>98119848</v>
          </cell>
        </row>
        <row r="4664">
          <cell r="I4664">
            <v>830104171</v>
          </cell>
          <cell r="J4664" t="str">
            <v>FONDO DE SERVICIOS EDUCATIVOS JUANA ESCOBAR</v>
          </cell>
          <cell r="K4664">
            <v>169236105</v>
          </cell>
        </row>
        <row r="4665">
          <cell r="I4665">
            <v>830105931</v>
          </cell>
          <cell r="J4665" t="str">
            <v>INSTITUCION EDUCATIVA NESTOR FORERO ALCALA</v>
          </cell>
          <cell r="K4665">
            <v>103638117</v>
          </cell>
        </row>
        <row r="4666">
          <cell r="I4666">
            <v>830107340</v>
          </cell>
          <cell r="J4666" t="str">
            <v>INSTITUCION EDUCATIVA FONSED LA ESTANCIA SAN ISIDRO LABRADOR</v>
          </cell>
          <cell r="K4666">
            <v>246683882</v>
          </cell>
        </row>
        <row r="4667">
          <cell r="I4667">
            <v>830107730</v>
          </cell>
          <cell r="J4667" t="str">
            <v>I.E.D  LUIS VARGAS TEJADA</v>
          </cell>
          <cell r="K4667">
            <v>82408175</v>
          </cell>
        </row>
        <row r="4668">
          <cell r="I4668">
            <v>830108114</v>
          </cell>
          <cell r="J4668" t="str">
            <v>INSTITUCION EDUCATIVA DISTRITAL   EL RODEO</v>
          </cell>
          <cell r="K4668">
            <v>133026055</v>
          </cell>
        </row>
        <row r="4669">
          <cell r="I4669">
            <v>830110099</v>
          </cell>
          <cell r="J4669" t="str">
            <v>INSTITUCION EDUCATIVA DISTRITAL HELADIA MEJIA</v>
          </cell>
          <cell r="K4669">
            <v>128563731</v>
          </cell>
        </row>
        <row r="4670">
          <cell r="I4670">
            <v>830110203</v>
          </cell>
          <cell r="J4670" t="str">
            <v>INSTITUCION EDUCATIVA DISTRITAL ENRIQUE OLAYA HERRERA</v>
          </cell>
          <cell r="K4670">
            <v>368530619</v>
          </cell>
        </row>
        <row r="4671">
          <cell r="I4671">
            <v>830110336</v>
          </cell>
          <cell r="J4671" t="str">
            <v>IED  ALTAMIRA SUR ORIENTAL</v>
          </cell>
          <cell r="K4671">
            <v>163868024</v>
          </cell>
        </row>
        <row r="4672">
          <cell r="I4672">
            <v>830110396</v>
          </cell>
          <cell r="J4672" t="str">
            <v>FONDO DE SERVICIOS EDUCATIVOS IED CIUDAD DE BOGOTA</v>
          </cell>
          <cell r="K4672">
            <v>237208958</v>
          </cell>
        </row>
        <row r="4673">
          <cell r="I4673">
            <v>830110892</v>
          </cell>
          <cell r="J4673" t="str">
            <v>I.E.D SAN ISIDRO SUR ORIENTAL</v>
          </cell>
          <cell r="K4673">
            <v>123063155</v>
          </cell>
        </row>
        <row r="4674">
          <cell r="I4674">
            <v>830111192</v>
          </cell>
          <cell r="J4674" t="str">
            <v>I.E.D  JOSE ACEVEDO Y GOMEZ</v>
          </cell>
          <cell r="K4674">
            <v>57197121</v>
          </cell>
        </row>
        <row r="4675">
          <cell r="I4675">
            <v>830111417</v>
          </cell>
          <cell r="J4675" t="str">
            <v>IED ENTRE NUBES SUR ORIENTAL</v>
          </cell>
          <cell r="K4675">
            <v>119145157</v>
          </cell>
        </row>
        <row r="4676">
          <cell r="I4676">
            <v>830114059</v>
          </cell>
          <cell r="J4676" t="str">
            <v>FONDO DE SERVICIOS EDUCATIVOS COLEGIO CAMPESTRE JAIME GARZON INSTITUCION EDUCATIVA DISTRITAL</v>
          </cell>
          <cell r="K4676">
            <v>21868294</v>
          </cell>
        </row>
        <row r="4677">
          <cell r="I4677">
            <v>830115384</v>
          </cell>
          <cell r="J4677" t="str">
            <v>INSTITUCION EDUCATIVA DISTRITAL GRANCOLOMBIANO</v>
          </cell>
          <cell r="K4677">
            <v>294588805</v>
          </cell>
        </row>
        <row r="4678">
          <cell r="I4678">
            <v>830115387</v>
          </cell>
          <cell r="J4678" t="str">
            <v>IED  MORALBA SUR ORIENTAL</v>
          </cell>
          <cell r="K4678">
            <v>137244096</v>
          </cell>
        </row>
        <row r="4679">
          <cell r="I4679">
            <v>830118045</v>
          </cell>
          <cell r="J4679" t="str">
            <v>IED  LAS VIOLETAS</v>
          </cell>
          <cell r="K4679">
            <v>103096893</v>
          </cell>
        </row>
        <row r="4680">
          <cell r="I4680">
            <v>832000069</v>
          </cell>
          <cell r="J4680" t="str">
            <v>Colegio Ezequiel Moreno y Diaz</v>
          </cell>
          <cell r="K4680">
            <v>177643438</v>
          </cell>
        </row>
        <row r="4681">
          <cell r="I4681">
            <v>832000219</v>
          </cell>
          <cell r="J4681" t="str">
            <v>MUNICIPIO DE TARAIRA</v>
          </cell>
          <cell r="K4681">
            <v>46561072</v>
          </cell>
        </row>
        <row r="4682">
          <cell r="I4682">
            <v>832000277</v>
          </cell>
          <cell r="J4682" t="str">
            <v>IED PIO XII</v>
          </cell>
          <cell r="K4682">
            <v>50298892</v>
          </cell>
        </row>
        <row r="4683">
          <cell r="I4683">
            <v>832000507</v>
          </cell>
          <cell r="J4683" t="str">
            <v>IED RICARDO HINESTROZA DAZA</v>
          </cell>
          <cell r="K4683">
            <v>199834932</v>
          </cell>
        </row>
        <row r="4684">
          <cell r="I4684">
            <v>832000605</v>
          </cell>
          <cell r="J4684" t="str">
            <v>MUNICIPIO DE CARURU</v>
          </cell>
          <cell r="K4684">
            <v>95915584</v>
          </cell>
        </row>
        <row r="4685">
          <cell r="I4685">
            <v>832000634</v>
          </cell>
          <cell r="J4685" t="str">
            <v>Institucion Educativa Jose Maria Cordoba</v>
          </cell>
          <cell r="K4685">
            <v>212915375</v>
          </cell>
        </row>
        <row r="4686">
          <cell r="I4686">
            <v>832000724</v>
          </cell>
          <cell r="J4686" t="str">
            <v>INSTITUTO TECNICO EMPRESARIAL EL YOPAL</v>
          </cell>
          <cell r="K4686">
            <v>308565910</v>
          </cell>
        </row>
        <row r="4687">
          <cell r="I4687">
            <v>832000733</v>
          </cell>
          <cell r="J4687" t="str">
            <v>INSTITUCION EDUCATIVA DEPARTAMENTAL JOSUE MANRIQUE</v>
          </cell>
          <cell r="K4687">
            <v>67649716</v>
          </cell>
        </row>
        <row r="4688">
          <cell r="I4688">
            <v>832000863</v>
          </cell>
          <cell r="J4688" t="str">
            <v>INSTITUCION EDUCATIVA DEPARTAMENTAL CLARAVAL CHUSCALES</v>
          </cell>
          <cell r="K4688">
            <v>20807555</v>
          </cell>
        </row>
        <row r="4689">
          <cell r="I4689">
            <v>832000911</v>
          </cell>
          <cell r="J4689" t="str">
            <v>Fondo de Servicios Educativos Institucion Educativa Nuevo Compartir</v>
          </cell>
          <cell r="K4689">
            <v>258648953</v>
          </cell>
        </row>
        <row r="4690">
          <cell r="I4690">
            <v>832000971</v>
          </cell>
          <cell r="J4690" t="str">
            <v>Intitucion Educativa Deptal El Vino</v>
          </cell>
          <cell r="K4690">
            <v>51092254</v>
          </cell>
        </row>
        <row r="4691">
          <cell r="I4691">
            <v>832000992</v>
          </cell>
          <cell r="J4691" t="str">
            <v>MUNICIPIO DE GRANADA</v>
          </cell>
          <cell r="K4691">
            <v>76638960</v>
          </cell>
        </row>
        <row r="4692">
          <cell r="I4692">
            <v>832001074</v>
          </cell>
          <cell r="J4692" t="str">
            <v>IED JOAQUIN ALFONSO MEDINA</v>
          </cell>
          <cell r="K4692">
            <v>23471591</v>
          </cell>
        </row>
        <row r="4693">
          <cell r="I4693">
            <v>832001125</v>
          </cell>
          <cell r="J4693" t="str">
            <v>IED LA PRADERA</v>
          </cell>
          <cell r="K4693">
            <v>46001371</v>
          </cell>
        </row>
        <row r="4694">
          <cell r="I4694">
            <v>832001126</v>
          </cell>
          <cell r="J4694" t="str">
            <v>IED RICARDO GONZALEZ</v>
          </cell>
          <cell r="K4694">
            <v>146400960</v>
          </cell>
        </row>
        <row r="4695">
          <cell r="I4695">
            <v>832001127</v>
          </cell>
          <cell r="J4695" t="str">
            <v>IED JOSE MARIA OBANDO</v>
          </cell>
          <cell r="K4695">
            <v>177853032</v>
          </cell>
        </row>
        <row r="4696">
          <cell r="I4696">
            <v>832001250</v>
          </cell>
          <cell r="J4696" t="str">
            <v>FSE</v>
          </cell>
          <cell r="K4696">
            <v>97663489</v>
          </cell>
        </row>
        <row r="4697">
          <cell r="I4697">
            <v>832001261</v>
          </cell>
          <cell r="J4697" t="str">
            <v>IED DE DESARROLLO RURAL</v>
          </cell>
          <cell r="K4697">
            <v>40099092</v>
          </cell>
        </row>
        <row r="4698">
          <cell r="I4698">
            <v>832001296</v>
          </cell>
          <cell r="J4698" t="str">
            <v>IED NUESTRA SEÑORA FONDOS</v>
          </cell>
          <cell r="K4698">
            <v>81512788</v>
          </cell>
        </row>
        <row r="4699">
          <cell r="I4699">
            <v>832001323</v>
          </cell>
          <cell r="J4699" t="str">
            <v>FSE TRANSFERENCIAS ASEO</v>
          </cell>
          <cell r="K4699">
            <v>32157448</v>
          </cell>
        </row>
        <row r="4700">
          <cell r="I4700">
            <v>832001324</v>
          </cell>
          <cell r="J4700" t="str">
            <v>Instituto Nacional de Promocion social</v>
          </cell>
          <cell r="K4700">
            <v>39710997</v>
          </cell>
        </row>
        <row r="4701">
          <cell r="I4701">
            <v>832001466</v>
          </cell>
          <cell r="J4701" t="str">
            <v>COLEGIO DEPARTAMENTAL DE GUTIERREZ</v>
          </cell>
          <cell r="K4701">
            <v>58699337</v>
          </cell>
        </row>
        <row r="4702">
          <cell r="I4702">
            <v>832001590</v>
          </cell>
          <cell r="J4702" t="str">
            <v>INSTITUCION EDUCATIVA DEPARTAMENTAL MISAEL GOMEZ</v>
          </cell>
          <cell r="K4702">
            <v>35239897</v>
          </cell>
        </row>
        <row r="4703">
          <cell r="I4703">
            <v>832001597</v>
          </cell>
          <cell r="J4703" t="str">
            <v>INSTITUCION EDUCATIVA DEPARTAMENTAL TECNICO COMERCIAL ANA FRANCISCA LARA</v>
          </cell>
          <cell r="K4703">
            <v>100983152</v>
          </cell>
        </row>
        <row r="4704">
          <cell r="I4704">
            <v>832001673</v>
          </cell>
          <cell r="J4704" t="str">
            <v>COLEGIO DEPARTAMENTAL MONSEÑOR AGUSTIN GUTIERREZ</v>
          </cell>
          <cell r="K4704">
            <v>133760082</v>
          </cell>
        </row>
        <row r="4705">
          <cell r="I4705">
            <v>832001679</v>
          </cell>
          <cell r="J4705" t="str">
            <v>IED SERREZUELA</v>
          </cell>
          <cell r="K4705">
            <v>390242450</v>
          </cell>
        </row>
        <row r="4706">
          <cell r="I4706">
            <v>832001690</v>
          </cell>
          <cell r="J4706" t="str">
            <v>IED TECNOLOGICO</v>
          </cell>
          <cell r="K4706">
            <v>360560522</v>
          </cell>
        </row>
        <row r="4707">
          <cell r="I4707">
            <v>832001754</v>
          </cell>
          <cell r="J4707" t="str">
            <v>INSTITUCION EDUCATIVA DEPARTAMENTAL JOSE MARIA VERGARA Y VERGARA</v>
          </cell>
          <cell r="K4707">
            <v>43481094</v>
          </cell>
        </row>
        <row r="4708">
          <cell r="I4708">
            <v>832001920</v>
          </cell>
          <cell r="J4708" t="str">
            <v>INSTITUCION EDUCATIVA DEPARTAMENTAL AGRICOLA PARATEBUENO</v>
          </cell>
          <cell r="K4708">
            <v>90916319</v>
          </cell>
        </row>
        <row r="4709">
          <cell r="I4709">
            <v>832002009</v>
          </cell>
          <cell r="J4709" t="str">
            <v>IED MIGUEL ANTONIO CARO</v>
          </cell>
          <cell r="K4709">
            <v>315255842</v>
          </cell>
        </row>
        <row r="4710">
          <cell r="I4710">
            <v>832002034</v>
          </cell>
          <cell r="J4710" t="str">
            <v>Fondo de Servicios Educativos Institucion Educativa Julio Cesar Turbay Ayala</v>
          </cell>
          <cell r="K4710">
            <v>198769583</v>
          </cell>
        </row>
        <row r="4711">
          <cell r="I4711">
            <v>832002055</v>
          </cell>
          <cell r="J4711" t="str">
            <v>Institucion Educativa Buenos Aires-Fondo de Servicios Educativos</v>
          </cell>
          <cell r="K4711">
            <v>197193677</v>
          </cell>
        </row>
        <row r="4712">
          <cell r="I4712">
            <v>832002064</v>
          </cell>
          <cell r="J4712" t="str">
            <v>INSTITUCION EDUCATIVA MUNICIPAL JOHN FITZGERALD KENNEDY</v>
          </cell>
          <cell r="K4712">
            <v>110002769</v>
          </cell>
        </row>
        <row r="4713">
          <cell r="I4713">
            <v>832002066</v>
          </cell>
          <cell r="J4713" t="str">
            <v>C.E.D GRAN COLOMBIA</v>
          </cell>
          <cell r="K4713">
            <v>10062210</v>
          </cell>
        </row>
        <row r="4714">
          <cell r="I4714">
            <v>832002082</v>
          </cell>
          <cell r="J4714" t="str">
            <v>INSTITUCION EDUCATIVA MUNICIPAL LA ARBOLEDA</v>
          </cell>
          <cell r="K4714">
            <v>129623435</v>
          </cell>
        </row>
        <row r="4715">
          <cell r="I4715">
            <v>832002114</v>
          </cell>
          <cell r="J4715" t="str">
            <v>IED MIXTO</v>
          </cell>
          <cell r="K4715">
            <v>65396208</v>
          </cell>
        </row>
        <row r="4716">
          <cell r="I4716">
            <v>832002138</v>
          </cell>
          <cell r="J4716" t="str">
            <v>IED PUERTO LIBRE</v>
          </cell>
          <cell r="K4716">
            <v>37095107</v>
          </cell>
        </row>
        <row r="4717">
          <cell r="I4717">
            <v>832002169</v>
          </cell>
          <cell r="J4717" t="str">
            <v>IED LAS VILLAS</v>
          </cell>
          <cell r="K4717">
            <v>82847765</v>
          </cell>
        </row>
        <row r="4718">
          <cell r="I4718">
            <v>832002183</v>
          </cell>
          <cell r="J4718" t="str">
            <v>INSTITUCION EDUCATIVA DISTRITAL ESTANISLAO ZULETA</v>
          </cell>
          <cell r="K4718">
            <v>148031664</v>
          </cell>
        </row>
        <row r="4719">
          <cell r="I4719">
            <v>832002308</v>
          </cell>
          <cell r="J4719" t="str">
            <v>SERVICIOS EDUCATIVOS</v>
          </cell>
          <cell r="K4719">
            <v>25921394</v>
          </cell>
        </row>
        <row r="4720">
          <cell r="I4720">
            <v>832002318</v>
          </cell>
          <cell r="J4720" t="str">
            <v>MUNICIPIO EL ROSAL</v>
          </cell>
          <cell r="K4720">
            <v>160250368</v>
          </cell>
        </row>
        <row r="4721">
          <cell r="I4721">
            <v>832002383</v>
          </cell>
          <cell r="J4721" t="str">
            <v>Fondo de Servicios Educativos Institucion Educativa La Despensa</v>
          </cell>
          <cell r="K4721">
            <v>388134507</v>
          </cell>
        </row>
        <row r="4722">
          <cell r="I4722">
            <v>832002393</v>
          </cell>
          <cell r="J4722" t="str">
            <v>Fondo de Servicios Educativos Institucion Educativa Leon XIII</v>
          </cell>
          <cell r="K4722">
            <v>423715451</v>
          </cell>
        </row>
        <row r="4723">
          <cell r="I4723">
            <v>832002394</v>
          </cell>
          <cell r="J4723" t="str">
            <v>Fondo de Servicios Educativos Institucion Educativa Cazuca</v>
          </cell>
          <cell r="K4723">
            <v>42131863</v>
          </cell>
        </row>
        <row r="4724">
          <cell r="I4724">
            <v>832002397</v>
          </cell>
          <cell r="J4724" t="str">
            <v>FONDO DE SERVICIOS EDUCATIVOS DEPARTAMENTAL PIO X</v>
          </cell>
          <cell r="K4724">
            <v>130920363</v>
          </cell>
        </row>
        <row r="4725">
          <cell r="I4725">
            <v>832002400</v>
          </cell>
          <cell r="J4725" t="str">
            <v>INSTITUCION EDUCATIVA DEPARTAMENTAL JUAN XXIII</v>
          </cell>
          <cell r="K4725">
            <v>102190300</v>
          </cell>
        </row>
        <row r="4726">
          <cell r="I4726">
            <v>832002443</v>
          </cell>
          <cell r="J4726" t="str">
            <v>Fondo de Servicios Educativos Institucion Educativa Las Villas</v>
          </cell>
          <cell r="K4726">
            <v>320091005</v>
          </cell>
        </row>
        <row r="4727">
          <cell r="I4727">
            <v>832002485</v>
          </cell>
          <cell r="J4727" t="str">
            <v>INSTITUCION EDUCATIVA DEPARTAMENTAL SAN JUAN BOSCO</v>
          </cell>
          <cell r="K4727">
            <v>57961155</v>
          </cell>
        </row>
        <row r="4728">
          <cell r="I4728">
            <v>832002500</v>
          </cell>
          <cell r="J4728" t="str">
            <v>FSE IED POMPILIO MARTINEZ</v>
          </cell>
          <cell r="K4728">
            <v>128903358</v>
          </cell>
        </row>
        <row r="4729">
          <cell r="I4729">
            <v>832002561</v>
          </cell>
          <cell r="J4729" t="str">
            <v>INSTITUCION EDUCATIVA MUNICIPAL GUILLERMO QUEVEDO ZORNOZA (FONDO DE SERVICIOS EDUCATIVOS)</v>
          </cell>
          <cell r="K4729">
            <v>113078652</v>
          </cell>
        </row>
        <row r="4730">
          <cell r="I4730">
            <v>832002568</v>
          </cell>
          <cell r="J4730" t="str">
            <v>IED LA PLAZUELA</v>
          </cell>
          <cell r="K4730">
            <v>81860131</v>
          </cell>
        </row>
        <row r="4731">
          <cell r="I4731">
            <v>832002585</v>
          </cell>
          <cell r="J4731" t="str">
            <v>IED MIXTO ANTONIO RICAURTE</v>
          </cell>
          <cell r="K4731">
            <v>56583850</v>
          </cell>
        </row>
        <row r="4732">
          <cell r="I4732">
            <v>832002619</v>
          </cell>
          <cell r="J4732" t="str">
            <v>Institucion Educativa Eduardo Santos-Fondo de Servicios Educativos</v>
          </cell>
          <cell r="K4732">
            <v>219807712</v>
          </cell>
        </row>
        <row r="4733">
          <cell r="I4733">
            <v>832002644</v>
          </cell>
          <cell r="J4733" t="str">
            <v>Fondo de servicios Educativos Institucion Educativa Gabriel Garcia Marquez</v>
          </cell>
          <cell r="K4733">
            <v>106194748</v>
          </cell>
        </row>
        <row r="4734">
          <cell r="I4734">
            <v>832002650</v>
          </cell>
          <cell r="J4734" t="str">
            <v>INSTITUCION EDUCATIVA DEPARTAMENTAL LA CABRERA</v>
          </cell>
          <cell r="K4734">
            <v>70086344</v>
          </cell>
        </row>
        <row r="4735">
          <cell r="I4735">
            <v>832002686</v>
          </cell>
          <cell r="J4735" t="str">
            <v>INSTITUCION EDUCATIVA DEPATRTAMENTAL ANTONIO NARIÑO</v>
          </cell>
          <cell r="K4735">
            <v>213047798</v>
          </cell>
        </row>
        <row r="4736">
          <cell r="I4736">
            <v>832002728</v>
          </cell>
          <cell r="J4736" t="str">
            <v>FONDO DE SERVICIOS EDUCATIVOS</v>
          </cell>
          <cell r="K4736">
            <v>89757180</v>
          </cell>
        </row>
        <row r="4737">
          <cell r="I4737">
            <v>832002737</v>
          </cell>
          <cell r="J4737" t="str">
            <v>IED POLICARPA SALAVARRIETA</v>
          </cell>
          <cell r="K4737">
            <v>71490696</v>
          </cell>
        </row>
        <row r="4738">
          <cell r="I4738">
            <v>832002761</v>
          </cell>
          <cell r="J4738" t="str">
            <v>INSTITUCIÓN EDUCATIVA DEPARTAMENTAL JOAQUIN SABOGAL</v>
          </cell>
          <cell r="K4738">
            <v>45529614</v>
          </cell>
        </row>
        <row r="4739">
          <cell r="I4739">
            <v>832002768</v>
          </cell>
          <cell r="J4739" t="str">
            <v>Fondo de Servicios Educativos Institucion Educativa Luis Carlos Galan</v>
          </cell>
          <cell r="K4739">
            <v>113286749</v>
          </cell>
        </row>
        <row r="4740">
          <cell r="I4740">
            <v>832002830</v>
          </cell>
          <cell r="J4740" t="str">
            <v>Fondo de Servicios Educativos Institucion Educativa Santa ana</v>
          </cell>
          <cell r="K4740">
            <v>173307465</v>
          </cell>
        </row>
        <row r="4741">
          <cell r="I4741">
            <v>832002867</v>
          </cell>
          <cell r="J4741" t="str">
            <v>IED NUESTRA S. DEL C.</v>
          </cell>
          <cell r="K4741">
            <v>128654304</v>
          </cell>
        </row>
        <row r="4742">
          <cell r="I4742">
            <v>832002888</v>
          </cell>
          <cell r="J4742" t="str">
            <v>Fondo de Servicios Educativos Institucion Educativa Manuela Beltran</v>
          </cell>
          <cell r="K4742">
            <v>164020515</v>
          </cell>
        </row>
        <row r="4743">
          <cell r="I4743">
            <v>832002911</v>
          </cell>
          <cell r="J4743" t="str">
            <v>Institucion Educativa El Bosque-Fondo de servicios Educativos</v>
          </cell>
          <cell r="K4743">
            <v>228095764</v>
          </cell>
        </row>
        <row r="4744">
          <cell r="I4744">
            <v>832003189</v>
          </cell>
          <cell r="J4744" t="str">
            <v>INSTITUCION EDUCATIVA MUNICIPAL  SANTIAGO PEREZ (FONDO DE SERVICIOS EDUCATIVOS)</v>
          </cell>
          <cell r="K4744">
            <v>166753747</v>
          </cell>
        </row>
        <row r="4745">
          <cell r="I4745">
            <v>832003224</v>
          </cell>
          <cell r="J4745" t="str">
            <v>INSTITUCION EDUCATIVA MUNICIPAL TECNICO EMPRESARIAL CARTAGENA</v>
          </cell>
          <cell r="K4745">
            <v>198621697</v>
          </cell>
        </row>
        <row r="4746">
          <cell r="I4746">
            <v>832003324</v>
          </cell>
          <cell r="J4746" t="str">
            <v>IED PABLO VI</v>
          </cell>
          <cell r="K4746">
            <v>122957704</v>
          </cell>
        </row>
        <row r="4747">
          <cell r="I4747">
            <v>832003451</v>
          </cell>
          <cell r="J4747" t="str">
            <v>INSTITUCION EDUCATIVA DEPARTAMENTAL JUAN JOSE NEIRA</v>
          </cell>
          <cell r="K4747">
            <v>77322315</v>
          </cell>
        </row>
        <row r="4748">
          <cell r="I4748">
            <v>832003550</v>
          </cell>
          <cell r="J4748" t="str">
            <v>INSTITUCION EDUCATIVA MUNICIPAL LUIS ORJUELA</v>
          </cell>
          <cell r="K4748">
            <v>64996368</v>
          </cell>
        </row>
        <row r="4749">
          <cell r="I4749">
            <v>832003622</v>
          </cell>
          <cell r="J4749" t="str">
            <v>Institucion Educativa Ciudadela Sucre-Fondo de Servicios Educativos</v>
          </cell>
          <cell r="K4749">
            <v>170561928</v>
          </cell>
        </row>
        <row r="4750">
          <cell r="I4750">
            <v>832003716</v>
          </cell>
          <cell r="J4750" t="str">
            <v>IED ALFONSO LOPEZ PUMAREJO</v>
          </cell>
          <cell r="K4750">
            <v>76446537</v>
          </cell>
        </row>
        <row r="4751">
          <cell r="I4751">
            <v>832003852</v>
          </cell>
          <cell r="J4751" t="str">
            <v>FONDOS DE SERVICIOS EDUCATIVOS</v>
          </cell>
          <cell r="K4751">
            <v>58153224</v>
          </cell>
        </row>
        <row r="4752">
          <cell r="I4752">
            <v>832003903</v>
          </cell>
          <cell r="J4752" t="str">
            <v>Colegio Nacional Diversificado</v>
          </cell>
          <cell r="K4752">
            <v>232123539</v>
          </cell>
        </row>
        <row r="4753">
          <cell r="I4753">
            <v>832003986</v>
          </cell>
          <cell r="J4753" t="str">
            <v>IED EL CARMEN</v>
          </cell>
          <cell r="K4753">
            <v>87734992</v>
          </cell>
        </row>
        <row r="4754">
          <cell r="I4754">
            <v>832004007</v>
          </cell>
          <cell r="J4754" t="str">
            <v>INSTITUCION EDUCATIVA MUNICIPAL TECNICA AGROPECUARIA POLICARPA SALAVARRIETA</v>
          </cell>
          <cell r="K4754">
            <v>70568778</v>
          </cell>
        </row>
        <row r="4755">
          <cell r="I4755">
            <v>832004009</v>
          </cell>
          <cell r="J4755" t="str">
            <v>IED TISQUESUSA</v>
          </cell>
          <cell r="K4755">
            <v>110758449</v>
          </cell>
        </row>
        <row r="4756">
          <cell r="I4756">
            <v>832004039</v>
          </cell>
          <cell r="J4756" t="str">
            <v>INSTITUCIÓN EDUCATIVA RURAL DEPARTAMENTAL SAN BERNARDO</v>
          </cell>
          <cell r="K4756">
            <v>57292206</v>
          </cell>
        </row>
        <row r="4757">
          <cell r="I4757">
            <v>832004111</v>
          </cell>
          <cell r="J4757" t="str">
            <v>INSTITUTO AGRICOLA</v>
          </cell>
          <cell r="K4757">
            <v>27190964</v>
          </cell>
        </row>
        <row r="4758">
          <cell r="I4758">
            <v>832004211</v>
          </cell>
          <cell r="J4758" t="str">
            <v>COLEGIO DEPARTAMENTAL EDUARDO SANTOS</v>
          </cell>
          <cell r="K4758">
            <v>57189237</v>
          </cell>
        </row>
        <row r="4759">
          <cell r="I4759">
            <v>832004271</v>
          </cell>
          <cell r="J4759" t="str">
            <v>Institucion Educativa Ciudad Latina-Fondo de Servicios Educativos</v>
          </cell>
          <cell r="K4759">
            <v>179546051</v>
          </cell>
        </row>
        <row r="4760">
          <cell r="I4760">
            <v>832004289</v>
          </cell>
          <cell r="J4760" t="str">
            <v>INSTITUCION EDUCATIVA DEPARTAMENTAL TECNICO INDUSTRIAL</v>
          </cell>
          <cell r="K4760">
            <v>324666374</v>
          </cell>
        </row>
        <row r="4761">
          <cell r="I4761">
            <v>832004297</v>
          </cell>
          <cell r="J4761" t="str">
            <v>I.E.D RUFINO CUERVO</v>
          </cell>
          <cell r="K4761">
            <v>172084719</v>
          </cell>
        </row>
        <row r="4762">
          <cell r="I4762">
            <v>832004299</v>
          </cell>
          <cell r="J4762" t="str">
            <v>IED RAFAEL POMBO</v>
          </cell>
          <cell r="K4762">
            <v>112839987</v>
          </cell>
        </row>
        <row r="4763">
          <cell r="I4763">
            <v>832004311</v>
          </cell>
          <cell r="J4763" t="str">
            <v>IED LA VIOLETA</v>
          </cell>
          <cell r="K4763">
            <v>57840281</v>
          </cell>
        </row>
        <row r="4764">
          <cell r="I4764">
            <v>832004316</v>
          </cell>
          <cell r="J4764" t="str">
            <v>Institucion Educativa San Mateo</v>
          </cell>
          <cell r="K4764">
            <v>279723251</v>
          </cell>
        </row>
        <row r="4765">
          <cell r="I4765">
            <v>832004379</v>
          </cell>
          <cell r="J4765" t="str">
            <v>FONDOS FOMENTOS SERVICIOS DOCENTES</v>
          </cell>
          <cell r="K4765">
            <v>42810696</v>
          </cell>
        </row>
        <row r="4766">
          <cell r="I4766">
            <v>832004414</v>
          </cell>
          <cell r="J4766" t="str">
            <v>Institucion Educativa Dptal Diosa Chia</v>
          </cell>
          <cell r="K4766">
            <v>93916239</v>
          </cell>
        </row>
        <row r="4767">
          <cell r="I4767">
            <v>832004419</v>
          </cell>
          <cell r="J4767" t="str">
            <v>Fondo de Servicios Docentes Colegio Básico la Balsa</v>
          </cell>
          <cell r="K4767">
            <v>65904929</v>
          </cell>
        </row>
        <row r="4768">
          <cell r="I4768">
            <v>832004421</v>
          </cell>
          <cell r="J4768" t="str">
            <v>Institucion Educativa Departamental San Jose Maria Escriva de Balaguer</v>
          </cell>
          <cell r="K4768">
            <v>162092094</v>
          </cell>
        </row>
        <row r="4769">
          <cell r="I4769">
            <v>832004622</v>
          </cell>
          <cell r="J4769" t="str">
            <v>LICEO MUNICIPAL AQUILEO PARRA</v>
          </cell>
          <cell r="K4769">
            <v>60296649</v>
          </cell>
        </row>
        <row r="4770">
          <cell r="I4770">
            <v>832004656</v>
          </cell>
          <cell r="J4770" t="str">
            <v>FONDO DE SERVICIOS EDUCATIVOS</v>
          </cell>
          <cell r="K4770">
            <v>147734411</v>
          </cell>
        </row>
        <row r="4771">
          <cell r="I4771">
            <v>832004757</v>
          </cell>
          <cell r="J4771" t="str">
            <v>INST DPT. DE BAC TEC</v>
          </cell>
          <cell r="K4771">
            <v>251938208</v>
          </cell>
        </row>
        <row r="4772">
          <cell r="I4772">
            <v>832004789</v>
          </cell>
          <cell r="J4772" t="str">
            <v>COLEGIO DPTAL PUENTE QUETAME</v>
          </cell>
          <cell r="K4772">
            <v>65177459</v>
          </cell>
        </row>
        <row r="4773">
          <cell r="I4773">
            <v>832004802</v>
          </cell>
          <cell r="J4773" t="str">
            <v>INSTITUCION EDUCATIVA DEPARTAMENTAL ESCUELA NORMAL SUPERIOR SANTA TERESITA</v>
          </cell>
          <cell r="K4773">
            <v>78664241</v>
          </cell>
        </row>
        <row r="4774">
          <cell r="I4774">
            <v>832004817</v>
          </cell>
          <cell r="J4774" t="str">
            <v>INSTITUCION EDUCATIVA DEPARTAMENTAL MARIA MEDINA</v>
          </cell>
          <cell r="K4774">
            <v>32622780</v>
          </cell>
        </row>
        <row r="4775">
          <cell r="I4775">
            <v>832004852</v>
          </cell>
          <cell r="J4775" t="str">
            <v>COLEGIO DEPARTAMENTAL KENNEDY</v>
          </cell>
          <cell r="K4775">
            <v>39947048</v>
          </cell>
        </row>
        <row r="4776">
          <cell r="I4776">
            <v>832004871</v>
          </cell>
          <cell r="J4776" t="str">
            <v>FONDO DE SERVICIOS EDUCATIVOS INSTITUCION EDUCATIVA MUNICIPAL SAN JUAN BAUTISTA DE LA SALLE</v>
          </cell>
          <cell r="K4776">
            <v>188359433</v>
          </cell>
        </row>
        <row r="4777">
          <cell r="I4777">
            <v>832004884</v>
          </cell>
          <cell r="J4777" t="str">
            <v>IED  LICEO INTEGRADO DE ZIPAQUIRA</v>
          </cell>
          <cell r="K4777">
            <v>181996373</v>
          </cell>
        </row>
        <row r="4778">
          <cell r="I4778">
            <v>832005107</v>
          </cell>
          <cell r="J4778" t="str">
            <v>IED LA AURORA</v>
          </cell>
          <cell r="K4778">
            <v>75853568</v>
          </cell>
        </row>
        <row r="4779">
          <cell r="I4779">
            <v>832005137</v>
          </cell>
          <cell r="J4779" t="str">
            <v>INSTITUCION EDUCATIVA MANABLANCA</v>
          </cell>
          <cell r="K4779">
            <v>114549404</v>
          </cell>
        </row>
        <row r="4780">
          <cell r="I4780">
            <v>832005210</v>
          </cell>
          <cell r="J4780" t="str">
            <v>COLEGIO DEPARTAMENTAL NACIONALIZADO TUDELA</v>
          </cell>
          <cell r="K4780">
            <v>32968809</v>
          </cell>
        </row>
        <row r="4781">
          <cell r="I4781">
            <v>832005322</v>
          </cell>
          <cell r="J4781" t="str">
            <v>IED TEC AGRO SAN R</v>
          </cell>
          <cell r="K4781">
            <v>117484895</v>
          </cell>
        </row>
        <row r="4782">
          <cell r="I4782">
            <v>832005391</v>
          </cell>
          <cell r="J4782" t="str">
            <v>IED CARRASQUILLA</v>
          </cell>
          <cell r="K4782">
            <v>55581319</v>
          </cell>
        </row>
        <row r="4783">
          <cell r="I4783">
            <v>832005393</v>
          </cell>
          <cell r="J4783" t="str">
            <v>FONDO DE SERVICIOS EDUCATIVOS DE LA I.E.M. RURAL RIO FRIO DE ZIPAQUIRA</v>
          </cell>
          <cell r="K4783">
            <v>73528479</v>
          </cell>
        </row>
        <row r="4784">
          <cell r="I4784">
            <v>832005423</v>
          </cell>
          <cell r="J4784" t="str">
            <v>INSITUCION EDUCATIVA MAYOR DE MOSQUERA</v>
          </cell>
          <cell r="K4784">
            <v>136469845</v>
          </cell>
        </row>
        <row r="4785">
          <cell r="I4785">
            <v>832005431</v>
          </cell>
          <cell r="J4785" t="str">
            <v>FONDO SERVICIOS EDUCATIVOS LA PAZ</v>
          </cell>
          <cell r="K4785">
            <v>29176098</v>
          </cell>
        </row>
        <row r="4786">
          <cell r="I4786">
            <v>832005496</v>
          </cell>
          <cell r="J4786" t="str">
            <v>INSTITUCION EDUCATIVA DEPARTAMENTAL ESCUELA NORMAL SUPERIOR DE NOCAIMA</v>
          </cell>
          <cell r="K4786">
            <v>38748389</v>
          </cell>
        </row>
        <row r="4787">
          <cell r="I4787">
            <v>832005671</v>
          </cell>
          <cell r="J4787" t="str">
            <v>Intitucion Educativa Bagazxal</v>
          </cell>
          <cell r="K4787">
            <v>46481131</v>
          </cell>
        </row>
        <row r="4788">
          <cell r="I4788">
            <v>832005763</v>
          </cell>
          <cell r="J4788" t="str">
            <v>Colegio dptal manbita</v>
          </cell>
          <cell r="K4788">
            <v>32232577</v>
          </cell>
        </row>
        <row r="4789">
          <cell r="I4789">
            <v>832005784</v>
          </cell>
          <cell r="J4789" t="str">
            <v>IED RINCON SANTOS</v>
          </cell>
          <cell r="K4789">
            <v>145433750</v>
          </cell>
        </row>
        <row r="4790">
          <cell r="I4790">
            <v>832005895</v>
          </cell>
          <cell r="J4790" t="str">
            <v>Institucion Educativa Departamental Cerca de Piedra</v>
          </cell>
          <cell r="K4790">
            <v>74566602</v>
          </cell>
        </row>
        <row r="4791">
          <cell r="I4791">
            <v>832005896</v>
          </cell>
          <cell r="J4791" t="str">
            <v>Institución Educativa Departamental Fonqueta</v>
          </cell>
          <cell r="K4791">
            <v>76426855</v>
          </cell>
        </row>
        <row r="4792">
          <cell r="I4792">
            <v>832005913</v>
          </cell>
          <cell r="J4792" t="str">
            <v>Institucion Educativa Departamental Bojaca</v>
          </cell>
          <cell r="K4792">
            <v>77923324</v>
          </cell>
        </row>
        <row r="4793">
          <cell r="I4793">
            <v>832005922</v>
          </cell>
          <cell r="J4793" t="str">
            <v>INSTITUCION EDUCATIVA FAGUA</v>
          </cell>
          <cell r="K4793">
            <v>123977145</v>
          </cell>
        </row>
        <row r="4794">
          <cell r="I4794">
            <v>832006088</v>
          </cell>
          <cell r="J4794" t="str">
            <v>Institucion Educativa Departamental Santa Maria del Rio</v>
          </cell>
          <cell r="K4794">
            <v>82530359</v>
          </cell>
        </row>
        <row r="4795">
          <cell r="I4795">
            <v>832006259</v>
          </cell>
          <cell r="J4795" t="str">
            <v>TRANSFERENCIAS DEL DEPARTAMENTO PARA SERVICIOS PUBLICOS, ASEO  Y PAPELERIA</v>
          </cell>
          <cell r="K4795">
            <v>130203725</v>
          </cell>
        </row>
        <row r="4796">
          <cell r="I4796">
            <v>832006418</v>
          </cell>
          <cell r="J4796" t="str">
            <v>INSTITUCION EDUCATIVA MUNICIPAL SILVERIA ESPINOSA DE RENDON</v>
          </cell>
          <cell r="K4796">
            <v>100363702</v>
          </cell>
        </row>
        <row r="4797">
          <cell r="I4797">
            <v>832006682</v>
          </cell>
          <cell r="J4797" t="str">
            <v>IERD RIONEGRO SUR</v>
          </cell>
          <cell r="K4797">
            <v>37573918</v>
          </cell>
        </row>
        <row r="4798">
          <cell r="I4798">
            <v>832006683</v>
          </cell>
          <cell r="J4798" t="str">
            <v>IERD RINCON GRANDE</v>
          </cell>
          <cell r="K4798">
            <v>21582729</v>
          </cell>
        </row>
        <row r="4799">
          <cell r="I4799">
            <v>832006685</v>
          </cell>
          <cell r="J4799" t="str">
            <v>IERD MERCADILLO PRIMERO</v>
          </cell>
          <cell r="K4799">
            <v>31974609</v>
          </cell>
        </row>
        <row r="4800">
          <cell r="I4800">
            <v>832007049</v>
          </cell>
          <cell r="J4800" t="str">
            <v>INSTITUCION EDUCATIVA ROBERTO VELANDIA</v>
          </cell>
          <cell r="K4800">
            <v>274852799</v>
          </cell>
        </row>
        <row r="4801">
          <cell r="I4801">
            <v>832007550</v>
          </cell>
          <cell r="J4801" t="str">
            <v>FONDO DE SERVICIOS EDUCATIVOS COLEGIO DEPARTAMENTAL DE TOPAIPI</v>
          </cell>
          <cell r="K4801">
            <v>27254395</v>
          </cell>
        </row>
        <row r="4802">
          <cell r="I4802">
            <v>832008357</v>
          </cell>
          <cell r="J4802" t="str">
            <v>INSTITUCION EDUCATIVA DEPARTAMENTAL  DE UBALA</v>
          </cell>
          <cell r="K4802">
            <v>59455651</v>
          </cell>
        </row>
        <row r="4803">
          <cell r="I4803">
            <v>832008512</v>
          </cell>
          <cell r="J4803" t="str">
            <v>Fondo de Servicios Educativos Institucion Educativa General Santander</v>
          </cell>
          <cell r="K4803">
            <v>352709930</v>
          </cell>
        </row>
        <row r="4804">
          <cell r="I4804">
            <v>832008942</v>
          </cell>
          <cell r="J4804" t="str">
            <v>FONDO DE SERVICIOS EDUCATIVOS DE LA IE INSTITUTO TECNICO DE ORIENTE</v>
          </cell>
          <cell r="K4804">
            <v>111344665</v>
          </cell>
        </row>
        <row r="4805">
          <cell r="I4805">
            <v>832009102</v>
          </cell>
          <cell r="J4805" t="str">
            <v>INSTITUCION EDUCATIVA DEPARTAMENTAL LA GRANJA</v>
          </cell>
          <cell r="K4805">
            <v>121144196</v>
          </cell>
        </row>
        <row r="4806">
          <cell r="I4806">
            <v>832009105</v>
          </cell>
          <cell r="J4806" t="str">
            <v>IED LUIS ALFONSO VALVUENA</v>
          </cell>
          <cell r="K4806">
            <v>27620778</v>
          </cell>
        </row>
        <row r="4807">
          <cell r="I4807">
            <v>832009216</v>
          </cell>
          <cell r="J4807" t="str">
            <v>IED CARTAGENA</v>
          </cell>
          <cell r="K4807">
            <v>26323306</v>
          </cell>
        </row>
        <row r="4808">
          <cell r="I4808">
            <v>832009376</v>
          </cell>
          <cell r="J4808" t="str">
            <v>IED AGROINDUSTRIAL SANTIAGO DE CHOCONTA</v>
          </cell>
          <cell r="K4808">
            <v>186079511</v>
          </cell>
        </row>
        <row r="4809">
          <cell r="I4809">
            <v>832009522</v>
          </cell>
          <cell r="J4809" t="str">
            <v>IED CARLOS ABONDANO GONZALEZ</v>
          </cell>
          <cell r="K4809">
            <v>74901830</v>
          </cell>
        </row>
        <row r="4810">
          <cell r="I4810">
            <v>832009537</v>
          </cell>
          <cell r="J4810" t="str">
            <v>INSTITUCION EDUCATIVA DEPARTAMENTAL MENDEZ ROZO</v>
          </cell>
          <cell r="K4810">
            <v>55347618</v>
          </cell>
        </row>
        <row r="4811">
          <cell r="I4811">
            <v>832009544</v>
          </cell>
          <cell r="J4811" t="str">
            <v>IED GIRON DE BLANCOS</v>
          </cell>
          <cell r="K4811">
            <v>43266309</v>
          </cell>
        </row>
        <row r="4812">
          <cell r="I4812">
            <v>832009650</v>
          </cell>
          <cell r="J4812" t="str">
            <v>IED PABLO VI</v>
          </cell>
          <cell r="K4812">
            <v>23640971</v>
          </cell>
        </row>
        <row r="4813">
          <cell r="I4813">
            <v>832009955</v>
          </cell>
          <cell r="J4813" t="str">
            <v>INSTITUCION EDUCATIVA DEPARTAMENTAL SAN MIGUEL</v>
          </cell>
          <cell r="K4813">
            <v>70548520</v>
          </cell>
        </row>
        <row r="4814">
          <cell r="I4814">
            <v>832009991</v>
          </cell>
          <cell r="J4814" t="str">
            <v>IED SAN FRANCISCO</v>
          </cell>
          <cell r="K4814">
            <v>24299694</v>
          </cell>
        </row>
        <row r="4815">
          <cell r="I4815">
            <v>832010017</v>
          </cell>
          <cell r="J4815" t="str">
            <v>INSTITTUCION EDUCATIVA DPTAL SAN BENITO</v>
          </cell>
          <cell r="K4815">
            <v>31772868</v>
          </cell>
        </row>
        <row r="4816">
          <cell r="I4816">
            <v>832010129</v>
          </cell>
          <cell r="J4816" t="str">
            <v>TRANSFERENCIAS SEC</v>
          </cell>
          <cell r="K4816">
            <v>39448206</v>
          </cell>
        </row>
        <row r="4817">
          <cell r="I4817">
            <v>832010169</v>
          </cell>
          <cell r="J4817" t="str">
            <v>FONDO DE SERVICIOS DOCENTES</v>
          </cell>
          <cell r="K4817">
            <v>44099994</v>
          </cell>
        </row>
        <row r="4818">
          <cell r="I4818">
            <v>832010417</v>
          </cell>
          <cell r="J4818" t="str">
            <v>IED ENRIQE PARDO PARRA</v>
          </cell>
          <cell r="K4818">
            <v>201285352</v>
          </cell>
        </row>
        <row r="4819">
          <cell r="I4819">
            <v>832010885</v>
          </cell>
          <cell r="J4819" t="str">
            <v>INSTITUCION EDUCATIVA DEPARTAMENTAL RURAL "SAN JORGE"</v>
          </cell>
          <cell r="K4819">
            <v>44424025</v>
          </cell>
        </row>
        <row r="4820">
          <cell r="I4820">
            <v>832011322</v>
          </cell>
          <cell r="J4820" t="str">
            <v>COLEGIO DEPARTAMENTAL SAN CARLOS</v>
          </cell>
          <cell r="K4820">
            <v>26007547</v>
          </cell>
        </row>
        <row r="4821">
          <cell r="I4821">
            <v>832011404</v>
          </cell>
          <cell r="J4821" t="str">
            <v>Instituto Nacional de Promocion social</v>
          </cell>
          <cell r="K4821">
            <v>26361554</v>
          </cell>
        </row>
        <row r="4822">
          <cell r="I4822">
            <v>832011510</v>
          </cell>
          <cell r="J4822" t="str">
            <v>IED SAN PATRICIO</v>
          </cell>
          <cell r="K4822">
            <v>106171468</v>
          </cell>
        </row>
        <row r="4823">
          <cell r="I4823">
            <v>834000055</v>
          </cell>
          <cell r="J4823" t="str">
            <v>IE JOSE ANTONIO GALAN</v>
          </cell>
          <cell r="K4823">
            <v>62092791</v>
          </cell>
        </row>
        <row r="4824">
          <cell r="I4824">
            <v>834000110</v>
          </cell>
          <cell r="J4824" t="str">
            <v>INSTITUCION  EDUCATIVA  ALEJANDRO HUMBOLDT-  RECURSOS  GRATUIDAD  DEL  S.G.P.</v>
          </cell>
          <cell r="K4824">
            <v>184386421</v>
          </cell>
        </row>
        <row r="4825">
          <cell r="I4825">
            <v>834000112</v>
          </cell>
          <cell r="J4825" t="str">
            <v>INSTITUCION EDUCATIVA COLEGIO TECNICO INDUSTRIAL FROILAN FARIAS MUNICIPIO DE TAME</v>
          </cell>
          <cell r="K4825">
            <v>112282348</v>
          </cell>
        </row>
        <row r="4826">
          <cell r="I4826">
            <v>834000166</v>
          </cell>
          <cell r="J4826" t="str">
            <v>institucion educativa santa teresita</v>
          </cell>
          <cell r="K4826">
            <v>170775722</v>
          </cell>
        </row>
        <row r="4827">
          <cell r="I4827">
            <v>834000185</v>
          </cell>
          <cell r="J4827" t="str">
            <v>UNIDAD EDUCATIVA  CRISTO  REY  RECURSOS  PROPIOS</v>
          </cell>
          <cell r="K4827">
            <v>154384423</v>
          </cell>
        </row>
        <row r="4828">
          <cell r="I4828">
            <v>834000196</v>
          </cell>
          <cell r="J4828" t="str">
            <v>FSE - INST.EDUCATIVA LA INMACULADA</v>
          </cell>
          <cell r="K4828">
            <v>65927212</v>
          </cell>
        </row>
        <row r="4829">
          <cell r="I4829">
            <v>834000531</v>
          </cell>
          <cell r="J4829" t="str">
            <v>INSTITUCION EDUCATIVA SAN LUIS</v>
          </cell>
          <cell r="K4829">
            <v>86706172</v>
          </cell>
        </row>
        <row r="4830">
          <cell r="I4830">
            <v>834000690</v>
          </cell>
          <cell r="J4830" t="str">
            <v>INSTITUCION  EDUCATIVA  GUSTAVO  VILLA  DIAZ  S.G.P.  MUNICIPIO   ARAUCA</v>
          </cell>
          <cell r="K4830">
            <v>73381416</v>
          </cell>
        </row>
        <row r="4831">
          <cell r="I4831">
            <v>834000699</v>
          </cell>
          <cell r="J4831" t="str">
            <v>0</v>
          </cell>
          <cell r="K4831">
            <v>33435337</v>
          </cell>
        </row>
        <row r="4832">
          <cell r="I4832">
            <v>834000806</v>
          </cell>
          <cell r="J4832" t="str">
            <v>FSE - INST. EDUC. JUAN JACOBO ROUSSEAU - FSE - INST. EDUC. JAUN JACOBO ROSSEAU</v>
          </cell>
          <cell r="K4832">
            <v>92203968</v>
          </cell>
        </row>
        <row r="4833">
          <cell r="I4833">
            <v>834000848</v>
          </cell>
          <cell r="J4833" t="str">
            <v>INSTITUCION EDUCATIVA PARMENIO BONILLA PAREDES</v>
          </cell>
          <cell r="K4833">
            <v>53776024</v>
          </cell>
        </row>
        <row r="4834">
          <cell r="I4834">
            <v>834000850</v>
          </cell>
          <cell r="J4834" t="str">
            <v>FSE INST. EDUC. JOSE MARIA CARBONELL</v>
          </cell>
          <cell r="K4834">
            <v>111435992</v>
          </cell>
        </row>
        <row r="4835">
          <cell r="I4835">
            <v>834000890</v>
          </cell>
          <cell r="J4835" t="str">
            <v>INSTITUCION EDUCATIVA JOSE ODEL LIZARAZO</v>
          </cell>
          <cell r="K4835">
            <v>81685422</v>
          </cell>
        </row>
        <row r="4836">
          <cell r="I4836">
            <v>834000905</v>
          </cell>
          <cell r="J4836" t="str">
            <v>INSTITUCION EDUCATIVA JOEL SIERRA</v>
          </cell>
          <cell r="K4836">
            <v>40508789</v>
          </cell>
        </row>
        <row r="4837">
          <cell r="I4837">
            <v>834001030</v>
          </cell>
          <cell r="J4837" t="str">
            <v>INSTITUCION  EDUCATIVA   LICEO  DEL LLANO FONDO  DE  SERVICIOS  EDUCATIVOS</v>
          </cell>
          <cell r="K4837">
            <v>119618843</v>
          </cell>
        </row>
        <row r="4838">
          <cell r="I4838">
            <v>834001067</v>
          </cell>
          <cell r="J4838" t="str">
            <v>CENTRO   EDUCATIVO  INDIGENA GUAHIBO  BETOY</v>
          </cell>
          <cell r="K4838">
            <v>60663600</v>
          </cell>
        </row>
        <row r="4839">
          <cell r="I4839">
            <v>834001254</v>
          </cell>
          <cell r="J4839" t="str">
            <v>INST. EDUCATIVA AGUSTIN NIETO CABALLERO</v>
          </cell>
          <cell r="K4839">
            <v>99378570</v>
          </cell>
        </row>
        <row r="4840">
          <cell r="I4840">
            <v>834001342</v>
          </cell>
          <cell r="J4840" t="str">
            <v>FONDO  DE  SERVICIOS  EDUCATIVOS INSTITUCION  EDUCATIVA   GABRIEL  GARCIA  MARQUEZ</v>
          </cell>
          <cell r="K4840">
            <v>64711383</v>
          </cell>
        </row>
        <row r="4841">
          <cell r="I4841">
            <v>834001373</v>
          </cell>
          <cell r="J4841" t="str">
            <v>FONDO DE  SERVICIOS  EDUCATIVOS INSTITUCION  EDUCATIVA  PEDRO  NEL  JIMENEZ</v>
          </cell>
          <cell r="K4841">
            <v>122855429</v>
          </cell>
        </row>
        <row r="4842">
          <cell r="I4842">
            <v>834001394</v>
          </cell>
          <cell r="J4842" t="str">
            <v>FONDO  DE  SERVICIOS  EDUCATIVOS  INSTITUCION  EDUCATIVA  MATECANDELA</v>
          </cell>
          <cell r="K4842">
            <v>47227718</v>
          </cell>
        </row>
        <row r="4843">
          <cell r="I4843">
            <v>834001412</v>
          </cell>
          <cell r="J4843" t="str">
            <v>INST. EDUCATIVA JOSE ACEVEDO Y GOMEZ</v>
          </cell>
          <cell r="K4843">
            <v>48316419</v>
          </cell>
        </row>
        <row r="4844">
          <cell r="I4844">
            <v>834001419</v>
          </cell>
          <cell r="J4844" t="str">
            <v>CENTRO EDUCATIVO UWA TUTUKANA SINAIAKA</v>
          </cell>
          <cell r="K4844">
            <v>33221877</v>
          </cell>
        </row>
        <row r="4845">
          <cell r="I4845">
            <v>834001593</v>
          </cell>
          <cell r="J4845" t="str">
            <v>TRANFERENCIA  PARA  LA  APLICACIÓN  POLITICA GRATUIDAD DEPARTAMENTO CEIN SIKUANI PLAYEROS</v>
          </cell>
          <cell r="K4845">
            <v>30665635</v>
          </cell>
        </row>
        <row r="4846">
          <cell r="I4846">
            <v>834001738</v>
          </cell>
          <cell r="J4846" t="str">
            <v>INSTITUCION EDUCATIVA VILLA CECILIA</v>
          </cell>
          <cell r="K4846">
            <v>64130717</v>
          </cell>
        </row>
        <row r="4847">
          <cell r="I4847">
            <v>834001765</v>
          </cell>
          <cell r="J4847" t="str">
            <v>CENTRO  EDUCATIVO  INDIGENAS  GUAHIBO MAKAGUAN  TRANFERENCIA GRATUIDAD EDUCACION  DEPARTAMENTO</v>
          </cell>
          <cell r="K4847">
            <v>59943675</v>
          </cell>
        </row>
        <row r="4848">
          <cell r="I4848">
            <v>834001788</v>
          </cell>
          <cell r="J4848" t="str">
            <v>INSTITUCION EDUCATIVA SAN JOSE DE LA PESQUERA</v>
          </cell>
          <cell r="K4848">
            <v>62549420</v>
          </cell>
        </row>
        <row r="4849">
          <cell r="I4849">
            <v>835000292</v>
          </cell>
          <cell r="J4849" t="str">
            <v>INSTITUCION EDUCATIVA PASCUAL DE ANDAGOYA</v>
          </cell>
          <cell r="K4849">
            <v>102940349</v>
          </cell>
        </row>
        <row r="4850">
          <cell r="I4850">
            <v>835000308</v>
          </cell>
          <cell r="J4850" t="str">
            <v>INSTITUCION EDUCATIVA JOSE RAMON BEJARANO</v>
          </cell>
          <cell r="K4850">
            <v>137041620</v>
          </cell>
        </row>
        <row r="4851">
          <cell r="I4851">
            <v>835000496</v>
          </cell>
          <cell r="J4851" t="str">
            <v>INSTITUCION EDUCATIVA ANTONIO NARIÑO</v>
          </cell>
          <cell r="K4851">
            <v>74010230</v>
          </cell>
        </row>
        <row r="4852">
          <cell r="I4852">
            <v>835000505</v>
          </cell>
          <cell r="J4852" t="str">
            <v>INSTITUCION EDUCATIVA REPUBLICA DE VENEZUELA</v>
          </cell>
          <cell r="K4852">
            <v>47873265</v>
          </cell>
        </row>
        <row r="4853">
          <cell r="I4853">
            <v>835000547</v>
          </cell>
          <cell r="J4853" t="str">
            <v>INSTITUCION EDUCATIVA TERMARIT</v>
          </cell>
          <cell r="K4853">
            <v>133383223</v>
          </cell>
        </row>
        <row r="4854">
          <cell r="I4854">
            <v>835000578</v>
          </cell>
          <cell r="J4854" t="str">
            <v>INSTITUCION EDUCATIVA JUAN JOSE RONDON</v>
          </cell>
          <cell r="K4854">
            <v>91528344</v>
          </cell>
        </row>
        <row r="4855">
          <cell r="I4855">
            <v>835000586</v>
          </cell>
          <cell r="J4855" t="str">
            <v>INSTITUCION EDUCATIVA JOSE MARIA CABAL</v>
          </cell>
          <cell r="K4855">
            <v>118076785</v>
          </cell>
        </row>
        <row r="4856">
          <cell r="I4856">
            <v>835000659</v>
          </cell>
          <cell r="J4856" t="str">
            <v>INSTITUCION EDUCATIVA NESTOR URBANO TENORIO</v>
          </cell>
          <cell r="K4856">
            <v>68480815</v>
          </cell>
        </row>
        <row r="4857">
          <cell r="I4857">
            <v>835000703</v>
          </cell>
          <cell r="J4857" t="str">
            <v>INSTITUCION EDUCATIVA SAN RAFAEL</v>
          </cell>
          <cell r="K4857">
            <v>56725683</v>
          </cell>
        </row>
        <row r="4858">
          <cell r="I4858">
            <v>835000850</v>
          </cell>
          <cell r="J4858" t="str">
            <v>INSTITUCION EDUCATIVA FRANCISCO JOSE DE CALDAS</v>
          </cell>
          <cell r="K4858">
            <v>109979592</v>
          </cell>
        </row>
        <row r="4859">
          <cell r="I4859">
            <v>835000860</v>
          </cell>
          <cell r="J4859" t="str">
            <v>INSTITUCION EDUCATIVA TECNICO AGROPECUARIA PATRICIO OLAVE ANGULO</v>
          </cell>
          <cell r="K4859">
            <v>49041233</v>
          </cell>
        </row>
        <row r="4860">
          <cell r="I4860">
            <v>835001089</v>
          </cell>
          <cell r="J4860" t="str">
            <v>INSTITUCION EDUCATIVA JOSE MARIA CORDOBA</v>
          </cell>
          <cell r="K4860">
            <v>63252913</v>
          </cell>
        </row>
        <row r="4861">
          <cell r="I4861">
            <v>835001100</v>
          </cell>
          <cell r="J4861" t="str">
            <v>INSTITUCION EDUCATIVA JUANCHACO</v>
          </cell>
          <cell r="K4861">
            <v>49142023</v>
          </cell>
        </row>
        <row r="4862">
          <cell r="I4862">
            <v>835001132</v>
          </cell>
          <cell r="J4862" t="str">
            <v>INSTITUCION EDUCATIVA FRANCISCO JAVIER CISNEROS</v>
          </cell>
          <cell r="K4862">
            <v>70000925</v>
          </cell>
        </row>
        <row r="4863">
          <cell r="I4863">
            <v>835001644</v>
          </cell>
          <cell r="J4863" t="str">
            <v>INSTITUCION EDUCATIVA SANTA CECILIA</v>
          </cell>
          <cell r="K4863">
            <v>114839169</v>
          </cell>
        </row>
        <row r="4864">
          <cell r="I4864">
            <v>835001699</v>
          </cell>
          <cell r="J4864" t="str">
            <v>INSTITUCION EDUCATIVA ATANASIO GIRARDOT</v>
          </cell>
          <cell r="K4864">
            <v>91235058</v>
          </cell>
        </row>
        <row r="4865">
          <cell r="I4865">
            <v>835001703</v>
          </cell>
          <cell r="J4865" t="str">
            <v>INSTITUCION EDUCATIVAS LAS AMERICAS</v>
          </cell>
          <cell r="K4865">
            <v>172937132</v>
          </cell>
        </row>
        <row r="4866">
          <cell r="I4866">
            <v>835001711</v>
          </cell>
          <cell r="J4866" t="str">
            <v>INSTITUCION EDUCATIVA TECNICO AGROPECUARIA RAUL OREJUELA BUENO</v>
          </cell>
          <cell r="K4866">
            <v>88534169</v>
          </cell>
        </row>
        <row r="4867">
          <cell r="I4867">
            <v>835001767</v>
          </cell>
          <cell r="J4867" t="str">
            <v>INSTITUCION EDUCATIVA NIÑO JESUS DE PRAGA</v>
          </cell>
          <cell r="K4867">
            <v>95866995</v>
          </cell>
        </row>
        <row r="4868">
          <cell r="I4868">
            <v>835001793</v>
          </cell>
          <cell r="J4868" t="str">
            <v>INSTITUCION EDUCATIVA ANTONIO JOSE DE SUCRE</v>
          </cell>
          <cell r="K4868">
            <v>42727119</v>
          </cell>
        </row>
        <row r="4869">
          <cell r="I4869">
            <v>835001800</v>
          </cell>
          <cell r="J4869" t="str">
            <v>INSTITUCION EDUCATIVA ROSA ZARATE DE PENA No 33 D</v>
          </cell>
          <cell r="K4869">
            <v>37030606</v>
          </cell>
        </row>
        <row r="4870">
          <cell r="I4870">
            <v>835001816</v>
          </cell>
          <cell r="J4870" t="str">
            <v>INSTITUCION EDUCATIVA JOSE ACEVEDO Y GOMEZ</v>
          </cell>
          <cell r="K4870">
            <v>100512761</v>
          </cell>
        </row>
        <row r="4871">
          <cell r="I4871">
            <v>835001819</v>
          </cell>
          <cell r="J4871" t="str">
            <v>INSTITUCION EDUCATIVA ESTHER ETELVINA ARAMBURO</v>
          </cell>
          <cell r="K4871">
            <v>86366260</v>
          </cell>
        </row>
        <row r="4872">
          <cell r="I4872">
            <v>835001820</v>
          </cell>
          <cell r="J4872" t="str">
            <v>INSTITUCION EDUCATIVO PABLO EMILIO CARVAJAL</v>
          </cell>
          <cell r="K4872">
            <v>174762307</v>
          </cell>
        </row>
        <row r="4873">
          <cell r="I4873">
            <v>835001823</v>
          </cell>
          <cell r="J4873" t="str">
            <v>INSTITUCION EDUCATIVA SIMON BOLIVAR</v>
          </cell>
          <cell r="K4873">
            <v>162770446</v>
          </cell>
        </row>
        <row r="4874">
          <cell r="I4874">
            <v>835001857</v>
          </cell>
          <cell r="J4874" t="str">
            <v>INSTITUCION EDUCATIVA ALFREDO VASQUEZ COBO</v>
          </cell>
          <cell r="K4874">
            <v>15735825</v>
          </cell>
        </row>
        <row r="4875">
          <cell r="I4875">
            <v>835001866</v>
          </cell>
          <cell r="J4875" t="str">
            <v>INSTITUCION EDUCATIVA SAN PEDRO CLAVER</v>
          </cell>
          <cell r="K4875">
            <v>2646209</v>
          </cell>
        </row>
        <row r="4876">
          <cell r="I4876">
            <v>835001922</v>
          </cell>
          <cell r="J4876" t="str">
            <v>INSTITUCION EDUCATIVA NUESTRA SEÑORA  DEL PERPETUO SOCORRO</v>
          </cell>
          <cell r="K4876">
            <v>47071886</v>
          </cell>
        </row>
        <row r="4877">
          <cell r="I4877">
            <v>835001976</v>
          </cell>
          <cell r="J4877" t="str">
            <v>INSTITUCION EDUCATIVA JAIME ROOCK</v>
          </cell>
          <cell r="K4877">
            <v>59748584</v>
          </cell>
        </row>
        <row r="4878">
          <cell r="I4878">
            <v>836000050</v>
          </cell>
          <cell r="J4878" t="str">
            <v>INSTITUCION EDUCATIVA ANTONIO HOLGUIN GARCES</v>
          </cell>
          <cell r="K4878">
            <v>152826870</v>
          </cell>
        </row>
        <row r="4879">
          <cell r="I4879">
            <v>836000146</v>
          </cell>
          <cell r="J4879" t="str">
            <v>INSTITUCION EDUCATIVA CIUDAD DE CARTAGO</v>
          </cell>
          <cell r="K4879">
            <v>85204844</v>
          </cell>
        </row>
        <row r="4880">
          <cell r="I4880">
            <v>836000190</v>
          </cell>
          <cell r="J4880" t="str">
            <v>INSTITUCION EDUCATIVA MANUEL QUINTERO PENILLA</v>
          </cell>
          <cell r="K4880">
            <v>75886263</v>
          </cell>
        </row>
        <row r="4881">
          <cell r="I4881">
            <v>836000201</v>
          </cell>
          <cell r="J4881" t="str">
            <v>INSTITUCION EDUCATIVA RAMON MARTINEZ BENITEZ</v>
          </cell>
          <cell r="K4881">
            <v>137162709</v>
          </cell>
        </row>
        <row r="4882">
          <cell r="I4882">
            <v>836000210</v>
          </cell>
          <cell r="J4882" t="str">
            <v>INSTITUCION EDUCATIVA GABO</v>
          </cell>
          <cell r="K4882">
            <v>209047443</v>
          </cell>
        </row>
        <row r="4883">
          <cell r="I4883">
            <v>836000336</v>
          </cell>
          <cell r="J4883" t="str">
            <v>INSTITUCION EDUCATIVA NUEVA GRANADA</v>
          </cell>
          <cell r="K4883">
            <v>22519034</v>
          </cell>
        </row>
        <row r="4884">
          <cell r="I4884">
            <v>837000018</v>
          </cell>
          <cell r="J4884" t="str">
            <v>INSTITUCION EDUCATIVA COLEGIO AGROINDUSTRIAL LOS PASTOS</v>
          </cell>
          <cell r="K4884">
            <v>109328523</v>
          </cell>
        </row>
        <row r="4885">
          <cell r="I4885">
            <v>837000110</v>
          </cell>
          <cell r="J4885" t="str">
            <v>INSTITUCION EDUCATIVA COLEGIO GENARO LEON</v>
          </cell>
          <cell r="K4885">
            <v>151343340</v>
          </cell>
        </row>
        <row r="4886">
          <cell r="I4886">
            <v>837000127</v>
          </cell>
          <cell r="J4886" t="str">
            <v>INSTITUCION EDUCATIVA INMACULADA CONCEPCION DE TALLAMBI</v>
          </cell>
          <cell r="K4886">
            <v>30024722</v>
          </cell>
        </row>
        <row r="4887">
          <cell r="I4887">
            <v>837000197</v>
          </cell>
          <cell r="J4887" t="str">
            <v>INSTITUCION EDUCATIVA PUENES</v>
          </cell>
          <cell r="K4887">
            <v>55124603</v>
          </cell>
        </row>
        <row r="4888">
          <cell r="I4888">
            <v>837000199</v>
          </cell>
          <cell r="J4888" t="str">
            <v>FONDOS DE SERVICIOS EDUCATIVOS INST. TOMAS ARTURO SANCHEZ</v>
          </cell>
          <cell r="K4888">
            <v>126547679</v>
          </cell>
        </row>
        <row r="4889">
          <cell r="I4889">
            <v>837000212</v>
          </cell>
          <cell r="J4889" t="str">
            <v>INSTITUCION EDUCATIVA BARRIO OBRERO</v>
          </cell>
          <cell r="K4889">
            <v>65154529</v>
          </cell>
        </row>
        <row r="4890">
          <cell r="I4890">
            <v>837000325</v>
          </cell>
          <cell r="J4890" t="str">
            <v>INSTITUCION EDUCATIVA SAN JOSE DE CHILLANQUER FONDO DE SERVICIOS EDUCATIVOS</v>
          </cell>
          <cell r="K4890">
            <v>27681345</v>
          </cell>
        </row>
        <row r="4891">
          <cell r="I4891">
            <v>837000357</v>
          </cell>
          <cell r="J4891" t="str">
            <v>INSTITUCION EDUCATIVA LA VICTORIA - FONDOS COMUNES</v>
          </cell>
          <cell r="K4891">
            <v>62569225</v>
          </cell>
        </row>
        <row r="4892">
          <cell r="I4892">
            <v>837000436</v>
          </cell>
          <cell r="J4892" t="str">
            <v>INSTITUCION EDUCATIVA SAN LORENZO DE YARAMAL</v>
          </cell>
          <cell r="K4892">
            <v>73201183</v>
          </cell>
        </row>
        <row r="4893">
          <cell r="I4893">
            <v>837000643</v>
          </cell>
          <cell r="J4893" t="str">
            <v>INSTITUCION EDUCATIVA LAGUNA DE BACCA</v>
          </cell>
          <cell r="K4893">
            <v>36257798</v>
          </cell>
        </row>
        <row r="4894">
          <cell r="I4894">
            <v>837000808</v>
          </cell>
          <cell r="J4894" t="str">
            <v>INSTITUCION EDUCATIVA NAZARETH</v>
          </cell>
          <cell r="K4894">
            <v>57302669</v>
          </cell>
        </row>
        <row r="4895">
          <cell r="I4895">
            <v>837000935</v>
          </cell>
          <cell r="J4895" t="str">
            <v>INSTITUCION EDUCATIVA COLEGIO ALFONSO LOPEZ</v>
          </cell>
          <cell r="K4895">
            <v>16876063</v>
          </cell>
        </row>
        <row r="4896">
          <cell r="I4896">
            <v>838000047</v>
          </cell>
          <cell r="J4896" t="str">
            <v>ESCUELA NORMAL NACIONAL INTEGRADA</v>
          </cell>
          <cell r="K4896">
            <v>300848404</v>
          </cell>
        </row>
        <row r="4897">
          <cell r="I4897">
            <v>838000135</v>
          </cell>
          <cell r="J4897" t="str">
            <v>INSTITUCION EDUCATIVA JOSE CELESTINO MUTIS</v>
          </cell>
          <cell r="K4897">
            <v>70791646</v>
          </cell>
        </row>
        <row r="4898">
          <cell r="I4898">
            <v>838000271</v>
          </cell>
          <cell r="J4898" t="str">
            <v>INSTITUCION EDUCATIVA SAGRADO CORAZON DE JESUS</v>
          </cell>
          <cell r="K4898">
            <v>170598738</v>
          </cell>
        </row>
        <row r="4899">
          <cell r="I4899">
            <v>838000284</v>
          </cell>
          <cell r="J4899" t="str">
            <v>INSTITUCION EDUCATIVA INEM JOSE EUSTACIO RIVERA</v>
          </cell>
          <cell r="K4899">
            <v>167999174</v>
          </cell>
        </row>
        <row r="4900">
          <cell r="I4900">
            <v>838000337</v>
          </cell>
          <cell r="J4900" t="str">
            <v>INSTITUCION EDUCATIVA SAN JUAN BOSCO</v>
          </cell>
          <cell r="K4900">
            <v>82627574</v>
          </cell>
        </row>
        <row r="4901">
          <cell r="I4901">
            <v>839000100</v>
          </cell>
          <cell r="J4901" t="str">
            <v>INST EDUCATIVA N. 9</v>
          </cell>
          <cell r="K4901">
            <v>125126594</v>
          </cell>
        </row>
        <row r="4902">
          <cell r="I4902">
            <v>839000139</v>
          </cell>
          <cell r="J4902" t="str">
            <v>INSTITUCION EDUCATIVA NUMERO DOS</v>
          </cell>
          <cell r="K4902">
            <v>261640595</v>
          </cell>
        </row>
        <row r="4903">
          <cell r="I4903">
            <v>839000144</v>
          </cell>
          <cell r="J4903" t="str">
            <v>INSTITUCION EDUCATIVA N. 11</v>
          </cell>
          <cell r="K4903">
            <v>140135251</v>
          </cell>
        </row>
        <row r="4904">
          <cell r="I4904">
            <v>839000150</v>
          </cell>
          <cell r="J4904" t="str">
            <v>INSTITUCION EDUCATIVA NUMERO UNO</v>
          </cell>
          <cell r="K4904">
            <v>103044900</v>
          </cell>
        </row>
        <row r="4905">
          <cell r="I4905">
            <v>839000154</v>
          </cell>
          <cell r="J4905" t="str">
            <v>INSTITUCION EDUCATIVA NRO OCHO</v>
          </cell>
          <cell r="K4905">
            <v>170550545</v>
          </cell>
        </row>
        <row r="4906">
          <cell r="I4906">
            <v>839000161</v>
          </cell>
          <cell r="J4906" t="str">
            <v>INSTITUCION EDUCATIVA NUMERO SEIS</v>
          </cell>
          <cell r="K4906">
            <v>103006544</v>
          </cell>
        </row>
        <row r="4907">
          <cell r="I4907">
            <v>839000360</v>
          </cell>
          <cell r="J4907" t="str">
            <v>MUNICIPIO DE ALBANIA</v>
          </cell>
          <cell r="K4907">
            <v>513885568</v>
          </cell>
        </row>
        <row r="4908">
          <cell r="I4908">
            <v>839000491</v>
          </cell>
          <cell r="J4908" t="str">
            <v>INSTITUCION EDUCATIVA NUMERO SIETE</v>
          </cell>
          <cell r="K4908">
            <v>115323442</v>
          </cell>
        </row>
        <row r="4909">
          <cell r="I4909">
            <v>839000558</v>
          </cell>
          <cell r="J4909" t="str">
            <v>ESCUELA RURAL DE PARAGUACHON</v>
          </cell>
          <cell r="K4909">
            <v>46420828</v>
          </cell>
        </row>
        <row r="4910">
          <cell r="I4910">
            <v>839000605</v>
          </cell>
          <cell r="J4910" t="str">
            <v>INSTITUCION EDUCATIVA N 10</v>
          </cell>
          <cell r="K4910">
            <v>161990715</v>
          </cell>
        </row>
        <row r="4911">
          <cell r="I4911">
            <v>839000714</v>
          </cell>
          <cell r="J4911" t="str">
            <v>INSTITUCION EDUCATIVA N. 4</v>
          </cell>
          <cell r="K4911">
            <v>159032175</v>
          </cell>
        </row>
        <row r="4912">
          <cell r="I4912">
            <v>839000861</v>
          </cell>
          <cell r="J4912" t="str">
            <v>INSTITUCION EDUCATIVA RURAL N. 01</v>
          </cell>
          <cell r="K4912">
            <v>67427529</v>
          </cell>
        </row>
        <row r="4913">
          <cell r="I4913">
            <v>839000862</v>
          </cell>
          <cell r="J4913" t="str">
            <v>CENTRO EDUCATIVO INDIGENA N. 4</v>
          </cell>
          <cell r="K4913">
            <v>39272269</v>
          </cell>
        </row>
        <row r="4914">
          <cell r="I4914">
            <v>839000863</v>
          </cell>
          <cell r="J4914" t="str">
            <v>CENTRO EDUCATIVO RURAL CEIR NUMERO UNO</v>
          </cell>
          <cell r="K4914">
            <v>13823881</v>
          </cell>
        </row>
        <row r="4915">
          <cell r="I4915">
            <v>839000864</v>
          </cell>
          <cell r="J4915" t="str">
            <v>CENTRO EDUCVATIVO INDIGENA RURAL NUMERO DOS</v>
          </cell>
          <cell r="K4915">
            <v>35420882</v>
          </cell>
        </row>
        <row r="4916">
          <cell r="I4916">
            <v>839000865</v>
          </cell>
          <cell r="J4916" t="str">
            <v>CENTRO EDUCATIVO INDIGENA RURAL N. 7</v>
          </cell>
          <cell r="K4916">
            <v>43339873</v>
          </cell>
        </row>
        <row r="4917">
          <cell r="I4917">
            <v>839000866</v>
          </cell>
          <cell r="J4917" t="str">
            <v>CENTRO EDUCVATIVO INDIGENA RURAL N.3</v>
          </cell>
          <cell r="K4917">
            <v>7413298</v>
          </cell>
        </row>
        <row r="4918">
          <cell r="I4918">
            <v>839000903</v>
          </cell>
          <cell r="J4918" t="str">
            <v>CENTRO EDUCATIVO INDIGENA RURAL N. 8</v>
          </cell>
          <cell r="K4918">
            <v>15982518</v>
          </cell>
        </row>
        <row r="4919">
          <cell r="I4919">
            <v>840000008</v>
          </cell>
          <cell r="J4919" t="str">
            <v>INSTITUTO TECNICO INDUSTRIAL NACINAL</v>
          </cell>
          <cell r="K4919">
            <v>147875961</v>
          </cell>
        </row>
        <row r="4920">
          <cell r="I4920">
            <v>840000148</v>
          </cell>
          <cell r="J4920" t="str">
            <v>I.E. INSTITUTO TECNICO POPULAR DE LA COSTA</v>
          </cell>
          <cell r="K4920">
            <v>179129922</v>
          </cell>
        </row>
        <row r="4921">
          <cell r="I4921">
            <v>840000163</v>
          </cell>
          <cell r="J4921" t="str">
            <v>I.E. CIUDADELA TUMAC</v>
          </cell>
          <cell r="K4921">
            <v>87340451</v>
          </cell>
        </row>
        <row r="4922">
          <cell r="I4922">
            <v>840000167</v>
          </cell>
          <cell r="J4922" t="str">
            <v>INSTITUCION  EDUCATIVA  IBERIA FONDO  DE SERVICIOS  DOCENTES</v>
          </cell>
          <cell r="K4922">
            <v>176291691</v>
          </cell>
        </row>
        <row r="4923">
          <cell r="I4923">
            <v>840000174</v>
          </cell>
          <cell r="J4923" t="str">
            <v>I.E. ROBERT MARIO BISCHOF</v>
          </cell>
          <cell r="K4923">
            <v>163265437</v>
          </cell>
        </row>
        <row r="4924">
          <cell r="I4924">
            <v>840000177</v>
          </cell>
          <cell r="J4924" t="str">
            <v>I.E. NUEVA FLORIDA</v>
          </cell>
          <cell r="K4924">
            <v>111682292</v>
          </cell>
        </row>
        <row r="4925">
          <cell r="I4925">
            <v>840000181</v>
          </cell>
          <cell r="J4925" t="str">
            <v>I.E. GENERAL SANTANDER</v>
          </cell>
          <cell r="K4925">
            <v>81669393</v>
          </cell>
        </row>
        <row r="4926">
          <cell r="I4926">
            <v>840000185</v>
          </cell>
          <cell r="J4926" t="str">
            <v>F.S.E.  I.E. CIUDADELA MIXTA</v>
          </cell>
          <cell r="K4926">
            <v>121678447</v>
          </cell>
        </row>
        <row r="4927">
          <cell r="I4927">
            <v>840000229</v>
          </cell>
          <cell r="J4927" t="str">
            <v>INSTITUCION EDUCATIVA SAN JOSE</v>
          </cell>
          <cell r="K4927">
            <v>119060570</v>
          </cell>
        </row>
        <row r="4928">
          <cell r="I4928">
            <v>840000261</v>
          </cell>
          <cell r="J4928" t="str">
            <v>I.E. NUESTRA SEÑORA DEL CARMEN</v>
          </cell>
          <cell r="K4928">
            <v>54187502</v>
          </cell>
        </row>
        <row r="4929">
          <cell r="I4929">
            <v>840000286</v>
          </cell>
          <cell r="J4929" t="str">
            <v>I.E. INTEGRADA CHILVI</v>
          </cell>
          <cell r="K4929">
            <v>201825695</v>
          </cell>
        </row>
        <row r="4930">
          <cell r="I4930">
            <v>840000291</v>
          </cell>
          <cell r="J4930" t="str">
            <v>I.E. IMBILI CARRETERA</v>
          </cell>
          <cell r="K4930">
            <v>110896792</v>
          </cell>
        </row>
        <row r="4931">
          <cell r="I4931">
            <v>840000320</v>
          </cell>
          <cell r="J4931" t="str">
            <v>I.E. MISIONAL SANTA TERESITA</v>
          </cell>
          <cell r="K4931">
            <v>190303500</v>
          </cell>
        </row>
        <row r="4932">
          <cell r="I4932">
            <v>840000331</v>
          </cell>
          <cell r="J4932" t="str">
            <v>FONDO DE SERVICIOS  DOCENTES INSTITUCION  EDUCATIVA TANGAREAL</v>
          </cell>
          <cell r="K4932">
            <v>116663836</v>
          </cell>
        </row>
        <row r="4933">
          <cell r="I4933">
            <v>840000421</v>
          </cell>
          <cell r="J4933" t="str">
            <v>INSTITUCION EDUCATIVA  EL CANAL</v>
          </cell>
          <cell r="K4933">
            <v>57301938</v>
          </cell>
        </row>
        <row r="4934">
          <cell r="I4934">
            <v>840000423</v>
          </cell>
          <cell r="J4934" t="str">
            <v>FONDO DE SERVICIOS EDUCATIVOS INSTITUCION EDUCATIVA SOFONIAS YACUP</v>
          </cell>
          <cell r="K4934">
            <v>158117407</v>
          </cell>
        </row>
        <row r="4935">
          <cell r="I4935">
            <v>840000554</v>
          </cell>
          <cell r="J4935" t="str">
            <v>COLEGIO  NUESTRA SEÑORA  DE  FATIMA</v>
          </cell>
          <cell r="K4935">
            <v>169359605</v>
          </cell>
        </row>
        <row r="4936">
          <cell r="I4936">
            <v>840000565</v>
          </cell>
          <cell r="J4936" t="str">
            <v>I.E. SAN JUAN EVANGELISTA</v>
          </cell>
          <cell r="K4936">
            <v>47895491</v>
          </cell>
        </row>
        <row r="4937">
          <cell r="I4937">
            <v>840000788</v>
          </cell>
          <cell r="J4937" t="str">
            <v>FONDO EDUCATIVO LICEO DEL PACIFICO</v>
          </cell>
          <cell r="K4937">
            <v>192723907</v>
          </cell>
        </row>
        <row r="4938">
          <cell r="I4938">
            <v>840000882</v>
          </cell>
          <cell r="J4938" t="str">
            <v>INSTITUCION EDUCATIVA EL DIVISO</v>
          </cell>
          <cell r="K4938">
            <v>57502767</v>
          </cell>
        </row>
        <row r="4939">
          <cell r="I4939">
            <v>840000935</v>
          </cell>
          <cell r="J4939" t="str">
            <v>INSTITUCION MIXTA LA INMACULADA</v>
          </cell>
          <cell r="K4939">
            <v>167140492</v>
          </cell>
        </row>
        <row r="4940">
          <cell r="I4940">
            <v>840000975</v>
          </cell>
          <cell r="J4940" t="str">
            <v>I.E. INMACULADA CONCEPCION</v>
          </cell>
          <cell r="K4940">
            <v>77021880</v>
          </cell>
        </row>
        <row r="4941">
          <cell r="I4941">
            <v>840001014</v>
          </cell>
          <cell r="J4941" t="str">
            <v>INSTITUCION EDUCATIVA SAN JUAN BAUTISTA</v>
          </cell>
          <cell r="K4941">
            <v>92349375</v>
          </cell>
        </row>
        <row r="4942">
          <cell r="I4942">
            <v>840001018</v>
          </cell>
          <cell r="J4942" t="str">
            <v>INSTITUCION EDUCATIVA RIO TAPAJE FONDO SERVICIOS EDUCATIVOS</v>
          </cell>
          <cell r="K4942">
            <v>82625096</v>
          </cell>
        </row>
        <row r="4943">
          <cell r="I4943">
            <v>840001019</v>
          </cell>
          <cell r="J4943" t="str">
            <v>INSTITUCION EDUCATIVA ELISEO PAYAN</v>
          </cell>
          <cell r="K4943">
            <v>238486368</v>
          </cell>
        </row>
        <row r="4944">
          <cell r="I4944">
            <v>840001021</v>
          </cell>
          <cell r="J4944" t="str">
            <v>IINSTITUCION  EDUCATIVA  MIXTA  DOS   QUEBRADAS</v>
          </cell>
          <cell r="K4944">
            <v>97500292</v>
          </cell>
        </row>
        <row r="4945">
          <cell r="I4945">
            <v>840001040</v>
          </cell>
          <cell r="J4945" t="str">
            <v>I.E. MANUEL BENITEZ DUCKLERG</v>
          </cell>
          <cell r="K4945">
            <v>35166456</v>
          </cell>
        </row>
        <row r="4946">
          <cell r="I4946">
            <v>840001058</v>
          </cell>
          <cell r="J4946" t="str">
            <v>FONDOS  DEOCENTES  COLEGIO   SANTA  TERESITA</v>
          </cell>
          <cell r="K4946">
            <v>134785584</v>
          </cell>
        </row>
        <row r="4947">
          <cell r="I4947">
            <v>840001059</v>
          </cell>
          <cell r="J4947" t="str">
            <v>INSTITUCION EDUCATIVA POLICARPA BOCAS DE TELEMBI</v>
          </cell>
          <cell r="K4947">
            <v>211482283</v>
          </cell>
        </row>
        <row r="4948">
          <cell r="I4948">
            <v>840001065</v>
          </cell>
          <cell r="J4948" t="str">
            <v>INST EDCU EL HOR FSE</v>
          </cell>
          <cell r="K4948">
            <v>74767718</v>
          </cell>
        </row>
        <row r="4949">
          <cell r="I4949">
            <v>840001070</v>
          </cell>
          <cell r="J4949" t="str">
            <v>I.E. SAN JOSE DE CAUNAPI</v>
          </cell>
          <cell r="K4949">
            <v>87583124</v>
          </cell>
        </row>
        <row r="4950">
          <cell r="I4950">
            <v>840001138</v>
          </cell>
          <cell r="J4950" t="str">
            <v>INSTITUCION EDUCATIVA BASICA SAN JOSE DEL TAPAJE</v>
          </cell>
          <cell r="K4950">
            <v>137253512</v>
          </cell>
        </row>
        <row r="4951">
          <cell r="I4951">
            <v>841000421</v>
          </cell>
          <cell r="J4951" t="str">
            <v>IER SIETE VUELTAS - San Juan de Urabá</v>
          </cell>
          <cell r="K4951">
            <v>48380532</v>
          </cell>
        </row>
        <row r="4952">
          <cell r="I4952">
            <v>841000471</v>
          </cell>
          <cell r="J4952" t="str">
            <v>Institucion Educativa 29 Noviembre</v>
          </cell>
          <cell r="K4952">
            <v>111002451</v>
          </cell>
        </row>
        <row r="4953">
          <cell r="I4953">
            <v>841000510</v>
          </cell>
          <cell r="J4953" t="str">
            <v>Institucion Educativa Central</v>
          </cell>
          <cell r="K4953">
            <v>192980565</v>
          </cell>
        </row>
        <row r="4954">
          <cell r="I4954">
            <v>841000512</v>
          </cell>
          <cell r="J4954" t="str">
            <v>Institucion Educativa Francisco Luis Valderrama</v>
          </cell>
          <cell r="K4954">
            <v>176328090</v>
          </cell>
        </row>
        <row r="4955">
          <cell r="I4955">
            <v>841000514</v>
          </cell>
          <cell r="J4955" t="str">
            <v>Institucion Educativa Nueva Colonia</v>
          </cell>
          <cell r="K4955">
            <v>184949370</v>
          </cell>
        </row>
        <row r="4956">
          <cell r="I4956">
            <v>841000515</v>
          </cell>
          <cell r="J4956" t="str">
            <v>Institucion Educativa veinticuatro de Diciembre</v>
          </cell>
          <cell r="K4956">
            <v>117030647</v>
          </cell>
        </row>
        <row r="4957">
          <cell r="I4957">
            <v>841000516</v>
          </cell>
          <cell r="J4957" t="str">
            <v>Institucion Educativa Santa Fe</v>
          </cell>
          <cell r="K4957">
            <v>104280953</v>
          </cell>
        </row>
        <row r="4958">
          <cell r="I4958">
            <v>841000517</v>
          </cell>
          <cell r="J4958" t="str">
            <v>Institucion Educativa San Martin de Porres</v>
          </cell>
          <cell r="K4958">
            <v>160719016</v>
          </cell>
        </row>
        <row r="4959">
          <cell r="I4959">
            <v>841000518</v>
          </cell>
          <cell r="J4959" t="str">
            <v>Institucion Educativa Piedrecitas</v>
          </cell>
          <cell r="K4959">
            <v>70905274</v>
          </cell>
        </row>
        <row r="4960">
          <cell r="I4960">
            <v>841000523</v>
          </cell>
          <cell r="J4960" t="str">
            <v>Institucion Educativa Normal Superior de Uraba</v>
          </cell>
          <cell r="K4960">
            <v>99002930</v>
          </cell>
        </row>
        <row r="4961">
          <cell r="I4961">
            <v>841000530</v>
          </cell>
          <cell r="J4961" t="str">
            <v>Institucion Educativa Turbo</v>
          </cell>
          <cell r="K4961">
            <v>116931523</v>
          </cell>
        </row>
        <row r="4962">
          <cell r="I4962">
            <v>841000531</v>
          </cell>
          <cell r="J4962" t="str">
            <v>Institucion Educativa El Dos</v>
          </cell>
          <cell r="K4962">
            <v>103965574</v>
          </cell>
        </row>
        <row r="4963">
          <cell r="I4963">
            <v>841000532</v>
          </cell>
          <cell r="J4963" t="str">
            <v>Institucion Educativa Angel Milan Perea</v>
          </cell>
          <cell r="K4963">
            <v>117026266</v>
          </cell>
        </row>
        <row r="4964">
          <cell r="I4964">
            <v>841000537</v>
          </cell>
          <cell r="J4964" t="str">
            <v>Institucion Educativa Villa Maria</v>
          </cell>
          <cell r="K4964">
            <v>72613073</v>
          </cell>
        </row>
        <row r="4965">
          <cell r="I4965">
            <v>841000538</v>
          </cell>
          <cell r="J4965" t="str">
            <v>Institucion Educativa Pueblo Bello</v>
          </cell>
          <cell r="K4965">
            <v>88112918</v>
          </cell>
        </row>
        <row r="4966">
          <cell r="I4966">
            <v>841000539</v>
          </cell>
          <cell r="J4966" t="str">
            <v>Institucion Educativa Comunal San Jorge</v>
          </cell>
          <cell r="K4966">
            <v>100281432</v>
          </cell>
        </row>
        <row r="4967">
          <cell r="I4967">
            <v>841000541</v>
          </cell>
          <cell r="J4967" t="str">
            <v>Institucion Educativa De Desarrollo Rural</v>
          </cell>
          <cell r="K4967">
            <v>107311374</v>
          </cell>
        </row>
        <row r="4968">
          <cell r="I4968">
            <v>841000542</v>
          </cell>
          <cell r="J4968" t="str">
            <v>Institucion Educativa el Tres</v>
          </cell>
          <cell r="K4968">
            <v>143556909</v>
          </cell>
        </row>
        <row r="4969">
          <cell r="I4969">
            <v>841000544</v>
          </cell>
          <cell r="J4969" t="str">
            <v>Institucion Educativa Riogrande</v>
          </cell>
          <cell r="K4969">
            <v>109309193</v>
          </cell>
        </row>
        <row r="4970">
          <cell r="I4970">
            <v>841000547</v>
          </cell>
          <cell r="J4970" t="str">
            <v>Centro Educativo Monteverde</v>
          </cell>
          <cell r="K4970">
            <v>82810424</v>
          </cell>
        </row>
        <row r="4971">
          <cell r="I4971">
            <v>841000555</v>
          </cell>
          <cell r="J4971" t="str">
            <v>Institucion Educativa 27 de Diciembre</v>
          </cell>
          <cell r="K4971">
            <v>60608084</v>
          </cell>
        </row>
        <row r="4972">
          <cell r="I4972">
            <v>841000584</v>
          </cell>
          <cell r="J4972" t="str">
            <v>Institucion Educativa Coldesa</v>
          </cell>
          <cell r="K4972">
            <v>57838354</v>
          </cell>
        </row>
        <row r="4973">
          <cell r="I4973">
            <v>841000602</v>
          </cell>
          <cell r="J4973" t="str">
            <v>Centro Educativo Puerto Cesar</v>
          </cell>
          <cell r="K4973">
            <v>53750891</v>
          </cell>
        </row>
        <row r="4974">
          <cell r="I4974">
            <v>841000609</v>
          </cell>
          <cell r="J4974" t="str">
            <v>F.S.E. Centro Educativo El Volcan</v>
          </cell>
          <cell r="K4974">
            <v>33440414</v>
          </cell>
        </row>
        <row r="4975">
          <cell r="I4975">
            <v>841000612</v>
          </cell>
          <cell r="J4975" t="str">
            <v>Institucion Educativa San Vicente del Congo</v>
          </cell>
          <cell r="K4975">
            <v>98780663</v>
          </cell>
        </row>
        <row r="4976">
          <cell r="I4976">
            <v>841000613</v>
          </cell>
          <cell r="J4976" t="str">
            <v>Institucion Educativa San Jose de Mulatos</v>
          </cell>
          <cell r="K4976">
            <v>49307006</v>
          </cell>
        </row>
        <row r="4977">
          <cell r="I4977">
            <v>841000614</v>
          </cell>
          <cell r="J4977" t="str">
            <v>Centro Educativo Puya del Medio</v>
          </cell>
          <cell r="K4977">
            <v>29125353</v>
          </cell>
        </row>
        <row r="4978">
          <cell r="I4978">
            <v>841000615</v>
          </cell>
          <cell r="J4978" t="str">
            <v>F.S.E. Centro Educativo la Pita</v>
          </cell>
          <cell r="K4978">
            <v>27440826</v>
          </cell>
        </row>
        <row r="4979">
          <cell r="I4979">
            <v>841000676</v>
          </cell>
          <cell r="J4979" t="str">
            <v>Institucion Educativa Blanquicet</v>
          </cell>
          <cell r="K4979">
            <v>50695168</v>
          </cell>
        </row>
        <row r="4980">
          <cell r="I4980">
            <v>841000702</v>
          </cell>
          <cell r="J4980" t="str">
            <v>Centro Educativo Nuevo Oriente</v>
          </cell>
          <cell r="K4980">
            <v>37698986</v>
          </cell>
        </row>
        <row r="4981">
          <cell r="I4981">
            <v>842000007</v>
          </cell>
          <cell r="J4981" t="str">
            <v>ESCUELA NORMAL SUPERIOR FEDERICO LLERAS ACOSTA</v>
          </cell>
          <cell r="K4981">
            <v>124811052</v>
          </cell>
        </row>
        <row r="4982">
          <cell r="I4982">
            <v>842000008</v>
          </cell>
          <cell r="J4982" t="str">
            <v>COLEGIO INDUSTRIAL CAMILO TORRES DE SANTA ROSALIA VICHADA</v>
          </cell>
          <cell r="K4982">
            <v>92753092</v>
          </cell>
        </row>
        <row r="4983">
          <cell r="I4983">
            <v>842000009</v>
          </cell>
          <cell r="J4983" t="str">
            <v>ESC MARIA INMACULADA</v>
          </cell>
          <cell r="K4983">
            <v>100448644</v>
          </cell>
        </row>
        <row r="4984">
          <cell r="I4984">
            <v>842000017</v>
          </cell>
          <cell r="J4984" t="str">
            <v>MUNICIPIO DE CUMARIBO</v>
          </cell>
          <cell r="K4984">
            <v>1293065304</v>
          </cell>
        </row>
        <row r="4985">
          <cell r="I4985">
            <v>842000019</v>
          </cell>
          <cell r="J4985" t="str">
            <v>COLEGIO TECNICO FRANCISCO DE PAULA SANTANDER</v>
          </cell>
          <cell r="K4985">
            <v>112435604</v>
          </cell>
        </row>
        <row r="4986">
          <cell r="I4986">
            <v>842000022</v>
          </cell>
          <cell r="J4986" t="str">
            <v>COLEGIO AGROPECUARIO SILVINO CARO HEREDIA</v>
          </cell>
          <cell r="K4986">
            <v>46146770</v>
          </cell>
        </row>
        <row r="4987">
          <cell r="I4987">
            <v>842000067</v>
          </cell>
          <cell r="J4987" t="str">
            <v>INSTITUCION EDUCATIVA EDUARDO CARRANZA</v>
          </cell>
          <cell r="K4987">
            <v>147589558</v>
          </cell>
        </row>
        <row r="4988">
          <cell r="I4988">
            <v>842000200</v>
          </cell>
          <cell r="J4988" t="str">
            <v>COLEGIO ANTONIA SANTOS</v>
          </cell>
          <cell r="K4988">
            <v>44317877</v>
          </cell>
        </row>
        <row r="4989">
          <cell r="I4989">
            <v>843000018</v>
          </cell>
          <cell r="J4989" t="str">
            <v>INSTITUTO INTEGRADO CUSTODIO GARCIA ROVIRA</v>
          </cell>
          <cell r="K4989">
            <v>335973862</v>
          </cell>
        </row>
        <row r="4990">
          <cell r="I4990">
            <v>843000045</v>
          </cell>
          <cell r="J4990" t="str">
            <v>COLEGIO LUIS CARLOS GALAN SARMIENTO</v>
          </cell>
          <cell r="K4990">
            <v>304295160</v>
          </cell>
        </row>
        <row r="4991">
          <cell r="I4991">
            <v>844000083</v>
          </cell>
          <cell r="J4991" t="str">
            <v>ESCUELA NORMAL SUPERIOR DE MONTERREY</v>
          </cell>
          <cell r="K4991">
            <v>121888748</v>
          </cell>
        </row>
        <row r="4992">
          <cell r="I4992">
            <v>844000098</v>
          </cell>
          <cell r="J4992" t="str">
            <v>FSE IE LUIS CARLOS GALAN SARMIENTO SGP-CONPES GRATUIDAD</v>
          </cell>
          <cell r="K4992">
            <v>65273799</v>
          </cell>
        </row>
        <row r="4993">
          <cell r="I4993">
            <v>844000100</v>
          </cell>
          <cell r="J4993" t="str">
            <v>INSTITUTO TECNICO INTEGRADO</v>
          </cell>
          <cell r="K4993">
            <v>163973132</v>
          </cell>
        </row>
        <row r="4994">
          <cell r="I4994">
            <v>844000177</v>
          </cell>
          <cell r="J4994" t="str">
            <v>COLEGIO MANUEL ELKIN PATARROYO</v>
          </cell>
          <cell r="K4994">
            <v>26964534</v>
          </cell>
        </row>
        <row r="4995">
          <cell r="I4995">
            <v>844000194</v>
          </cell>
          <cell r="J4995" t="str">
            <v>Rafael Uribe Uribe</v>
          </cell>
          <cell r="K4995">
            <v>139153034</v>
          </cell>
        </row>
        <row r="4996">
          <cell r="I4996">
            <v>844000325</v>
          </cell>
          <cell r="J4996" t="str">
            <v>Institucion Educativa Jose Antonio Galan</v>
          </cell>
          <cell r="K4996">
            <v>32572083</v>
          </cell>
        </row>
        <row r="4997">
          <cell r="I4997">
            <v>844000328</v>
          </cell>
          <cell r="J4997" t="str">
            <v>Colegio Luis Maria Jimenez</v>
          </cell>
          <cell r="K4997">
            <v>73175441</v>
          </cell>
        </row>
        <row r="4998">
          <cell r="I4998">
            <v>844000381</v>
          </cell>
          <cell r="J4998" t="str">
            <v>Colegio Nacionalizado Leon de Greiff</v>
          </cell>
          <cell r="K4998">
            <v>22142057</v>
          </cell>
        </row>
        <row r="4999">
          <cell r="I4999">
            <v>844000502</v>
          </cell>
          <cell r="J4999" t="str">
            <v>INSTITUTO EDUCATIVO JORGE ELIECER GAITAN - RECURSOS CONPES</v>
          </cell>
          <cell r="K4999">
            <v>109696830</v>
          </cell>
        </row>
        <row r="5000">
          <cell r="I5000">
            <v>844000601</v>
          </cell>
          <cell r="J5000" t="str">
            <v>INSTITUTO EDUCATIVO LUIS HERNANDEZ VARGAS</v>
          </cell>
          <cell r="K5000">
            <v>242191822</v>
          </cell>
        </row>
        <row r="5001">
          <cell r="I5001">
            <v>844000631</v>
          </cell>
          <cell r="J5001" t="str">
            <v>INST TEC MICROEMPRESARIAL FERNANDO RODRIGUEZ</v>
          </cell>
          <cell r="K5001">
            <v>18289810</v>
          </cell>
        </row>
        <row r="5002">
          <cell r="I5002">
            <v>844000818</v>
          </cell>
          <cell r="J5002" t="str">
            <v>INSTITUTO EDUCATIVO EL PARAISO - FSE</v>
          </cell>
          <cell r="K5002">
            <v>114738576</v>
          </cell>
        </row>
        <row r="5003">
          <cell r="I5003">
            <v>844000865</v>
          </cell>
          <cell r="J5003" t="str">
            <v>INSTITUCION EDUCATIVA LUIS FELIPE CASTILLO - FSE</v>
          </cell>
          <cell r="K5003">
            <v>28739880</v>
          </cell>
        </row>
        <row r="5004">
          <cell r="I5004">
            <v>844000881</v>
          </cell>
          <cell r="J5004" t="str">
            <v>Instituto Educativo La Turua</v>
          </cell>
          <cell r="K5004">
            <v>34013023</v>
          </cell>
        </row>
        <row r="5005">
          <cell r="I5005">
            <v>844001050</v>
          </cell>
          <cell r="J5005" t="str">
            <v>IE EL TABLON DE TAMARA</v>
          </cell>
          <cell r="K5005">
            <v>21527237</v>
          </cell>
        </row>
        <row r="5006">
          <cell r="I5006">
            <v>844001135</v>
          </cell>
          <cell r="J5006" t="str">
            <v>FSE Instituto Técnico El Palmar SGP - Gratuidad</v>
          </cell>
          <cell r="K5006">
            <v>116932768</v>
          </cell>
        </row>
        <row r="5007">
          <cell r="I5007">
            <v>844001370</v>
          </cell>
          <cell r="J5007" t="str">
            <v>Instituto Técnico Empresarial del Norte de Casanare</v>
          </cell>
          <cell r="K5007">
            <v>60843135</v>
          </cell>
        </row>
        <row r="5008">
          <cell r="I5008">
            <v>844001381</v>
          </cell>
          <cell r="J5008" t="str">
            <v>Fondo de Servicios Educativos compes gratuidad</v>
          </cell>
          <cell r="K5008">
            <v>89450288</v>
          </cell>
        </row>
        <row r="5009">
          <cell r="I5009">
            <v>844001396</v>
          </cell>
          <cell r="J5009" t="str">
            <v>IE FRANCISCO JOSE DE CALDAS</v>
          </cell>
          <cell r="K5009">
            <v>74084201</v>
          </cell>
        </row>
        <row r="5010">
          <cell r="I5010">
            <v>844001419</v>
          </cell>
          <cell r="J5010" t="str">
            <v>Institucion Educativ Nuestra Señora de Manare</v>
          </cell>
          <cell r="K5010">
            <v>92698600</v>
          </cell>
        </row>
        <row r="5011">
          <cell r="I5011">
            <v>844001450</v>
          </cell>
          <cell r="J5011" t="str">
            <v>INSTITUCION EDUCATIVA MANUELA BELTRAN</v>
          </cell>
          <cell r="K5011">
            <v>118710408</v>
          </cell>
        </row>
        <row r="5012">
          <cell r="I5012">
            <v>844001484</v>
          </cell>
          <cell r="J5012" t="str">
            <v>Colegio Simon Bolívar Montañas del Totumo</v>
          </cell>
          <cell r="K5012">
            <v>56083248</v>
          </cell>
        </row>
        <row r="5013">
          <cell r="I5013">
            <v>844001493</v>
          </cell>
          <cell r="J5013" t="str">
            <v>Colegio Nuestra Señora de los Dolores de Manare Vi</v>
          </cell>
          <cell r="K5013">
            <v>174050475</v>
          </cell>
        </row>
        <row r="5014">
          <cell r="I5014">
            <v>844001550</v>
          </cell>
          <cell r="J5014" t="str">
            <v>COLEGIO LA CAMPIÑA</v>
          </cell>
          <cell r="K5014">
            <v>107768989</v>
          </cell>
        </row>
        <row r="5015">
          <cell r="I5015">
            <v>844001559</v>
          </cell>
          <cell r="J5015" t="str">
            <v>Colegio Jorge Eliecer Gaitan Aguazul</v>
          </cell>
          <cell r="K5015">
            <v>132885750</v>
          </cell>
        </row>
        <row r="5016">
          <cell r="I5016">
            <v>844001576</v>
          </cell>
          <cell r="J5016" t="str">
            <v>Colegio Técnico Comercial Rafael Garcia Herreros</v>
          </cell>
          <cell r="K5016">
            <v>19264313</v>
          </cell>
        </row>
        <row r="5017">
          <cell r="I5017">
            <v>844001675</v>
          </cell>
          <cell r="J5017" t="str">
            <v>INSTITUTO EDUCATIVO EL ALGARROBO</v>
          </cell>
          <cell r="K5017">
            <v>42539147</v>
          </cell>
        </row>
        <row r="5018">
          <cell r="I5018">
            <v>844001746</v>
          </cell>
          <cell r="J5018" t="str">
            <v>INSTITUCION EDUCATIVA LUCILA PIRAGAUTA - FSE</v>
          </cell>
          <cell r="K5018">
            <v>136354383</v>
          </cell>
        </row>
        <row r="5019">
          <cell r="I5019">
            <v>844001974</v>
          </cell>
          <cell r="J5019" t="str">
            <v>Institución Educativa San Agustin Fondo de Servicios E</v>
          </cell>
          <cell r="K5019">
            <v>160846748</v>
          </cell>
        </row>
        <row r="5020">
          <cell r="I5020">
            <v>844002174</v>
          </cell>
          <cell r="J5020" t="str">
            <v>Colegio Antonio Nariño Inspección Rural Vereda La Plata Municipio de Pore</v>
          </cell>
          <cell r="K5020">
            <v>44442144</v>
          </cell>
        </row>
        <row r="5021">
          <cell r="I5021">
            <v>844002253</v>
          </cell>
          <cell r="J5021" t="str">
            <v>IE JESUS BERNAL PINZON</v>
          </cell>
          <cell r="K5021">
            <v>169789591</v>
          </cell>
        </row>
        <row r="5022">
          <cell r="I5022">
            <v>844002296</v>
          </cell>
          <cell r="J5022" t="str">
            <v>INSTITUTO EDUCATIVO CARLOS LLERAS RESTREPO</v>
          </cell>
          <cell r="K5022">
            <v>128226422</v>
          </cell>
        </row>
        <row r="5023">
          <cell r="I5023">
            <v>844002298</v>
          </cell>
          <cell r="J5023" t="str">
            <v>INSTITUCION EDUCATIVA LA INMACULADA DE TILODIRAN- SERVICIOS EDUCATIVOS</v>
          </cell>
          <cell r="K5023">
            <v>53625791</v>
          </cell>
        </row>
        <row r="5024">
          <cell r="I5024">
            <v>844002343</v>
          </cell>
          <cell r="J5024" t="str">
            <v>COLEGIO LUIS CARLOS SARMIENTO DE OROCUE</v>
          </cell>
          <cell r="K5024">
            <v>80926723</v>
          </cell>
        </row>
        <row r="5025">
          <cell r="I5025">
            <v>844002385</v>
          </cell>
          <cell r="J5025" t="str">
            <v>Colegio Fabio Riveros Municipio de Villanueva Fondo de Servicios Educativos</v>
          </cell>
          <cell r="K5025">
            <v>187703260</v>
          </cell>
        </row>
        <row r="5026">
          <cell r="I5026">
            <v>844002408</v>
          </cell>
          <cell r="J5026" t="str">
            <v>R.E. COLEGIO SALVADOR CAMACHO ROLDAN DE NUCHIA</v>
          </cell>
          <cell r="K5026">
            <v>80382254</v>
          </cell>
        </row>
        <row r="5027">
          <cell r="I5027">
            <v>844002424</v>
          </cell>
          <cell r="J5027" t="str">
            <v>COLEGIO ANTONIO MARTINEZ DELGADO DE HATO COROZAL</v>
          </cell>
          <cell r="K5027">
            <v>75325103</v>
          </cell>
        </row>
        <row r="5028">
          <cell r="I5028">
            <v>844002430</v>
          </cell>
          <cell r="J5028" t="str">
            <v>Inst Educatvo La Presentacion Mpio San Luis d Pale</v>
          </cell>
          <cell r="K5028">
            <v>130594855</v>
          </cell>
        </row>
        <row r="5029">
          <cell r="I5029">
            <v>844002440</v>
          </cell>
          <cell r="J5029" t="str">
            <v>COLEGIO GABRIELA MISTRAL</v>
          </cell>
          <cell r="K5029">
            <v>31669851</v>
          </cell>
        </row>
        <row r="5030">
          <cell r="I5030">
            <v>844002620</v>
          </cell>
          <cell r="J5030" t="str">
            <v>Colegio Técnico La Presentación de Tamara</v>
          </cell>
          <cell r="K5030">
            <v>105902431</v>
          </cell>
        </row>
        <row r="5031">
          <cell r="I5031">
            <v>844002670</v>
          </cell>
          <cell r="J5031" t="str">
            <v>Institución Educativa Colegio El Banco</v>
          </cell>
          <cell r="K5031">
            <v>32506057</v>
          </cell>
        </row>
        <row r="5032">
          <cell r="I5032">
            <v>844002722</v>
          </cell>
          <cell r="J5032" t="str">
            <v>Instituto Educativo El Cusiana</v>
          </cell>
          <cell r="K5032">
            <v>53511135</v>
          </cell>
        </row>
        <row r="5033">
          <cell r="I5033">
            <v>844002735</v>
          </cell>
          <cell r="J5033" t="str">
            <v>Instituto Educativo Siglo XXI</v>
          </cell>
          <cell r="K5033">
            <v>35849041</v>
          </cell>
        </row>
        <row r="5034">
          <cell r="I5034">
            <v>844002989</v>
          </cell>
          <cell r="J5034" t="str">
            <v>IE CRIEET</v>
          </cell>
          <cell r="K5034">
            <v>45311827</v>
          </cell>
        </row>
        <row r="5035">
          <cell r="I5035">
            <v>844003001</v>
          </cell>
          <cell r="J5035" t="str">
            <v>Institu Educa Rural El Pozo Petrolero</v>
          </cell>
          <cell r="K5035">
            <v>38969168</v>
          </cell>
        </row>
        <row r="5036">
          <cell r="I5036">
            <v>844003177</v>
          </cell>
          <cell r="J5036" t="str">
            <v>FOSE ANTONIO NARIÑO - GRATUIDAD CONPES</v>
          </cell>
          <cell r="K5036">
            <v>70654244</v>
          </cell>
        </row>
        <row r="5037">
          <cell r="I5037">
            <v>844003248</v>
          </cell>
          <cell r="J5037" t="str">
            <v>INSTITUCION EDUCATIVA EL TRIUNFO</v>
          </cell>
          <cell r="K5037">
            <v>47328908</v>
          </cell>
        </row>
        <row r="5038">
          <cell r="I5038">
            <v>844003463</v>
          </cell>
          <cell r="J5038" t="str">
            <v>Institucion Educativa La Inmaculada</v>
          </cell>
          <cell r="K5038">
            <v>56755156</v>
          </cell>
        </row>
        <row r="5039">
          <cell r="I5039">
            <v>844003490</v>
          </cell>
          <cell r="J5039" t="str">
            <v>IE POLICARPA SALAVARRIETA - SGP GRATUIDAD</v>
          </cell>
          <cell r="K5039">
            <v>89190411</v>
          </cell>
        </row>
        <row r="5040">
          <cell r="I5040">
            <v>844003496</v>
          </cell>
          <cell r="J5040" t="str">
            <v>El Instituto Educativo Cupiagua</v>
          </cell>
          <cell r="K5040">
            <v>53588344</v>
          </cell>
        </row>
        <row r="5041">
          <cell r="I5041">
            <v>844003507</v>
          </cell>
          <cell r="J5041" t="str">
            <v>IE LUIS HERNANDEZ VARGAS</v>
          </cell>
          <cell r="K5041">
            <v>64192002</v>
          </cell>
        </row>
        <row r="5042">
          <cell r="I5042">
            <v>844003527</v>
          </cell>
          <cell r="J5042" t="str">
            <v>IE TEC ANTONIO NARIO</v>
          </cell>
          <cell r="K5042">
            <v>25032253</v>
          </cell>
        </row>
        <row r="5043">
          <cell r="I5043">
            <v>844003538</v>
          </cell>
          <cell r="J5043" t="str">
            <v>Colegio Basico Rural San Agustin</v>
          </cell>
          <cell r="K5043">
            <v>25559818</v>
          </cell>
        </row>
        <row r="5044">
          <cell r="I5044">
            <v>844003616</v>
          </cell>
          <cell r="J5044" t="str">
            <v>CENTRO EDUCATIVO TERESA DE CALCUTA</v>
          </cell>
          <cell r="K5044">
            <v>36427910</v>
          </cell>
        </row>
        <row r="5045">
          <cell r="I5045">
            <v>844003623</v>
          </cell>
          <cell r="J5045" t="str">
            <v>Instituto Técnico Agropecuario Jorge Eliecer Gaitan</v>
          </cell>
          <cell r="K5045">
            <v>25216466</v>
          </cell>
        </row>
        <row r="5046">
          <cell r="I5046">
            <v>844003717</v>
          </cell>
          <cell r="J5046" t="str">
            <v>IE PROMOCION INDIG IEA PUDI</v>
          </cell>
          <cell r="K5046">
            <v>40658689</v>
          </cell>
        </row>
        <row r="5047">
          <cell r="I5047">
            <v>844003840</v>
          </cell>
          <cell r="J5047" t="str">
            <v>Instituto Educativo Imon Bolívar Mpio. Hato Corozal</v>
          </cell>
          <cell r="K5047">
            <v>18037220</v>
          </cell>
        </row>
        <row r="5048">
          <cell r="I5048">
            <v>844004109</v>
          </cell>
          <cell r="J5048" t="str">
            <v>FONDO DE SERVICIOS EDUCATIVOS CENTRO SOCIAL LA PRESENTACION</v>
          </cell>
          <cell r="K5048">
            <v>163612190</v>
          </cell>
        </row>
        <row r="5049">
          <cell r="I5049">
            <v>844004244</v>
          </cell>
          <cell r="J5049" t="str">
            <v>Instituto Educativo Camilo Torres Restrepo</v>
          </cell>
          <cell r="K5049">
            <v>18628585</v>
          </cell>
        </row>
        <row r="5050">
          <cell r="I5050">
            <v>844004354</v>
          </cell>
          <cell r="J5050" t="str">
            <v>IE  EL CONVENTO</v>
          </cell>
          <cell r="K5050">
            <v>45039851</v>
          </cell>
        </row>
        <row r="5051">
          <cell r="I5051">
            <v>844004400</v>
          </cell>
          <cell r="J5051" t="str">
            <v>Centro Educativo Miralindo</v>
          </cell>
          <cell r="K5051">
            <v>13844653</v>
          </cell>
        </row>
        <row r="5052">
          <cell r="I5052">
            <v>844004440</v>
          </cell>
          <cell r="J5052" t="str">
            <v>Institucion Educativa Murewom Wayuri</v>
          </cell>
          <cell r="K5052">
            <v>30379872</v>
          </cell>
        </row>
        <row r="5053">
          <cell r="I5053">
            <v>844004442</v>
          </cell>
          <cell r="J5053" t="str">
            <v>Colegio Indigena Alegaxu Mpio Hato Corozal</v>
          </cell>
          <cell r="K5053">
            <v>17001905</v>
          </cell>
        </row>
        <row r="5054">
          <cell r="I5054">
            <v>844004443</v>
          </cell>
          <cell r="J5054" t="str">
            <v>Instituto Educativo Simon Bolívar municipio de Hato Corozal</v>
          </cell>
          <cell r="K5054">
            <v>31316708</v>
          </cell>
        </row>
        <row r="5055">
          <cell r="I5055">
            <v>844004470</v>
          </cell>
          <cell r="J5055" t="str">
            <v>IE LUIS HERNANDEZ VARGAS (PUERTO COLOMBIA)</v>
          </cell>
          <cell r="K5055">
            <v>22701486</v>
          </cell>
        </row>
        <row r="5056">
          <cell r="I5056">
            <v>844004490</v>
          </cell>
          <cell r="J5056" t="str">
            <v>Centro Educativo Lisa Maneni</v>
          </cell>
          <cell r="K5056">
            <v>16994019</v>
          </cell>
        </row>
        <row r="5057">
          <cell r="I5057">
            <v>844004509</v>
          </cell>
          <cell r="J5057" t="str">
            <v>Centro Educativo Carlos Lleras Restrepo</v>
          </cell>
          <cell r="K5057">
            <v>15848065</v>
          </cell>
        </row>
        <row r="5058">
          <cell r="I5058">
            <v>844004510</v>
          </cell>
          <cell r="J5058" t="str">
            <v>Institucion Educativa Bonifacio Gutierrez</v>
          </cell>
          <cell r="K5058">
            <v>14501912</v>
          </cell>
        </row>
        <row r="5059">
          <cell r="I5059">
            <v>844004594</v>
          </cell>
          <cell r="J5059" t="str">
            <v>IE EL PRETEXTO</v>
          </cell>
          <cell r="K5059">
            <v>20731099</v>
          </cell>
        </row>
        <row r="5060">
          <cell r="I5060">
            <v>844004735</v>
          </cell>
          <cell r="J5060" t="str">
            <v>IE SANTA IRENE</v>
          </cell>
          <cell r="K5060">
            <v>15388086</v>
          </cell>
        </row>
        <row r="5061">
          <cell r="I5061">
            <v>844004799</v>
          </cell>
          <cell r="J5061" t="str">
            <v>CE LA ESMERALDA</v>
          </cell>
          <cell r="K5061">
            <v>11495389</v>
          </cell>
        </row>
        <row r="5062">
          <cell r="I5062">
            <v>844004959</v>
          </cell>
          <cell r="J5062" t="str">
            <v>CENTRO EDUCATIVO SANTA TERESA - FSE</v>
          </cell>
          <cell r="K5062">
            <v>19719681</v>
          </cell>
        </row>
        <row r="5063">
          <cell r="I5063">
            <v>845000021</v>
          </cell>
          <cell r="J5063" t="str">
            <v>DEPARTAMENTO DEL VAUPES</v>
          </cell>
          <cell r="K5063">
            <v>21358779851</v>
          </cell>
        </row>
        <row r="5064">
          <cell r="I5064">
            <v>845000032</v>
          </cell>
          <cell r="J5064" t="str">
            <v>Institucion Educativa Integrada Jose Eustasio Rivera</v>
          </cell>
          <cell r="K5064">
            <v>74593194</v>
          </cell>
        </row>
        <row r="5065">
          <cell r="I5065">
            <v>845000052</v>
          </cell>
          <cell r="J5065" t="str">
            <v>Escuela Normal Superior Indigena Maria Reina</v>
          </cell>
          <cell r="K5065">
            <v>85885601</v>
          </cell>
        </row>
        <row r="5066">
          <cell r="I5066">
            <v>845000059</v>
          </cell>
          <cell r="J5066" t="str">
            <v>Colegio Inaya Fondos de Servicios Educativos</v>
          </cell>
          <cell r="K5066">
            <v>82038898</v>
          </cell>
        </row>
        <row r="5067">
          <cell r="I5067">
            <v>846000050</v>
          </cell>
          <cell r="J5067" t="str">
            <v>FONDO DE SERVICIOS EDUCATIVOS IE SAN FRANCISCO DE ASIS</v>
          </cell>
          <cell r="K5067">
            <v>152603877</v>
          </cell>
        </row>
        <row r="5068">
          <cell r="I5068">
            <v>846000066</v>
          </cell>
          <cell r="J5068" t="str">
            <v>IE COMERCIAL SAN AGUSTIN</v>
          </cell>
          <cell r="K5068">
            <v>67038765</v>
          </cell>
        </row>
        <row r="5069">
          <cell r="I5069">
            <v>846000077</v>
          </cell>
          <cell r="J5069" t="str">
            <v>INSTITUCION EDUCATIVA RURAL LA CONCORDIA</v>
          </cell>
          <cell r="K5069">
            <v>25795345</v>
          </cell>
        </row>
        <row r="5070">
          <cell r="I5070">
            <v>846000081</v>
          </cell>
          <cell r="J5070" t="str">
            <v>RERV. EDUC.IE CIUDAD PTO LIMON</v>
          </cell>
          <cell r="K5070">
            <v>44815163</v>
          </cell>
        </row>
        <row r="5071">
          <cell r="I5071">
            <v>846000088</v>
          </cell>
          <cell r="J5071" t="str">
            <v>IE TEC CIAL LA DORADA</v>
          </cell>
          <cell r="K5071">
            <v>82106090</v>
          </cell>
        </row>
        <row r="5072">
          <cell r="I5072">
            <v>846000096</v>
          </cell>
          <cell r="J5072" t="str">
            <v>IE CHAMPAGNAT</v>
          </cell>
          <cell r="K5072">
            <v>66798090</v>
          </cell>
        </row>
        <row r="5073">
          <cell r="I5073">
            <v>846000133</v>
          </cell>
          <cell r="J5073" t="str">
            <v>FONDO SERVICIOS EDUCATIVOS CIUDAD MOCOA</v>
          </cell>
          <cell r="K5073">
            <v>103634398</v>
          </cell>
        </row>
        <row r="5074">
          <cell r="I5074">
            <v>846000149</v>
          </cell>
          <cell r="J5074" t="str">
            <v>FONDO SERV EDUCATIVOS IE RUR ECOLOGICO EL CUEMBI</v>
          </cell>
          <cell r="K5074">
            <v>65340304</v>
          </cell>
        </row>
        <row r="5075">
          <cell r="I5075">
            <v>846000162</v>
          </cell>
          <cell r="J5075" t="str">
            <v>INSTITUCION EDUCATIVA SANTA TERESA</v>
          </cell>
          <cell r="K5075">
            <v>202974279</v>
          </cell>
        </row>
        <row r="5076">
          <cell r="I5076">
            <v>846000166</v>
          </cell>
          <cell r="J5076" t="str">
            <v>IE RUR PUERTO COLON</v>
          </cell>
          <cell r="K5076">
            <v>50239453</v>
          </cell>
        </row>
        <row r="5077">
          <cell r="I5077">
            <v>846000217</v>
          </cell>
          <cell r="J5077" t="str">
            <v>IE LUIS CARLOS GALAN</v>
          </cell>
          <cell r="K5077">
            <v>92754059</v>
          </cell>
        </row>
        <row r="5078">
          <cell r="I5078">
            <v>846000229</v>
          </cell>
          <cell r="J5078" t="str">
            <v>INSTITUCION EDUCATIVA  FRAY BARTOLOME DE IGUALADA</v>
          </cell>
          <cell r="K5078">
            <v>52789817</v>
          </cell>
        </row>
        <row r="5079">
          <cell r="I5079">
            <v>846000243</v>
          </cell>
          <cell r="J5079" t="str">
            <v>IE EDUCATIVA AMAZONICA</v>
          </cell>
          <cell r="K5079">
            <v>114108878</v>
          </cell>
        </row>
        <row r="5080">
          <cell r="I5080">
            <v>846000256</v>
          </cell>
          <cell r="J5080" t="str">
            <v>COLEGIO SANTA MARIA GORETTI</v>
          </cell>
          <cell r="K5080">
            <v>126055416</v>
          </cell>
        </row>
        <row r="5081">
          <cell r="I5081">
            <v>846000257</v>
          </cell>
          <cell r="J5081" t="str">
            <v>IE CIUDAD DE ASIS</v>
          </cell>
          <cell r="K5081">
            <v>167258950</v>
          </cell>
        </row>
        <row r="5082">
          <cell r="I5082">
            <v>846000340</v>
          </cell>
          <cell r="J5082" t="str">
            <v>IE GABRIELA MISTRAL</v>
          </cell>
          <cell r="K5082">
            <v>69401011</v>
          </cell>
        </row>
        <row r="5083">
          <cell r="I5083">
            <v>846000373</v>
          </cell>
          <cell r="J5083" t="str">
            <v>IE RUR SIMON BOLIVAR</v>
          </cell>
          <cell r="K5083">
            <v>55373887</v>
          </cell>
        </row>
        <row r="5084">
          <cell r="I5084">
            <v>846000376</v>
          </cell>
          <cell r="J5084" t="str">
            <v>IE SEMINARIO MISIONAL FONDO DE SERVICIOS EDUCATIVOS</v>
          </cell>
          <cell r="K5084">
            <v>41420191</v>
          </cell>
        </row>
        <row r="5085">
          <cell r="I5085">
            <v>846000443</v>
          </cell>
          <cell r="J5085" t="str">
            <v>FONDO DE SERVICIOS EDUCATIVOSINSTITUCION EDUCATIVA FIDEL DE MONTCLARK</v>
          </cell>
          <cell r="K5085">
            <v>44321708</v>
          </cell>
        </row>
        <row r="5086">
          <cell r="I5086">
            <v>846000466</v>
          </cell>
          <cell r="J5086" t="str">
            <v>INSTITUCION EDUCATIVA NUESTRA SEÑORA DEL PILAR</v>
          </cell>
          <cell r="K5086">
            <v>56883672</v>
          </cell>
        </row>
        <row r="5087">
          <cell r="I5087">
            <v>846000522</v>
          </cell>
          <cell r="J5087" t="str">
            <v>INSTITUCION EDUCATIVA FRAY PLACIDO</v>
          </cell>
          <cell r="K5087">
            <v>127720293</v>
          </cell>
        </row>
        <row r="5088">
          <cell r="I5088">
            <v>846000592</v>
          </cell>
          <cell r="J5088" t="str">
            <v>IE RUR LEONIDAS NORZAGARAY</v>
          </cell>
          <cell r="K5088">
            <v>29100789</v>
          </cell>
        </row>
        <row r="5089">
          <cell r="I5089">
            <v>846001152</v>
          </cell>
          <cell r="J5089" t="str">
            <v>IE CANDIDO LEGUIZAMO</v>
          </cell>
          <cell r="K5089">
            <v>104594230</v>
          </cell>
        </row>
        <row r="5090">
          <cell r="I5090">
            <v>846001678</v>
          </cell>
          <cell r="J5090" t="str">
            <v>COLEGIO ABORIGENES DE COLOMBIA</v>
          </cell>
          <cell r="K5090">
            <v>26571153</v>
          </cell>
        </row>
        <row r="5091">
          <cell r="I5091">
            <v>846001779</v>
          </cell>
          <cell r="J5091" t="str">
            <v>INSTITUCION EDUCATIVA SANTA JULIANA</v>
          </cell>
          <cell r="K5091">
            <v>25333537</v>
          </cell>
        </row>
        <row r="5092">
          <cell r="I5092">
            <v>846002090</v>
          </cell>
          <cell r="J5092" t="str">
            <v>IE RUR JORGE ELIECER GAITAN</v>
          </cell>
          <cell r="K5092">
            <v>51983878</v>
          </cell>
        </row>
        <row r="5093">
          <cell r="I5093">
            <v>846002238</v>
          </cell>
          <cell r="J5093" t="str">
            <v>INSTITUCION EDUCATIVA RURAL ALBERTO LEON ROJAS</v>
          </cell>
          <cell r="K5093">
            <v>21587745</v>
          </cell>
        </row>
        <row r="5094">
          <cell r="I5094">
            <v>846002319</v>
          </cell>
          <cell r="J5094" t="str">
            <v>CENT EDUC RUR JUAN XXIII</v>
          </cell>
          <cell r="K5094">
            <v>13177458</v>
          </cell>
        </row>
        <row r="5095">
          <cell r="I5095">
            <v>846002466</v>
          </cell>
          <cell r="J5095" t="str">
            <v>CENTRO EDUCATIVO RURAL LA ISLA</v>
          </cell>
          <cell r="K5095">
            <v>15135875</v>
          </cell>
        </row>
        <row r="5096">
          <cell r="I5096">
            <v>846002699</v>
          </cell>
          <cell r="J5096" t="str">
            <v>IE JORGE ELIECER GAITAN</v>
          </cell>
          <cell r="K5096">
            <v>115127505</v>
          </cell>
        </row>
        <row r="5097">
          <cell r="I5097">
            <v>846002754</v>
          </cell>
          <cell r="J5097" t="str">
            <v>INSTITUCION EDUCATIVA RAFAEL REYES</v>
          </cell>
          <cell r="K5097">
            <v>65261056</v>
          </cell>
        </row>
        <row r="5098">
          <cell r="I5098">
            <v>846003293</v>
          </cell>
          <cell r="J5098" t="str">
            <v>IE JOSE ANTONIO GALAN</v>
          </cell>
          <cell r="K5098">
            <v>90873252</v>
          </cell>
        </row>
        <row r="5099">
          <cell r="I5099">
            <v>846003301</v>
          </cell>
          <cell r="J5099" t="str">
            <v>CENTRO EDUCATIVO RURAL INTERCULTURAL MADRE LAURA</v>
          </cell>
          <cell r="K5099">
            <v>33602950</v>
          </cell>
        </row>
        <row r="5100">
          <cell r="I5100">
            <v>846003361</v>
          </cell>
          <cell r="J5100" t="str">
            <v>IE RUR CIUDAD SANTANA</v>
          </cell>
          <cell r="K5100">
            <v>74302152</v>
          </cell>
        </row>
        <row r="5101">
          <cell r="I5101">
            <v>846003384</v>
          </cell>
          <cell r="J5101" t="str">
            <v>CENT EDUC RUR VILLAFLOR</v>
          </cell>
          <cell r="K5101">
            <v>14391243</v>
          </cell>
        </row>
        <row r="5102">
          <cell r="I5102">
            <v>846003398</v>
          </cell>
          <cell r="J5102" t="str">
            <v>CENT EDUC RUR PUEBLO VIEJO</v>
          </cell>
          <cell r="K5102">
            <v>17406100</v>
          </cell>
        </row>
        <row r="5103">
          <cell r="I5103">
            <v>846003406</v>
          </cell>
          <cell r="J5103" t="str">
            <v>INSTITUCION EDUCATIVA RURAL EL CAIRO</v>
          </cell>
          <cell r="K5103">
            <v>35232622</v>
          </cell>
        </row>
        <row r="5104">
          <cell r="I5104">
            <v>846003411</v>
          </cell>
          <cell r="J5104" t="str">
            <v>FONDO SERV. EDUCATIVOS INSTI. EDUCATIVA JOSE MARIA</v>
          </cell>
          <cell r="K5104">
            <v>32602211</v>
          </cell>
        </row>
        <row r="5105">
          <cell r="I5105">
            <v>846003423</v>
          </cell>
          <cell r="J5105" t="str">
            <v>IE RUR LUIS VIDALES DEL PI?U?A NEGRO</v>
          </cell>
          <cell r="K5105">
            <v>12316737</v>
          </cell>
        </row>
        <row r="5106">
          <cell r="I5106">
            <v>846003436</v>
          </cell>
          <cell r="J5106" t="str">
            <v>INSTITUCION EDUCATIVA RURAL DIVINO NIÑO</v>
          </cell>
          <cell r="K5106">
            <v>30679592</v>
          </cell>
        </row>
        <row r="5107">
          <cell r="I5107">
            <v>846003487</v>
          </cell>
          <cell r="J5107" t="str">
            <v>INSTITUCION   EDUCATIVA RURAL NUEVA  GRANADA</v>
          </cell>
          <cell r="K5107">
            <v>27614224</v>
          </cell>
        </row>
        <row r="5108">
          <cell r="I5108">
            <v>846003494</v>
          </cell>
          <cell r="J5108" t="str">
            <v>INSTITUCION EDUCATIVA RURAL SAN LUIS</v>
          </cell>
          <cell r="K5108">
            <v>12590007</v>
          </cell>
        </row>
        <row r="5109">
          <cell r="I5109">
            <v>846003497</v>
          </cell>
          <cell r="J5109" t="str">
            <v>CENT EDUC RUR CONDAGUA</v>
          </cell>
          <cell r="K5109">
            <v>11333780</v>
          </cell>
        </row>
        <row r="5110">
          <cell r="I5110">
            <v>846003498</v>
          </cell>
          <cell r="J5110" t="str">
            <v>CENT EDUC RUR CALIYACO</v>
          </cell>
          <cell r="K5110">
            <v>31641213</v>
          </cell>
        </row>
        <row r="5111">
          <cell r="I5111">
            <v>846003505</v>
          </cell>
          <cell r="J5111" t="str">
            <v>CENTRO EDUCATIVO RURAL VILLA VICTORIA</v>
          </cell>
          <cell r="K5111">
            <v>9885020</v>
          </cell>
        </row>
        <row r="5112">
          <cell r="I5112">
            <v>846003506</v>
          </cell>
          <cell r="J5112" t="str">
            <v>CENT ETNOEDUC RUR PUERTO RICO</v>
          </cell>
          <cell r="K5112">
            <v>35725012</v>
          </cell>
        </row>
        <row r="5113">
          <cell r="I5113">
            <v>846003513</v>
          </cell>
          <cell r="J5113" t="str">
            <v>INSTITUCION EDUCATIVA RURAL LA LIBERTAD</v>
          </cell>
          <cell r="K5113">
            <v>42095527</v>
          </cell>
        </row>
        <row r="5114">
          <cell r="I5114">
            <v>846003515</v>
          </cell>
          <cell r="J5114" t="str">
            <v>CENT EDUC RUR ALTO AFAN</v>
          </cell>
          <cell r="K5114">
            <v>34487449</v>
          </cell>
        </row>
        <row r="5115">
          <cell r="I5115">
            <v>846003519</v>
          </cell>
          <cell r="J5115" t="str">
            <v>CENTRO DE DUCACION BASICA PUERTO ROSARIO</v>
          </cell>
          <cell r="K5115">
            <v>19976910</v>
          </cell>
        </row>
        <row r="5116">
          <cell r="I5116">
            <v>846003536</v>
          </cell>
          <cell r="J5116" t="str">
            <v>CENTRO EDUCATIVO RURAL EL CEDRO</v>
          </cell>
          <cell r="K5116">
            <v>23925978</v>
          </cell>
        </row>
        <row r="5117">
          <cell r="I5117">
            <v>846003538</v>
          </cell>
          <cell r="J5117" t="str">
            <v>CENT ETNOEDUCATIVO RURAL SAN SILVESTRE</v>
          </cell>
          <cell r="K5117">
            <v>9650227</v>
          </cell>
        </row>
        <row r="5118">
          <cell r="I5118">
            <v>846003541</v>
          </cell>
          <cell r="J5118" t="str">
            <v>FONDO DE SERVICIOS EDUCATIVOS CENT EDUC RUR SAN ANTONIO DEL POROTOYACO</v>
          </cell>
          <cell r="K5118">
            <v>11224765</v>
          </cell>
        </row>
        <row r="5119">
          <cell r="I5119">
            <v>846003562</v>
          </cell>
          <cell r="J5119" t="str">
            <v>IE RUR FRANCISCO JOSE DE CALDAS</v>
          </cell>
          <cell r="K5119">
            <v>60581017</v>
          </cell>
        </row>
        <row r="5120">
          <cell r="I5120">
            <v>846003563</v>
          </cell>
          <cell r="J5120" t="str">
            <v>CER LA PAILA</v>
          </cell>
          <cell r="K5120">
            <v>13187250</v>
          </cell>
        </row>
        <row r="5121">
          <cell r="I5121">
            <v>846003580</v>
          </cell>
          <cell r="J5121" t="str">
            <v>CENT EDUC RUR BRISAS DEL RUMIYACO</v>
          </cell>
          <cell r="K5121">
            <v>18357611</v>
          </cell>
        </row>
        <row r="5122">
          <cell r="I5122">
            <v>846003582</v>
          </cell>
          <cell r="J5122" t="str">
            <v>CENTRO EDUCATIVO RURAL LUCIANITA</v>
          </cell>
          <cell r="K5122">
            <v>18974571</v>
          </cell>
        </row>
        <row r="5123">
          <cell r="I5123">
            <v>846003583</v>
          </cell>
          <cell r="J5123" t="str">
            <v>CENTRO EDUCATIVO EL EMPALME</v>
          </cell>
          <cell r="K5123">
            <v>61451118</v>
          </cell>
        </row>
        <row r="5124">
          <cell r="I5124">
            <v>846003585</v>
          </cell>
          <cell r="J5124" t="str">
            <v>CENT EDUC RUR SAN JUAN VIDES</v>
          </cell>
          <cell r="K5124">
            <v>21256611</v>
          </cell>
        </row>
        <row r="5125">
          <cell r="I5125">
            <v>846003586</v>
          </cell>
          <cell r="J5125" t="str">
            <v>CENTRO EDUCATIVO LA CEIBA</v>
          </cell>
          <cell r="K5125">
            <v>42169429</v>
          </cell>
        </row>
        <row r="5126">
          <cell r="I5126">
            <v>846003588</v>
          </cell>
          <cell r="J5126" t="str">
            <v>CENTRO EDUCATIVO RURAL MIXTO GALLINAZO</v>
          </cell>
          <cell r="K5126">
            <v>22508514</v>
          </cell>
        </row>
        <row r="5127">
          <cell r="I5127">
            <v>846003592</v>
          </cell>
          <cell r="J5127" t="str">
            <v>CENTRO EDUCATIVO RURAL QUINAPEJO</v>
          </cell>
          <cell r="K5127">
            <v>28049303</v>
          </cell>
        </row>
        <row r="5128">
          <cell r="I5128">
            <v>846003593</v>
          </cell>
          <cell r="J5128" t="str">
            <v>CENT EDUC RUR TESALIA</v>
          </cell>
          <cell r="K5128">
            <v>33748824</v>
          </cell>
        </row>
        <row r="5129">
          <cell r="I5129">
            <v>846003594</v>
          </cell>
          <cell r="J5129" t="str">
            <v>IE RUR ELYARUMO</v>
          </cell>
          <cell r="K5129">
            <v>54781041</v>
          </cell>
        </row>
        <row r="5130">
          <cell r="I5130">
            <v>846003597</v>
          </cell>
          <cell r="J5130" t="str">
            <v>IE RUR NUEVA BENGALA</v>
          </cell>
          <cell r="K5130">
            <v>26958576</v>
          </cell>
        </row>
        <row r="5131">
          <cell r="I5131">
            <v>846003598</v>
          </cell>
          <cell r="J5131" t="str">
            <v>CENT EDUC RUR NUEVA SILVANIA</v>
          </cell>
          <cell r="K5131">
            <v>31411626</v>
          </cell>
        </row>
        <row r="5132">
          <cell r="I5132">
            <v>846003599</v>
          </cell>
          <cell r="J5132" t="str">
            <v>CENTRO EDUCATIVO RURAL ALTAMIRA</v>
          </cell>
          <cell r="K5132">
            <v>13955738</v>
          </cell>
        </row>
        <row r="5133">
          <cell r="I5133">
            <v>846003600</v>
          </cell>
          <cell r="J5133" t="str">
            <v>CENT EDUC RUR SINAI</v>
          </cell>
          <cell r="K5133">
            <v>17311478</v>
          </cell>
        </row>
        <row r="5134">
          <cell r="I5134">
            <v>846003605</v>
          </cell>
          <cell r="J5134" t="str">
            <v>CENTRO EDUCATIVO RURAL PUERTO BELLO</v>
          </cell>
          <cell r="K5134">
            <v>24212017</v>
          </cell>
        </row>
        <row r="5135">
          <cell r="I5135">
            <v>846003607</v>
          </cell>
          <cell r="J5135" t="str">
            <v>CENT EDUC RUR SAN JOSE</v>
          </cell>
          <cell r="K5135">
            <v>17415513</v>
          </cell>
        </row>
        <row r="5136">
          <cell r="I5136">
            <v>846003608</v>
          </cell>
          <cell r="J5136" t="str">
            <v>CENTRO E  RUR JORDAN GUISIA</v>
          </cell>
          <cell r="K5136">
            <v>38126361</v>
          </cell>
        </row>
        <row r="5137">
          <cell r="I5137">
            <v>846003609</v>
          </cell>
          <cell r="J5137" t="str">
            <v>INSTITUCION EDUCATIVA SAN CARLOS</v>
          </cell>
          <cell r="K5137">
            <v>33030342</v>
          </cell>
        </row>
        <row r="5138">
          <cell r="I5138">
            <v>846003610</v>
          </cell>
          <cell r="J5138" t="str">
            <v>CENT. EDUC RUR EL AFILADOR</v>
          </cell>
          <cell r="K5138">
            <v>22590961</v>
          </cell>
        </row>
        <row r="5139">
          <cell r="I5139">
            <v>846003621</v>
          </cell>
          <cell r="J5139" t="str">
            <v>CENT EDUC RUR MIRAVALLE</v>
          </cell>
          <cell r="K5139">
            <v>14189790</v>
          </cell>
        </row>
        <row r="5140">
          <cell r="I5140">
            <v>846003647</v>
          </cell>
          <cell r="J5140" t="str">
            <v>CENTRO EDUCATIVO RURAL BAJO LORENZO</v>
          </cell>
          <cell r="K5140">
            <v>9736649</v>
          </cell>
        </row>
        <row r="5141">
          <cell r="I5141">
            <v>846003648</v>
          </cell>
          <cell r="J5141" t="str">
            <v>CENTRO EDUCATIVO RURAL EL TETEYE</v>
          </cell>
          <cell r="K5141">
            <v>13357677</v>
          </cell>
        </row>
        <row r="5142">
          <cell r="I5142">
            <v>846003658</v>
          </cell>
          <cell r="J5142" t="str">
            <v>CENTRO EDUCATIVO RURAL MAYOYOQUE</v>
          </cell>
          <cell r="K5142">
            <v>46370124</v>
          </cell>
        </row>
        <row r="5143">
          <cell r="I5143">
            <v>846003674</v>
          </cell>
          <cell r="J5143" t="str">
            <v>CENT EDUC RUR AGUA CLARA</v>
          </cell>
          <cell r="K5143">
            <v>39658470</v>
          </cell>
        </row>
        <row r="5144">
          <cell r="I5144">
            <v>846003679</v>
          </cell>
          <cell r="J5144" t="str">
            <v>CENTRO EDUCATIVO RURAL EL ROSAL</v>
          </cell>
          <cell r="K5144">
            <v>20955967</v>
          </cell>
        </row>
        <row r="5145">
          <cell r="I5145">
            <v>846003711</v>
          </cell>
          <cell r="J5145" t="str">
            <v>IE RUR ANTONIO NARI?O</v>
          </cell>
          <cell r="K5145">
            <v>22957777</v>
          </cell>
        </row>
        <row r="5146">
          <cell r="I5146">
            <v>846003751</v>
          </cell>
          <cell r="J5146" t="str">
            <v>CENTRO EDUCATIVO RURAL LAS PERLAS</v>
          </cell>
          <cell r="K5146">
            <v>28663432</v>
          </cell>
        </row>
        <row r="5147">
          <cell r="I5147">
            <v>846003752</v>
          </cell>
          <cell r="J5147" t="str">
            <v>CENTRO EDUCATIVO RURAL LAS MALVINAS</v>
          </cell>
          <cell r="K5147">
            <v>10878423</v>
          </cell>
        </row>
        <row r="5148">
          <cell r="I5148">
            <v>846003761</v>
          </cell>
          <cell r="J5148" t="str">
            <v>CENT EDUC RUR EL SABALO</v>
          </cell>
          <cell r="K5148">
            <v>34210458</v>
          </cell>
        </row>
        <row r="5149">
          <cell r="I5149">
            <v>846003762</v>
          </cell>
          <cell r="J5149" t="str">
            <v>CENT EDUC RUR PUERTO EL SOL</v>
          </cell>
          <cell r="K5149">
            <v>32322698</v>
          </cell>
        </row>
        <row r="5150">
          <cell r="I5150">
            <v>846003873</v>
          </cell>
          <cell r="J5150" t="str">
            <v>INSTITUCION EDUCATIVA RURAL SANTA ISABEL</v>
          </cell>
          <cell r="K5150">
            <v>28915710</v>
          </cell>
        </row>
        <row r="5151">
          <cell r="I5151">
            <v>846003947</v>
          </cell>
          <cell r="J5151" t="str">
            <v>CENTRO ETNOEDUCATIVO UMADA WARRARA</v>
          </cell>
          <cell r="K5151">
            <v>26741613</v>
          </cell>
        </row>
        <row r="5152">
          <cell r="I5152">
            <v>846003966</v>
          </cell>
          <cell r="J5152" t="str">
            <v>CENTRO EDUCATIVO RURAL PUERTO VEGA</v>
          </cell>
          <cell r="K5152">
            <v>65695390</v>
          </cell>
        </row>
        <row r="5153">
          <cell r="I5153">
            <v>846003968</v>
          </cell>
          <cell r="J5153" t="str">
            <v>CENTRO EDUCATIVO RURAL DANUVIO</v>
          </cell>
          <cell r="K5153">
            <v>20363876</v>
          </cell>
        </row>
        <row r="5154">
          <cell r="I5154">
            <v>846003989</v>
          </cell>
          <cell r="J5154" t="str">
            <v>INSTITUTO DE EDUCACION BASICA JOSE ASUNCION SILVA</v>
          </cell>
          <cell r="K5154">
            <v>61026729</v>
          </cell>
        </row>
        <row r="5155">
          <cell r="I5155">
            <v>846003991</v>
          </cell>
          <cell r="J5155" t="str">
            <v>CENTRO EDUCATIVO RURAL PALMERAS</v>
          </cell>
          <cell r="K5155">
            <v>15942290</v>
          </cell>
        </row>
        <row r="5156">
          <cell r="I5156">
            <v>846004005</v>
          </cell>
          <cell r="J5156" t="str">
            <v>CENTRO EDUCATIVO RURAL COCAYA</v>
          </cell>
          <cell r="K5156">
            <v>27110251</v>
          </cell>
        </row>
        <row r="5157">
          <cell r="I5157">
            <v>846004007</v>
          </cell>
          <cell r="J5157" t="str">
            <v>CENTRO EDUCATIVO RURAL CAUCACIA</v>
          </cell>
          <cell r="K5157">
            <v>30449059</v>
          </cell>
        </row>
        <row r="5158">
          <cell r="I5158">
            <v>846004008</v>
          </cell>
          <cell r="J5158" t="str">
            <v>CENTRO EDUCATIVO RURAL LA MONTAÑITA</v>
          </cell>
          <cell r="K5158">
            <v>9776838</v>
          </cell>
        </row>
        <row r="5159">
          <cell r="I5159">
            <v>846004021</v>
          </cell>
          <cell r="J5159" t="str">
            <v>CENTRO  EDUCATIVO  RURAL   RIO  BLANCO</v>
          </cell>
          <cell r="K5159">
            <v>7720159</v>
          </cell>
        </row>
        <row r="5160">
          <cell r="I5160">
            <v>846004027</v>
          </cell>
          <cell r="J5160" t="str">
            <v>CENTRO EDUCATIVO RURAL ALBANIA</v>
          </cell>
          <cell r="K5160">
            <v>16641982</v>
          </cell>
        </row>
        <row r="5161">
          <cell r="I5161">
            <v>846004054</v>
          </cell>
          <cell r="J5161" t="str">
            <v>CENTRO ETNOEDUCATIVO INGA ATUN ÑAMBI</v>
          </cell>
          <cell r="K5161">
            <v>15523755</v>
          </cell>
        </row>
        <row r="5162">
          <cell r="I5162">
            <v>846004064</v>
          </cell>
          <cell r="J5162" t="str">
            <v>CENT EDUC RUR ISLANDIA</v>
          </cell>
          <cell r="K5162">
            <v>11084636</v>
          </cell>
        </row>
        <row r="5163">
          <cell r="I5163">
            <v>846004131</v>
          </cell>
          <cell r="J5163" t="str">
            <v>CENTRO EDUCATIVO EL VENADO</v>
          </cell>
          <cell r="K5163">
            <v>14923194</v>
          </cell>
        </row>
        <row r="5164">
          <cell r="I5164">
            <v>846004140</v>
          </cell>
          <cell r="J5164" t="str">
            <v>INSTITUCION EDUCATIVA RURAL EL TIGRE</v>
          </cell>
          <cell r="K5164">
            <v>44453741</v>
          </cell>
        </row>
        <row r="5165">
          <cell r="I5165">
            <v>846004149</v>
          </cell>
          <cell r="J5165" t="str">
            <v>CENT EDUC RUR MARACAIBO</v>
          </cell>
          <cell r="K5165">
            <v>17791220</v>
          </cell>
        </row>
        <row r="5166">
          <cell r="I5166">
            <v>846004244</v>
          </cell>
          <cell r="J5166" t="str">
            <v>CENTRO EDUCATIVO RURAL MIXTO LA BRASILERA</v>
          </cell>
          <cell r="K5166">
            <v>17206473</v>
          </cell>
        </row>
        <row r="5167">
          <cell r="I5167">
            <v>846004257</v>
          </cell>
          <cell r="J5167" t="str">
            <v>CENTRO EDUCATIVO RURAL JORDAN ORTIZ</v>
          </cell>
          <cell r="K5167">
            <v>25484671</v>
          </cell>
        </row>
        <row r="5168">
          <cell r="I5168">
            <v>860022663</v>
          </cell>
          <cell r="J5168" t="str">
            <v>INSTITUCION EDUCATIVA DEPARTAMENTAL SANTA MARIA</v>
          </cell>
          <cell r="K5168">
            <v>162649336</v>
          </cell>
        </row>
        <row r="5169">
          <cell r="I5169">
            <v>860022901</v>
          </cell>
          <cell r="J5169" t="str">
            <v>COLEGIO LICEO FEMENINO MERCEDES NARIÑO</v>
          </cell>
          <cell r="K5169">
            <v>424827330</v>
          </cell>
        </row>
        <row r="5170">
          <cell r="I5170">
            <v>860026409</v>
          </cell>
          <cell r="J5170" t="str">
            <v>IED TECNICO COMERCIAL MARIANO OSPINA RODRIGUEZ</v>
          </cell>
          <cell r="K5170">
            <v>97537063</v>
          </cell>
        </row>
        <row r="5171">
          <cell r="I5171">
            <v>860027251</v>
          </cell>
          <cell r="J5171" t="str">
            <v>COLEGIO DEPARTAMENTAL NACIONALIZADO ALONSO DE OLALLA</v>
          </cell>
          <cell r="K5171">
            <v>154585782</v>
          </cell>
        </row>
        <row r="5172">
          <cell r="I5172">
            <v>860029158</v>
          </cell>
          <cell r="J5172" t="str">
            <v>EL COLEGIO NACIONAL EMILIO CIFUENTES</v>
          </cell>
          <cell r="K5172">
            <v>173012393</v>
          </cell>
        </row>
        <row r="5173">
          <cell r="I5173">
            <v>860029250</v>
          </cell>
          <cell r="J5173" t="str">
            <v>IED NORMAL SUPERIOR MARIA AUXILIADORA</v>
          </cell>
          <cell r="K5173">
            <v>248057311</v>
          </cell>
        </row>
        <row r="5174">
          <cell r="I5174">
            <v>860029941</v>
          </cell>
          <cell r="J5174" t="str">
            <v>INSTITUCION EDUCATIVA DEPARTAMENTAL BOLIVAR</v>
          </cell>
          <cell r="K5174">
            <v>153239186</v>
          </cell>
        </row>
        <row r="5175">
          <cell r="I5175">
            <v>860029990</v>
          </cell>
          <cell r="J5175" t="str">
            <v>INSTITUCION EDUCATIVA DEPARTAMENTAL MARIANO SANTA</v>
          </cell>
          <cell r="K5175">
            <v>106127228</v>
          </cell>
        </row>
        <row r="5176">
          <cell r="I5176">
            <v>860030318</v>
          </cell>
          <cell r="J5176" t="str">
            <v>IED NORMAL SUPERIOR</v>
          </cell>
          <cell r="K5176">
            <v>165384273</v>
          </cell>
        </row>
        <row r="5177">
          <cell r="I5177">
            <v>860030389</v>
          </cell>
          <cell r="J5177" t="str">
            <v>INSTITUCION EDUCATIVA MUNICIPAL CUNDINAMARCA (FONDO DE SERVICIOS EDUCATIVOS)</v>
          </cell>
          <cell r="K5177">
            <v>165217340</v>
          </cell>
        </row>
        <row r="5178">
          <cell r="I5178">
            <v>860033556</v>
          </cell>
          <cell r="J5178" t="str">
            <v>INSTITUCION EDUCATIVA DEPARTAMENTAL CARLOS GIRALDO</v>
          </cell>
          <cell r="K5178">
            <v>76594828</v>
          </cell>
        </row>
        <row r="5179">
          <cell r="I5179">
            <v>860035906</v>
          </cell>
          <cell r="J5179" t="str">
            <v>FONDO DE SERICIO EDUCATIVOS</v>
          </cell>
          <cell r="K5179">
            <v>87143270</v>
          </cell>
        </row>
        <row r="5180">
          <cell r="I5180">
            <v>860045414</v>
          </cell>
          <cell r="J5180" t="str">
            <v>IED INSTITUTO NACIONAL DE PROMOCION SOCIAL</v>
          </cell>
          <cell r="K5180">
            <v>131579312</v>
          </cell>
        </row>
        <row r="5181">
          <cell r="I5181">
            <v>860066763</v>
          </cell>
          <cell r="J5181" t="str">
            <v>COLEGIO SILVERIA ESPINOSA DE RENDON IED</v>
          </cell>
          <cell r="K5181">
            <v>165121520</v>
          </cell>
        </row>
        <row r="5182">
          <cell r="I5182">
            <v>860506975</v>
          </cell>
          <cell r="J5182" t="str">
            <v>COL. DIVINO SALVADOR</v>
          </cell>
          <cell r="K5182">
            <v>73294973</v>
          </cell>
        </row>
        <row r="5183">
          <cell r="I5183">
            <v>860509887</v>
          </cell>
          <cell r="J5183" t="str">
            <v>Fondo de Servicios Educativos Institucion Educativa Eugenio Diaz Castro</v>
          </cell>
          <cell r="K5183">
            <v>91104971</v>
          </cell>
        </row>
        <row r="5184">
          <cell r="I5184">
            <v>860527046</v>
          </cell>
          <cell r="J5184" t="str">
            <v>MUNICIPIO  DE  SAN   ANTONIO   DEL   TEQUENDAMA</v>
          </cell>
          <cell r="K5184">
            <v>117885000</v>
          </cell>
        </row>
        <row r="5185">
          <cell r="I5185">
            <v>860530771</v>
          </cell>
          <cell r="J5185" t="str">
            <v>INSTITUCION EDUCATIVA DEPARTAMENTAL VICTOR MANUEL LONDOÑO</v>
          </cell>
          <cell r="K5185">
            <v>69407259</v>
          </cell>
        </row>
        <row r="5186">
          <cell r="I5186">
            <v>860531643</v>
          </cell>
          <cell r="J5186" t="str">
            <v>INSTITUCION EDUCATIVA DISTRITAL UNION COLOMBIA</v>
          </cell>
          <cell r="K5186">
            <v>110355285</v>
          </cell>
        </row>
        <row r="5187">
          <cell r="I5187">
            <v>860532230</v>
          </cell>
          <cell r="J5187" t="str">
            <v>INSTITUCION EDUCATIVA DISTRITAL CRISTOBAL COLON</v>
          </cell>
          <cell r="K5187">
            <v>104832996</v>
          </cell>
        </row>
        <row r="5188">
          <cell r="I5188">
            <v>860532235</v>
          </cell>
          <cell r="J5188" t="str">
            <v>INSTITUCION EDUCATIVA DISTRITAL  REPUBLICA DE ECUADOR</v>
          </cell>
          <cell r="K5188">
            <v>71752898</v>
          </cell>
        </row>
        <row r="5189">
          <cell r="I5189">
            <v>860532248</v>
          </cell>
          <cell r="J5189" t="str">
            <v>INSTITUCION EDUCATIVA DISTRITAL RODRIGO LARA BONILLA</v>
          </cell>
          <cell r="K5189">
            <v>256606327</v>
          </cell>
        </row>
        <row r="5190">
          <cell r="I5190">
            <v>860532281</v>
          </cell>
          <cell r="J5190" t="str">
            <v>COLEGIO TECNICO BENJAMIN HERRERA I.E.D.</v>
          </cell>
          <cell r="K5190">
            <v>190556565</v>
          </cell>
        </row>
        <row r="5191">
          <cell r="I5191">
            <v>860532316</v>
          </cell>
          <cell r="J5191" t="str">
            <v>FONDO DE SERVICIOS EDUCATIVOS  I.E.D TECNICO MENORAH</v>
          </cell>
          <cell r="K5191">
            <v>144879406</v>
          </cell>
        </row>
        <row r="5192">
          <cell r="I5192">
            <v>860532317</v>
          </cell>
          <cell r="J5192" t="str">
            <v>COLEG. ESCUELA NORMAL SUPERIOR DIST. MARIA MONTESSORI</v>
          </cell>
          <cell r="K5192">
            <v>231486150</v>
          </cell>
        </row>
        <row r="5193">
          <cell r="I5193">
            <v>860532330</v>
          </cell>
          <cell r="J5193" t="str">
            <v>COLEGIO DISTRITAL REPUBLICA DE COLOMBIA</v>
          </cell>
          <cell r="K5193">
            <v>220674616</v>
          </cell>
        </row>
        <row r="5194">
          <cell r="I5194">
            <v>860532337</v>
          </cell>
          <cell r="J5194" t="str">
            <v>INSTITUCION EDUCATIVA DISTRITAL FERNANDO MAZUERA VILLEGAS</v>
          </cell>
          <cell r="K5194">
            <v>403135578</v>
          </cell>
        </row>
        <row r="5195">
          <cell r="I5195">
            <v>860532342</v>
          </cell>
          <cell r="J5195" t="str">
            <v>COLEGIO JOSE MANUEL RESTREPO IED</v>
          </cell>
          <cell r="K5195">
            <v>109097044</v>
          </cell>
        </row>
        <row r="5196">
          <cell r="I5196">
            <v>860532363</v>
          </cell>
          <cell r="J5196" t="str">
            <v>institucion educativa distrital venecia</v>
          </cell>
          <cell r="K5196">
            <v>336019141</v>
          </cell>
        </row>
        <row r="5197">
          <cell r="I5197">
            <v>860532364</v>
          </cell>
          <cell r="J5197" t="str">
            <v>COLEGIO LAS AMERICAS IED</v>
          </cell>
          <cell r="K5197">
            <v>197395231</v>
          </cell>
        </row>
        <row r="5198">
          <cell r="I5198">
            <v>860532366</v>
          </cell>
          <cell r="J5198" t="str">
            <v>I.E.D GUILLERMO LEON VALENCIA</v>
          </cell>
          <cell r="K5198">
            <v>145547332</v>
          </cell>
        </row>
        <row r="5199">
          <cell r="I5199">
            <v>860532389</v>
          </cell>
          <cell r="J5199" t="str">
            <v>INSTITUCION EDUCATIVA DISTRITAL ANIBAL FERNANDEZ DE SOTO</v>
          </cell>
          <cell r="K5199">
            <v>122632193</v>
          </cell>
        </row>
        <row r="5200">
          <cell r="I5200">
            <v>860532402</v>
          </cell>
          <cell r="J5200" t="str">
            <v>FSE</v>
          </cell>
          <cell r="K5200">
            <v>91224559</v>
          </cell>
        </row>
        <row r="5201">
          <cell r="I5201">
            <v>860532406</v>
          </cell>
          <cell r="J5201" t="str">
            <v>INSTITUTO TECNICO DISTRITAL REPUBLICA DE GUATEMALA</v>
          </cell>
          <cell r="K5201">
            <v>105165178</v>
          </cell>
        </row>
        <row r="5202">
          <cell r="I5202">
            <v>860532407</v>
          </cell>
          <cell r="J5202" t="str">
            <v>INSTITUCION EDUCATIVA DISTRITAL MANUELA BELTRAN</v>
          </cell>
          <cell r="K5202">
            <v>144117923</v>
          </cell>
        </row>
        <row r="5203">
          <cell r="I5203">
            <v>860532408</v>
          </cell>
          <cell r="J5203" t="str">
            <v>i.e.d.san jose de castilla</v>
          </cell>
          <cell r="K5203">
            <v>231570060</v>
          </cell>
        </row>
        <row r="5204">
          <cell r="I5204">
            <v>860532412</v>
          </cell>
          <cell r="J5204" t="str">
            <v>FONDO DE SERVICIOS EDUCATIVOS I.E.D LEON DE GREIFF</v>
          </cell>
          <cell r="K5204">
            <v>111413111</v>
          </cell>
        </row>
        <row r="5205">
          <cell r="I5205">
            <v>860532413</v>
          </cell>
          <cell r="J5205" t="str">
            <v>INSTITUCION EDUCATIVA DISTRITAL RAFAEL BERNAL JIMENEZ</v>
          </cell>
          <cell r="K5205">
            <v>122744823</v>
          </cell>
        </row>
        <row r="5206">
          <cell r="I5206">
            <v>860532414</v>
          </cell>
          <cell r="J5206" t="str">
            <v>colegio distrital kennedy</v>
          </cell>
          <cell r="K5206">
            <v>220850100</v>
          </cell>
        </row>
        <row r="5207">
          <cell r="I5207">
            <v>860532422</v>
          </cell>
          <cell r="J5207" t="str">
            <v>INSTITUCION EDUCATIVA DISTRITAL BRAVO PAEZ</v>
          </cell>
          <cell r="K5207">
            <v>164000006</v>
          </cell>
        </row>
        <row r="5208">
          <cell r="I5208">
            <v>860532427</v>
          </cell>
          <cell r="J5208" t="str">
            <v>INSTITUCION EDUCATIVA DISTRITAL JUAN FRANCISCO BERBEO</v>
          </cell>
          <cell r="K5208">
            <v>116175041</v>
          </cell>
        </row>
        <row r="5209">
          <cell r="I5209">
            <v>860532442</v>
          </cell>
          <cell r="J5209" t="str">
            <v>INSTITUCION EDUCATIVA DISTRITAL REPUBLICA DE PANAMA</v>
          </cell>
          <cell r="K5209">
            <v>79818280</v>
          </cell>
        </row>
        <row r="5210">
          <cell r="I5210">
            <v>860532444</v>
          </cell>
          <cell r="J5210" t="str">
            <v>COLEGIO DISTRITAL GERARDO PAREDES</v>
          </cell>
          <cell r="K5210">
            <v>282594969</v>
          </cell>
        </row>
        <row r="5211">
          <cell r="I5211">
            <v>860532445</v>
          </cell>
          <cell r="J5211" t="str">
            <v>IED GENERAL SANTANDER</v>
          </cell>
          <cell r="K5211">
            <v>74116763</v>
          </cell>
        </row>
        <row r="5212">
          <cell r="I5212">
            <v>860532456</v>
          </cell>
          <cell r="J5212" t="str">
            <v>INSTITUCION EDUCATIVA DISTRITAL SIMON BOLIVAR</v>
          </cell>
          <cell r="K5212">
            <v>125150230</v>
          </cell>
        </row>
        <row r="5213">
          <cell r="I5213">
            <v>860532458</v>
          </cell>
          <cell r="J5213" t="str">
            <v>INSTITUCION EDUCATIVA DISTRITAL LA MERCED</v>
          </cell>
          <cell r="K5213">
            <v>308108368</v>
          </cell>
        </row>
        <row r="5214">
          <cell r="I5214">
            <v>860532476</v>
          </cell>
          <cell r="J5214" t="str">
            <v>INSTITUCION EDUCATIVA DISTRITAL JOSE ASUNCION SILVA</v>
          </cell>
          <cell r="K5214">
            <v>94460298</v>
          </cell>
        </row>
        <row r="5215">
          <cell r="I5215">
            <v>860532489</v>
          </cell>
          <cell r="J5215" t="str">
            <v>CENTRO EDUCATIVO DISTRITAL MANUEL ELKIN PATARROYO</v>
          </cell>
          <cell r="K5215">
            <v>34522513</v>
          </cell>
        </row>
        <row r="5216">
          <cell r="I5216">
            <v>860532493</v>
          </cell>
          <cell r="J5216" t="str">
            <v>INSTITUCION EDUCATIVA DISTRITAL ATANASIO GIRARDOT</v>
          </cell>
          <cell r="K5216">
            <v>185092700</v>
          </cell>
        </row>
        <row r="5217">
          <cell r="I5217">
            <v>860532516</v>
          </cell>
          <cell r="J5217" t="str">
            <v>FONSED IED JOSE FELIX RESTREPO</v>
          </cell>
          <cell r="K5217">
            <v>207462997</v>
          </cell>
        </row>
        <row r="5218">
          <cell r="I5218">
            <v>860532518</v>
          </cell>
          <cell r="J5218" t="str">
            <v>COLEGIO MANUELITA SAENZ IED</v>
          </cell>
          <cell r="K5218">
            <v>268529319</v>
          </cell>
        </row>
        <row r="5219">
          <cell r="I5219">
            <v>860532521</v>
          </cell>
          <cell r="J5219" t="str">
            <v>FSE IED FRANCISCO JOSE DE CALDAS</v>
          </cell>
          <cell r="K5219">
            <v>347905259</v>
          </cell>
        </row>
        <row r="5220">
          <cell r="I5220">
            <v>860532530</v>
          </cell>
          <cell r="J5220" t="str">
            <v>INSTITUCION EDUCATIVA DISTRITAL RAFAEL URIBE URIBE</v>
          </cell>
          <cell r="K5220">
            <v>257413178</v>
          </cell>
        </row>
        <row r="5221">
          <cell r="I5221">
            <v>860532531</v>
          </cell>
          <cell r="J5221" t="str">
            <v>INSTITUCION EDUCATIVA DISTRITAL FRANCISCO ANTONIO ZEA DE USME</v>
          </cell>
          <cell r="K5221">
            <v>155820179</v>
          </cell>
        </row>
        <row r="5222">
          <cell r="I5222">
            <v>860532532</v>
          </cell>
          <cell r="J5222" t="str">
            <v>FONDO DE SERVICIOS EDUCATIVOS I.E.D  FABIO LOZANO SIMONELLI</v>
          </cell>
          <cell r="K5222">
            <v>206516097</v>
          </cell>
        </row>
        <row r="5223">
          <cell r="I5223">
            <v>860532533</v>
          </cell>
          <cell r="J5223" t="str">
            <v>COLEGIO DISTRITAL ALMIRANTE PADILLA</v>
          </cell>
          <cell r="K5223">
            <v>155094881</v>
          </cell>
        </row>
        <row r="5224">
          <cell r="I5224">
            <v>860532537</v>
          </cell>
          <cell r="J5224" t="str">
            <v>COLEGIO DISTRITAL JORGE SOTO DEL CORRAL</v>
          </cell>
          <cell r="K5224">
            <v>82965931</v>
          </cell>
        </row>
        <row r="5225">
          <cell r="I5225">
            <v>860532538</v>
          </cell>
          <cell r="J5225" t="str">
            <v>COLEGIO FERNANDO SOTO APARICIO INSTITUCION EDUCATIVA DISTRITAL</v>
          </cell>
          <cell r="K5225">
            <v>194767248</v>
          </cell>
        </row>
        <row r="5226">
          <cell r="I5226">
            <v>860532539</v>
          </cell>
          <cell r="J5226" t="str">
            <v>IED UNIDAD BASICA MARCO FIDEL SUAREZ</v>
          </cell>
          <cell r="K5226">
            <v>208374415</v>
          </cell>
        </row>
        <row r="5227">
          <cell r="I5227">
            <v>860532542</v>
          </cell>
          <cell r="J5227" t="str">
            <v>fondo de servicios educativos colegio simon rodriguez</v>
          </cell>
          <cell r="K5227">
            <v>85485484</v>
          </cell>
        </row>
        <row r="5228">
          <cell r="I5228">
            <v>860532555</v>
          </cell>
          <cell r="J5228" t="str">
            <v>inst.distr.tecnico domingo faustino sarmiento</v>
          </cell>
          <cell r="K5228">
            <v>138935953</v>
          </cell>
        </row>
        <row r="5229">
          <cell r="I5229">
            <v>860532556</v>
          </cell>
          <cell r="J5229" t="str">
            <v>INSTITUCION EDUCATIVA DISTRITAL TOMAS CARRASQUILLA</v>
          </cell>
          <cell r="K5229">
            <v>199817560</v>
          </cell>
        </row>
        <row r="5230">
          <cell r="I5230">
            <v>860532576</v>
          </cell>
          <cell r="J5230" t="str">
            <v>Institución Educativa Distrital La Amistad</v>
          </cell>
          <cell r="K5230">
            <v>231885426</v>
          </cell>
        </row>
        <row r="5231">
          <cell r="I5231">
            <v>860532631</v>
          </cell>
          <cell r="J5231" t="str">
            <v>INSTITUCION EDUCATIVA DISTRITAL ANTONIO JOSE URIBE</v>
          </cell>
          <cell r="K5231">
            <v>103641284</v>
          </cell>
        </row>
        <row r="5232">
          <cell r="I5232">
            <v>860533131</v>
          </cell>
          <cell r="J5232" t="str">
            <v>INSTITUCION EDUCATIVA DISTRITAL JUAN LOZANO Y LOZANO</v>
          </cell>
          <cell r="K5232">
            <v>227002980</v>
          </cell>
        </row>
        <row r="5233">
          <cell r="I5233">
            <v>860582589</v>
          </cell>
          <cell r="J5233" t="str">
            <v>INSTITUCION EDUCATIVA DISTRITAL GUSTAVO RESTREPO</v>
          </cell>
          <cell r="K5233">
            <v>200994085</v>
          </cell>
        </row>
        <row r="5234">
          <cell r="I5234">
            <v>881900892</v>
          </cell>
          <cell r="J5234" t="str">
            <v>INSTITUCION EDUCATIVA MANUEL ANTONIO BONILLA</v>
          </cell>
          <cell r="K5234">
            <v>78427473</v>
          </cell>
        </row>
        <row r="5235">
          <cell r="I5235">
            <v>882009006</v>
          </cell>
          <cell r="J5235" t="str">
            <v>Unidad Educativa de Puerto Lleras</v>
          </cell>
          <cell r="K5235">
            <v>80993363</v>
          </cell>
        </row>
        <row r="5236">
          <cell r="I5236">
            <v>890000441</v>
          </cell>
          <cell r="J5236" t="str">
            <v>MUNICIPIO DE CALARCA</v>
          </cell>
          <cell r="K5236">
            <v>730225096</v>
          </cell>
        </row>
        <row r="5237">
          <cell r="I5237">
            <v>890000464</v>
          </cell>
          <cell r="J5237" t="str">
            <v>MUNICIPIO DE ARMENIA</v>
          </cell>
          <cell r="K5237">
            <v>68905480572</v>
          </cell>
        </row>
        <row r="5238">
          <cell r="I5238">
            <v>890000564</v>
          </cell>
          <cell r="J5238" t="str">
            <v>MUNICIPIO DE LA TEBAIDA</v>
          </cell>
          <cell r="K5238">
            <v>374272104</v>
          </cell>
        </row>
        <row r="5239">
          <cell r="I5239">
            <v>890000594</v>
          </cell>
          <cell r="J5239" t="str">
            <v>FONDOS DE SERVICIOS EDUCATIVOS INSTITUCION EDUCATIVA SANTA TERESA DE JESUS</v>
          </cell>
          <cell r="K5239">
            <v>112758020</v>
          </cell>
        </row>
        <row r="5240">
          <cell r="I5240">
            <v>890000613</v>
          </cell>
          <cell r="J5240" t="str">
            <v>MUNICIPIO DE QUIMBAYA</v>
          </cell>
          <cell r="K5240">
            <v>349094032</v>
          </cell>
        </row>
        <row r="5241">
          <cell r="I5241">
            <v>890000710</v>
          </cell>
          <cell r="J5241" t="str">
            <v>COLEGIO BOLIVARIANO CAICEDONIA VALLE</v>
          </cell>
          <cell r="K5241">
            <v>133520659</v>
          </cell>
        </row>
        <row r="5242">
          <cell r="I5242">
            <v>890000711</v>
          </cell>
          <cell r="J5242" t="str">
            <v>INSTITUCION EDUCATIVA SUPERIOR MARIA INMACULADA</v>
          </cell>
          <cell r="K5242">
            <v>129557193</v>
          </cell>
        </row>
        <row r="5243">
          <cell r="I5243">
            <v>890000718</v>
          </cell>
          <cell r="J5243" t="str">
            <v>INSTITUCION EDUCATIVA RAFAEL URIVE URIBE</v>
          </cell>
          <cell r="K5243">
            <v>49263119</v>
          </cell>
        </row>
        <row r="5244">
          <cell r="I5244">
            <v>890000858</v>
          </cell>
          <cell r="J5244" t="str">
            <v>MUNICIPIO DE MONTENEGRO</v>
          </cell>
          <cell r="K5244">
            <v>419639336</v>
          </cell>
        </row>
        <row r="5245">
          <cell r="I5245">
            <v>890000864</v>
          </cell>
          <cell r="J5245" t="str">
            <v>MUNICIPIO DE GENOVA</v>
          </cell>
          <cell r="K5245">
            <v>89021768</v>
          </cell>
        </row>
        <row r="5246">
          <cell r="I5246">
            <v>890000891</v>
          </cell>
          <cell r="J5246" t="str">
            <v>FONDO DE SERVICIOS EDUCATIVOS CIUDADELA EDUCATIVA SAN BERNARDO</v>
          </cell>
          <cell r="K5246">
            <v>141449048</v>
          </cell>
        </row>
        <row r="5247">
          <cell r="I5247">
            <v>890001044</v>
          </cell>
          <cell r="J5247" t="str">
            <v>MUNICIPIO DE CIRCASIA</v>
          </cell>
          <cell r="K5247">
            <v>262780344</v>
          </cell>
        </row>
        <row r="5248">
          <cell r="I5248">
            <v>890001061</v>
          </cell>
          <cell r="J5248" t="str">
            <v>MUNICIPIO DE CORDOBA</v>
          </cell>
          <cell r="K5248">
            <v>60006008</v>
          </cell>
        </row>
        <row r="5249">
          <cell r="I5249">
            <v>890001092</v>
          </cell>
          <cell r="J5249" t="str">
            <v>INSTITUCION EDUCATIVAINSTITUTO PIJAO</v>
          </cell>
          <cell r="K5249">
            <v>29282368</v>
          </cell>
        </row>
        <row r="5250">
          <cell r="I5250">
            <v>890001127</v>
          </cell>
          <cell r="J5250" t="str">
            <v>MUNICIPIO DE SALENTO</v>
          </cell>
          <cell r="K5250">
            <v>77667136</v>
          </cell>
        </row>
        <row r="5251">
          <cell r="I5251">
            <v>890001181</v>
          </cell>
          <cell r="J5251" t="str">
            <v>MUNICIPIO DE PIJAO</v>
          </cell>
          <cell r="K5251">
            <v>117658888</v>
          </cell>
        </row>
        <row r="5252">
          <cell r="I5252">
            <v>890001339</v>
          </cell>
          <cell r="J5252" t="str">
            <v>MUNICIPIO DE FILANDIA</v>
          </cell>
          <cell r="K5252">
            <v>134369384</v>
          </cell>
        </row>
        <row r="5253">
          <cell r="I5253">
            <v>890001639</v>
          </cell>
          <cell r="J5253" t="str">
            <v>DEPARTAMENTO DEL QUINDIO</v>
          </cell>
          <cell r="K5253">
            <v>78425332772</v>
          </cell>
        </row>
        <row r="5254">
          <cell r="I5254">
            <v>890001879</v>
          </cell>
          <cell r="J5254" t="str">
            <v>MUNICIPIO DE BUENAVISTA</v>
          </cell>
          <cell r="K5254">
            <v>36080768</v>
          </cell>
        </row>
        <row r="5255">
          <cell r="I5255">
            <v>890002054</v>
          </cell>
          <cell r="J5255" t="str">
            <v>ESCUELA NORMAL SUPERIOR DEL QUINDIO</v>
          </cell>
          <cell r="K5255">
            <v>281949668</v>
          </cell>
        </row>
        <row r="5256">
          <cell r="I5256">
            <v>890003582</v>
          </cell>
          <cell r="J5256" t="str">
            <v>FONDO DE SERVICIOS EDUCATIVOS INSTITUCION EDUCATIVA SANTA TERESITA</v>
          </cell>
          <cell r="K5256">
            <v>107325266</v>
          </cell>
        </row>
        <row r="5257">
          <cell r="I5257">
            <v>890003775</v>
          </cell>
          <cell r="J5257" t="str">
            <v>INSTITUCION EDUCATIVA DE MERCADOTECNIA MARIA INMACULADA</v>
          </cell>
          <cell r="K5257">
            <v>111068351</v>
          </cell>
        </row>
        <row r="5258">
          <cell r="I5258">
            <v>890003779</v>
          </cell>
          <cell r="J5258" t="str">
            <v>INSTITUCION EDUCATIVA INSTIRUTO QUIMBAYA</v>
          </cell>
          <cell r="K5258">
            <v>74880551</v>
          </cell>
        </row>
        <row r="5259">
          <cell r="I5259">
            <v>890003799</v>
          </cell>
          <cell r="J5259" t="str">
            <v>INSTITUCION EDUCATIVA NARANJAL</v>
          </cell>
          <cell r="K5259">
            <v>29381768</v>
          </cell>
        </row>
        <row r="5260">
          <cell r="I5260">
            <v>890003810</v>
          </cell>
          <cell r="J5260" t="str">
            <v>instituto genova fondo de servicio educativo</v>
          </cell>
          <cell r="K5260">
            <v>68529107</v>
          </cell>
        </row>
        <row r="5261">
          <cell r="I5261">
            <v>890003817</v>
          </cell>
          <cell r="J5261" t="str">
            <v>FONDO SERVICIOS EDUCATIVOS INSTITUCION EDUCATIVA SAN JOSE</v>
          </cell>
          <cell r="K5261">
            <v>89415001</v>
          </cell>
        </row>
        <row r="5262">
          <cell r="I5262">
            <v>890003829</v>
          </cell>
          <cell r="J5262" t="str">
            <v>INSTITUCION EDUCATIVA ANTONIO NARIÑO</v>
          </cell>
          <cell r="K5262">
            <v>98660949</v>
          </cell>
        </row>
        <row r="5263">
          <cell r="I5263">
            <v>890003844</v>
          </cell>
          <cell r="J5263" t="str">
            <v>INSTITUCION EDUCATIVA FRANCISCO MIRANDA FONDO DE SERVICIOS EDUCATIVOS</v>
          </cell>
          <cell r="K5263">
            <v>29391474</v>
          </cell>
        </row>
        <row r="5264">
          <cell r="I5264">
            <v>890003855</v>
          </cell>
          <cell r="J5264" t="str">
            <v>INSTITUCION EDUCATIVA LICEO ANDINO DE LA SANTISIMATRINIDAD</v>
          </cell>
          <cell r="K5264">
            <v>50201644</v>
          </cell>
        </row>
        <row r="5265">
          <cell r="I5265">
            <v>890003889</v>
          </cell>
          <cell r="J5265" t="str">
            <v>FONDOS DE SERVICIOS EDUCATIVOS  RUFINO JOSE CUERVO SUR</v>
          </cell>
          <cell r="K5265">
            <v>160123531</v>
          </cell>
        </row>
        <row r="5266">
          <cell r="I5266">
            <v>890072044</v>
          </cell>
          <cell r="J5266" t="str">
            <v>MUNICIPIO SANTA ISABEL</v>
          </cell>
          <cell r="K5266">
            <v>79470776</v>
          </cell>
        </row>
        <row r="5267">
          <cell r="I5267">
            <v>890102006</v>
          </cell>
          <cell r="J5267" t="str">
            <v>DEPARTAMENTO DEL ATLANTICO</v>
          </cell>
          <cell r="K5267">
            <v>164270413354</v>
          </cell>
        </row>
        <row r="5268">
          <cell r="I5268">
            <v>890102018</v>
          </cell>
          <cell r="J5268" t="str">
            <v>DISTRITO ESPECIAL INDUSTRIAL Y PORTUARIO DE BARRANQUILLA</v>
          </cell>
          <cell r="K5268">
            <v>288398046326</v>
          </cell>
        </row>
        <row r="5269">
          <cell r="I5269">
            <v>890102223</v>
          </cell>
          <cell r="J5269" t="str">
            <v>COLEGIO DISTRITAL ESTHER DE PELAEZ</v>
          </cell>
          <cell r="K5269">
            <v>40736705</v>
          </cell>
        </row>
        <row r="5270">
          <cell r="I5270">
            <v>890102265</v>
          </cell>
          <cell r="J5270" t="str">
            <v>ESCUELA NORMAL SUPERIOR LA HACIENDA</v>
          </cell>
          <cell r="K5270">
            <v>291229063</v>
          </cell>
        </row>
        <row r="5271">
          <cell r="I5271">
            <v>890102267</v>
          </cell>
          <cell r="J5271" t="str">
            <v>COLEGIO DISTRITAL JOSE EUSEBIO</v>
          </cell>
          <cell r="K5271">
            <v>90666197</v>
          </cell>
        </row>
        <row r="5272">
          <cell r="I5272">
            <v>890102472</v>
          </cell>
          <cell r="J5272" t="str">
            <v>MUNICIPIO DE GALAPA</v>
          </cell>
          <cell r="K5272">
            <v>512256736</v>
          </cell>
        </row>
        <row r="5273">
          <cell r="I5273">
            <v>890103003</v>
          </cell>
          <cell r="J5273" t="str">
            <v>MUNICIPIO DE LURUACO</v>
          </cell>
          <cell r="K5273">
            <v>570404664</v>
          </cell>
        </row>
        <row r="5274">
          <cell r="I5274">
            <v>890103008</v>
          </cell>
          <cell r="J5274" t="str">
            <v>INSTITUCION EDUCATIVA INOBASOL DE SOLEDAD</v>
          </cell>
          <cell r="K5274">
            <v>175583906</v>
          </cell>
        </row>
        <row r="5275">
          <cell r="I5275">
            <v>890103018</v>
          </cell>
          <cell r="J5275" t="str">
            <v>COLEGIO DE BACHILLERATO TECNICO COMERCIAL HELENA DE CHAUVIN</v>
          </cell>
          <cell r="K5275">
            <v>78245723</v>
          </cell>
        </row>
        <row r="5276">
          <cell r="I5276">
            <v>890103022</v>
          </cell>
          <cell r="J5276" t="str">
            <v>instituto educativa jose david montezuma recuero</v>
          </cell>
          <cell r="K5276">
            <v>141640804</v>
          </cell>
        </row>
        <row r="5277">
          <cell r="I5277">
            <v>890103024</v>
          </cell>
          <cell r="J5277" t="str">
            <v>colegio nacional de bachillerato campo de la cruz</v>
          </cell>
          <cell r="K5277">
            <v>113071846</v>
          </cell>
        </row>
        <row r="5278">
          <cell r="I5278">
            <v>890103027</v>
          </cell>
          <cell r="J5278" t="str">
            <v>INSTITUCION EDUCATIVA TECNICO INDUSTRIAL DEL  ATLANTICO</v>
          </cell>
          <cell r="K5278">
            <v>280089744</v>
          </cell>
        </row>
        <row r="5279">
          <cell r="I5279">
            <v>890103028</v>
          </cell>
          <cell r="J5279" t="str">
            <v>INSTITUCION EDUCATIVA DOLORES MARIA UCROS</v>
          </cell>
          <cell r="K5279">
            <v>259561548</v>
          </cell>
        </row>
        <row r="5280">
          <cell r="I5280">
            <v>890103032</v>
          </cell>
          <cell r="J5280" t="str">
            <v>inst educativa francisco javier cisneros</v>
          </cell>
          <cell r="K5280">
            <v>124438427</v>
          </cell>
        </row>
        <row r="5281">
          <cell r="I5281">
            <v>890103036</v>
          </cell>
          <cell r="J5281" t="str">
            <v>institucion educativa tecnica oriental</v>
          </cell>
          <cell r="K5281">
            <v>199977292</v>
          </cell>
        </row>
        <row r="5282">
          <cell r="I5282">
            <v>890103051</v>
          </cell>
          <cell r="J5282" t="str">
            <v>INSITUCION EDUCATIVA FRANCISCO JOSE DE CALDAS</v>
          </cell>
          <cell r="K5282">
            <v>270547813</v>
          </cell>
        </row>
        <row r="5283">
          <cell r="I5283">
            <v>890103077</v>
          </cell>
          <cell r="J5283" t="str">
            <v>INSTITUCION EDUCATIVA DISTRITAL CARLOS MEISEL</v>
          </cell>
          <cell r="K5283">
            <v>191911856</v>
          </cell>
        </row>
        <row r="5284">
          <cell r="I5284">
            <v>890103091</v>
          </cell>
          <cell r="J5284" t="str">
            <v>INSTITUTO TECNICO NACIONAL DE COMERCIO</v>
          </cell>
          <cell r="K5284">
            <v>206476445</v>
          </cell>
        </row>
        <row r="5285">
          <cell r="I5285">
            <v>890103217</v>
          </cell>
          <cell r="J5285" t="str">
            <v>FONDO DE SERVICIOS EDUCATIVOS INEM</v>
          </cell>
          <cell r="K5285">
            <v>213265864</v>
          </cell>
        </row>
        <row r="5286">
          <cell r="I5286">
            <v>890103745</v>
          </cell>
          <cell r="J5286" t="str">
            <v>fondo de servicio docente del instituto educativo san luis beltran</v>
          </cell>
          <cell r="K5286">
            <v>156030782</v>
          </cell>
        </row>
        <row r="5287">
          <cell r="I5287">
            <v>890103812</v>
          </cell>
          <cell r="J5287" t="str">
            <v>COLEGIO DE BARRANQUILLA CODEBA FONDO DE SERVICIOS EDUCATIVOS</v>
          </cell>
          <cell r="K5287">
            <v>132855681</v>
          </cell>
        </row>
        <row r="5288">
          <cell r="I5288">
            <v>890103839</v>
          </cell>
          <cell r="J5288" t="str">
            <v>institucion educativa normal superior de manati</v>
          </cell>
          <cell r="K5288">
            <v>150301211</v>
          </cell>
        </row>
        <row r="5289">
          <cell r="I5289">
            <v>890103848</v>
          </cell>
          <cell r="J5289" t="str">
            <v>INSTITUCION EDUCATIVA TECNICA JUAN XXIII</v>
          </cell>
          <cell r="K5289">
            <v>141895114</v>
          </cell>
        </row>
        <row r="5290">
          <cell r="I5290">
            <v>890103854</v>
          </cell>
          <cell r="J5290" t="str">
            <v>INSTITUCION EDUCATIVA DISTRITAL SIMON BOLIVAR</v>
          </cell>
          <cell r="K5290">
            <v>92581712</v>
          </cell>
        </row>
        <row r="5291">
          <cell r="I5291">
            <v>890103863</v>
          </cell>
          <cell r="J5291" t="str">
            <v>institucion educativa tecnica francisco cartusciello</v>
          </cell>
          <cell r="K5291">
            <v>261166387</v>
          </cell>
        </row>
        <row r="5292">
          <cell r="I5292">
            <v>890103962</v>
          </cell>
          <cell r="J5292" t="str">
            <v>MUNICIPIO DE REPELON</v>
          </cell>
          <cell r="K5292">
            <v>504978104</v>
          </cell>
        </row>
        <row r="5293">
          <cell r="I5293">
            <v>890103991</v>
          </cell>
          <cell r="J5293" t="str">
            <v>institucion educativa tecnica san pablo de polo nuevo</v>
          </cell>
          <cell r="K5293">
            <v>213969186</v>
          </cell>
        </row>
        <row r="5294">
          <cell r="I5294">
            <v>890103999</v>
          </cell>
          <cell r="J5294" t="str">
            <v>INSTITUCION EDUCATIVA DE BARANOA JULIO PANTOJA MALDONADO</v>
          </cell>
          <cell r="K5294">
            <v>153488887</v>
          </cell>
        </row>
        <row r="5295">
          <cell r="I5295">
            <v>890105087</v>
          </cell>
          <cell r="J5295" t="str">
            <v>INSTITUCION EDUCATIVA TECNICA  COMCERCIAL DE PALMAR DE VARELA MUNICIPIO PALMAR DE VARELA DEPARTAMENTO ATLANTICO</v>
          </cell>
          <cell r="K5295">
            <v>330886904</v>
          </cell>
        </row>
        <row r="5296">
          <cell r="I5296">
            <v>890105167</v>
          </cell>
          <cell r="J5296" t="str">
            <v>institucion educativa tecnica juan v padilla</v>
          </cell>
          <cell r="K5296">
            <v>211382693</v>
          </cell>
        </row>
        <row r="5297">
          <cell r="I5297">
            <v>890106291</v>
          </cell>
          <cell r="J5297" t="str">
            <v>MUNICIPIO DE SOLEDAD</v>
          </cell>
          <cell r="K5297">
            <v>85684391660</v>
          </cell>
        </row>
        <row r="5298">
          <cell r="I5298">
            <v>890106369</v>
          </cell>
          <cell r="J5298" t="str">
            <v>COLEGIO MARCO FIDEL SUAREZ</v>
          </cell>
          <cell r="K5298">
            <v>186918217</v>
          </cell>
        </row>
        <row r="5299">
          <cell r="I5299">
            <v>890106787</v>
          </cell>
          <cell r="J5299" t="str">
            <v>ESCUELA NORMAL SUPERIOR DEL DISTRITO DE BARRANQUILLA</v>
          </cell>
          <cell r="K5299">
            <v>188279950</v>
          </cell>
        </row>
        <row r="5300">
          <cell r="I5300">
            <v>890107177</v>
          </cell>
          <cell r="J5300" t="str">
            <v>fondos de servicios educativos insitucion educativa de sabanalarga</v>
          </cell>
          <cell r="K5300">
            <v>297723147</v>
          </cell>
        </row>
        <row r="5301">
          <cell r="I5301">
            <v>890107266</v>
          </cell>
          <cell r="J5301" t="str">
            <v>FONDO DE SERVICIOS EDUCATIVO COLEGIO MAYOR DE BARRANQUILLA</v>
          </cell>
          <cell r="K5301">
            <v>96126922</v>
          </cell>
        </row>
        <row r="5302">
          <cell r="I5302">
            <v>890107327</v>
          </cell>
          <cell r="J5302" t="str">
            <v>INSTITUTO EDUCATIVO SOFIA CAMARGO DE LLERAS</v>
          </cell>
          <cell r="K5302">
            <v>171273975</v>
          </cell>
        </row>
        <row r="5303">
          <cell r="I5303">
            <v>890107378</v>
          </cell>
          <cell r="J5303" t="str">
            <v>INSTITUCION EDUCATIVA POLITECNICO DE SOLEDAD</v>
          </cell>
          <cell r="K5303">
            <v>266576467</v>
          </cell>
        </row>
        <row r="5304">
          <cell r="I5304">
            <v>890108028</v>
          </cell>
          <cell r="J5304" t="str">
            <v>institucion educativa san antonio</v>
          </cell>
          <cell r="K5304">
            <v>58666337</v>
          </cell>
        </row>
        <row r="5305">
          <cell r="I5305">
            <v>890110805</v>
          </cell>
          <cell r="J5305" t="str">
            <v>INSTITUCION EDUCATIVA DISTRITAL JAVIER SANCHEZ</v>
          </cell>
          <cell r="K5305">
            <v>92708760</v>
          </cell>
        </row>
        <row r="5306">
          <cell r="I5306">
            <v>890112233</v>
          </cell>
          <cell r="J5306" t="str">
            <v>INSTITUCION EDUCATIVA DISTRITAL ANTONIO JOSE DE SUCRE</v>
          </cell>
          <cell r="K5306">
            <v>53519236</v>
          </cell>
        </row>
        <row r="5307">
          <cell r="I5307">
            <v>890112371</v>
          </cell>
          <cell r="J5307" t="str">
            <v>MUNICIPIO DE BARANOA</v>
          </cell>
          <cell r="K5307">
            <v>631415592</v>
          </cell>
        </row>
        <row r="5308">
          <cell r="I5308">
            <v>890112437</v>
          </cell>
          <cell r="J5308" t="str">
            <v>INSTITUCION EDUCATIVA DISTRITAL JORGE NICOLAS ABELLO</v>
          </cell>
          <cell r="K5308">
            <v>116599637</v>
          </cell>
        </row>
        <row r="5309">
          <cell r="I5309">
            <v>890114156</v>
          </cell>
          <cell r="J5309" t="str">
            <v>INSTITUTO TECNICO DE COMERCIO BARRANQUILLA</v>
          </cell>
          <cell r="K5309">
            <v>177079050</v>
          </cell>
        </row>
        <row r="5310">
          <cell r="I5310">
            <v>890114335</v>
          </cell>
          <cell r="J5310" t="str">
            <v>MUNICIPIO DE MALAMBO</v>
          </cell>
          <cell r="K5310">
            <v>28726938895</v>
          </cell>
        </row>
        <row r="5311">
          <cell r="I5311">
            <v>890115982</v>
          </cell>
          <cell r="J5311" t="str">
            <v>MUNICIPIO DE SABANAGRANDE</v>
          </cell>
          <cell r="K5311">
            <v>464024856</v>
          </cell>
        </row>
        <row r="5312">
          <cell r="I5312">
            <v>890116159</v>
          </cell>
          <cell r="J5312" t="str">
            <v>MUNICIPIO DE SUAN</v>
          </cell>
          <cell r="K5312">
            <v>212795944</v>
          </cell>
        </row>
        <row r="5313">
          <cell r="I5313">
            <v>890116278</v>
          </cell>
          <cell r="J5313" t="str">
            <v>MUNICIPIO DE PONEDERA</v>
          </cell>
          <cell r="K5313">
            <v>437275592</v>
          </cell>
        </row>
        <row r="5314">
          <cell r="I5314">
            <v>890201190</v>
          </cell>
          <cell r="J5314" t="str">
            <v>MUNICIPIO DE PUERTO WILCHES</v>
          </cell>
          <cell r="K5314">
            <v>642929368</v>
          </cell>
        </row>
        <row r="5315">
          <cell r="I5315">
            <v>890201212</v>
          </cell>
          <cell r="J5315" t="str">
            <v>ESCUELA NORMAL SUPERIOR SISTEMA GENERAL DE PARTICIPACIONES</v>
          </cell>
          <cell r="K5315">
            <v>330533595</v>
          </cell>
        </row>
        <row r="5316">
          <cell r="I5316">
            <v>890201222</v>
          </cell>
          <cell r="J5316" t="str">
            <v>MUNICIPIO DE BUCARAMANGA</v>
          </cell>
          <cell r="K5316">
            <v>107802242791</v>
          </cell>
        </row>
        <row r="5317">
          <cell r="I5317">
            <v>890201235</v>
          </cell>
          <cell r="J5317" t="str">
            <v>DEPARTAMENTO DE SANTANDER</v>
          </cell>
          <cell r="K5317">
            <v>302657987691</v>
          </cell>
        </row>
        <row r="5318">
          <cell r="I5318">
            <v>890201286</v>
          </cell>
          <cell r="J5318" t="str">
            <v>INSTITUTO TECNICO NACIONAL DE COMERCIO</v>
          </cell>
          <cell r="K5318">
            <v>181199317</v>
          </cell>
        </row>
        <row r="5319">
          <cell r="I5319">
            <v>890201433</v>
          </cell>
          <cell r="J5319" t="str">
            <v>COLEGIO SAN JOSE DE GUANENTA</v>
          </cell>
          <cell r="K5319">
            <v>234858931</v>
          </cell>
        </row>
        <row r="5320">
          <cell r="I5320">
            <v>890201610</v>
          </cell>
          <cell r="J5320" t="str">
            <v>INSITUCION EDUCATIVA NUESTRA SEÑORA DEL PILAR</v>
          </cell>
          <cell r="K5320">
            <v>349882327</v>
          </cell>
        </row>
        <row r="5321">
          <cell r="I5321">
            <v>890201900</v>
          </cell>
          <cell r="J5321" t="str">
            <v>MUNICIPIO DE BARRANCABERMEJA</v>
          </cell>
          <cell r="K5321">
            <v>55270005223</v>
          </cell>
        </row>
        <row r="5322">
          <cell r="I5322">
            <v>890203250</v>
          </cell>
          <cell r="J5322" t="str">
            <v>FONDO DE SERVICIOS EDUCATIVOS</v>
          </cell>
          <cell r="K5322">
            <v>70141304</v>
          </cell>
        </row>
        <row r="5323">
          <cell r="I5323">
            <v>890203688</v>
          </cell>
          <cell r="J5323" t="str">
            <v>MUNICIPIO DEL SOCORRO</v>
          </cell>
          <cell r="K5323">
            <v>266242512</v>
          </cell>
        </row>
        <row r="5324">
          <cell r="I5324">
            <v>890203882</v>
          </cell>
          <cell r="J5324" t="str">
            <v>INSITUTO SANTA MARIA GORETTI</v>
          </cell>
          <cell r="K5324">
            <v>180669143</v>
          </cell>
        </row>
        <row r="5325">
          <cell r="I5325">
            <v>890204138</v>
          </cell>
          <cell r="J5325" t="str">
            <v>MUNICIPIO DE ZAPATOCA</v>
          </cell>
          <cell r="K5325">
            <v>78838656</v>
          </cell>
        </row>
        <row r="5326">
          <cell r="I5326">
            <v>890204265</v>
          </cell>
          <cell r="J5326" t="str">
            <v>MUNICIPIO DE PINCHOTE</v>
          </cell>
          <cell r="K5326">
            <v>46818872</v>
          </cell>
        </row>
        <row r="5327">
          <cell r="I5327">
            <v>890204300</v>
          </cell>
          <cell r="J5327" t="str">
            <v>INSTITUTO TECNICO INDUSTRIAL MONSEÑOR CARLOS ARDILA GARCIA</v>
          </cell>
          <cell r="K5327">
            <v>79850090</v>
          </cell>
        </row>
        <row r="5328">
          <cell r="I5328">
            <v>890204537</v>
          </cell>
          <cell r="J5328" t="str">
            <v>MUNICIPIO DE LOS SANTOS</v>
          </cell>
          <cell r="K5328">
            <v>211283672</v>
          </cell>
        </row>
        <row r="5329">
          <cell r="I5329">
            <v>890204565</v>
          </cell>
          <cell r="J5329" t="str">
            <v>FONDO DE SERVICIOS EDUCATIVOS</v>
          </cell>
          <cell r="K5329">
            <v>37051748</v>
          </cell>
        </row>
        <row r="5330">
          <cell r="I5330">
            <v>890204616</v>
          </cell>
          <cell r="J5330" t="str">
            <v>CONCENTRACION DE DESARROLLO RURAL VALLE DE SAN JOSE</v>
          </cell>
          <cell r="K5330">
            <v>47117083</v>
          </cell>
        </row>
        <row r="5331">
          <cell r="I5331">
            <v>890204643</v>
          </cell>
          <cell r="J5331" t="str">
            <v>MUNICIPIO DE SABANA DE TORRES</v>
          </cell>
          <cell r="K5331">
            <v>426889344</v>
          </cell>
        </row>
        <row r="5332">
          <cell r="I5332">
            <v>890204646</v>
          </cell>
          <cell r="J5332" t="str">
            <v>MUNICIPIO DE RIONEGRO</v>
          </cell>
          <cell r="K5332">
            <v>380211480</v>
          </cell>
        </row>
        <row r="5333">
          <cell r="I5333">
            <v>890204679</v>
          </cell>
          <cell r="J5333" t="str">
            <v>FONDO DE SERVICIOS EDUCATIVOS</v>
          </cell>
          <cell r="K5333">
            <v>46137738</v>
          </cell>
        </row>
        <row r="5334">
          <cell r="I5334">
            <v>890204699</v>
          </cell>
          <cell r="J5334" t="str">
            <v>MUNICIPIO DE CEPITA</v>
          </cell>
          <cell r="K5334">
            <v>26825544</v>
          </cell>
        </row>
        <row r="5335">
          <cell r="I5335">
            <v>890204802</v>
          </cell>
          <cell r="J5335" t="str">
            <v>MUNICIPIO  DE GIRON</v>
          </cell>
          <cell r="K5335">
            <v>35792928181</v>
          </cell>
        </row>
        <row r="5336">
          <cell r="I5336">
            <v>890204890</v>
          </cell>
          <cell r="J5336" t="str">
            <v>MUNICIPIO DE SAN JOSE DE MIRANDA</v>
          </cell>
          <cell r="K5336">
            <v>50971920</v>
          </cell>
        </row>
        <row r="5337">
          <cell r="I5337">
            <v>890204907</v>
          </cell>
          <cell r="J5337" t="str">
            <v>FONDO DE SERVICIOS EDUCATIVOS</v>
          </cell>
          <cell r="K5337">
            <v>77863228</v>
          </cell>
        </row>
        <row r="5338">
          <cell r="I5338">
            <v>890204972</v>
          </cell>
          <cell r="J5338" t="str">
            <v>FONDO DE SERVICIOS EDUCATIVOS</v>
          </cell>
          <cell r="K5338">
            <v>79878624</v>
          </cell>
        </row>
        <row r="5339">
          <cell r="I5339">
            <v>890204979</v>
          </cell>
          <cell r="J5339" t="str">
            <v>MUNICIPIO DE GUAPOTA</v>
          </cell>
          <cell r="K5339">
            <v>24349104</v>
          </cell>
        </row>
        <row r="5340">
          <cell r="I5340">
            <v>890204985</v>
          </cell>
          <cell r="J5340" t="str">
            <v>MUNICIPIO DE SUAITA</v>
          </cell>
          <cell r="K5340">
            <v>130702312</v>
          </cell>
        </row>
        <row r="5341">
          <cell r="I5341">
            <v>890204999</v>
          </cell>
          <cell r="J5341" t="str">
            <v>FONDO DE SERVICIOS EDUCATIVOS</v>
          </cell>
          <cell r="K5341">
            <v>46223747</v>
          </cell>
        </row>
        <row r="5342">
          <cell r="I5342">
            <v>890205058</v>
          </cell>
          <cell r="J5342" t="str">
            <v>MUNICIPIO DE COROMORO</v>
          </cell>
          <cell r="K5342">
            <v>80587120</v>
          </cell>
        </row>
        <row r="5343">
          <cell r="I5343">
            <v>890205063</v>
          </cell>
          <cell r="J5343" t="str">
            <v>MUNICIPIO DE CHARALA</v>
          </cell>
          <cell r="K5343">
            <v>172448760</v>
          </cell>
        </row>
        <row r="5344">
          <cell r="I5344">
            <v>890205072</v>
          </cell>
          <cell r="J5344" t="str">
            <v>FONDO DE SERVICIOS EDUCATIVOS</v>
          </cell>
          <cell r="K5344">
            <v>95456682</v>
          </cell>
        </row>
        <row r="5345">
          <cell r="I5345">
            <v>890205114</v>
          </cell>
          <cell r="J5345" t="str">
            <v>MUNICIPIO DE ENCINO</v>
          </cell>
          <cell r="K5345">
            <v>27472688</v>
          </cell>
        </row>
        <row r="5346">
          <cell r="I5346">
            <v>890205119</v>
          </cell>
          <cell r="J5346" t="str">
            <v>MUNICIPIO DE CAPITANEJO</v>
          </cell>
          <cell r="K5346">
            <v>76184672</v>
          </cell>
        </row>
        <row r="5347">
          <cell r="I5347">
            <v>890205124</v>
          </cell>
          <cell r="J5347" t="str">
            <v>MUNICIPIO DE OCAMONTE</v>
          </cell>
          <cell r="K5347">
            <v>47020352</v>
          </cell>
        </row>
        <row r="5348">
          <cell r="I5348">
            <v>890205140</v>
          </cell>
          <cell r="J5348" t="str">
            <v>FONDO DE SERVICIOS EDUCATIVOS</v>
          </cell>
          <cell r="K5348">
            <v>49922825</v>
          </cell>
        </row>
        <row r="5349">
          <cell r="I5349">
            <v>890205176</v>
          </cell>
          <cell r="J5349" t="str">
            <v>MUNICIPIO DE FLORIDABLANCA</v>
          </cell>
          <cell r="K5349">
            <v>44190518167</v>
          </cell>
        </row>
        <row r="5350">
          <cell r="I5350">
            <v>890205199</v>
          </cell>
          <cell r="J5350" t="str">
            <v>FONDO DE SERVICIOS EDUCATIVOS</v>
          </cell>
          <cell r="K5350">
            <v>55947187</v>
          </cell>
        </row>
        <row r="5351">
          <cell r="I5351">
            <v>890205229</v>
          </cell>
          <cell r="J5351" t="str">
            <v>MUNICIPIO DE MALAGA</v>
          </cell>
          <cell r="K5351">
            <v>258353016</v>
          </cell>
        </row>
        <row r="5352">
          <cell r="I5352">
            <v>890205308</v>
          </cell>
          <cell r="J5352" t="str">
            <v>MUNICIPIO DE LA PAZ</v>
          </cell>
          <cell r="K5352">
            <v>45132048</v>
          </cell>
        </row>
        <row r="5353">
          <cell r="I5353">
            <v>890205326</v>
          </cell>
          <cell r="J5353" t="str">
            <v>MUNICIPIO DE MOLAGAVITA</v>
          </cell>
          <cell r="K5353">
            <v>59553632</v>
          </cell>
        </row>
        <row r="5354">
          <cell r="I5354">
            <v>890205334</v>
          </cell>
          <cell r="J5354" t="str">
            <v>MUNICIPIO DE ARATOCA</v>
          </cell>
          <cell r="K5354">
            <v>143148792</v>
          </cell>
        </row>
        <row r="5355">
          <cell r="I5355">
            <v>890205383</v>
          </cell>
          <cell r="J5355" t="str">
            <v>MUNICIPIO DE PIEDECUESTA</v>
          </cell>
          <cell r="K5355">
            <v>41544253665</v>
          </cell>
        </row>
        <row r="5356">
          <cell r="I5356">
            <v>890205439</v>
          </cell>
          <cell r="J5356" t="str">
            <v>MUNICIPIO DE EL GUACAMAYO</v>
          </cell>
          <cell r="K5356">
            <v>24014584</v>
          </cell>
        </row>
        <row r="5357">
          <cell r="I5357">
            <v>890205446</v>
          </cell>
          <cell r="J5357" t="str">
            <v>COLEGIO INTEGRADO CAMILO TORRES</v>
          </cell>
          <cell r="K5357">
            <v>127430575</v>
          </cell>
        </row>
        <row r="5358">
          <cell r="I5358">
            <v>890205460</v>
          </cell>
          <cell r="J5358" t="str">
            <v>MUNICIPIO VALLE DE SAN JOSE</v>
          </cell>
          <cell r="K5358">
            <v>57469320</v>
          </cell>
        </row>
        <row r="5359">
          <cell r="I5359">
            <v>890205525</v>
          </cell>
          <cell r="J5359" t="str">
            <v>INSTITUTO TECNICO INDUSTRIAL AQUILEO PARRA</v>
          </cell>
          <cell r="K5359">
            <v>79590323</v>
          </cell>
        </row>
        <row r="5360">
          <cell r="I5360">
            <v>890205575</v>
          </cell>
          <cell r="J5360" t="str">
            <v>MUNICIPIO DE CABRERA</v>
          </cell>
          <cell r="K5360">
            <v>26079280</v>
          </cell>
        </row>
        <row r="5361">
          <cell r="I5361">
            <v>890205581</v>
          </cell>
          <cell r="J5361" t="str">
            <v>MUNICIPIO DE TONA</v>
          </cell>
          <cell r="K5361">
            <v>72528272</v>
          </cell>
        </row>
        <row r="5362">
          <cell r="I5362">
            <v>890205599</v>
          </cell>
          <cell r="J5362" t="str">
            <v>FONDO DE SERVICIOS EDUCATIVOS COLEGIO BALBINO GARCIA</v>
          </cell>
          <cell r="K5362">
            <v>187536987</v>
          </cell>
        </row>
        <row r="5363">
          <cell r="I5363">
            <v>890205632</v>
          </cell>
          <cell r="J5363" t="str">
            <v>MUNICIPIO DE MOGOTES</v>
          </cell>
          <cell r="K5363">
            <v>168870136</v>
          </cell>
        </row>
        <row r="5364">
          <cell r="I5364">
            <v>890205677</v>
          </cell>
          <cell r="J5364" t="str">
            <v xml:space="preserve"> MUNICIPIO DE VELEZ</v>
          </cell>
          <cell r="K5364">
            <v>243629400</v>
          </cell>
        </row>
        <row r="5365">
          <cell r="I5365">
            <v>890205792</v>
          </cell>
          <cell r="J5365" t="str">
            <v>INSTITUTO POLITECNICO FEMENINO</v>
          </cell>
          <cell r="K5365">
            <v>182916252</v>
          </cell>
        </row>
        <row r="5366">
          <cell r="I5366">
            <v>890205973</v>
          </cell>
          <cell r="J5366" t="str">
            <v>MUNICIPIO DE SANTA BARBARA</v>
          </cell>
          <cell r="K5366">
            <v>27896904</v>
          </cell>
        </row>
        <row r="5367">
          <cell r="I5367">
            <v>890206033</v>
          </cell>
          <cell r="J5367" t="str">
            <v>MUNICIPIO DE BARBOSA</v>
          </cell>
          <cell r="K5367">
            <v>215980616</v>
          </cell>
        </row>
        <row r="5368">
          <cell r="I5368">
            <v>890206058</v>
          </cell>
          <cell r="J5368" t="str">
            <v>MUNICIPIO DE CONTRATACION</v>
          </cell>
          <cell r="K5368">
            <v>42601000</v>
          </cell>
        </row>
        <row r="5369">
          <cell r="I5369">
            <v>890206110</v>
          </cell>
          <cell r="J5369" t="str">
            <v>MUNICIPIO DE LEBRIJA</v>
          </cell>
          <cell r="K5369">
            <v>391424504</v>
          </cell>
        </row>
        <row r="5370">
          <cell r="I5370">
            <v>890206250</v>
          </cell>
          <cell r="J5370" t="str">
            <v>MUNICIPIO DE VILLANUEVA</v>
          </cell>
          <cell r="K5370">
            <v>74811416</v>
          </cell>
        </row>
        <row r="5371">
          <cell r="I5371">
            <v>890206290</v>
          </cell>
          <cell r="J5371" t="str">
            <v>MUNICIPIO DE CHIMA</v>
          </cell>
          <cell r="K5371">
            <v>34399472</v>
          </cell>
        </row>
        <row r="5372">
          <cell r="I5372">
            <v>890206679</v>
          </cell>
          <cell r="J5372" t="str">
            <v>FONDO DE SERVICIOS EDUCATIVOS</v>
          </cell>
          <cell r="K5372">
            <v>92105764</v>
          </cell>
        </row>
        <row r="5373">
          <cell r="I5373">
            <v>890206696</v>
          </cell>
          <cell r="J5373" t="str">
            <v>MUNICIPIO DE MATANZA</v>
          </cell>
          <cell r="K5373">
            <v>69251096</v>
          </cell>
        </row>
        <row r="5374">
          <cell r="I5374">
            <v>890206722</v>
          </cell>
          <cell r="J5374" t="str">
            <v>MUNICIPIO DE GALAN</v>
          </cell>
          <cell r="K5374">
            <v>37688784</v>
          </cell>
        </row>
        <row r="5375">
          <cell r="I5375">
            <v>890206724</v>
          </cell>
          <cell r="J5375" t="str">
            <v>MUNICIPIO DE CHARTA</v>
          </cell>
          <cell r="K5375">
            <v>26798360</v>
          </cell>
        </row>
        <row r="5376">
          <cell r="I5376">
            <v>890207022</v>
          </cell>
          <cell r="J5376" t="str">
            <v>MUNICIPIO DE SAN ANDRES</v>
          </cell>
          <cell r="K5376">
            <v>116235824</v>
          </cell>
        </row>
        <row r="5377">
          <cell r="I5377">
            <v>890207201</v>
          </cell>
          <cell r="J5377" t="str">
            <v>INSTITUTO DE PROBLEMAS DE APREIZAJE IPA</v>
          </cell>
          <cell r="K5377">
            <v>35066381</v>
          </cell>
        </row>
        <row r="5378">
          <cell r="I5378">
            <v>890207620</v>
          </cell>
          <cell r="J5378" t="str">
            <v>Colegio Técnico Vicente Azuero</v>
          </cell>
          <cell r="K5378">
            <v>258430330</v>
          </cell>
        </row>
        <row r="5379">
          <cell r="I5379">
            <v>890207726</v>
          </cell>
          <cell r="J5379" t="str">
            <v>COLEGIO NACIONAL UNIVERSITARIO DE VELEZ</v>
          </cell>
          <cell r="K5379">
            <v>111181224</v>
          </cell>
        </row>
        <row r="5380">
          <cell r="I5380">
            <v>890207790</v>
          </cell>
          <cell r="J5380" t="str">
            <v>MUNICIPIO DE GUEPSA</v>
          </cell>
          <cell r="K5380">
            <v>56143208</v>
          </cell>
        </row>
        <row r="5381">
          <cell r="I5381">
            <v>890208051</v>
          </cell>
          <cell r="J5381" t="str">
            <v>ESCUELA NORMAL SUPERIOR</v>
          </cell>
          <cell r="K5381">
            <v>68519825</v>
          </cell>
        </row>
        <row r="5382">
          <cell r="I5382">
            <v>890208068</v>
          </cell>
          <cell r="J5382" t="str">
            <v>NUESTRA SEÑORA DE LA PRESENTACION</v>
          </cell>
          <cell r="K5382">
            <v>200075862</v>
          </cell>
        </row>
        <row r="5383">
          <cell r="I5383">
            <v>890208098</v>
          </cell>
          <cell r="J5383" t="str">
            <v>MUNICIPIO DE CHIPATA</v>
          </cell>
          <cell r="K5383">
            <v>52171256</v>
          </cell>
        </row>
        <row r="5384">
          <cell r="I5384">
            <v>890208119</v>
          </cell>
          <cell r="J5384" t="str">
            <v>MUNICIPIO DE BETULIA</v>
          </cell>
          <cell r="K5384">
            <v>88885072</v>
          </cell>
        </row>
        <row r="5385">
          <cell r="I5385">
            <v>890208148</v>
          </cell>
          <cell r="J5385" t="str">
            <v>MUNICIPIO DE ONZAGA</v>
          </cell>
          <cell r="K5385">
            <v>59859848</v>
          </cell>
        </row>
        <row r="5386">
          <cell r="I5386">
            <v>890208199</v>
          </cell>
          <cell r="J5386" t="str">
            <v>MUNICIPIO DE EL PLAYON</v>
          </cell>
          <cell r="K5386">
            <v>201844624</v>
          </cell>
        </row>
        <row r="5387">
          <cell r="I5387">
            <v>890208224</v>
          </cell>
          <cell r="J5387" t="str">
            <v>TESORO NACIONAL ESCUELA INDUSTRIAL OIBA</v>
          </cell>
          <cell r="K5387">
            <v>76616413</v>
          </cell>
        </row>
        <row r="5388">
          <cell r="I5388">
            <v>890208262</v>
          </cell>
          <cell r="J5388" t="str">
            <v>FONDO DE SERVICIOS EDUCATIVOS UNICO COLEGIO SAN JUAN DE GIRON</v>
          </cell>
          <cell r="K5388">
            <v>182838010</v>
          </cell>
        </row>
        <row r="5389">
          <cell r="I5389">
            <v>890208360</v>
          </cell>
          <cell r="J5389" t="str">
            <v>MUNICIPIO DE GUACA</v>
          </cell>
          <cell r="K5389">
            <v>78401336</v>
          </cell>
        </row>
        <row r="5390">
          <cell r="I5390">
            <v>890208363</v>
          </cell>
          <cell r="J5390" t="str">
            <v>MUNICIPIO DE CIMITARRA</v>
          </cell>
          <cell r="K5390">
            <v>559408608</v>
          </cell>
        </row>
        <row r="5391">
          <cell r="I5391">
            <v>890208374</v>
          </cell>
          <cell r="J5391" t="str">
            <v>COLEGIO INTEGRADO "DIVINO NIÑO"</v>
          </cell>
          <cell r="K5391">
            <v>66426375</v>
          </cell>
        </row>
        <row r="5392">
          <cell r="I5392">
            <v>890208676</v>
          </cell>
          <cell r="J5392" t="str">
            <v>MUNICIPIO DE SAN JOAQUIN</v>
          </cell>
          <cell r="K5392">
            <v>33764080</v>
          </cell>
        </row>
        <row r="5393">
          <cell r="I5393">
            <v>890208807</v>
          </cell>
          <cell r="J5393" t="str">
            <v>MUNICIPIO DE SIMACOTA</v>
          </cell>
          <cell r="K5393">
            <v>144462520</v>
          </cell>
        </row>
        <row r="5394">
          <cell r="I5394">
            <v>890208939</v>
          </cell>
          <cell r="J5394" t="str">
            <v>FONDO DE SERVICIOS EDUCATIVOS</v>
          </cell>
          <cell r="K5394">
            <v>41153182</v>
          </cell>
        </row>
        <row r="5395">
          <cell r="I5395">
            <v>890208947</v>
          </cell>
          <cell r="J5395" t="str">
            <v>MUNICIPIO DE CONFINES</v>
          </cell>
          <cell r="K5395">
            <v>28476312</v>
          </cell>
        </row>
        <row r="5396">
          <cell r="I5396">
            <v>890209299</v>
          </cell>
          <cell r="J5396" t="str">
            <v>MUNICIPIO DE PUENTE NACIONAL</v>
          </cell>
          <cell r="K5396">
            <v>265356864</v>
          </cell>
        </row>
        <row r="5397">
          <cell r="I5397">
            <v>890209640</v>
          </cell>
          <cell r="J5397" t="str">
            <v>MUNICIPIO DE FLORIAN</v>
          </cell>
          <cell r="K5397">
            <v>109331600</v>
          </cell>
        </row>
        <row r="5398">
          <cell r="I5398">
            <v>890209666</v>
          </cell>
          <cell r="J5398" t="str">
            <v>MUNICIPIO  DE  ENCISO</v>
          </cell>
          <cell r="K5398">
            <v>54365880</v>
          </cell>
        </row>
        <row r="5399">
          <cell r="I5399">
            <v>890209889</v>
          </cell>
          <cell r="J5399" t="str">
            <v>MUNICIPIO DE EL CERRITO</v>
          </cell>
          <cell r="K5399">
            <v>84599224</v>
          </cell>
        </row>
        <row r="5400">
          <cell r="I5400">
            <v>890210013</v>
          </cell>
          <cell r="J5400" t="str">
            <v>COLEGIO INTEGRADO PEDRO SANTOS DE PINCHOTE</v>
          </cell>
          <cell r="K5400">
            <v>61601071</v>
          </cell>
        </row>
        <row r="5401">
          <cell r="I5401">
            <v>890210216</v>
          </cell>
          <cell r="J5401" t="str">
            <v>INSTITUTO TECNICO SUPERIOR DAMASO ZAPATA</v>
          </cell>
          <cell r="K5401">
            <v>428989798</v>
          </cell>
        </row>
        <row r="5402">
          <cell r="I5402">
            <v>890210227</v>
          </cell>
          <cell r="J5402" t="str">
            <v>MUNICIPIO DE SAN BENITO</v>
          </cell>
          <cell r="K5402">
            <v>30949872</v>
          </cell>
        </row>
        <row r="5403">
          <cell r="I5403">
            <v>890210438</v>
          </cell>
          <cell r="J5403" t="str">
            <v>MUNICIPIO DE HATO</v>
          </cell>
          <cell r="K5403">
            <v>34791968</v>
          </cell>
        </row>
        <row r="5404">
          <cell r="I5404">
            <v>890210575</v>
          </cell>
          <cell r="J5404" t="str">
            <v>FONDO DE SERVICIOS EDUCATIVOS</v>
          </cell>
          <cell r="K5404">
            <v>36137696</v>
          </cell>
        </row>
        <row r="5405">
          <cell r="I5405">
            <v>890210617</v>
          </cell>
          <cell r="J5405" t="str">
            <v>MUNICIPIO DE LA BELLEZA</v>
          </cell>
          <cell r="K5405">
            <v>82998696</v>
          </cell>
        </row>
        <row r="5406">
          <cell r="I5406">
            <v>890210704</v>
          </cell>
          <cell r="J5406" t="str">
            <v>MUNICIPIO DE LANDAZURI</v>
          </cell>
          <cell r="K5406">
            <v>190721328</v>
          </cell>
        </row>
        <row r="5407">
          <cell r="I5407">
            <v>890210883</v>
          </cell>
          <cell r="J5407" t="str">
            <v>MUNICIPIO DE SUCRE</v>
          </cell>
          <cell r="K5407">
            <v>118997896</v>
          </cell>
        </row>
        <row r="5408">
          <cell r="I5408">
            <v>890210890</v>
          </cell>
          <cell r="J5408" t="str">
            <v>MUNICIPIO DE BOLIVAR</v>
          </cell>
          <cell r="K5408">
            <v>196803200</v>
          </cell>
        </row>
        <row r="5409">
          <cell r="I5409">
            <v>890210928</v>
          </cell>
          <cell r="J5409" t="str">
            <v>MUNICIPIO DE AGUADA</v>
          </cell>
          <cell r="K5409">
            <v>21280384</v>
          </cell>
        </row>
        <row r="5410">
          <cell r="I5410">
            <v>890210932</v>
          </cell>
          <cell r="J5410" t="str">
            <v>MUNICIPIO DE BARICHARA</v>
          </cell>
          <cell r="K5410">
            <v>93816184</v>
          </cell>
        </row>
        <row r="5411">
          <cell r="I5411">
            <v>890210933</v>
          </cell>
          <cell r="J5411" t="str">
            <v>MUNICIPIO DE CARCASI</v>
          </cell>
          <cell r="K5411">
            <v>73761520</v>
          </cell>
        </row>
        <row r="5412">
          <cell r="I5412">
            <v>890210945</v>
          </cell>
          <cell r="J5412" t="str">
            <v>MUNICIPIO DE GUAVATA</v>
          </cell>
          <cell r="K5412">
            <v>37076744</v>
          </cell>
        </row>
        <row r="5413">
          <cell r="I5413">
            <v>890210946</v>
          </cell>
          <cell r="J5413" t="str">
            <v>MUNICIPIO DE JESUS MARIA</v>
          </cell>
          <cell r="K5413">
            <v>47743000</v>
          </cell>
        </row>
        <row r="5414">
          <cell r="I5414">
            <v>890210947</v>
          </cell>
          <cell r="J5414" t="str">
            <v>MUNICIPIO MACARAVITA</v>
          </cell>
          <cell r="K5414">
            <v>46303224</v>
          </cell>
        </row>
        <row r="5415">
          <cell r="I5415">
            <v>890210948</v>
          </cell>
          <cell r="J5415" t="str">
            <v>MUNICIPIO DE OIBA</v>
          </cell>
          <cell r="K5415">
            <v>161087464</v>
          </cell>
        </row>
        <row r="5416">
          <cell r="I5416">
            <v>890210950</v>
          </cell>
          <cell r="J5416" t="str">
            <v>MUNICIPIO DE SAN MIGUEL</v>
          </cell>
          <cell r="K5416">
            <v>43691224</v>
          </cell>
        </row>
        <row r="5417">
          <cell r="I5417">
            <v>890210951</v>
          </cell>
          <cell r="J5417" t="str">
            <v>MUNICIPIO DE VETAS</v>
          </cell>
          <cell r="K5417">
            <v>18601456</v>
          </cell>
        </row>
        <row r="5418">
          <cell r="I5418">
            <v>890210967</v>
          </cell>
          <cell r="J5418" t="str">
            <v>MUNICIPIO DE CALIFORNIA</v>
          </cell>
          <cell r="K5418">
            <v>19025016</v>
          </cell>
        </row>
        <row r="5419">
          <cell r="I5419">
            <v>890212292</v>
          </cell>
          <cell r="J5419" t="str">
            <v>Colegio Técnico Industrial José Elias Puyana</v>
          </cell>
          <cell r="K5419">
            <v>334274655</v>
          </cell>
        </row>
        <row r="5420">
          <cell r="I5420">
            <v>890212309</v>
          </cell>
          <cell r="J5420" t="str">
            <v>COLEGIO SANTANDER</v>
          </cell>
          <cell r="K5420">
            <v>159049395</v>
          </cell>
        </row>
        <row r="5421">
          <cell r="I5421">
            <v>890212320</v>
          </cell>
          <cell r="J5421" t="str">
            <v>ESCUELA NORMAL SUPERIOR OIBA</v>
          </cell>
          <cell r="K5421">
            <v>81984653</v>
          </cell>
        </row>
        <row r="5422">
          <cell r="I5422">
            <v>890212983</v>
          </cell>
          <cell r="J5422" t="str">
            <v>COLEGIO INTEGRADO RAFAEL URIBE URIBE</v>
          </cell>
          <cell r="K5422">
            <v>35745295</v>
          </cell>
        </row>
        <row r="5423">
          <cell r="I5423">
            <v>890270004</v>
          </cell>
          <cell r="J5423" t="str">
            <v>Fondo de Servicios Docentes Técnico Industrial</v>
          </cell>
          <cell r="K5423">
            <v>401657057</v>
          </cell>
        </row>
        <row r="5424">
          <cell r="I5424">
            <v>890270382</v>
          </cell>
          <cell r="J5424" t="str">
            <v>Institución Educativa CASD Jose Prudencio Padilla</v>
          </cell>
          <cell r="K5424">
            <v>212448498</v>
          </cell>
        </row>
        <row r="5425">
          <cell r="I5425">
            <v>890270859</v>
          </cell>
          <cell r="J5425" t="str">
            <v>MUNICIPIO DE EL CARMEN DE CHUCURI</v>
          </cell>
          <cell r="K5425">
            <v>271730040</v>
          </cell>
        </row>
        <row r="5426">
          <cell r="I5426">
            <v>890300586</v>
          </cell>
          <cell r="J5426" t="str">
            <v>INSTITUCION EDUCATIVA INMACULADA CONCEPCION</v>
          </cell>
          <cell r="K5426">
            <v>92666928</v>
          </cell>
        </row>
        <row r="5427">
          <cell r="I5427">
            <v>890306586</v>
          </cell>
          <cell r="J5427" t="str">
            <v>INSTITUCION EDUCATIVA CENTRAL DE BACHILLERATO INTEGRADO</v>
          </cell>
          <cell r="K5427">
            <v>142266154</v>
          </cell>
        </row>
        <row r="5428">
          <cell r="I5428">
            <v>890307051</v>
          </cell>
          <cell r="J5428" t="str">
            <v>INSTITUCION EDUCATIVA LA ANUNCIACION</v>
          </cell>
          <cell r="K5428">
            <v>92577283</v>
          </cell>
        </row>
        <row r="5429">
          <cell r="I5429">
            <v>890308838</v>
          </cell>
          <cell r="J5429" t="str">
            <v>I.E. Santa Fe</v>
          </cell>
          <cell r="K5429">
            <v>152461164</v>
          </cell>
        </row>
        <row r="5430">
          <cell r="I5430">
            <v>890311128</v>
          </cell>
          <cell r="J5430" t="str">
            <v>INSTITUCION EDUCATIVA ALFONSO ZAWADZKY</v>
          </cell>
          <cell r="K5430">
            <v>152759933</v>
          </cell>
        </row>
        <row r="5431">
          <cell r="I5431">
            <v>890312254</v>
          </cell>
          <cell r="J5431" t="str">
            <v>INSTITUCION EDUCATIVA TECNICO INDUSTRIAL PEDRO ANTONIO MOLINA</v>
          </cell>
          <cell r="K5431">
            <v>490271505</v>
          </cell>
        </row>
        <row r="5432">
          <cell r="I5432">
            <v>890324151</v>
          </cell>
          <cell r="J5432" t="str">
            <v>I.E JORGE ELIECER GAITAN</v>
          </cell>
          <cell r="K5432">
            <v>113895772</v>
          </cell>
        </row>
        <row r="5433">
          <cell r="I5433">
            <v>890324358</v>
          </cell>
          <cell r="J5433" t="str">
            <v>INSTITUCION EDUCATIVA LA LIBERTAD-TRANSFERENCIAS</v>
          </cell>
          <cell r="K5433">
            <v>42804024</v>
          </cell>
        </row>
        <row r="5434">
          <cell r="I5434">
            <v>890326969</v>
          </cell>
          <cell r="J5434" t="str">
            <v>INSTITUTO COLOMBIANO DE BALLET CLASICO INCOLBALLET</v>
          </cell>
          <cell r="K5434">
            <v>50513234</v>
          </cell>
        </row>
        <row r="5435">
          <cell r="I5435">
            <v>890399011</v>
          </cell>
          <cell r="J5435" t="str">
            <v>MUNICIPIO  DE SANTIAGO  DE  CALI</v>
          </cell>
          <cell r="K5435">
            <v>393047614856</v>
          </cell>
        </row>
        <row r="5436">
          <cell r="I5436">
            <v>890399025</v>
          </cell>
          <cell r="J5436" t="str">
            <v>MUNICIPIO DE YUMBO</v>
          </cell>
          <cell r="K5436">
            <v>27085736193</v>
          </cell>
        </row>
        <row r="5437">
          <cell r="I5437">
            <v>890399029</v>
          </cell>
          <cell r="J5437" t="str">
            <v>DEPARTAMENTO DEL VALLE DEL CAUCA</v>
          </cell>
          <cell r="K5437">
            <v>274475159379</v>
          </cell>
        </row>
        <row r="5438">
          <cell r="I5438">
            <v>890399037</v>
          </cell>
          <cell r="J5438" t="str">
            <v>INSTITUCION EDUCATIVA LICEO DEL PACIFICO</v>
          </cell>
          <cell r="K5438">
            <v>111442478</v>
          </cell>
        </row>
        <row r="5439">
          <cell r="I5439">
            <v>890399045</v>
          </cell>
          <cell r="J5439" t="str">
            <v>MUNICIPIO DE BUENAVENTURA</v>
          </cell>
          <cell r="K5439">
            <v>83953974383</v>
          </cell>
        </row>
        <row r="5440">
          <cell r="I5440">
            <v>890399046</v>
          </cell>
          <cell r="J5440" t="str">
            <v>MUNICIPIO DE JAMUNDI</v>
          </cell>
          <cell r="K5440">
            <v>26474446280</v>
          </cell>
        </row>
        <row r="5441">
          <cell r="I5441">
            <v>890399362</v>
          </cell>
          <cell r="J5441" t="str">
            <v>INSTITUCION EDUCATIVA NORMAL SUPERIOR JUAN LADRILLEROS</v>
          </cell>
          <cell r="K5441">
            <v>205548811</v>
          </cell>
        </row>
        <row r="5442">
          <cell r="I5442">
            <v>890480006</v>
          </cell>
          <cell r="J5442" t="str">
            <v>MUNICIPIO DE SIMITI</v>
          </cell>
          <cell r="K5442">
            <v>365496608</v>
          </cell>
        </row>
        <row r="5443">
          <cell r="I5443">
            <v>890480022</v>
          </cell>
          <cell r="J5443" t="str">
            <v>MUNICIPIO EL CARMEN DE BOLIVAR DPTO BOLIVAR</v>
          </cell>
          <cell r="K5443">
            <v>2025269288</v>
          </cell>
        </row>
        <row r="5444">
          <cell r="I5444">
            <v>890480059</v>
          </cell>
          <cell r="J5444" t="str">
            <v>DEPARTAMENTO DE BOLIVAR</v>
          </cell>
          <cell r="K5444">
            <v>362994900983</v>
          </cell>
        </row>
        <row r="5445">
          <cell r="I5445">
            <v>890480069</v>
          </cell>
          <cell r="J5445" t="str">
            <v>MUNICIPIO DE SANTA CATALINA DEPARTAMENTO DE BOLIVAR</v>
          </cell>
          <cell r="K5445">
            <v>249429056</v>
          </cell>
        </row>
        <row r="5446">
          <cell r="I5446">
            <v>890480112</v>
          </cell>
          <cell r="J5446" t="str">
            <v>INSTITUCION EDUCATIVA ESCUELA NORMAL SUPERIOR</v>
          </cell>
          <cell r="K5446">
            <v>147234722</v>
          </cell>
        </row>
        <row r="5447">
          <cell r="I5447">
            <v>890480184</v>
          </cell>
          <cell r="J5447" t="str">
            <v>DISTRITO TURISTICO Y CULTURAL DE CARTAGENA DE INDIAS</v>
          </cell>
          <cell r="K5447">
            <v>225416450986</v>
          </cell>
        </row>
        <row r="5448">
          <cell r="I5448">
            <v>890480203</v>
          </cell>
          <cell r="J5448" t="str">
            <v xml:space="preserve">  MUNICIPIO DE SAN PABLO </v>
          </cell>
          <cell r="K5448">
            <v>754341632</v>
          </cell>
        </row>
        <row r="5449">
          <cell r="I5449">
            <v>890480254</v>
          </cell>
          <cell r="J5449" t="str">
            <v>MUNICIPIO DE ARJONA</v>
          </cell>
          <cell r="K5449">
            <v>1199332904</v>
          </cell>
        </row>
        <row r="5450">
          <cell r="I5450">
            <v>890480393</v>
          </cell>
          <cell r="J5450" t="str">
            <v>INSTITUCION EDUCATIVA PIO XII</v>
          </cell>
          <cell r="K5450">
            <v>181743080</v>
          </cell>
        </row>
        <row r="5451">
          <cell r="I5451">
            <v>890480431</v>
          </cell>
          <cell r="J5451" t="str">
            <v>MUNICIPIO DE MORALES  BOLIVAR</v>
          </cell>
          <cell r="K5451">
            <v>437329928</v>
          </cell>
        </row>
        <row r="5452">
          <cell r="I5452">
            <v>890480630</v>
          </cell>
          <cell r="J5452" t="str">
            <v>FDO.SERV.EDUC. INSTITUCION EDUCATIVA SAN FELIPE NERI</v>
          </cell>
          <cell r="K5452">
            <v>138133287</v>
          </cell>
        </row>
        <row r="5453">
          <cell r="I5453">
            <v>890480643</v>
          </cell>
          <cell r="J5453" t="str">
            <v>MUNICIPIO DE MOMPOS</v>
          </cell>
          <cell r="K5453">
            <v>997298392</v>
          </cell>
        </row>
        <row r="5454">
          <cell r="I5454">
            <v>890480907</v>
          </cell>
          <cell r="J5454" t="str">
            <v>IETAJULIO CESAR TURBAY</v>
          </cell>
          <cell r="K5454">
            <v>38093182</v>
          </cell>
        </row>
        <row r="5455">
          <cell r="I5455">
            <v>890481149</v>
          </cell>
          <cell r="J5455" t="str">
            <v>MUNICIPIO DE TURBACO</v>
          </cell>
          <cell r="K5455">
            <v>985049512</v>
          </cell>
        </row>
        <row r="5456">
          <cell r="I5456">
            <v>890481177</v>
          </cell>
          <cell r="J5456" t="str">
            <v>MUNICIPIO DE ZAMBRANO BOLIVAR</v>
          </cell>
          <cell r="K5456">
            <v>224510216</v>
          </cell>
        </row>
        <row r="5457">
          <cell r="I5457">
            <v>890481192</v>
          </cell>
          <cell r="J5457" t="str">
            <v>MUNICIPIO DE VILLANUEVA DEPARTAMENTO DE BOLIVAR</v>
          </cell>
          <cell r="K5457">
            <v>578617600</v>
          </cell>
        </row>
        <row r="5458">
          <cell r="I5458">
            <v>890481209</v>
          </cell>
          <cell r="J5458" t="str">
            <v>FDO. DE SERVS. EDUC. INSTITUCION EDUCATIVA CASD</v>
          </cell>
          <cell r="K5458">
            <v>21525546</v>
          </cell>
        </row>
        <row r="5459">
          <cell r="I5459">
            <v>890481295</v>
          </cell>
          <cell r="J5459" t="str">
            <v>MUNICIPIO DEL GUAMO</v>
          </cell>
          <cell r="K5459">
            <v>155782696</v>
          </cell>
        </row>
        <row r="5460">
          <cell r="I5460">
            <v>890481310</v>
          </cell>
          <cell r="J5460" t="str">
            <v>MUNICIPIO DE SAN ESTANISLAO</v>
          </cell>
          <cell r="K5460">
            <v>322984408</v>
          </cell>
        </row>
        <row r="5461">
          <cell r="I5461">
            <v>890481324</v>
          </cell>
          <cell r="J5461" t="str">
            <v>MUNICIPIO DE TURBANA DEPARTAMENTO DE BOLIVAR</v>
          </cell>
          <cell r="K5461">
            <v>320515544</v>
          </cell>
        </row>
        <row r="5462">
          <cell r="I5462">
            <v>890481343</v>
          </cell>
          <cell r="J5462" t="str">
            <v>MUNICIPIO DE SANTA ROSA DEPARTAMENTO DE BOLIVAR</v>
          </cell>
          <cell r="K5462">
            <v>565354048</v>
          </cell>
        </row>
        <row r="5463">
          <cell r="I5463">
            <v>890481362</v>
          </cell>
          <cell r="J5463" t="str">
            <v>MUNICIPIO DE CALAMAR DPTO DE BOLIVAR</v>
          </cell>
          <cell r="K5463">
            <v>548712376</v>
          </cell>
        </row>
        <row r="5464">
          <cell r="I5464">
            <v>890481447</v>
          </cell>
          <cell r="J5464" t="str">
            <v>MUNICIPIO DE RIOVIEJO DPTO DE BOLIVAR</v>
          </cell>
          <cell r="K5464">
            <v>205248392</v>
          </cell>
        </row>
        <row r="5465">
          <cell r="I5465">
            <v>890481476</v>
          </cell>
          <cell r="J5465" t="str">
            <v>INSTITUCION EDUCATIVA OMAIRA SANCHEZ GARZON</v>
          </cell>
          <cell r="K5465">
            <v>64780050</v>
          </cell>
        </row>
        <row r="5466">
          <cell r="I5466">
            <v>890481482</v>
          </cell>
          <cell r="J5466" t="str">
            <v>INSTITUCION EDUCATIVA NRA. SRA DEL PERPETUO SOCORRO</v>
          </cell>
          <cell r="K5466">
            <v>129841263</v>
          </cell>
        </row>
        <row r="5467">
          <cell r="I5467">
            <v>890500881</v>
          </cell>
          <cell r="J5467" t="str">
            <v>COLEGIO PROVINCIAL SAN JOSE DE PAMPLONA</v>
          </cell>
          <cell r="K5467">
            <v>144488645</v>
          </cell>
        </row>
        <row r="5468">
          <cell r="I5468">
            <v>890500901</v>
          </cell>
          <cell r="J5468" t="str">
            <v>SANTIAGO APOSTOL</v>
          </cell>
          <cell r="K5468">
            <v>38361627</v>
          </cell>
        </row>
        <row r="5469">
          <cell r="I5469">
            <v>890501102</v>
          </cell>
          <cell r="J5469" t="str">
            <v>MUNICIPIO DE OCAÑA</v>
          </cell>
          <cell r="K5469">
            <v>1031506792</v>
          </cell>
        </row>
        <row r="5470">
          <cell r="I5470">
            <v>890501113</v>
          </cell>
          <cell r="J5470" t="str">
            <v>FONDO DE SERVICIO EDUCATIVO INST TEC NAL DE COMERCIO</v>
          </cell>
          <cell r="K5470">
            <v>210984765</v>
          </cell>
        </row>
        <row r="5471">
          <cell r="I5471">
            <v>890501143</v>
          </cell>
          <cell r="J5471" t="str">
            <v>FONDO DE SERVICIO EDUCATIVO INST NAL DE ENSEANZA MEDIA DIVERSIFICADA INEM JOSE EUS</v>
          </cell>
          <cell r="K5471">
            <v>121895965</v>
          </cell>
        </row>
        <row r="5472">
          <cell r="I5472">
            <v>890501324</v>
          </cell>
          <cell r="J5472" t="str">
            <v>FONDO DE SERVICIO EDUCATIVO INST TEC MERCEDES ABREGO</v>
          </cell>
          <cell r="K5472">
            <v>290481266</v>
          </cell>
        </row>
        <row r="5473">
          <cell r="I5473">
            <v>890501362</v>
          </cell>
          <cell r="J5473" t="str">
            <v>MUNICIPIO DE TOLEDO</v>
          </cell>
          <cell r="K5473">
            <v>261973992</v>
          </cell>
        </row>
        <row r="5474">
          <cell r="I5474">
            <v>890501381</v>
          </cell>
          <cell r="J5474" t="str">
            <v>INSTITUTO TECNICO AGROPECUARIO DE CHINACOTA</v>
          </cell>
          <cell r="K5474">
            <v>48646689</v>
          </cell>
        </row>
        <row r="5475">
          <cell r="I5475">
            <v>890501394</v>
          </cell>
          <cell r="J5475" t="str">
            <v>INSTITUCION EDUCATIVA COLEGIO MUNICIPAL DE BLACHILLERATO</v>
          </cell>
          <cell r="K5475">
            <v>101072068</v>
          </cell>
        </row>
        <row r="5476">
          <cell r="I5476">
            <v>890501404</v>
          </cell>
          <cell r="J5476" t="str">
            <v>MUNICIPIO DE GRAMALOTE</v>
          </cell>
          <cell r="K5476">
            <v>75407256</v>
          </cell>
        </row>
        <row r="5477">
          <cell r="I5477">
            <v>890501409</v>
          </cell>
          <cell r="J5477" t="str">
            <v>col. Dptal integrado marco fidel suarez</v>
          </cell>
          <cell r="K5477">
            <v>120962896</v>
          </cell>
        </row>
        <row r="5478">
          <cell r="I5478">
            <v>890501419</v>
          </cell>
          <cell r="J5478" t="str">
            <v>fondo de servicios educativos institucion educativa alonso carvajal peralta</v>
          </cell>
          <cell r="K5478">
            <v>84303071</v>
          </cell>
        </row>
        <row r="5479">
          <cell r="I5479">
            <v>890501422</v>
          </cell>
          <cell r="J5479" t="str">
            <v>MUNICIPIO DE CHITAGA</v>
          </cell>
          <cell r="K5479">
            <v>169734280</v>
          </cell>
        </row>
        <row r="5480">
          <cell r="I5480">
            <v>890501434</v>
          </cell>
          <cell r="J5480" t="str">
            <v>MUNICIPIO DE SAN JOSE DE CUCUTA</v>
          </cell>
          <cell r="K5480">
            <v>164876580387</v>
          </cell>
        </row>
        <row r="5481">
          <cell r="I5481">
            <v>890501436</v>
          </cell>
          <cell r="J5481" t="str">
            <v>MUNICIPIO DE ARBOLEDAS</v>
          </cell>
          <cell r="K5481">
            <v>142373360</v>
          </cell>
        </row>
        <row r="5482">
          <cell r="I5482">
            <v>890501440</v>
          </cell>
          <cell r="J5482" t="str">
            <v>INSTITUCION EDUCATIVA MONSEÑOR RICARDO TRUJILLO GUTIERREZ</v>
          </cell>
          <cell r="K5482">
            <v>60856271</v>
          </cell>
        </row>
        <row r="5483">
          <cell r="I5483">
            <v>890501444</v>
          </cell>
          <cell r="J5483" t="str">
            <v>INSTITUCION EDUCATIVA COLEGIO SAN LUIS GONZAGA</v>
          </cell>
          <cell r="K5483">
            <v>73897639</v>
          </cell>
        </row>
        <row r="5484">
          <cell r="I5484">
            <v>890501450</v>
          </cell>
          <cell r="J5484" t="str">
            <v>instituto tecnico agricola</v>
          </cell>
          <cell r="K5484">
            <v>32777418</v>
          </cell>
        </row>
        <row r="5485">
          <cell r="I5485">
            <v>890501464</v>
          </cell>
          <cell r="J5485" t="str">
            <v>INST. EDUCATIVA LUIS ERNESTO PUYANA</v>
          </cell>
          <cell r="K5485">
            <v>32429044</v>
          </cell>
        </row>
        <row r="5486">
          <cell r="I5486">
            <v>890501473</v>
          </cell>
          <cell r="J5486" t="str">
            <v>INSTITUCION EDUCATIVA COLEGIO TECNICO AGUEDA GALLARDO DE VILLAMIZAR</v>
          </cell>
          <cell r="K5486">
            <v>69868847</v>
          </cell>
        </row>
        <row r="5487">
          <cell r="I5487">
            <v>890501491</v>
          </cell>
          <cell r="J5487" t="str">
            <v>INSTITUCION EDUCATIVA SAN JUAN BOSCO</v>
          </cell>
          <cell r="K5487">
            <v>68647267</v>
          </cell>
        </row>
        <row r="5488">
          <cell r="I5488">
            <v>890501526</v>
          </cell>
          <cell r="J5488" t="str">
            <v>COL NUESTRA SEÑORA DE LA MERCED</v>
          </cell>
          <cell r="K5488">
            <v>37849019</v>
          </cell>
        </row>
        <row r="5489">
          <cell r="I5489">
            <v>890501542</v>
          </cell>
          <cell r="J5489" t="str">
            <v>INSTITUCION EDUCATIVA COLEGIO SANTA BARBARA  MUNICIPIO DE ABREGO</v>
          </cell>
          <cell r="K5489">
            <v>157221995</v>
          </cell>
        </row>
        <row r="5490">
          <cell r="I5490">
            <v>890501549</v>
          </cell>
          <cell r="J5490" t="str">
            <v>MUNICIPIO DE SALAZAR DE LAS PALMAS</v>
          </cell>
          <cell r="K5490">
            <v>164961136</v>
          </cell>
        </row>
        <row r="5491">
          <cell r="I5491">
            <v>890501571</v>
          </cell>
          <cell r="J5491" t="str">
            <v>COL LA PRESENTACION</v>
          </cell>
          <cell r="K5491">
            <v>104882095</v>
          </cell>
        </row>
        <row r="5492">
          <cell r="I5492">
            <v>890501582</v>
          </cell>
          <cell r="J5492" t="str">
            <v>inst. educ. col. Nuestra señora de la merced</v>
          </cell>
          <cell r="K5492">
            <v>49023577</v>
          </cell>
        </row>
        <row r="5493">
          <cell r="I5493">
            <v>890501662</v>
          </cell>
          <cell r="J5493" t="str">
            <v>COLEGIO FRANCISCO JOSE DE CALDAS DE TIBU</v>
          </cell>
          <cell r="K5493">
            <v>316303110</v>
          </cell>
        </row>
        <row r="5494">
          <cell r="I5494">
            <v>890501716</v>
          </cell>
          <cell r="J5494" t="str">
            <v>COLEGIO INTEGRADO ANDRES BELLO</v>
          </cell>
          <cell r="K5494">
            <v>62773179</v>
          </cell>
        </row>
        <row r="5495">
          <cell r="I5495">
            <v>890501738</v>
          </cell>
          <cell r="J5495" t="str">
            <v>COL LA PRESENTACION</v>
          </cell>
          <cell r="K5495">
            <v>125949046</v>
          </cell>
        </row>
        <row r="5496">
          <cell r="I5496">
            <v>890501761</v>
          </cell>
          <cell r="J5496" t="str">
            <v>INST TECNICO CARLOS HERNANDEZ YARURO</v>
          </cell>
          <cell r="K5496">
            <v>37013906</v>
          </cell>
        </row>
        <row r="5497">
          <cell r="I5497">
            <v>890501776</v>
          </cell>
          <cell r="J5497" t="str">
            <v>MUNICIPIO DE CACHIRA</v>
          </cell>
          <cell r="K5497">
            <v>160528288</v>
          </cell>
        </row>
        <row r="5498">
          <cell r="I5498">
            <v>890501798</v>
          </cell>
          <cell r="J5498" t="str">
            <v>ESCUELA NORMAL SUPERIOR</v>
          </cell>
          <cell r="K5498">
            <v>91586130</v>
          </cell>
        </row>
        <row r="5499">
          <cell r="I5499">
            <v>890501819</v>
          </cell>
          <cell r="J5499" t="str">
            <v>COL EDMUNDO VELASQUEZ</v>
          </cell>
          <cell r="K5499">
            <v>41764505</v>
          </cell>
        </row>
        <row r="5500">
          <cell r="I5500">
            <v>890501859</v>
          </cell>
          <cell r="J5500" t="str">
            <v>INST TECNICO INDUSTRIAL LUCIO PABON NUEZ</v>
          </cell>
          <cell r="K5500">
            <v>127883452</v>
          </cell>
        </row>
        <row r="5501">
          <cell r="I5501">
            <v>890501876</v>
          </cell>
          <cell r="J5501" t="str">
            <v>MUNICIPIO DE SAN CAYETANO</v>
          </cell>
          <cell r="K5501">
            <v>98338072</v>
          </cell>
        </row>
        <row r="5502">
          <cell r="I5502">
            <v>890501952</v>
          </cell>
          <cell r="J5502" t="str">
            <v>COL GENERAL SANTANDER</v>
          </cell>
          <cell r="K5502">
            <v>233877188</v>
          </cell>
        </row>
        <row r="5503">
          <cell r="I5503">
            <v>890501953</v>
          </cell>
          <cell r="J5503" t="str">
            <v>INST TECNICO MARIA INMACULADA</v>
          </cell>
          <cell r="K5503">
            <v>171711464</v>
          </cell>
        </row>
        <row r="5504">
          <cell r="I5504">
            <v>890501968</v>
          </cell>
          <cell r="J5504" t="str">
            <v>colegio fray jose maria arevalo</v>
          </cell>
          <cell r="K5504">
            <v>53694021</v>
          </cell>
        </row>
        <row r="5505">
          <cell r="I5505">
            <v>890501975</v>
          </cell>
          <cell r="J5505" t="str">
            <v>INSTITUCION EDUCATIVA COLEGIO GUILLERMO CALDERON</v>
          </cell>
          <cell r="K5505">
            <v>72269900</v>
          </cell>
        </row>
        <row r="5506">
          <cell r="I5506">
            <v>890501978</v>
          </cell>
          <cell r="J5506" t="str">
            <v>COL NUESTRA SEÑORA DEL PILAR</v>
          </cell>
          <cell r="K5506">
            <v>41481275</v>
          </cell>
        </row>
        <row r="5507">
          <cell r="I5507">
            <v>890501980</v>
          </cell>
          <cell r="J5507" t="str">
            <v>COL NUESTRA SEÑORA DEL ROSARIO</v>
          </cell>
          <cell r="K5507">
            <v>31132289</v>
          </cell>
        </row>
        <row r="5508">
          <cell r="I5508">
            <v>890501981</v>
          </cell>
          <cell r="J5508" t="str">
            <v>MUNICIPIO DE VILLA CARO</v>
          </cell>
          <cell r="K5508">
            <v>78835200</v>
          </cell>
        </row>
        <row r="5509">
          <cell r="I5509">
            <v>890502260</v>
          </cell>
          <cell r="J5509" t="str">
            <v>INSTITUCION EDUCATIVA COLEGIO SANTO ANGEL GUAMALITO</v>
          </cell>
          <cell r="K5509">
            <v>74933108</v>
          </cell>
        </row>
        <row r="5510">
          <cell r="I5510">
            <v>890502261</v>
          </cell>
          <cell r="J5510" t="str">
            <v>I.E. ENRIQUE PARDO FARELO</v>
          </cell>
          <cell r="K5510">
            <v>50794310</v>
          </cell>
        </row>
        <row r="5511">
          <cell r="I5511">
            <v>890502462</v>
          </cell>
          <cell r="J5511" t="str">
            <v>I. E. COLEGIO JOSE MARIA CORDOBA</v>
          </cell>
          <cell r="K5511">
            <v>48306443</v>
          </cell>
        </row>
        <row r="5512">
          <cell r="I5512">
            <v>890502560</v>
          </cell>
          <cell r="J5512" t="str">
            <v>FONDOS DOCENTES COLEGIO INTEGRADO PERPETUO SOCORRO</v>
          </cell>
          <cell r="K5512">
            <v>21986839</v>
          </cell>
        </row>
        <row r="5513">
          <cell r="I5513">
            <v>890502670</v>
          </cell>
          <cell r="J5513" t="str">
            <v>COLEGIO DEPARTMENTAL INTEGRADO  MARCOS GARCIA CARRILLO</v>
          </cell>
          <cell r="K5513">
            <v>49444265</v>
          </cell>
        </row>
        <row r="5514">
          <cell r="I5514">
            <v>890502775</v>
          </cell>
          <cell r="J5514" t="str">
            <v>FONDO DE SERVICIO EDUCATIVO COL GONZALO RIVERA LAGUADO</v>
          </cell>
          <cell r="K5514">
            <v>95949039</v>
          </cell>
        </row>
        <row r="5515">
          <cell r="I5515">
            <v>890503106</v>
          </cell>
          <cell r="J5515" t="str">
            <v>MUNICIPIO DE CHINACOTA</v>
          </cell>
          <cell r="K5515">
            <v>198927352</v>
          </cell>
        </row>
        <row r="5516">
          <cell r="I5516">
            <v>890503203</v>
          </cell>
          <cell r="J5516" t="str">
            <v>INST. EDUCATIVA ARGELINO DURAN QUINTERO</v>
          </cell>
          <cell r="K5516">
            <v>20219017</v>
          </cell>
        </row>
        <row r="5517">
          <cell r="I5517">
            <v>890503221</v>
          </cell>
          <cell r="J5517" t="str">
            <v>FONDO DE SERVICIO EDUCATIVO COL INTEGD JUAN ATALAYA</v>
          </cell>
          <cell r="K5517">
            <v>284268033</v>
          </cell>
        </row>
        <row r="5518">
          <cell r="I5518">
            <v>890503226</v>
          </cell>
          <cell r="J5518" t="str">
            <v>COLEGIO ONCE DE NOVIEMBRE</v>
          </cell>
          <cell r="K5518">
            <v>107914198</v>
          </cell>
        </row>
        <row r="5519">
          <cell r="I5519">
            <v>890503233</v>
          </cell>
          <cell r="J5519" t="str">
            <v>MUNICIPIO DE MUTISCUA</v>
          </cell>
          <cell r="K5519">
            <v>53140384</v>
          </cell>
        </row>
        <row r="5520">
          <cell r="I5520">
            <v>890503261</v>
          </cell>
          <cell r="J5520" t="str">
            <v>INSTITUCION EDUCATIVA COLEGIO AGUSTINA FERRO</v>
          </cell>
          <cell r="K5520">
            <v>132310702</v>
          </cell>
        </row>
        <row r="5521">
          <cell r="I5521">
            <v>890503358</v>
          </cell>
          <cell r="J5521" t="str">
            <v>COL DPTALCAYETANO FRANCO PINZON</v>
          </cell>
          <cell r="K5521">
            <v>46259467</v>
          </cell>
        </row>
        <row r="5522">
          <cell r="I5522">
            <v>890503373</v>
          </cell>
          <cell r="J5522" t="str">
            <v>MUNICIPIO VILLA ROSARIO</v>
          </cell>
          <cell r="K5522">
            <v>715157208</v>
          </cell>
        </row>
        <row r="5523">
          <cell r="I5523">
            <v>890503430</v>
          </cell>
          <cell r="J5523" t="str">
            <v>FONDO DE SERVICIO EDUCATIVO INST TEC JORGE GAITAN DURAN</v>
          </cell>
          <cell r="K5523">
            <v>126758460</v>
          </cell>
        </row>
        <row r="5524">
          <cell r="I5524">
            <v>890503444</v>
          </cell>
          <cell r="J5524" t="str">
            <v>COLEGIO DEPTAL ALFONSO LOPEZ</v>
          </cell>
          <cell r="K5524">
            <v>167410821</v>
          </cell>
        </row>
        <row r="5525">
          <cell r="I5525">
            <v>890503483</v>
          </cell>
          <cell r="J5525" t="str">
            <v>MUNICIPIO DE BUCARASICA</v>
          </cell>
          <cell r="K5525">
            <v>109730336</v>
          </cell>
        </row>
        <row r="5526">
          <cell r="I5526">
            <v>890503524</v>
          </cell>
          <cell r="J5526" t="str">
            <v>COL TEODORO GUTIERREZ CALDERON</v>
          </cell>
          <cell r="K5526">
            <v>43684611</v>
          </cell>
        </row>
        <row r="5527">
          <cell r="I5527">
            <v>890503579</v>
          </cell>
          <cell r="J5527" t="str">
            <v>INST EDUCATIVA SAN MIGUEL</v>
          </cell>
          <cell r="K5527">
            <v>49767096</v>
          </cell>
        </row>
        <row r="5528">
          <cell r="I5528">
            <v>890503680</v>
          </cell>
          <cell r="J5528" t="str">
            <v>MUNICIPIO DE LABATECA</v>
          </cell>
          <cell r="K5528">
            <v>78228592</v>
          </cell>
        </row>
        <row r="5529">
          <cell r="I5529">
            <v>890504234</v>
          </cell>
          <cell r="J5529" t="str">
            <v>COL PUERTO SANTANDER</v>
          </cell>
          <cell r="K5529">
            <v>130848847</v>
          </cell>
        </row>
        <row r="5530">
          <cell r="I5530">
            <v>890504393</v>
          </cell>
          <cell r="J5530" t="str">
            <v>I.E.  CONCENTRACION  DE  DESARROLLO  RURAL</v>
          </cell>
          <cell r="K5530">
            <v>112337245</v>
          </cell>
        </row>
        <row r="5531">
          <cell r="I5531">
            <v>890504612</v>
          </cell>
          <cell r="J5531" t="str">
            <v>MUNICIPIO DE ABREGO</v>
          </cell>
          <cell r="K5531">
            <v>712120140</v>
          </cell>
        </row>
        <row r="5532">
          <cell r="I5532">
            <v>890504777</v>
          </cell>
          <cell r="J5532" t="str">
            <v>FONDO DE SERVICIO EDUCATIVO COL PABLO CORREA LEON</v>
          </cell>
          <cell r="K5532">
            <v>263698777</v>
          </cell>
        </row>
        <row r="5533">
          <cell r="I5533">
            <v>890504779</v>
          </cell>
          <cell r="J5533" t="str">
            <v>INSTITUCION EDUCATIVA ORTUN VELASCO</v>
          </cell>
          <cell r="K5533">
            <v>19954913</v>
          </cell>
        </row>
        <row r="5534">
          <cell r="I5534">
            <v>890504999</v>
          </cell>
          <cell r="J5534" t="str">
            <v>FONDO DE SERVICIO EDUCATIVO INST TEC GUAIMARAL</v>
          </cell>
          <cell r="K5534">
            <v>152561083</v>
          </cell>
        </row>
        <row r="5535">
          <cell r="I5535">
            <v>890505155</v>
          </cell>
          <cell r="J5535" t="str">
            <v>fondo de servicios educativos colegio integrado campo dos</v>
          </cell>
          <cell r="K5535">
            <v>102905588</v>
          </cell>
        </row>
        <row r="5536">
          <cell r="I5536">
            <v>890505188</v>
          </cell>
          <cell r="J5536" t="str">
            <v>COL GUILLERMO COTE BAUTISTA</v>
          </cell>
          <cell r="K5536">
            <v>95936369</v>
          </cell>
        </row>
        <row r="5537">
          <cell r="I5537">
            <v>890505328</v>
          </cell>
          <cell r="J5537" t="str">
            <v>COL NTRA SRA DE LAS MERCEDES</v>
          </cell>
          <cell r="K5537">
            <v>102697277</v>
          </cell>
        </row>
        <row r="5538">
          <cell r="I5538">
            <v>890505399</v>
          </cell>
          <cell r="J5538" t="str">
            <v>colegio rafael celedon</v>
          </cell>
          <cell r="K5538">
            <v>22976832</v>
          </cell>
        </row>
        <row r="5539">
          <cell r="I5539">
            <v>890505515</v>
          </cell>
          <cell r="J5539" t="str">
            <v>COL RAIMUNDO ORDOEZ YAEZ</v>
          </cell>
          <cell r="K5539">
            <v>38864057</v>
          </cell>
        </row>
        <row r="5540">
          <cell r="I5540">
            <v>890505530</v>
          </cell>
          <cell r="J5540" t="str">
            <v>INST. EDUCATIVA MONSEÑOR SARMIENTO PERALTA</v>
          </cell>
          <cell r="K5540">
            <v>51738109</v>
          </cell>
        </row>
        <row r="5541">
          <cell r="I5541">
            <v>890505662</v>
          </cell>
          <cell r="J5541" t="str">
            <v>MUNICIPIO DE BOCHALEMA</v>
          </cell>
          <cell r="K5541">
            <v>87699384</v>
          </cell>
        </row>
        <row r="5542">
          <cell r="I5542">
            <v>890506116</v>
          </cell>
          <cell r="J5542" t="str">
            <v>MUNICIPIO DE PAMPLONITA</v>
          </cell>
          <cell r="K5542">
            <v>71339312</v>
          </cell>
        </row>
        <row r="5543">
          <cell r="I5543">
            <v>890506128</v>
          </cell>
          <cell r="J5543" t="str">
            <v>MUNICIPIO DE SILOS</v>
          </cell>
          <cell r="K5543">
            <v>80906264</v>
          </cell>
        </row>
        <row r="5544">
          <cell r="I5544">
            <v>890506425</v>
          </cell>
          <cell r="J5544" t="str">
            <v>FONDO DE SERVICIO EDUCATIVO COL FRANCISCO JOSE DE CALDAS</v>
          </cell>
          <cell r="K5544">
            <v>270531915</v>
          </cell>
        </row>
        <row r="5545">
          <cell r="I5545">
            <v>890600464</v>
          </cell>
          <cell r="J5545" t="str">
            <v>IED TECNICO COMERCIAL TIBACUY</v>
          </cell>
          <cell r="K5545">
            <v>40527921</v>
          </cell>
        </row>
        <row r="5546">
          <cell r="I5546">
            <v>890680008</v>
          </cell>
          <cell r="J5546" t="str">
            <v>MUNICIPIO DE FUSAGASUGA</v>
          </cell>
          <cell r="K5546">
            <v>28194278310</v>
          </cell>
        </row>
        <row r="5547">
          <cell r="I5547">
            <v>890680015</v>
          </cell>
          <cell r="J5547" t="str">
            <v>IED INTEGRADA ANTONIO NARIÑO</v>
          </cell>
          <cell r="K5547">
            <v>102996337</v>
          </cell>
        </row>
        <row r="5548">
          <cell r="I5548">
            <v>890680017</v>
          </cell>
          <cell r="J5548" t="str">
            <v>INSTITUCION EDUCATIVA TECNICA ATANASIO GIRARDOT</v>
          </cell>
          <cell r="K5548">
            <v>106517579</v>
          </cell>
        </row>
        <row r="5549">
          <cell r="I5549">
            <v>890680019</v>
          </cell>
          <cell r="J5549" t="str">
            <v>INSTITUCION EDUCATIVA ESCUELA NORMAL SUPERIOR</v>
          </cell>
          <cell r="K5549">
            <v>121025101</v>
          </cell>
        </row>
        <row r="5550">
          <cell r="I5550">
            <v>890680026</v>
          </cell>
          <cell r="J5550" t="str">
            <v>MUNICIPIO DE LA MESA</v>
          </cell>
          <cell r="K5550">
            <v>259114664</v>
          </cell>
        </row>
        <row r="5551">
          <cell r="I5551">
            <v>890680028</v>
          </cell>
          <cell r="J5551" t="str">
            <v>INSTITUCION  EDUCATIVA  DEPARTAMENTAL  FRANCISCO  JULIAN  OLAYA</v>
          </cell>
          <cell r="K5551">
            <v>159447811</v>
          </cell>
        </row>
        <row r="5552">
          <cell r="I5552">
            <v>890680029</v>
          </cell>
          <cell r="J5552" t="str">
            <v>ESCUELA NORMAL SUPERIOR DE SAN BERNARDO</v>
          </cell>
          <cell r="K5552">
            <v>81554959</v>
          </cell>
        </row>
        <row r="5553">
          <cell r="I5553">
            <v>890680030</v>
          </cell>
          <cell r="J5553" t="str">
            <v>IED JOHN F. KENNEDY</v>
          </cell>
          <cell r="K5553">
            <v>79989073</v>
          </cell>
        </row>
        <row r="5554">
          <cell r="I5554">
            <v>890680040</v>
          </cell>
          <cell r="J5554" t="str">
            <v>INSTITUCION EDUCATIVA DEPARTAMENTAL HERNAN VENEGAS CARRILLO</v>
          </cell>
          <cell r="K5554">
            <v>155183765</v>
          </cell>
        </row>
        <row r="5555">
          <cell r="I5555">
            <v>890680045</v>
          </cell>
          <cell r="J5555" t="str">
            <v>IED SANTA INES</v>
          </cell>
          <cell r="K5555">
            <v>157856841</v>
          </cell>
        </row>
        <row r="5556">
          <cell r="I5556">
            <v>890680048</v>
          </cell>
          <cell r="J5556" t="str">
            <v>Institución Educativa Municipal Teodoro Aya Villaveces</v>
          </cell>
          <cell r="K5556">
            <v>149304205</v>
          </cell>
        </row>
        <row r="5557">
          <cell r="I5557">
            <v>890680054</v>
          </cell>
          <cell r="J5557" t="str">
            <v>Institución educativa Municipal Carlos Lozano y Lozano</v>
          </cell>
          <cell r="K5557">
            <v>238570910</v>
          </cell>
        </row>
        <row r="5558">
          <cell r="I5558">
            <v>890680059</v>
          </cell>
          <cell r="J5558" t="str">
            <v>MUNICIPIO DE  RICAURTE  TESORERIA</v>
          </cell>
          <cell r="K5558">
            <v>97827168</v>
          </cell>
        </row>
        <row r="5559">
          <cell r="I5559">
            <v>890680065</v>
          </cell>
          <cell r="J5559" t="str">
            <v>FONDO DE SERVICIOS EDUCATIVOS</v>
          </cell>
          <cell r="K5559">
            <v>51751999</v>
          </cell>
        </row>
        <row r="5560">
          <cell r="I5560">
            <v>890680074</v>
          </cell>
          <cell r="J5560" t="str">
            <v>IED JULIO CESAR SANCHEZ</v>
          </cell>
          <cell r="K5560">
            <v>132427498</v>
          </cell>
        </row>
        <row r="5561">
          <cell r="I5561">
            <v>890680084</v>
          </cell>
          <cell r="J5561" t="str">
            <v>INSTITUCION EDUCATIVA DEPARTAMENTAL FRANCISCO JOSE DE CALDAS</v>
          </cell>
          <cell r="K5561">
            <v>118431132</v>
          </cell>
        </row>
        <row r="5562">
          <cell r="I5562">
            <v>890680087</v>
          </cell>
          <cell r="J5562" t="str">
            <v>FONDO DE SERVICIOS DOCENTES</v>
          </cell>
          <cell r="K5562">
            <v>84390271</v>
          </cell>
        </row>
        <row r="5563">
          <cell r="I5563">
            <v>890680088</v>
          </cell>
          <cell r="J5563" t="str">
            <v>MUNICIPIO DE VENECIA CUNDINAMARCA</v>
          </cell>
          <cell r="K5563">
            <v>56288792</v>
          </cell>
        </row>
        <row r="5564">
          <cell r="I5564">
            <v>890680097</v>
          </cell>
          <cell r="J5564" t="str">
            <v>MUNICIPIO DE ANAPOIMA</v>
          </cell>
          <cell r="K5564">
            <v>150199320</v>
          </cell>
        </row>
        <row r="5565">
          <cell r="I5565">
            <v>890680107</v>
          </cell>
          <cell r="J5565" t="str">
            <v>MUNICIPIO DE CABRERA</v>
          </cell>
          <cell r="K5565">
            <v>63630216</v>
          </cell>
        </row>
        <row r="5566">
          <cell r="I5566">
            <v>890680129</v>
          </cell>
          <cell r="J5566" t="str">
            <v>FONDO DE SERVICIOS EDUCATIVOS</v>
          </cell>
          <cell r="K5566">
            <v>88184170</v>
          </cell>
        </row>
        <row r="5567">
          <cell r="I5567">
            <v>890680142</v>
          </cell>
          <cell r="J5567" t="str">
            <v>MUNICIPIO DE VIOTA</v>
          </cell>
          <cell r="K5567">
            <v>204982688</v>
          </cell>
        </row>
        <row r="5568">
          <cell r="I5568">
            <v>890680149</v>
          </cell>
          <cell r="J5568" t="str">
            <v>MUNICIPIO DE AGUA DE DIOS</v>
          </cell>
          <cell r="K5568">
            <v>103480344</v>
          </cell>
        </row>
        <row r="5569">
          <cell r="I5569">
            <v>890680150</v>
          </cell>
          <cell r="J5569" t="str">
            <v>INSTITUCION EDUCATIVA DEPARTAMENTAL EL TEQUENDAMA</v>
          </cell>
          <cell r="K5569">
            <v>168252352</v>
          </cell>
        </row>
        <row r="5570">
          <cell r="I5570">
            <v>890680153</v>
          </cell>
          <cell r="J5570" t="str">
            <v>INSTITUCION EDUCATIVA DEPARTAMENTAL INSITUTO DE PROMOCION SOCIAL</v>
          </cell>
          <cell r="K5570">
            <v>59837481</v>
          </cell>
        </row>
        <row r="5571">
          <cell r="I5571">
            <v>890680154</v>
          </cell>
          <cell r="J5571" t="str">
            <v>MUNICIPIO DE PASCA</v>
          </cell>
          <cell r="K5571">
            <v>169304624</v>
          </cell>
        </row>
        <row r="5572">
          <cell r="I5572">
            <v>890680159</v>
          </cell>
          <cell r="J5572" t="str">
            <v>INSTITUCION EDUCATIVA DEPARTAMENTAL EL TRIUNFO</v>
          </cell>
          <cell r="K5572">
            <v>59796462</v>
          </cell>
        </row>
        <row r="5573">
          <cell r="I5573">
            <v>890680162</v>
          </cell>
          <cell r="J5573" t="str">
            <v>MUNICIPIO  DE   EL  COLEGIO</v>
          </cell>
          <cell r="K5573">
            <v>244300576</v>
          </cell>
        </row>
        <row r="5574">
          <cell r="I5574">
            <v>890680173</v>
          </cell>
          <cell r="J5574" t="str">
            <v>MUNICIPIO DE PANDI</v>
          </cell>
          <cell r="K5574">
            <v>57768584</v>
          </cell>
        </row>
        <row r="5575">
          <cell r="I5575">
            <v>890680182</v>
          </cell>
          <cell r="J5575" t="str">
            <v>INSTITUCION EDUCATIVA DEPARTAMENTAL SAN BERNARDO</v>
          </cell>
          <cell r="K5575">
            <v>62301485</v>
          </cell>
        </row>
        <row r="5576">
          <cell r="I5576">
            <v>890680193</v>
          </cell>
          <cell r="J5576" t="str">
            <v>INSTITUCION EDUCATIVA RURAL DEPARTAMENTAL ADOLFO LEON GOMEZ</v>
          </cell>
          <cell r="K5576">
            <v>73462685</v>
          </cell>
        </row>
        <row r="5577">
          <cell r="I5577">
            <v>890680236</v>
          </cell>
          <cell r="J5577" t="str">
            <v>MUNICIPIO DE APULO</v>
          </cell>
          <cell r="K5577">
            <v>85566368</v>
          </cell>
        </row>
        <row r="5578">
          <cell r="I5578">
            <v>890680240</v>
          </cell>
          <cell r="J5578" t="str">
            <v>FONDO DE SERVICIO EDUCATIVO INSTITUCIÓN FRANCISCO MANZANERA HENRIQUEZ</v>
          </cell>
          <cell r="K5578">
            <v>158676385</v>
          </cell>
        </row>
        <row r="5579">
          <cell r="I5579">
            <v>890680335</v>
          </cell>
          <cell r="J5579" t="str">
            <v>Institución Educativa Instituto Técnico Industrial</v>
          </cell>
          <cell r="K5579">
            <v>220500189</v>
          </cell>
        </row>
        <row r="5580">
          <cell r="I5580">
            <v>890680378</v>
          </cell>
          <cell r="J5580" t="str">
            <v>MUNICIPIO DE GIRARDOT</v>
          </cell>
          <cell r="K5580">
            <v>19459115690</v>
          </cell>
        </row>
        <row r="5581">
          <cell r="I5581">
            <v>890680390</v>
          </cell>
          <cell r="J5581" t="str">
            <v>MUNICIPIO DE NARIÑO</v>
          </cell>
          <cell r="K5581">
            <v>28229640</v>
          </cell>
        </row>
        <row r="5582">
          <cell r="I5582">
            <v>890680417</v>
          </cell>
          <cell r="J5582" t="str">
            <v>COLEGIO DEPTAL CALANDAIMA</v>
          </cell>
          <cell r="K5582">
            <v>21954229</v>
          </cell>
        </row>
        <row r="5583">
          <cell r="I5583">
            <v>890680437</v>
          </cell>
          <cell r="J5583" t="str">
            <v>MUNICIPIO DE SILVANIA</v>
          </cell>
          <cell r="K5583">
            <v>238133520</v>
          </cell>
        </row>
        <row r="5584">
          <cell r="I5584">
            <v>890680467</v>
          </cell>
          <cell r="J5584" t="str">
            <v>COLEGIO INSTITUCION EDUC JORGE E GAITAN</v>
          </cell>
          <cell r="K5584">
            <v>91814847</v>
          </cell>
        </row>
        <row r="5585">
          <cell r="I5585">
            <v>890700684</v>
          </cell>
          <cell r="J5585" t="str">
            <v>INSTITUCION EDUCATIVA SAN SIMON</v>
          </cell>
          <cell r="K5585">
            <v>347727139</v>
          </cell>
        </row>
        <row r="5586">
          <cell r="I5586">
            <v>890700842</v>
          </cell>
          <cell r="J5586" t="str">
            <v>MUNICIPIO SAN LUIS</v>
          </cell>
          <cell r="K5586">
            <v>212735768</v>
          </cell>
        </row>
        <row r="5587">
          <cell r="I5587">
            <v>890700859</v>
          </cell>
          <cell r="J5587" t="str">
            <v>MUNICIPIO DE CAJAMARCA</v>
          </cell>
          <cell r="K5587">
            <v>216789112</v>
          </cell>
        </row>
        <row r="5588">
          <cell r="I5588">
            <v>890700911</v>
          </cell>
          <cell r="J5588" t="str">
            <v>MUNICIPIO DE RONCESVALLES</v>
          </cell>
          <cell r="K5588">
            <v>83641560</v>
          </cell>
        </row>
        <row r="5589">
          <cell r="I5589">
            <v>890700942</v>
          </cell>
          <cell r="J5589" t="str">
            <v>MUNICIPIO DE ORTEGA</v>
          </cell>
          <cell r="K5589">
            <v>702579008</v>
          </cell>
        </row>
        <row r="5590">
          <cell r="I5590">
            <v>890700961</v>
          </cell>
          <cell r="J5590" t="str">
            <v>MUNICIPIO DE ALVARADO</v>
          </cell>
          <cell r="K5590">
            <v>129749984</v>
          </cell>
        </row>
        <row r="5591">
          <cell r="I5591">
            <v>890700982</v>
          </cell>
          <cell r="J5591" t="str">
            <v>MUNICIPIO DE ARMERO</v>
          </cell>
          <cell r="K5591">
            <v>156911576</v>
          </cell>
        </row>
        <row r="5592">
          <cell r="I5592">
            <v>890701077</v>
          </cell>
          <cell r="J5592" t="str">
            <v>MUNICIPIO DE PURIFICACION</v>
          </cell>
          <cell r="K5592">
            <v>278201248</v>
          </cell>
        </row>
        <row r="5593">
          <cell r="I5593">
            <v>890701232</v>
          </cell>
          <cell r="J5593" t="str">
            <v>INSTITUCION EDUCATIVA TECNICA GENERAL SANTANDER</v>
          </cell>
          <cell r="K5593">
            <v>60676276</v>
          </cell>
        </row>
        <row r="5594">
          <cell r="I5594">
            <v>890701233</v>
          </cell>
          <cell r="J5594" t="str">
            <v>INSTITUCION EDUCATIVA TECNICA ALFONSO PALACIO RUDAS</v>
          </cell>
          <cell r="K5594">
            <v>96834179</v>
          </cell>
        </row>
        <row r="5595">
          <cell r="I5595">
            <v>890701342</v>
          </cell>
          <cell r="J5595" t="str">
            <v>MUNICIPIO DE MARIQUITA</v>
          </cell>
          <cell r="K5595">
            <v>362456608</v>
          </cell>
        </row>
        <row r="5596">
          <cell r="I5596">
            <v>890701489</v>
          </cell>
          <cell r="J5596" t="str">
            <v>FONDOS EDUCATIVOS</v>
          </cell>
          <cell r="K5596">
            <v>119725864</v>
          </cell>
        </row>
        <row r="5597">
          <cell r="I5597">
            <v>890701513</v>
          </cell>
          <cell r="J5597" t="str">
            <v>FONDO DE SERVICIOS EDUCATIVOS INSTITUTO ARMERO</v>
          </cell>
          <cell r="K5597">
            <v>67603037</v>
          </cell>
        </row>
        <row r="5598">
          <cell r="I5598">
            <v>890701714</v>
          </cell>
          <cell r="J5598" t="str">
            <v>INSTITUCION EDUCATIVA TECNICA SAN JOSE</v>
          </cell>
          <cell r="K5598">
            <v>117376612</v>
          </cell>
        </row>
        <row r="5599">
          <cell r="I5599">
            <v>890701776</v>
          </cell>
          <cell r="J5599" t="str">
            <v>FONDOS DE SERVICIOS EDUCATIVOS INSTITUCIóN EDUCATIVA SAN ISIDORO</v>
          </cell>
          <cell r="K5599">
            <v>247209352</v>
          </cell>
        </row>
        <row r="5600">
          <cell r="I5600">
            <v>890701777</v>
          </cell>
          <cell r="J5600" t="str">
            <v>INSTITUCIÓN EDUCATIVA TECNICA MARIA AUXILIADORA</v>
          </cell>
          <cell r="K5600">
            <v>99739716</v>
          </cell>
        </row>
        <row r="5601">
          <cell r="I5601">
            <v>890701795</v>
          </cell>
          <cell r="J5601" t="str">
            <v>INSTITUCION EDUCATIVA LICEO NACIONAL</v>
          </cell>
          <cell r="K5601">
            <v>267634080</v>
          </cell>
        </row>
        <row r="5602">
          <cell r="I5602">
            <v>890701933</v>
          </cell>
          <cell r="J5602" t="str">
            <v>MUNICIPIO DE MELGAR</v>
          </cell>
          <cell r="K5602">
            <v>347692408</v>
          </cell>
        </row>
        <row r="5603">
          <cell r="I5603">
            <v>890701961</v>
          </cell>
          <cell r="J5603" t="str">
            <v>FONDO DE SERVICIOS EDUCATIVOS INSTITUCION EDUCATIVA TECNICA INDUSTRIAL SIMON BOLIVAR GUAMO</v>
          </cell>
          <cell r="K5603">
            <v>156037425</v>
          </cell>
        </row>
        <row r="5604">
          <cell r="I5604">
            <v>890701970</v>
          </cell>
          <cell r="J5604" t="str">
            <v>INSTITUCION EDUCATIVA TECNICA EL GUAYABO</v>
          </cell>
          <cell r="K5604">
            <v>36588146</v>
          </cell>
        </row>
        <row r="5605">
          <cell r="I5605">
            <v>890702015</v>
          </cell>
          <cell r="J5605" t="str">
            <v>MUNICIPIO DEL GUAMO</v>
          </cell>
          <cell r="K5605">
            <v>403614592</v>
          </cell>
        </row>
        <row r="5606">
          <cell r="I5606">
            <v>890702017</v>
          </cell>
          <cell r="J5606" t="str">
            <v>MUNICIPIO DE ALPUJARRA</v>
          </cell>
          <cell r="K5606">
            <v>52305984</v>
          </cell>
        </row>
        <row r="5607">
          <cell r="I5607">
            <v>890702018</v>
          </cell>
          <cell r="J5607" t="str">
            <v>MUNICIPIO DE ANZOATEGUI</v>
          </cell>
          <cell r="K5607">
            <v>257133000</v>
          </cell>
        </row>
        <row r="5608">
          <cell r="I5608">
            <v>890702021</v>
          </cell>
          <cell r="J5608" t="str">
            <v>MUNICIPIO DE CASABIANCA</v>
          </cell>
          <cell r="K5608">
            <v>89040504</v>
          </cell>
        </row>
        <row r="5609">
          <cell r="I5609">
            <v>890702023</v>
          </cell>
          <cell r="J5609" t="str">
            <v>MUNICIPIO DE COYAIMA</v>
          </cell>
          <cell r="K5609">
            <v>670317632</v>
          </cell>
        </row>
        <row r="5610">
          <cell r="I5610">
            <v>890702026</v>
          </cell>
          <cell r="J5610" t="str">
            <v>MUNICIPIO DE DOLORES TOLIMA</v>
          </cell>
          <cell r="K5610">
            <v>121722544</v>
          </cell>
        </row>
        <row r="5611">
          <cell r="I5611">
            <v>890702027</v>
          </cell>
          <cell r="J5611" t="str">
            <v>MUNICIPIO DEL ESPINAL</v>
          </cell>
          <cell r="K5611">
            <v>628503752</v>
          </cell>
        </row>
        <row r="5612">
          <cell r="I5612">
            <v>890702034</v>
          </cell>
          <cell r="J5612" t="str">
            <v>MUNICIPIO DE LERIDA</v>
          </cell>
          <cell r="K5612">
            <v>216945064</v>
          </cell>
        </row>
        <row r="5613">
          <cell r="I5613">
            <v>890702038</v>
          </cell>
          <cell r="J5613" t="str">
            <v>MUNICIPIO DE PRADO</v>
          </cell>
          <cell r="K5613">
            <v>136892864</v>
          </cell>
        </row>
        <row r="5614">
          <cell r="I5614">
            <v>890702040</v>
          </cell>
          <cell r="J5614" t="str">
            <v>MUNICIPIO DE RIOBLANCO</v>
          </cell>
          <cell r="K5614">
            <v>504980504</v>
          </cell>
        </row>
        <row r="5615">
          <cell r="I5615">
            <v>890702057</v>
          </cell>
          <cell r="J5615" t="str">
            <v>FONDO DE SERVIVIOS EDUCATIVOS INSTITUCIóN EDUCATIVA TéCNICA BOLíVAR</v>
          </cell>
          <cell r="K5615">
            <v>18761553</v>
          </cell>
        </row>
        <row r="5616">
          <cell r="I5616">
            <v>890702191</v>
          </cell>
          <cell r="J5616" t="str">
            <v>ESCUELA NORMAL SUPERIOR DE ICONONZO</v>
          </cell>
          <cell r="K5616">
            <v>77734800</v>
          </cell>
        </row>
        <row r="5617">
          <cell r="I5617">
            <v>890702291</v>
          </cell>
          <cell r="J5617" t="str">
            <v>INSTITUCION EDUCATIVA TECNICA COMERCIAL ALFONSO LOPEZ PUMAREJO</v>
          </cell>
          <cell r="K5617">
            <v>35638433</v>
          </cell>
        </row>
        <row r="5618">
          <cell r="I5618">
            <v>890702556</v>
          </cell>
          <cell r="J5618" t="str">
            <v>INSTITUCION EDUCATIVA TECNICA AGROINDUSTRIAL Y EMPRESARIAL SAN LUIS GONZAGA</v>
          </cell>
          <cell r="K5618">
            <v>154625523</v>
          </cell>
        </row>
        <row r="5619">
          <cell r="I5619">
            <v>890702583</v>
          </cell>
          <cell r="J5619" t="str">
            <v>FOND.SERV.EDUC.INST.EDUC.MEDALLA MILAGROSA</v>
          </cell>
          <cell r="K5619">
            <v>108635267</v>
          </cell>
        </row>
        <row r="5620">
          <cell r="I5620">
            <v>890702915</v>
          </cell>
          <cell r="J5620" t="str">
            <v>INSTITUCIóN EDUCATIVA TECNICA ANCHIQUE</v>
          </cell>
          <cell r="K5620">
            <v>51693435</v>
          </cell>
        </row>
        <row r="5621">
          <cell r="I5621">
            <v>890702925</v>
          </cell>
          <cell r="J5621" t="str">
            <v>NORMAL NACIONAL FONDOS SERVICIOS EDUCATIVOS</v>
          </cell>
          <cell r="K5621">
            <v>116710011</v>
          </cell>
        </row>
        <row r="5622">
          <cell r="I5622">
            <v>890703023</v>
          </cell>
          <cell r="J5622" t="str">
            <v>LUIS FELIPE PINTO</v>
          </cell>
          <cell r="K5622">
            <v>92693386</v>
          </cell>
        </row>
        <row r="5623">
          <cell r="I5623">
            <v>890703044</v>
          </cell>
          <cell r="J5623" t="str">
            <v>INTITUCION EDUCATIVA JOSE MARIA CARBONELL</v>
          </cell>
          <cell r="K5623">
            <v>137475729</v>
          </cell>
        </row>
        <row r="5624">
          <cell r="I5624">
            <v>890703269</v>
          </cell>
          <cell r="J5624" t="str">
            <v>FONDO DE SERVICIOS EDUCATIVOS</v>
          </cell>
          <cell r="K5624">
            <v>61470627</v>
          </cell>
        </row>
        <row r="5625">
          <cell r="I5625">
            <v>890703306</v>
          </cell>
          <cell r="J5625" t="str">
            <v>INSTITUCION EDUCATIVA TECNICA JORGE ELIECER GAITAN</v>
          </cell>
          <cell r="K5625">
            <v>93001331</v>
          </cell>
        </row>
        <row r="5626">
          <cell r="I5626">
            <v>890703334</v>
          </cell>
          <cell r="J5626" t="str">
            <v>INSTITUCION EDUCATIVA TECNICA ISIDRO PARRA</v>
          </cell>
          <cell r="K5626">
            <v>86305627</v>
          </cell>
        </row>
        <row r="5627">
          <cell r="I5627">
            <v>890703649</v>
          </cell>
          <cell r="J5627" t="str">
            <v>INSTITUCION EDUCATIVA ALBERTO SANTOFIMIO CAICEDO FDO DE SERV. EDU. T. GRATIUDAD</v>
          </cell>
          <cell r="K5627">
            <v>102043866</v>
          </cell>
        </row>
        <row r="5628">
          <cell r="I5628">
            <v>890703658</v>
          </cell>
          <cell r="J5628" t="str">
            <v>FONDO DE SERVICIOS EDUCATIVOS INSTITUCION EDUCATIVA NORMAL SUPERIOR - GRATUIDAD</v>
          </cell>
          <cell r="K5628">
            <v>279823516</v>
          </cell>
        </row>
        <row r="5629">
          <cell r="I5629">
            <v>890703659</v>
          </cell>
          <cell r="J5629" t="str">
            <v>INSTITUCION EDUCATIVA MARTIN POMALA</v>
          </cell>
          <cell r="K5629">
            <v>178860984</v>
          </cell>
        </row>
        <row r="5630">
          <cell r="I5630">
            <v>890703715</v>
          </cell>
          <cell r="J5630" t="str">
            <v>INSTITUCION EDUCATIVA TECNICA MANUEL MURILLO TORO</v>
          </cell>
          <cell r="K5630">
            <v>194391200</v>
          </cell>
        </row>
        <row r="5631">
          <cell r="I5631">
            <v>890703970</v>
          </cell>
          <cell r="J5631" t="str">
            <v>INSTITUCION EDUCATIVA LEONIDAS RUBIO VILLEGAS</v>
          </cell>
          <cell r="K5631">
            <v>153429048</v>
          </cell>
        </row>
        <row r="5632">
          <cell r="I5632">
            <v>890704355</v>
          </cell>
          <cell r="J5632" t="str">
            <v>INSTITUCION EDUCATIVA TECNICA JOAQUIN PARIS</v>
          </cell>
          <cell r="K5632">
            <v>89695193</v>
          </cell>
        </row>
        <row r="5633">
          <cell r="I5633">
            <v>890704988</v>
          </cell>
          <cell r="J5633" t="str">
            <v>INSTITUCION EDUCATIVA NUESTRA SEÑORA DE LOURDES</v>
          </cell>
          <cell r="K5633">
            <v>107386440</v>
          </cell>
        </row>
        <row r="5634">
          <cell r="I5634">
            <v>890705121</v>
          </cell>
          <cell r="J5634" t="str">
            <v>INSTITUCION EDUCATIVA TECNICA LA VOZ DE LA TIERRA</v>
          </cell>
          <cell r="K5634">
            <v>81593241</v>
          </cell>
        </row>
        <row r="5635">
          <cell r="I5635">
            <v>890705373</v>
          </cell>
          <cell r="J5635" t="str">
            <v>INSTITUCION EDUCATIVA GERMAN PARDO GARCIA</v>
          </cell>
          <cell r="K5635">
            <v>98395772</v>
          </cell>
        </row>
        <row r="5636">
          <cell r="I5636">
            <v>890705435</v>
          </cell>
          <cell r="J5636" t="str">
            <v>INSTITUCION EDUCATIVA FABIO LOZANO Y LOZANO</v>
          </cell>
          <cell r="K5636">
            <v>47602351</v>
          </cell>
        </row>
        <row r="5637">
          <cell r="I5637">
            <v>890705465</v>
          </cell>
          <cell r="J5637" t="str">
            <v>FONDO DE SERVICIOS EDUCATIVOS INSTITUCIÓN EDUCATIVA SANTA ROSA DE LIMA</v>
          </cell>
          <cell r="K5637">
            <v>58956797</v>
          </cell>
        </row>
        <row r="5638">
          <cell r="I5638">
            <v>890705787</v>
          </cell>
          <cell r="J5638" t="str">
            <v>FONDO DE SERVICIOS EDUCATIVOS FRANCISCO DE MIRANDA</v>
          </cell>
          <cell r="K5638">
            <v>152658345</v>
          </cell>
        </row>
        <row r="5639">
          <cell r="I5639">
            <v>890706096</v>
          </cell>
          <cell r="J5639" t="str">
            <v>INSTITUCION EDUCATIVA TECNICA NUESTRA SEÑORA DE LAS MERCEDES DEL MUNICIPIO DE ICONONZO</v>
          </cell>
          <cell r="K5639">
            <v>46123272</v>
          </cell>
        </row>
        <row r="5640">
          <cell r="I5640">
            <v>890706260</v>
          </cell>
          <cell r="J5640" t="str">
            <v>I.E. GUILLERMO ANGULO GOMEZ</v>
          </cell>
          <cell r="K5640">
            <v>103353083</v>
          </cell>
        </row>
        <row r="5641">
          <cell r="I5641">
            <v>890706280</v>
          </cell>
          <cell r="J5641" t="str">
            <v>FONDOS DOC. INST. EDUC. ANTONIO REYES UMAÑA</v>
          </cell>
          <cell r="K5641">
            <v>125644421</v>
          </cell>
        </row>
        <row r="5642">
          <cell r="I5642">
            <v>890706300</v>
          </cell>
          <cell r="J5642" t="str">
            <v>INSTITUCION EDUCATIVA TECNICA NUESTRA SEÑORA DE FATIMA FONDOS DE SERVICIOS EDUCATIVOS</v>
          </cell>
          <cell r="K5642">
            <v>88585512</v>
          </cell>
        </row>
        <row r="5643">
          <cell r="I5643">
            <v>890706314</v>
          </cell>
          <cell r="J5643" t="str">
            <v>FONDOS DE SERVICIOS EDUCATIVOS</v>
          </cell>
          <cell r="K5643">
            <v>72521949</v>
          </cell>
        </row>
        <row r="5644">
          <cell r="I5644">
            <v>890706334</v>
          </cell>
          <cell r="J5644" t="str">
            <v>INSTITUCIÓN EDUCATIVA TÉCNICA FRANCISCO JOSE DE CALDAS</v>
          </cell>
          <cell r="K5644">
            <v>86554160</v>
          </cell>
        </row>
        <row r="5645">
          <cell r="I5645">
            <v>890706353</v>
          </cell>
          <cell r="J5645" t="str">
            <v>FONDOS DE SERVICIOS EDUCATIVOS INSTITUCION EDUCATIVA TECNICA ARTURO MEJIA JARAMILLO</v>
          </cell>
          <cell r="K5645">
            <v>83478261</v>
          </cell>
        </row>
        <row r="5646">
          <cell r="I5646">
            <v>890706589</v>
          </cell>
          <cell r="J5646" t="str">
            <v>INSTITUCION EDUCATIVA TECNICA ALFONSO ARANGO TORO</v>
          </cell>
          <cell r="K5646">
            <v>71215079</v>
          </cell>
        </row>
        <row r="5647">
          <cell r="I5647">
            <v>890706603</v>
          </cell>
          <cell r="J5647" t="str">
            <v>FONDO DE SERVICIO EDUCATVO - INSTITUCION EDUCATIVA JOSE CELESTINO MUTIS GRATUIDAD EDUCATIVO</v>
          </cell>
          <cell r="K5647">
            <v>135998443</v>
          </cell>
        </row>
        <row r="5648">
          <cell r="I5648">
            <v>890706623</v>
          </cell>
          <cell r="J5648" t="str">
            <v>INSTITUCION EDUCATIVA TECNICA LUIS CARLOS GALAN SARMIENTO MUNICIPIO DE HONDA</v>
          </cell>
          <cell r="K5648">
            <v>45177849</v>
          </cell>
        </row>
        <row r="5649">
          <cell r="I5649">
            <v>890706635</v>
          </cell>
          <cell r="J5649" t="str">
            <v>FONDO DE SERVICIOS EDUCATIVOS INSTITUCIóN EDUCATIVA SAN ANTONIO</v>
          </cell>
          <cell r="K5649">
            <v>59248700</v>
          </cell>
        </row>
        <row r="5650">
          <cell r="I5650">
            <v>890706646</v>
          </cell>
          <cell r="J5650" t="str">
            <v>FONDO DE SERVICIO EDUCATIVO INST. SAN MIGUELS</v>
          </cell>
          <cell r="K5650">
            <v>76012089</v>
          </cell>
        </row>
        <row r="5651">
          <cell r="I5651">
            <v>890706682</v>
          </cell>
          <cell r="J5651" t="str">
            <v>INSTITUCIÓN EDUCATIVA NIÑA MARIA</v>
          </cell>
          <cell r="K5651">
            <v>105417540</v>
          </cell>
        </row>
        <row r="5652">
          <cell r="I5652">
            <v>890706714</v>
          </cell>
          <cell r="J5652" t="str">
            <v>FONDO DE SERVICIOS EDUCATIVOS INSTITUCION EDUCATIVA NUESTRA SEÑORA DEL ROSARIO</v>
          </cell>
          <cell r="K5652">
            <v>106305427</v>
          </cell>
        </row>
        <row r="5653">
          <cell r="I5653">
            <v>890706737</v>
          </cell>
          <cell r="J5653" t="str">
            <v>FONDOS DE SERVICIOS EDUCATIVOS</v>
          </cell>
          <cell r="K5653">
            <v>81821959</v>
          </cell>
        </row>
        <row r="5654">
          <cell r="I5654">
            <v>890706749</v>
          </cell>
          <cell r="J5654" t="str">
            <v>FONDOS DE SERVICIOS EDUCATIVOS INSTITUCION EDUCATIVA TECNICA GENERAL ROBERTO LEYVA</v>
          </cell>
          <cell r="K5654">
            <v>107953101</v>
          </cell>
        </row>
        <row r="5655">
          <cell r="I5655">
            <v>890706752</v>
          </cell>
          <cell r="J5655" t="str">
            <v>FONDO DE SERVICIOS EDUCATIVOS INSTITUCION EDUCATIVA LUIS CARLOS GALAN SARMIENTO - RECURSOS DE GRATUIDAD</v>
          </cell>
          <cell r="K5655">
            <v>114242740</v>
          </cell>
        </row>
        <row r="5656">
          <cell r="I5656">
            <v>890706780</v>
          </cell>
          <cell r="J5656" t="str">
            <v>INSTITUCIÓN EDUCATIVA INMACULADA CONCEPCIÓN</v>
          </cell>
          <cell r="K5656">
            <v>67169463</v>
          </cell>
        </row>
        <row r="5657">
          <cell r="I5657">
            <v>890706819</v>
          </cell>
          <cell r="J5657" t="str">
            <v>INS.EDUCATIVA TéCNICA SOLEDAD MEDINA</v>
          </cell>
          <cell r="K5657">
            <v>182009821</v>
          </cell>
        </row>
        <row r="5658">
          <cell r="I5658">
            <v>890706831</v>
          </cell>
          <cell r="J5658" t="str">
            <v>FONDOS DE SERVICIOS EDUCATIVOS INSTITUCION EDUCATIVA TECNICA LA SAGRADA FAMILIA</v>
          </cell>
          <cell r="K5658">
            <v>225636275</v>
          </cell>
        </row>
        <row r="5659">
          <cell r="I5659">
            <v>890706837</v>
          </cell>
          <cell r="J5659" t="str">
            <v>ESCUELA NORMAL SUPERIOR VILLAHERMOSA</v>
          </cell>
          <cell r="K5659">
            <v>72481374</v>
          </cell>
        </row>
        <row r="5660">
          <cell r="I5660">
            <v>890706849</v>
          </cell>
          <cell r="J5660" t="str">
            <v>INSTITUCION EDUCATIVA TECNICA JUAN LOZANO Y LOZANO</v>
          </cell>
          <cell r="K5660">
            <v>60326447</v>
          </cell>
        </row>
        <row r="5661">
          <cell r="I5661">
            <v>890706909</v>
          </cell>
          <cell r="J5661" t="str">
            <v>FONDO DE SERVICIOS EDUCATIVOS INSTITUCION EDUCATIVA AGROPECUARIA MARIANO MELENDRO</v>
          </cell>
          <cell r="K5661">
            <v>87051212</v>
          </cell>
        </row>
        <row r="5662">
          <cell r="I5662">
            <v>890706950</v>
          </cell>
          <cell r="J5662" t="str">
            <v>INSTITUCION EDUCATIVA TECNICA AGROINDUSTRIAL LEOPOLDO GARCIA</v>
          </cell>
          <cell r="K5662">
            <v>130573143</v>
          </cell>
        </row>
        <row r="5663">
          <cell r="I5663">
            <v>890706965</v>
          </cell>
          <cell r="J5663" t="str">
            <v>INSTITUCIÓN EDUCATIVA MARCO FIDEL SUÁREZ FONDOS SERVICIOS DOCENTES</v>
          </cell>
          <cell r="K5663">
            <v>68650954</v>
          </cell>
        </row>
        <row r="5664">
          <cell r="I5664">
            <v>890706969</v>
          </cell>
          <cell r="J5664" t="str">
            <v>I.E . PABLO VI</v>
          </cell>
          <cell r="K5664">
            <v>79206330</v>
          </cell>
        </row>
        <row r="5665">
          <cell r="I5665">
            <v>890707000</v>
          </cell>
          <cell r="J5665" t="str">
            <v>INSTITUCIÓN EDUCATIVA SAN AGUSTIN</v>
          </cell>
          <cell r="K5665">
            <v>62057880</v>
          </cell>
        </row>
        <row r="5666">
          <cell r="I5666">
            <v>890707026</v>
          </cell>
          <cell r="J5666" t="str">
            <v>INSTITUCION EDUCATIVA SAN BERNANRDO  FONDO DE SERVICIO EDUCATIVO</v>
          </cell>
          <cell r="K5666">
            <v>36768736</v>
          </cell>
        </row>
        <row r="5667">
          <cell r="I5667">
            <v>890707217</v>
          </cell>
          <cell r="J5667" t="str">
            <v>FONDO DE SERVICIOS EDUCATIVOS MARIANO OSPINA PEREZ</v>
          </cell>
          <cell r="K5667">
            <v>34191725</v>
          </cell>
        </row>
        <row r="5668">
          <cell r="I5668">
            <v>890800939</v>
          </cell>
          <cell r="J5668" t="str">
            <v>INSTITUCION EDUCATIVA RURALSERAFICO SAN ANTONIO DE PADUA -TRANSFERENCIAS</v>
          </cell>
          <cell r="K5668">
            <v>37976411</v>
          </cell>
        </row>
        <row r="5669">
          <cell r="I5669">
            <v>890801052</v>
          </cell>
          <cell r="J5669" t="str">
            <v>DEPARTAMENTO DE CALDAS</v>
          </cell>
          <cell r="K5669">
            <v>178312770540</v>
          </cell>
        </row>
        <row r="5670">
          <cell r="I5670">
            <v>890801053</v>
          </cell>
          <cell r="J5670" t="str">
            <v>MUNICIPIO DE MANIZALES</v>
          </cell>
          <cell r="K5670">
            <v>89875207777</v>
          </cell>
        </row>
        <row r="5671">
          <cell r="I5671">
            <v>890801130</v>
          </cell>
          <cell r="J5671" t="str">
            <v>MUNICIPIO DE LA DORADA</v>
          </cell>
          <cell r="K5671">
            <v>675055432</v>
          </cell>
        </row>
        <row r="5672">
          <cell r="I5672">
            <v>890801131</v>
          </cell>
          <cell r="J5672" t="str">
            <v>MUNICIPIO DE SALAMINA</v>
          </cell>
          <cell r="K5672">
            <v>190747128</v>
          </cell>
        </row>
        <row r="5673">
          <cell r="I5673">
            <v>890801132</v>
          </cell>
          <cell r="J5673" t="str">
            <v>MUNICIPIO DE AGUADAS</v>
          </cell>
          <cell r="K5673">
            <v>247348312</v>
          </cell>
        </row>
        <row r="5674">
          <cell r="I5674">
            <v>890801133</v>
          </cell>
          <cell r="J5674" t="str">
            <v>MUNICIPIO DE CHINCHINA</v>
          </cell>
          <cell r="K5674">
            <v>469969224</v>
          </cell>
        </row>
        <row r="5675">
          <cell r="I5675">
            <v>890801135</v>
          </cell>
          <cell r="J5675" t="str">
            <v>MUNICIPIO DE NEIRA</v>
          </cell>
          <cell r="K5675">
            <v>233067144</v>
          </cell>
        </row>
        <row r="5676">
          <cell r="I5676">
            <v>890801136</v>
          </cell>
          <cell r="J5676" t="str">
            <v>MUNICIPIO DE PACORA</v>
          </cell>
          <cell r="K5676">
            <v>155492400</v>
          </cell>
        </row>
        <row r="5677">
          <cell r="I5677">
            <v>890801137</v>
          </cell>
          <cell r="J5677" t="str">
            <v>MUNICIPIO DE PENSILVANIA</v>
          </cell>
          <cell r="K5677">
            <v>247291528</v>
          </cell>
        </row>
        <row r="5678">
          <cell r="I5678">
            <v>890801138</v>
          </cell>
          <cell r="J5678" t="str">
            <v>MUNICIPIO DE RIOSUCIO</v>
          </cell>
          <cell r="K5678">
            <v>547620008</v>
          </cell>
        </row>
        <row r="5679">
          <cell r="I5679">
            <v>890801139</v>
          </cell>
          <cell r="J5679" t="str">
            <v>MUNICIPIO DE ANSERMA</v>
          </cell>
          <cell r="K5679">
            <v>357456880</v>
          </cell>
        </row>
        <row r="5680">
          <cell r="I5680">
            <v>890801141</v>
          </cell>
          <cell r="J5680" t="str">
            <v>MUNICIPIO DE PALESTINA</v>
          </cell>
          <cell r="K5680">
            <v>174744000</v>
          </cell>
        </row>
        <row r="5681">
          <cell r="I5681">
            <v>890801142</v>
          </cell>
          <cell r="J5681" t="str">
            <v>MUNICIPIO DE ARANZAZU</v>
          </cell>
          <cell r="K5681">
            <v>132765888</v>
          </cell>
        </row>
        <row r="5682">
          <cell r="I5682">
            <v>890801143</v>
          </cell>
          <cell r="J5682" t="str">
            <v>MUNICIPIO DE BALBOA</v>
          </cell>
          <cell r="K5682">
            <v>67613224</v>
          </cell>
        </row>
        <row r="5683">
          <cell r="I5683">
            <v>890801144</v>
          </cell>
          <cell r="J5683" t="str">
            <v>MUNICIPIO DE FILADELFIA</v>
          </cell>
          <cell r="K5683">
            <v>110362344</v>
          </cell>
        </row>
        <row r="5684">
          <cell r="I5684">
            <v>890801145</v>
          </cell>
          <cell r="J5684" t="str">
            <v>MUNICIPIO DE MARMATO</v>
          </cell>
          <cell r="K5684">
            <v>112313792</v>
          </cell>
        </row>
        <row r="5685">
          <cell r="I5685">
            <v>890801146</v>
          </cell>
          <cell r="J5685" t="str">
            <v>MUNICIPIO DE MARULANDA</v>
          </cell>
          <cell r="K5685">
            <v>26342560</v>
          </cell>
        </row>
        <row r="5686">
          <cell r="I5686">
            <v>890801147</v>
          </cell>
          <cell r="J5686" t="str">
            <v>MUNICIPIO DE MARQUETALIA</v>
          </cell>
          <cell r="K5686">
            <v>179448888</v>
          </cell>
        </row>
        <row r="5687">
          <cell r="I5687">
            <v>890801149</v>
          </cell>
          <cell r="J5687" t="str">
            <v>MUNICIPIO DE SAMANA</v>
          </cell>
          <cell r="K5687">
            <v>248491416</v>
          </cell>
        </row>
        <row r="5688">
          <cell r="I5688">
            <v>890801150</v>
          </cell>
          <cell r="J5688" t="str">
            <v>MUNICIPIO DE SUPIA</v>
          </cell>
          <cell r="K5688">
            <v>293915560</v>
          </cell>
        </row>
        <row r="5689">
          <cell r="I5689">
            <v>890801151</v>
          </cell>
          <cell r="J5689" t="str">
            <v>MUNICIPIO DE VICTORIA</v>
          </cell>
          <cell r="K5689">
            <v>106418168</v>
          </cell>
        </row>
        <row r="5690">
          <cell r="I5690">
            <v>890801152</v>
          </cell>
          <cell r="J5690" t="str">
            <v>MUNICIPIO DE VILLAMARIA</v>
          </cell>
          <cell r="K5690">
            <v>372175296</v>
          </cell>
        </row>
        <row r="5691">
          <cell r="I5691">
            <v>890801313</v>
          </cell>
          <cell r="J5691" t="str">
            <v>INSTITUCION EDUCATIVA LEONARDO DA VINCI</v>
          </cell>
          <cell r="K5691">
            <v>95190538</v>
          </cell>
        </row>
        <row r="5692">
          <cell r="I5692">
            <v>890801392</v>
          </cell>
          <cell r="J5692" t="str">
            <v>INSTITUTO MANIZALES</v>
          </cell>
          <cell r="K5692">
            <v>92572977</v>
          </cell>
        </row>
        <row r="5693">
          <cell r="I5693">
            <v>890801650</v>
          </cell>
          <cell r="J5693" t="str">
            <v>Colegio Nuestra Señora del Rosario</v>
          </cell>
          <cell r="K5693">
            <v>89778579</v>
          </cell>
        </row>
        <row r="5694">
          <cell r="I5694">
            <v>890801698</v>
          </cell>
          <cell r="J5694" t="str">
            <v>INSTITUCION EDUCATIVA MARCO FIDEL SUAREZ</v>
          </cell>
          <cell r="K5694">
            <v>30314546</v>
          </cell>
        </row>
        <row r="5695">
          <cell r="I5695">
            <v>890801965</v>
          </cell>
          <cell r="J5695" t="str">
            <v>Institucion Educativa Santa Luisa de Marillac</v>
          </cell>
          <cell r="K5695">
            <v>107089145</v>
          </cell>
        </row>
        <row r="5696">
          <cell r="I5696">
            <v>890802072</v>
          </cell>
          <cell r="J5696" t="str">
            <v>INSTITUCION EDUCATIVA ESCUELA NORMAL SUPERIOR SAN JOSE</v>
          </cell>
          <cell r="K5696">
            <v>29504422</v>
          </cell>
        </row>
        <row r="5697">
          <cell r="I5697">
            <v>890802079</v>
          </cell>
          <cell r="J5697" t="str">
            <v>INSTITUTO MARISCAL SUCRE</v>
          </cell>
          <cell r="K5697">
            <v>81197639</v>
          </cell>
        </row>
        <row r="5698">
          <cell r="I5698">
            <v>890802155</v>
          </cell>
          <cell r="J5698" t="str">
            <v>ESC. NAL DE AUX. DE ENFERMERIA</v>
          </cell>
          <cell r="K5698">
            <v>173763721</v>
          </cell>
        </row>
        <row r="5699">
          <cell r="I5699">
            <v>890802208</v>
          </cell>
          <cell r="J5699" t="str">
            <v>Institucion Educativa Nuestra Señora del Rosario</v>
          </cell>
          <cell r="K5699">
            <v>119911989</v>
          </cell>
        </row>
        <row r="5700">
          <cell r="I5700">
            <v>890802505</v>
          </cell>
          <cell r="J5700" t="str">
            <v>MUNICIPIO DE MANZANARES</v>
          </cell>
          <cell r="K5700">
            <v>189759584</v>
          </cell>
        </row>
        <row r="5701">
          <cell r="I5701">
            <v>890802522</v>
          </cell>
          <cell r="J5701" t="str">
            <v>Institucion Educativa Los Fundadores</v>
          </cell>
          <cell r="K5701">
            <v>124519679</v>
          </cell>
        </row>
        <row r="5702">
          <cell r="I5702">
            <v>890802537</v>
          </cell>
          <cell r="J5702" t="str">
            <v>Colegio Oficial Sara Ospina</v>
          </cell>
          <cell r="K5702">
            <v>53043357</v>
          </cell>
        </row>
        <row r="5703">
          <cell r="I5703">
            <v>890802548</v>
          </cell>
          <cell r="J5703" t="str">
            <v>COLEGIO INEM BALDOMERO SANIN CANO</v>
          </cell>
          <cell r="K5703">
            <v>130405117</v>
          </cell>
        </row>
        <row r="5704">
          <cell r="I5704">
            <v>890802596</v>
          </cell>
          <cell r="J5704" t="str">
            <v>INSTITUTO CHIPRE</v>
          </cell>
          <cell r="K5704">
            <v>89407517</v>
          </cell>
        </row>
        <row r="5705">
          <cell r="I5705">
            <v>890802641</v>
          </cell>
          <cell r="J5705" t="str">
            <v>Institucion Educativa de Occidente</v>
          </cell>
          <cell r="K5705">
            <v>157188504</v>
          </cell>
        </row>
        <row r="5706">
          <cell r="I5706">
            <v>890802650</v>
          </cell>
          <cell r="J5706" t="str">
            <v>MUNICIPIO DE BELALCAZAR</v>
          </cell>
          <cell r="K5706">
            <v>117320936</v>
          </cell>
        </row>
        <row r="5707">
          <cell r="I5707">
            <v>890802698</v>
          </cell>
          <cell r="J5707" t="str">
            <v>Insitucion Educativa Marino Gomez Estrada</v>
          </cell>
          <cell r="K5707">
            <v>51105058</v>
          </cell>
        </row>
        <row r="5708">
          <cell r="I5708">
            <v>890802795</v>
          </cell>
          <cell r="J5708" t="str">
            <v>MUNICIPIO DE LA MERCED</v>
          </cell>
          <cell r="K5708">
            <v>76382224</v>
          </cell>
        </row>
        <row r="5709">
          <cell r="I5709">
            <v>890803030</v>
          </cell>
          <cell r="J5709" t="str">
            <v>INSTITUCION  EDUCATIVA  CLAUDINA MUNERA</v>
          </cell>
          <cell r="K5709">
            <v>54365574</v>
          </cell>
        </row>
        <row r="5710">
          <cell r="I5710">
            <v>890803154</v>
          </cell>
          <cell r="J5710" t="str">
            <v>INSTITUCION EDUCATIVA EUGENIO PACELLI</v>
          </cell>
          <cell r="K5710">
            <v>61115292</v>
          </cell>
        </row>
        <row r="5711">
          <cell r="I5711">
            <v>890803662</v>
          </cell>
          <cell r="J5711" t="str">
            <v>INSTITUCION EDUCATIVA ESCUELA NORMAL SUPERIOR REBECA SIERRA CARDONA</v>
          </cell>
          <cell r="K5711">
            <v>44492827</v>
          </cell>
        </row>
        <row r="5712">
          <cell r="I5712">
            <v>890804116</v>
          </cell>
          <cell r="J5712" t="str">
            <v>INSTITUTO INTEGRADO LA SULTANA</v>
          </cell>
          <cell r="K5712">
            <v>40253878</v>
          </cell>
        </row>
        <row r="5713">
          <cell r="I5713">
            <v>890804617</v>
          </cell>
          <cell r="J5713" t="str">
            <v>Ins. Educ Gerardo Arias</v>
          </cell>
          <cell r="K5713">
            <v>171325244</v>
          </cell>
        </row>
        <row r="5714">
          <cell r="I5714">
            <v>890804669</v>
          </cell>
          <cell r="J5714" t="str">
            <v>INSTITUCION EDUCATIVA INDUSTRIAL</v>
          </cell>
          <cell r="K5714">
            <v>95445843</v>
          </cell>
        </row>
        <row r="5715">
          <cell r="I5715">
            <v>890805009</v>
          </cell>
          <cell r="J5715" t="str">
            <v>INSTITUTO TECNOLOGICO SUPERIOR DE CALDAS "ITEC" MANIZALES</v>
          </cell>
          <cell r="K5715">
            <v>174842710</v>
          </cell>
        </row>
        <row r="5716">
          <cell r="I5716">
            <v>890805037</v>
          </cell>
          <cell r="J5716" t="str">
            <v>INSTITUTO TECNICO MARCO FIDEL SUAREZ</v>
          </cell>
          <cell r="K5716">
            <v>79446818</v>
          </cell>
        </row>
        <row r="5717">
          <cell r="I5717">
            <v>890805687</v>
          </cell>
          <cell r="J5717" t="str">
            <v>Institucion Educativa Viboral</v>
          </cell>
          <cell r="K5717">
            <v>26132455</v>
          </cell>
        </row>
        <row r="5718">
          <cell r="I5718">
            <v>890805811</v>
          </cell>
          <cell r="J5718" t="str">
            <v>Colegio Pio XI</v>
          </cell>
          <cell r="K5718">
            <v>61748967</v>
          </cell>
        </row>
        <row r="5719">
          <cell r="I5719">
            <v>890805852</v>
          </cell>
          <cell r="J5719" t="str">
            <v>Institucion Educativa Escuela Normal Superior Sagrado Corazón</v>
          </cell>
          <cell r="K5719">
            <v>78723668</v>
          </cell>
        </row>
        <row r="5720">
          <cell r="I5720">
            <v>890805978</v>
          </cell>
          <cell r="J5720" t="str">
            <v>LICEO MIXTO MALABAR</v>
          </cell>
          <cell r="K5720">
            <v>76972078</v>
          </cell>
        </row>
        <row r="5721">
          <cell r="I5721">
            <v>890806026</v>
          </cell>
          <cell r="J5721" t="str">
            <v>INSTITUTO MANZANARES CALDAS</v>
          </cell>
          <cell r="K5721">
            <v>79355264</v>
          </cell>
        </row>
        <row r="5722">
          <cell r="I5722">
            <v>890806464</v>
          </cell>
          <cell r="J5722" t="str">
            <v>Institucion Educativa el socorro gratuidad escolar</v>
          </cell>
          <cell r="K5722">
            <v>31173411</v>
          </cell>
        </row>
        <row r="5723">
          <cell r="I5723">
            <v>890806512</v>
          </cell>
          <cell r="J5723" t="str">
            <v>Institucion Educativa Bartolome Mitre</v>
          </cell>
          <cell r="K5723">
            <v>143696838</v>
          </cell>
        </row>
        <row r="5724">
          <cell r="I5724">
            <v>890806680</v>
          </cell>
          <cell r="J5724" t="str">
            <v>Institucion Educativa San Franciso de Paula</v>
          </cell>
          <cell r="K5724">
            <v>129799640</v>
          </cell>
        </row>
        <row r="5725">
          <cell r="I5725">
            <v>890807387</v>
          </cell>
          <cell r="J5725" t="str">
            <v>LICEO MIXTO ARANJUEZ</v>
          </cell>
          <cell r="K5725">
            <v>31270835</v>
          </cell>
        </row>
        <row r="5726">
          <cell r="I5726">
            <v>890807582</v>
          </cell>
          <cell r="J5726" t="str">
            <v>INSTITUCION EDUCATIVA COLEGIO LA ASUNCION</v>
          </cell>
          <cell r="K5726">
            <v>86127209</v>
          </cell>
        </row>
        <row r="5727">
          <cell r="I5727">
            <v>890807637</v>
          </cell>
          <cell r="J5727" t="str">
            <v>COLEGIO LICEO ISABEL LA CATOLICA BODAS DE ORO</v>
          </cell>
          <cell r="K5727">
            <v>90018889</v>
          </cell>
        </row>
        <row r="5728">
          <cell r="I5728">
            <v>890807930</v>
          </cell>
          <cell r="J5728" t="str">
            <v>INSTITUTO OFICIAL MIXTO SAN PEREGRINO</v>
          </cell>
          <cell r="K5728">
            <v>31805056</v>
          </cell>
        </row>
        <row r="5729">
          <cell r="I5729">
            <v>890807974</v>
          </cell>
          <cell r="J5729" t="str">
            <v>Institución Educativa Neira</v>
          </cell>
          <cell r="K5729">
            <v>60595992</v>
          </cell>
        </row>
        <row r="5730">
          <cell r="I5730">
            <v>890900286</v>
          </cell>
          <cell r="J5730" t="str">
            <v>DEPARTAMENTO DE ANTIOQUIA</v>
          </cell>
          <cell r="K5730">
            <v>685236619544</v>
          </cell>
        </row>
        <row r="5731">
          <cell r="I5731">
            <v>890905211</v>
          </cell>
          <cell r="J5731" t="str">
            <v>MUNICIPIO DE MEDELLIN</v>
          </cell>
          <cell r="K5731">
            <v>436625055991</v>
          </cell>
        </row>
        <row r="5732">
          <cell r="I5732">
            <v>890906445</v>
          </cell>
          <cell r="J5732" t="str">
            <v>MUNICIPIO DE CAUCASIA</v>
          </cell>
          <cell r="K5732">
            <v>1577084032</v>
          </cell>
        </row>
        <row r="5733">
          <cell r="I5733">
            <v>890907106</v>
          </cell>
          <cell r="J5733" t="str">
            <v>MUNICIPIO DE ENVIGADO</v>
          </cell>
          <cell r="K5733">
            <v>23608969734</v>
          </cell>
        </row>
        <row r="5734">
          <cell r="I5734">
            <v>890907317</v>
          </cell>
          <cell r="J5734" t="str">
            <v>MUNICIPIO DE RIONEGRO ANTIOQUIA</v>
          </cell>
          <cell r="K5734">
            <v>25630422386</v>
          </cell>
        </row>
        <row r="5735">
          <cell r="I5735">
            <v>890907515</v>
          </cell>
          <cell r="J5735" t="str">
            <v>MUNICIPIO DE URRAO</v>
          </cell>
          <cell r="K5735">
            <v>490265144</v>
          </cell>
        </row>
        <row r="5736">
          <cell r="I5736">
            <v>890907569</v>
          </cell>
          <cell r="J5736" t="str">
            <v>MUNICIPIO DE SANTA FE DE ANTIOQUIA</v>
          </cell>
          <cell r="K5736">
            <v>408741888</v>
          </cell>
        </row>
        <row r="5737">
          <cell r="I5737">
            <v>890909276</v>
          </cell>
          <cell r="J5737" t="str">
            <v>IE AGRICOLA DE URABÁ - Chigorodó</v>
          </cell>
          <cell r="K5737">
            <v>242262794</v>
          </cell>
        </row>
        <row r="5738">
          <cell r="I5738">
            <v>890910913</v>
          </cell>
          <cell r="J5738" t="str">
            <v>MUNICIPIO DE CISNEROS</v>
          </cell>
          <cell r="K5738">
            <v>99008112</v>
          </cell>
        </row>
        <row r="5739">
          <cell r="I5739">
            <v>890920814</v>
          </cell>
          <cell r="J5739" t="str">
            <v>MUNICIPIO DE SAN JERONIMO</v>
          </cell>
          <cell r="K5739">
            <v>166209848</v>
          </cell>
        </row>
        <row r="5740">
          <cell r="I5740">
            <v>890980049</v>
          </cell>
          <cell r="J5740" t="str">
            <v>MUNICIPIO DE PUERTO BERRIO</v>
          </cell>
          <cell r="K5740">
            <v>467753568</v>
          </cell>
        </row>
        <row r="5741">
          <cell r="I5741">
            <v>890980093</v>
          </cell>
          <cell r="J5741" t="str">
            <v>MUNICIPIO DE ITAGUI</v>
          </cell>
          <cell r="K5741">
            <v>43984845695</v>
          </cell>
        </row>
        <row r="5742">
          <cell r="I5742">
            <v>890980094</v>
          </cell>
          <cell r="J5742" t="str">
            <v>MUNICIPIO DE DABEIBA</v>
          </cell>
          <cell r="K5742">
            <v>543004704</v>
          </cell>
        </row>
        <row r="5743">
          <cell r="I5743">
            <v>890980095</v>
          </cell>
          <cell r="J5743" t="str">
            <v>MUNICIPIO DE APARTADO</v>
          </cell>
          <cell r="K5743">
            <v>37859809685</v>
          </cell>
        </row>
        <row r="5744">
          <cell r="I5744">
            <v>890980096</v>
          </cell>
          <cell r="J5744" t="str">
            <v>MUNICIPIO DE YARUMAL</v>
          </cell>
          <cell r="K5744">
            <v>420586280</v>
          </cell>
        </row>
        <row r="5745">
          <cell r="I5745">
            <v>890980112</v>
          </cell>
          <cell r="J5745" t="str">
            <v>MUNICIPIO DE BELLO</v>
          </cell>
          <cell r="K5745">
            <v>75978396476</v>
          </cell>
        </row>
        <row r="5746">
          <cell r="I5746">
            <v>890980116</v>
          </cell>
          <cell r="J5746" t="str">
            <v>INST EDUC MARCO FIDEL SUAREZ</v>
          </cell>
          <cell r="K5746">
            <v>208071534</v>
          </cell>
        </row>
        <row r="5747">
          <cell r="I5747">
            <v>890980168</v>
          </cell>
          <cell r="J5747" t="str">
            <v>INST EDUC ESCUELA NORMAL SUPERIOR DE MEDELLIN</v>
          </cell>
          <cell r="K5747">
            <v>159094216</v>
          </cell>
        </row>
        <row r="5748">
          <cell r="I5748">
            <v>890980330</v>
          </cell>
          <cell r="J5748" t="str">
            <v>MUNICIPIO DE CIUDAD BOLIVAR</v>
          </cell>
          <cell r="K5748">
            <v>235483168</v>
          </cell>
        </row>
        <row r="5749">
          <cell r="I5749">
            <v>890980331</v>
          </cell>
          <cell r="J5749" t="str">
            <v>MUNICIPIO DE SABANETA</v>
          </cell>
          <cell r="K5749">
            <v>10409358666</v>
          </cell>
        </row>
        <row r="5750">
          <cell r="I5750">
            <v>890980337</v>
          </cell>
          <cell r="J5750" t="str">
            <v>INSTITUCION EDUCATIVA ESCUELA NORMAL SUPERIOR MARIA AUXILIADORA</v>
          </cell>
          <cell r="K5750">
            <v>129247387</v>
          </cell>
        </row>
        <row r="5751">
          <cell r="I5751">
            <v>890980342</v>
          </cell>
          <cell r="J5751" t="str">
            <v>MUNICIPIO DE ANDES</v>
          </cell>
          <cell r="K5751">
            <v>494508712</v>
          </cell>
        </row>
        <row r="5752">
          <cell r="I5752">
            <v>890980344</v>
          </cell>
          <cell r="J5752" t="str">
            <v>MUNICIPIO DE SANTA BARBARA</v>
          </cell>
          <cell r="K5752">
            <v>224925168</v>
          </cell>
        </row>
        <row r="5753">
          <cell r="I5753">
            <v>890980345</v>
          </cell>
          <cell r="J5753" t="str">
            <v>IE TECNICO INDUSTRIAL JOSE MARIA CORDOBA - Santuario</v>
          </cell>
          <cell r="K5753">
            <v>221771076</v>
          </cell>
        </row>
        <row r="5754">
          <cell r="I5754">
            <v>890980357</v>
          </cell>
          <cell r="J5754" t="str">
            <v>MUNICIPIO DE SONSON</v>
          </cell>
          <cell r="K5754">
            <v>483135392</v>
          </cell>
        </row>
        <row r="5755">
          <cell r="I5755">
            <v>890980445</v>
          </cell>
          <cell r="J5755" t="str">
            <v>MUNICIPIO DE BARBOSA ANTIOQUIA</v>
          </cell>
          <cell r="K5755">
            <v>480286120</v>
          </cell>
        </row>
        <row r="5756">
          <cell r="I5756">
            <v>890980447</v>
          </cell>
          <cell r="J5756" t="str">
            <v>MUNICIPIO DE CALDAS</v>
          </cell>
          <cell r="K5756">
            <v>492685600</v>
          </cell>
        </row>
        <row r="5757">
          <cell r="I5757">
            <v>890980524</v>
          </cell>
          <cell r="J5757" t="str">
            <v>FSE INSTITUCION EDUCATIVA TECNICO INDUSTRIAL SANTIAGO DE ARMA</v>
          </cell>
          <cell r="K5757">
            <v>195246037</v>
          </cell>
        </row>
        <row r="5758">
          <cell r="I5758">
            <v>890980577</v>
          </cell>
          <cell r="J5758" t="str">
            <v>MUNICIPIO DE SALGAR</v>
          </cell>
          <cell r="K5758">
            <v>183443848</v>
          </cell>
        </row>
        <row r="5759">
          <cell r="I5759">
            <v>890980706</v>
          </cell>
          <cell r="J5759" t="str">
            <v>INST EDUC GERARDO VALENCIA CANO</v>
          </cell>
          <cell r="K5759">
            <v>110118390</v>
          </cell>
        </row>
        <row r="5760">
          <cell r="I5760">
            <v>890980764</v>
          </cell>
          <cell r="J5760" t="str">
            <v>MUNICIPIO DE VENECIA</v>
          </cell>
          <cell r="K5760">
            <v>127474560</v>
          </cell>
        </row>
        <row r="5761">
          <cell r="I5761">
            <v>890980767</v>
          </cell>
          <cell r="J5761" t="str">
            <v>MUNICIPIO DE COPACABANA</v>
          </cell>
          <cell r="K5761">
            <v>542689248</v>
          </cell>
        </row>
        <row r="5762">
          <cell r="I5762">
            <v>890980781</v>
          </cell>
          <cell r="J5762" t="str">
            <v>MUNICIPIO DE TITIRIBI</v>
          </cell>
          <cell r="K5762">
            <v>97901416</v>
          </cell>
        </row>
        <row r="5763">
          <cell r="I5763">
            <v>890980782</v>
          </cell>
          <cell r="J5763" t="str">
            <v>MUNICIPIO DE LA ESTRELLA</v>
          </cell>
          <cell r="K5763">
            <v>307582576</v>
          </cell>
        </row>
        <row r="5764">
          <cell r="I5764">
            <v>890980790</v>
          </cell>
          <cell r="J5764" t="str">
            <v>IE INMACULADA CONCEPCION - Guarne</v>
          </cell>
          <cell r="K5764">
            <v>121671296</v>
          </cell>
        </row>
        <row r="5765">
          <cell r="I5765">
            <v>890980802</v>
          </cell>
          <cell r="J5765" t="str">
            <v>MUNICIPIO DE BETANIA</v>
          </cell>
          <cell r="K5765">
            <v>103427896</v>
          </cell>
        </row>
        <row r="5766">
          <cell r="I5766">
            <v>890980807</v>
          </cell>
          <cell r="J5766" t="str">
            <v>MUNICIPIO DE GIRARDOTA</v>
          </cell>
          <cell r="K5766">
            <v>295366568</v>
          </cell>
        </row>
        <row r="5767">
          <cell r="I5767">
            <v>890980821</v>
          </cell>
          <cell r="J5767" t="str">
            <v>IE NORMAL SUPERIOR MARIANO OSPINA RODRIGUEZ - Fredonia</v>
          </cell>
          <cell r="K5767">
            <v>62294973</v>
          </cell>
        </row>
        <row r="5768">
          <cell r="I5768">
            <v>890980848</v>
          </cell>
          <cell r="J5768" t="str">
            <v>MUNICIPIO DE FREDONIA</v>
          </cell>
          <cell r="K5768">
            <v>219650872</v>
          </cell>
        </row>
        <row r="5769">
          <cell r="I5769">
            <v>890980850</v>
          </cell>
          <cell r="J5769" t="str">
            <v>MUNICIPIO DE SAN ROQUE</v>
          </cell>
          <cell r="K5769">
            <v>290342200</v>
          </cell>
        </row>
        <row r="5770">
          <cell r="I5770">
            <v>890980917</v>
          </cell>
          <cell r="J5770" t="str">
            <v>MUNICIPIO DE EL PEÑOL</v>
          </cell>
          <cell r="K5770">
            <v>168674824</v>
          </cell>
        </row>
        <row r="5771">
          <cell r="I5771">
            <v>890980950</v>
          </cell>
          <cell r="J5771" t="str">
            <v>MUNICIPIO DE MUTATA</v>
          </cell>
          <cell r="K5771">
            <v>399014976</v>
          </cell>
        </row>
        <row r="5772">
          <cell r="I5772">
            <v>890980958</v>
          </cell>
          <cell r="J5772" t="str">
            <v>MUNICIPIO DE MACEO</v>
          </cell>
          <cell r="K5772">
            <v>130861992</v>
          </cell>
        </row>
        <row r="5773">
          <cell r="I5773">
            <v>890980964</v>
          </cell>
          <cell r="J5773" t="str">
            <v>MUNICIPIO DE YALI</v>
          </cell>
          <cell r="K5773">
            <v>81556800</v>
          </cell>
        </row>
        <row r="5774">
          <cell r="I5774">
            <v>890980998</v>
          </cell>
          <cell r="J5774" t="str">
            <v>MUNICIPIO DE CHIGORODO</v>
          </cell>
          <cell r="K5774">
            <v>976697408</v>
          </cell>
        </row>
        <row r="5775">
          <cell r="I5775">
            <v>890981000</v>
          </cell>
          <cell r="J5775" t="str">
            <v>MUNICIPIO DE PUERTO NARE</v>
          </cell>
          <cell r="K5775">
            <v>181880944</v>
          </cell>
        </row>
        <row r="5776">
          <cell r="I5776">
            <v>890981069</v>
          </cell>
          <cell r="J5776" t="str">
            <v>MUNICIPIO DE JERICO</v>
          </cell>
          <cell r="K5776">
            <v>147364048</v>
          </cell>
        </row>
        <row r="5777">
          <cell r="I5777">
            <v>890981080</v>
          </cell>
          <cell r="J5777" t="str">
            <v>MUNICIPIO DE SOPETRAN</v>
          </cell>
          <cell r="K5777">
            <v>185405072</v>
          </cell>
        </row>
        <row r="5778">
          <cell r="I5778">
            <v>890981105</v>
          </cell>
          <cell r="J5778" t="str">
            <v>MUNICIPIO DE PUEBLO RICO ANTIOQUIA</v>
          </cell>
          <cell r="K5778">
            <v>95034328</v>
          </cell>
        </row>
        <row r="5779">
          <cell r="I5779">
            <v>890981106</v>
          </cell>
          <cell r="J5779" t="str">
            <v>MUNICIPIO DE VALDIVIA</v>
          </cell>
          <cell r="K5779">
            <v>285616056</v>
          </cell>
        </row>
        <row r="5780">
          <cell r="I5780">
            <v>890981107</v>
          </cell>
          <cell r="J5780" t="str">
            <v>MUNICIPIO DE CARACOLI</v>
          </cell>
          <cell r="K5780">
            <v>50598872</v>
          </cell>
        </row>
        <row r="5781">
          <cell r="I5781">
            <v>890981115</v>
          </cell>
          <cell r="J5781" t="str">
            <v>MUNICIPIO DE MONTEBELLO</v>
          </cell>
          <cell r="K5781">
            <v>63820728</v>
          </cell>
        </row>
        <row r="5782">
          <cell r="I5782">
            <v>890981135</v>
          </cell>
          <cell r="J5782" t="str">
            <v>INTISTUCION EDUCATICA ANTONIO ALVAREZ RESTREPO- SONSON</v>
          </cell>
          <cell r="K5782">
            <v>73774803</v>
          </cell>
        </row>
        <row r="5783">
          <cell r="I5783">
            <v>890981138</v>
          </cell>
          <cell r="J5783" t="str">
            <v>MUNICIPIO DE TURBO</v>
          </cell>
          <cell r="K5783">
            <v>59159920887</v>
          </cell>
        </row>
        <row r="5784">
          <cell r="I5784">
            <v>890981140</v>
          </cell>
          <cell r="J5784" t="str">
            <v>IE TEC.INDUSTRIAL JORGE ELIECER GAITAN - Carmen de Viboral</v>
          </cell>
          <cell r="K5784">
            <v>202005219</v>
          </cell>
        </row>
        <row r="5785">
          <cell r="I5785">
            <v>890981143</v>
          </cell>
          <cell r="J5785" t="str">
            <v>IE ESCUELA NORMAL SUPERIOR DE JERICO - Jericó</v>
          </cell>
          <cell r="K5785">
            <v>78379507</v>
          </cell>
        </row>
        <row r="5786">
          <cell r="I5786">
            <v>890981146</v>
          </cell>
          <cell r="J5786" t="str">
            <v>IE TECNICO AGROPECUARIO Y EN SALUD  - Sonsón</v>
          </cell>
          <cell r="K5786">
            <v>107184499</v>
          </cell>
        </row>
        <row r="5787">
          <cell r="I5787">
            <v>890981150</v>
          </cell>
          <cell r="J5787" t="str">
            <v>MUNICIPIO DE ZARAGOZA</v>
          </cell>
          <cell r="K5787">
            <v>693641560</v>
          </cell>
        </row>
        <row r="5788">
          <cell r="I5788">
            <v>890981162</v>
          </cell>
          <cell r="J5788" t="str">
            <v>MUNICIPIO DE GUADALUPE</v>
          </cell>
          <cell r="K5788">
            <v>79077272</v>
          </cell>
        </row>
        <row r="5789">
          <cell r="I5789">
            <v>890981195</v>
          </cell>
          <cell r="J5789" t="str">
            <v>MUNICIPIO DE ABEJORRAL</v>
          </cell>
          <cell r="K5789">
            <v>194802792</v>
          </cell>
        </row>
        <row r="5790">
          <cell r="I5790">
            <v>890981207</v>
          </cell>
          <cell r="J5790" t="str">
            <v>MUNICIPIO DE LA CEJA</v>
          </cell>
          <cell r="K5790">
            <v>451336416</v>
          </cell>
        </row>
        <row r="5791">
          <cell r="I5791">
            <v>890981238</v>
          </cell>
          <cell r="J5791" t="str">
            <v>MUNICIPIO DE TAMESIS</v>
          </cell>
          <cell r="K5791">
            <v>181948360</v>
          </cell>
        </row>
        <row r="5792">
          <cell r="I5792">
            <v>890981251</v>
          </cell>
          <cell r="J5792" t="str">
            <v>MUNICIPIO DE ABRIAQUI</v>
          </cell>
          <cell r="K5792">
            <v>23272744</v>
          </cell>
        </row>
        <row r="5793">
          <cell r="I5793">
            <v>890981367</v>
          </cell>
          <cell r="J5793" t="str">
            <v>MUNICIPIO DE TOLEDO</v>
          </cell>
          <cell r="K5793">
            <v>110122584</v>
          </cell>
        </row>
        <row r="5794">
          <cell r="I5794">
            <v>890981391</v>
          </cell>
          <cell r="J5794" t="str">
            <v>MUNICIPIO DE SEGOVIA</v>
          </cell>
          <cell r="K5794">
            <v>500356472</v>
          </cell>
        </row>
        <row r="5795">
          <cell r="I5795">
            <v>890981415</v>
          </cell>
          <cell r="J5795" t="str">
            <v>INSTITUCION EDUCATIVA MANUEL JOSE CAYZEDO</v>
          </cell>
          <cell r="K5795">
            <v>60407122</v>
          </cell>
        </row>
        <row r="5796">
          <cell r="I5796">
            <v>890981421</v>
          </cell>
          <cell r="J5796" t="str">
            <v>institucion educativa san fernando</v>
          </cell>
          <cell r="K5796">
            <v>221553104</v>
          </cell>
        </row>
        <row r="5797">
          <cell r="I5797">
            <v>890981493</v>
          </cell>
          <cell r="J5797" t="str">
            <v>MUNICIPIO DE ANGELOPOLIS</v>
          </cell>
          <cell r="K5797">
            <v>69344184</v>
          </cell>
        </row>
        <row r="5798">
          <cell r="I5798">
            <v>890981518</v>
          </cell>
          <cell r="J5798" t="str">
            <v>MUNICIPIO DE AMALFI</v>
          </cell>
          <cell r="K5798">
            <v>373256600</v>
          </cell>
        </row>
        <row r="5799">
          <cell r="I5799">
            <v>890981554</v>
          </cell>
          <cell r="J5799" t="str">
            <v>MUNICIPIO SANTA ROSA DE OSOS</v>
          </cell>
          <cell r="K5799">
            <v>485866728</v>
          </cell>
        </row>
        <row r="5800">
          <cell r="I5800">
            <v>890981567</v>
          </cell>
          <cell r="J5800" t="str">
            <v>MUNICIPIO DE CACERES</v>
          </cell>
          <cell r="K5800">
            <v>681946584</v>
          </cell>
        </row>
        <row r="5801">
          <cell r="I5801">
            <v>890981732</v>
          </cell>
          <cell r="J5801" t="str">
            <v>MUNICIPIO DE AMAGA</v>
          </cell>
          <cell r="K5801">
            <v>265931960</v>
          </cell>
        </row>
        <row r="5802">
          <cell r="I5802">
            <v>890981786</v>
          </cell>
          <cell r="J5802" t="str">
            <v>MUNICIPIO DE ARGELIA</v>
          </cell>
          <cell r="K5802">
            <v>107285592</v>
          </cell>
        </row>
        <row r="5803">
          <cell r="I5803">
            <v>890981868</v>
          </cell>
          <cell r="J5803" t="str">
            <v>MUNICIPIO DE SAN ANDRES DE CUERQUIA</v>
          </cell>
          <cell r="K5803">
            <v>94507528</v>
          </cell>
        </row>
        <row r="5804">
          <cell r="I5804">
            <v>890981880</v>
          </cell>
          <cell r="J5804" t="str">
            <v>MUNICIPIO DE BELMIRA</v>
          </cell>
          <cell r="K5804">
            <v>81230160</v>
          </cell>
        </row>
        <row r="5805">
          <cell r="I5805">
            <v>890981995</v>
          </cell>
          <cell r="J5805" t="str">
            <v>MUNICIPIO DE LA UNION</v>
          </cell>
          <cell r="K5805">
            <v>173642680</v>
          </cell>
        </row>
        <row r="5806">
          <cell r="I5806">
            <v>890982055</v>
          </cell>
          <cell r="J5806" t="str">
            <v>MUNICIPIO DE GUARNE</v>
          </cell>
          <cell r="K5806">
            <v>306358760</v>
          </cell>
        </row>
        <row r="5807">
          <cell r="I5807">
            <v>890982062</v>
          </cell>
          <cell r="J5807" t="str">
            <v>IE AGRICOLA VICTOR MANUEL OROZCO - Támesis</v>
          </cell>
          <cell r="K5807">
            <v>69068386</v>
          </cell>
        </row>
        <row r="5808">
          <cell r="I5808">
            <v>890982068</v>
          </cell>
          <cell r="J5808" t="str">
            <v>MUNICIPIO DE ENTRERRIOS</v>
          </cell>
          <cell r="K5808">
            <v>84858672</v>
          </cell>
        </row>
        <row r="5809">
          <cell r="I5809">
            <v>890982123</v>
          </cell>
          <cell r="J5809" t="str">
            <v>MUNICIPIO DE SAN RAFAEL</v>
          </cell>
          <cell r="K5809">
            <v>241922712</v>
          </cell>
        </row>
        <row r="5810">
          <cell r="I5810">
            <v>890982141</v>
          </cell>
          <cell r="J5810" t="str">
            <v>MUNICIPIO DE ANGOSTURA</v>
          </cell>
          <cell r="K5810">
            <v>284310184</v>
          </cell>
        </row>
        <row r="5811">
          <cell r="I5811">
            <v>890982147</v>
          </cell>
          <cell r="J5811" t="str">
            <v>MUNICIPIO DE CAMPAMENTO</v>
          </cell>
          <cell r="K5811">
            <v>229101184</v>
          </cell>
        </row>
        <row r="5812">
          <cell r="I5812">
            <v>890982238</v>
          </cell>
          <cell r="J5812" t="str">
            <v>MUNICIPIO DE CAÑASGORDAS</v>
          </cell>
          <cell r="K5812">
            <v>273623784</v>
          </cell>
        </row>
        <row r="5813">
          <cell r="I5813">
            <v>890982261</v>
          </cell>
          <cell r="J5813" t="str">
            <v>MUNICIPIO DE CONCORDIA</v>
          </cell>
          <cell r="K5813">
            <v>280839640</v>
          </cell>
        </row>
        <row r="5814">
          <cell r="I5814">
            <v>890982278</v>
          </cell>
          <cell r="J5814" t="str">
            <v>MUNICIPIO DE ITUANGO</v>
          </cell>
          <cell r="K5814">
            <v>566492856</v>
          </cell>
        </row>
        <row r="5815">
          <cell r="I5815">
            <v>890982294</v>
          </cell>
          <cell r="J5815" t="str">
            <v>MUNICIPIO DE JARDIN</v>
          </cell>
          <cell r="K5815">
            <v>160695592</v>
          </cell>
        </row>
        <row r="5816">
          <cell r="I5816">
            <v>890982301</v>
          </cell>
          <cell r="J5816" t="str">
            <v>MUNICIPIO DE PEQUE</v>
          </cell>
          <cell r="K5816">
            <v>188988104</v>
          </cell>
        </row>
        <row r="5817">
          <cell r="I5817">
            <v>890982321</v>
          </cell>
          <cell r="J5817" t="str">
            <v>MUNICIPIO DE BETULIA   ANTIOQUIA</v>
          </cell>
          <cell r="K5817">
            <v>297109536</v>
          </cell>
        </row>
        <row r="5818">
          <cell r="I5818">
            <v>890982489</v>
          </cell>
          <cell r="J5818" t="str">
            <v>MUNICIPIO DE ANORI</v>
          </cell>
          <cell r="K5818">
            <v>284790448</v>
          </cell>
        </row>
        <row r="5819">
          <cell r="I5819">
            <v>890982494</v>
          </cell>
          <cell r="J5819" t="str">
            <v>MUNICIPIO DE HELICONIA</v>
          </cell>
          <cell r="K5819">
            <v>70500696</v>
          </cell>
        </row>
        <row r="5820">
          <cell r="I5820">
            <v>890982506</v>
          </cell>
          <cell r="J5820" t="str">
            <v>MUNICIPIO SAN VICENTE FERRER</v>
          </cell>
          <cell r="K5820">
            <v>192603288</v>
          </cell>
        </row>
        <row r="5821">
          <cell r="I5821">
            <v>890982566</v>
          </cell>
          <cell r="J5821" t="str">
            <v>MUNICIPIO DE NARIÑO</v>
          </cell>
          <cell r="K5821">
            <v>119232888</v>
          </cell>
        </row>
        <row r="5822">
          <cell r="I5822">
            <v>890982583</v>
          </cell>
          <cell r="J5822" t="str">
            <v>MUNICIPIO DE TARSO</v>
          </cell>
          <cell r="K5822">
            <v>66247480</v>
          </cell>
        </row>
        <row r="5823">
          <cell r="I5823">
            <v>890982616</v>
          </cell>
          <cell r="J5823" t="str">
            <v>MUNICIPIO CARMEN DE VIBORAL</v>
          </cell>
          <cell r="K5823">
            <v>439314040</v>
          </cell>
        </row>
        <row r="5824">
          <cell r="I5824">
            <v>890983664</v>
          </cell>
          <cell r="J5824" t="str">
            <v>MUNICIPIO DE EBEJICO</v>
          </cell>
          <cell r="K5824">
            <v>139987592</v>
          </cell>
        </row>
        <row r="5825">
          <cell r="I5825">
            <v>890983672</v>
          </cell>
          <cell r="J5825" t="str">
            <v>MUNICIPIO DE LIBORINA</v>
          </cell>
          <cell r="K5825">
            <v>153964784</v>
          </cell>
        </row>
        <row r="5826">
          <cell r="I5826">
            <v>890983674</v>
          </cell>
          <cell r="J5826" t="str">
            <v>MUNICIPIO  EL RETIRO</v>
          </cell>
          <cell r="K5826">
            <v>132908672</v>
          </cell>
        </row>
        <row r="5827">
          <cell r="I5827">
            <v>890983701</v>
          </cell>
          <cell r="J5827" t="str">
            <v>MUNICIPIO DE ALEJANDRIA</v>
          </cell>
          <cell r="K5827">
            <v>42486320</v>
          </cell>
        </row>
        <row r="5828">
          <cell r="I5828">
            <v>890983706</v>
          </cell>
          <cell r="J5828" t="str">
            <v>MUNICIPIO DE FRONTINO</v>
          </cell>
          <cell r="K5828">
            <v>368037704</v>
          </cell>
        </row>
        <row r="5829">
          <cell r="I5829">
            <v>890983716</v>
          </cell>
          <cell r="J5829" t="str">
            <v>MUNICIPIO DE MARINILLA</v>
          </cell>
          <cell r="K5829">
            <v>515568384</v>
          </cell>
        </row>
        <row r="5830">
          <cell r="I5830">
            <v>890983718</v>
          </cell>
          <cell r="J5830" t="str">
            <v>MUNICIPIO DE CONCEPCION</v>
          </cell>
          <cell r="K5830">
            <v>34921744</v>
          </cell>
        </row>
        <row r="5831">
          <cell r="I5831">
            <v>890983728</v>
          </cell>
          <cell r="J5831" t="str">
            <v>MUNICIPIO DE GRANADA</v>
          </cell>
          <cell r="K5831">
            <v>96626920</v>
          </cell>
        </row>
        <row r="5832">
          <cell r="I5832">
            <v>890983736</v>
          </cell>
          <cell r="J5832" t="str">
            <v>MUNICIPIO DE SABANALARGA</v>
          </cell>
          <cell r="K5832">
            <v>172012248</v>
          </cell>
        </row>
        <row r="5833">
          <cell r="I5833">
            <v>890983740</v>
          </cell>
          <cell r="J5833" t="str">
            <v>MUNICIPIO DE SAN CARLOS</v>
          </cell>
          <cell r="K5833">
            <v>201614392</v>
          </cell>
        </row>
        <row r="5834">
          <cell r="I5834">
            <v>890983763</v>
          </cell>
          <cell r="J5834" t="str">
            <v>MUNICIPIO DE ARMENIA</v>
          </cell>
          <cell r="K5834">
            <v>52946880</v>
          </cell>
        </row>
        <row r="5835">
          <cell r="I5835">
            <v>890983775</v>
          </cell>
          <cell r="J5835" t="str">
            <v>IE FEDERICO ANGEL - Caldas</v>
          </cell>
          <cell r="K5835">
            <v>105480678</v>
          </cell>
        </row>
        <row r="5836">
          <cell r="I5836">
            <v>890983782</v>
          </cell>
          <cell r="J5836" t="str">
            <v>INST EDUC ANA DE CASTRILLON</v>
          </cell>
          <cell r="K5836">
            <v>78792688</v>
          </cell>
        </row>
        <row r="5837">
          <cell r="I5837">
            <v>890983786</v>
          </cell>
          <cell r="J5837" t="str">
            <v>MUNICIPIO DE GIRALDO</v>
          </cell>
          <cell r="K5837">
            <v>100889704</v>
          </cell>
        </row>
        <row r="5838">
          <cell r="I5838">
            <v>890983803</v>
          </cell>
          <cell r="J5838" t="str">
            <v>MUNICIPIO  DE  SANTO  DOMINGO</v>
          </cell>
          <cell r="K5838">
            <v>145844440</v>
          </cell>
        </row>
        <row r="5839">
          <cell r="I5839">
            <v>890983808</v>
          </cell>
          <cell r="J5839" t="str">
            <v>MUNICIPIO DE BURITICA</v>
          </cell>
          <cell r="K5839">
            <v>165488488</v>
          </cell>
        </row>
        <row r="5840">
          <cell r="I5840">
            <v>890983813</v>
          </cell>
          <cell r="J5840" t="str">
            <v>MUNICIPIO DE EL SANTUARIO</v>
          </cell>
          <cell r="K5840">
            <v>346729528</v>
          </cell>
        </row>
        <row r="5841">
          <cell r="I5841">
            <v>890983814</v>
          </cell>
          <cell r="J5841" t="str">
            <v>MUNICIPIO DE SAN PEDRO DE URABA</v>
          </cell>
          <cell r="K5841">
            <v>1145641064</v>
          </cell>
        </row>
        <row r="5842">
          <cell r="I5842">
            <v>890983824</v>
          </cell>
          <cell r="J5842" t="str">
            <v>MUNICIPIO DE ANZA</v>
          </cell>
          <cell r="K5842">
            <v>114974024</v>
          </cell>
        </row>
        <row r="5843">
          <cell r="I5843">
            <v>890983830</v>
          </cell>
          <cell r="J5843" t="str">
            <v>MUNICIPIO DE GUATAPE</v>
          </cell>
          <cell r="K5843">
            <v>57877368</v>
          </cell>
        </row>
        <row r="5844">
          <cell r="I5844">
            <v>890983873</v>
          </cell>
          <cell r="J5844" t="str">
            <v>MUNICIPIO DE NECOCLI</v>
          </cell>
          <cell r="K5844">
            <v>1388464424</v>
          </cell>
        </row>
        <row r="5845">
          <cell r="I5845">
            <v>890983906</v>
          </cell>
          <cell r="J5845" t="str">
            <v>MUNICIPIO DE PUERTO TRIUNFO</v>
          </cell>
          <cell r="K5845">
            <v>215304608</v>
          </cell>
        </row>
        <row r="5846">
          <cell r="I5846">
            <v>890983922</v>
          </cell>
          <cell r="J5846" t="str">
            <v>MUNICIPIO DE SAN PEDRO DE LOS MILAGROS</v>
          </cell>
          <cell r="K5846">
            <v>249173352</v>
          </cell>
        </row>
        <row r="5847">
          <cell r="I5847">
            <v>890983938</v>
          </cell>
          <cell r="J5847" t="str">
            <v>MUNICIPIO DE GOMEZ PLATA</v>
          </cell>
          <cell r="K5847">
            <v>98446304</v>
          </cell>
        </row>
        <row r="5848">
          <cell r="I5848">
            <v>890984030</v>
          </cell>
          <cell r="J5848" t="str">
            <v>MUNICIPIO DE YOLOMBO ANTIOQUIA</v>
          </cell>
          <cell r="K5848">
            <v>363926584</v>
          </cell>
        </row>
        <row r="5849">
          <cell r="I5849">
            <v>890984043</v>
          </cell>
          <cell r="J5849" t="str">
            <v>MUNICIPIO DE DONMATIAS</v>
          </cell>
          <cell r="K5849">
            <v>177112104</v>
          </cell>
        </row>
        <row r="5850">
          <cell r="I5850">
            <v>890984068</v>
          </cell>
          <cell r="J5850" t="str">
            <v>MUNICIPIO DE CAROLINA DEL PRINCIPE</v>
          </cell>
          <cell r="K5850">
            <v>48590448</v>
          </cell>
        </row>
        <row r="5851">
          <cell r="I5851">
            <v>890984132</v>
          </cell>
          <cell r="J5851" t="str">
            <v>MUNICIPIO NUEVA CARAMANTA</v>
          </cell>
          <cell r="K5851">
            <v>54091024</v>
          </cell>
        </row>
        <row r="5852">
          <cell r="I5852">
            <v>890984161</v>
          </cell>
          <cell r="J5852" t="str">
            <v>MUNICIPIO DE OLAYA</v>
          </cell>
          <cell r="K5852">
            <v>44696432</v>
          </cell>
        </row>
        <row r="5853">
          <cell r="I5853">
            <v>890984186</v>
          </cell>
          <cell r="J5853" t="str">
            <v>MUNICIPIO DE VALPARAISO</v>
          </cell>
          <cell r="K5853">
            <v>59014696</v>
          </cell>
        </row>
        <row r="5854">
          <cell r="I5854">
            <v>890984221</v>
          </cell>
          <cell r="J5854" t="str">
            <v>MUNICIPIO DE EL BAGRE</v>
          </cell>
          <cell r="K5854">
            <v>1024477416</v>
          </cell>
        </row>
        <row r="5855">
          <cell r="I5855">
            <v>890984224</v>
          </cell>
          <cell r="J5855" t="str">
            <v>MUNICIPIO DE CAICEDO</v>
          </cell>
          <cell r="K5855">
            <v>151305536</v>
          </cell>
        </row>
        <row r="5856">
          <cell r="I5856">
            <v>890984265</v>
          </cell>
          <cell r="J5856" t="str">
            <v>MUNICIPIO DE YONDO</v>
          </cell>
          <cell r="K5856">
            <v>284551720</v>
          </cell>
        </row>
        <row r="5857">
          <cell r="I5857">
            <v>890984295</v>
          </cell>
          <cell r="J5857" t="str">
            <v>MUNICIPIO DE TARAZA</v>
          </cell>
          <cell r="K5857">
            <v>858191784</v>
          </cell>
        </row>
        <row r="5858">
          <cell r="I5858">
            <v>890984312</v>
          </cell>
          <cell r="J5858" t="str">
            <v>MUNICIPIO DE REMEDIOS</v>
          </cell>
          <cell r="K5858">
            <v>459099104</v>
          </cell>
        </row>
        <row r="5859">
          <cell r="I5859">
            <v>890984376</v>
          </cell>
          <cell r="J5859" t="str">
            <v>MUNICIPIO DE SAN LUIS</v>
          </cell>
          <cell r="K5859">
            <v>161356920</v>
          </cell>
        </row>
        <row r="5860">
          <cell r="I5860">
            <v>890984415</v>
          </cell>
          <cell r="J5860" t="str">
            <v>MUNICIPIO DE BRICEÑO</v>
          </cell>
          <cell r="K5860">
            <v>177564168</v>
          </cell>
        </row>
        <row r="5861">
          <cell r="I5861">
            <v>890984575</v>
          </cell>
          <cell r="J5861" t="str">
            <v>MUNICIPIO DE URAMITA</v>
          </cell>
          <cell r="K5861">
            <v>129868344</v>
          </cell>
        </row>
        <row r="5862">
          <cell r="I5862">
            <v>890984634</v>
          </cell>
          <cell r="J5862" t="str">
            <v>MUNICIPIO DE COCORNA</v>
          </cell>
          <cell r="K5862">
            <v>178159208</v>
          </cell>
        </row>
        <row r="5863">
          <cell r="I5863">
            <v>890984882</v>
          </cell>
          <cell r="J5863" t="str">
            <v>MUNICIPIO DE MURINDO</v>
          </cell>
          <cell r="K5863">
            <v>155604928</v>
          </cell>
        </row>
        <row r="5864">
          <cell r="I5864">
            <v>890984986</v>
          </cell>
          <cell r="J5864" t="str">
            <v>MUNICIPIO DE HISPANIA</v>
          </cell>
          <cell r="K5864">
            <v>51367968</v>
          </cell>
        </row>
        <row r="5865">
          <cell r="I5865">
            <v>890985135</v>
          </cell>
          <cell r="J5865" t="str">
            <v>INST EDUC JAVIERA LONDOO</v>
          </cell>
          <cell r="K5865">
            <v>215175930</v>
          </cell>
        </row>
        <row r="5866">
          <cell r="I5866">
            <v>890985285</v>
          </cell>
          <cell r="J5866" t="str">
            <v>MUNICIPIO DE VEGACHI</v>
          </cell>
          <cell r="K5866">
            <v>203675296</v>
          </cell>
        </row>
        <row r="5867">
          <cell r="I5867">
            <v>890985316</v>
          </cell>
          <cell r="J5867" t="str">
            <v>MUNICIPIO DE CAREPA</v>
          </cell>
          <cell r="K5867">
            <v>844857752</v>
          </cell>
        </row>
        <row r="5868">
          <cell r="I5868">
            <v>890985623</v>
          </cell>
          <cell r="J5868" t="str">
            <v>MUNICIPIO DE ARBOLETES</v>
          </cell>
          <cell r="K5868">
            <v>844778280</v>
          </cell>
        </row>
        <row r="5869">
          <cell r="I5869">
            <v>891000782</v>
          </cell>
          <cell r="J5869" t="str">
            <v>COLEGIO NACIONAL JOSE MARIA CORDOBA</v>
          </cell>
          <cell r="K5869">
            <v>224366746</v>
          </cell>
        </row>
        <row r="5870">
          <cell r="I5870">
            <v>891000885</v>
          </cell>
          <cell r="J5870" t="str">
            <v>INSTITUCION EDUCATIVA INEM LORENZO MARIA LLERAS</v>
          </cell>
          <cell r="K5870">
            <v>162323566</v>
          </cell>
        </row>
        <row r="5871">
          <cell r="I5871">
            <v>891080065</v>
          </cell>
          <cell r="J5871" t="str">
            <v>INSTITUCION EDUCATIVA NUESTRA SEÑORA DEL CARMEN</v>
          </cell>
          <cell r="K5871">
            <v>167800417</v>
          </cell>
        </row>
        <row r="5872">
          <cell r="I5872">
            <v>891100708</v>
          </cell>
          <cell r="J5872" t="str">
            <v>I.E. PAULO VI</v>
          </cell>
          <cell r="K5872">
            <v>62908981</v>
          </cell>
        </row>
        <row r="5873">
          <cell r="I5873">
            <v>891100813</v>
          </cell>
          <cell r="J5873" t="str">
            <v>I.E. JOSE ACEVEDO Y GOMEZ</v>
          </cell>
          <cell r="K5873">
            <v>159843945</v>
          </cell>
        </row>
        <row r="5874">
          <cell r="I5874">
            <v>891100818</v>
          </cell>
          <cell r="J5874" t="str">
            <v>Institución Educativa Inem Julian Motta Salas</v>
          </cell>
          <cell r="K5874">
            <v>229412930</v>
          </cell>
        </row>
        <row r="5875">
          <cell r="I5875">
            <v>891101322</v>
          </cell>
          <cell r="J5875" t="str">
            <v>I.E. SAN JUAN BOSCO</v>
          </cell>
          <cell r="K5875">
            <v>98714995</v>
          </cell>
        </row>
        <row r="5876">
          <cell r="I5876">
            <v>891101470</v>
          </cell>
          <cell r="J5876" t="str">
            <v>INSTITUCION EDUCATIVA EL TEJAR</v>
          </cell>
          <cell r="K5876">
            <v>63210257</v>
          </cell>
        </row>
        <row r="5877">
          <cell r="I5877">
            <v>891101973</v>
          </cell>
          <cell r="J5877" t="str">
            <v>INSTITUCION EDUCATIVA MARILLAC</v>
          </cell>
          <cell r="K5877">
            <v>98778741</v>
          </cell>
        </row>
        <row r="5878">
          <cell r="I5878">
            <v>891102081</v>
          </cell>
          <cell r="J5878" t="str">
            <v>I.E. ESTEBAN ROJAS TOVAR MPIO TARQUI GASTOS FUNC.SEDES LEY</v>
          </cell>
          <cell r="K5878">
            <v>108210053</v>
          </cell>
        </row>
        <row r="5879">
          <cell r="I5879">
            <v>891102218</v>
          </cell>
          <cell r="J5879" t="str">
            <v>INSTITUCION EDUACTIVA OLIVERIO LARA BORRERO</v>
          </cell>
          <cell r="K5879">
            <v>220049567</v>
          </cell>
        </row>
        <row r="5880">
          <cell r="I5880">
            <v>891102345</v>
          </cell>
          <cell r="J5880" t="str">
            <v>I.E. JENARO JORDAN DIAZ</v>
          </cell>
          <cell r="K5880">
            <v>164887757</v>
          </cell>
        </row>
        <row r="5881">
          <cell r="I5881">
            <v>891102356</v>
          </cell>
          <cell r="J5881" t="str">
            <v>INSTITUCION EDUCATIVA TECNICO AGRICOLA</v>
          </cell>
          <cell r="K5881">
            <v>99795840</v>
          </cell>
        </row>
        <row r="5882">
          <cell r="I5882">
            <v>891102364</v>
          </cell>
          <cell r="J5882" t="str">
            <v>FSE I.E. ANA ELISA CUENCA LARA</v>
          </cell>
          <cell r="K5882">
            <v>108863796</v>
          </cell>
        </row>
        <row r="5883">
          <cell r="I5883">
            <v>891102505</v>
          </cell>
          <cell r="J5883" t="str">
            <v>I.E. MARIA AUXILIADORA</v>
          </cell>
          <cell r="K5883">
            <v>80868435</v>
          </cell>
        </row>
        <row r="5884">
          <cell r="I5884">
            <v>891102755</v>
          </cell>
          <cell r="J5884" t="str">
            <v>Institucion Educativa Luis Ignacio Andrade</v>
          </cell>
          <cell r="K5884">
            <v>50662235</v>
          </cell>
        </row>
        <row r="5885">
          <cell r="I5885">
            <v>891102764</v>
          </cell>
          <cell r="J5885" t="str">
            <v>MUNICIPIO DE PALESTINA</v>
          </cell>
          <cell r="K5885">
            <v>275546170</v>
          </cell>
        </row>
        <row r="5886">
          <cell r="I5886">
            <v>891102781</v>
          </cell>
          <cell r="J5886" t="str">
            <v>I.E.PACARNI</v>
          </cell>
          <cell r="K5886">
            <v>55782281</v>
          </cell>
        </row>
        <row r="5887">
          <cell r="I5887">
            <v>891102844</v>
          </cell>
          <cell r="J5887" t="str">
            <v>MUNICIPIO DE NATAGA</v>
          </cell>
          <cell r="K5887">
            <v>159654130</v>
          </cell>
        </row>
        <row r="5888">
          <cell r="I5888">
            <v>891102955</v>
          </cell>
          <cell r="J5888" t="str">
            <v>I.E. MARIAS AUXILIADORA DE GUADALUPE</v>
          </cell>
          <cell r="K5888">
            <v>112056778</v>
          </cell>
        </row>
        <row r="5889">
          <cell r="I5889">
            <v>891103081</v>
          </cell>
          <cell r="J5889" t="str">
            <v>FONDO DE SERVICIOS EDUCATIVO I.E. ROBERTO SUAZA MARQUINEZ</v>
          </cell>
          <cell r="K5889">
            <v>116763963</v>
          </cell>
        </row>
        <row r="5890">
          <cell r="I5890">
            <v>891103184</v>
          </cell>
          <cell r="J5890" t="str">
            <v>I.E. LA ASUNCION MPIO DE TELLO</v>
          </cell>
          <cell r="K5890">
            <v>80329749</v>
          </cell>
        </row>
        <row r="5891">
          <cell r="I5891">
            <v>891103205</v>
          </cell>
          <cell r="J5891" t="str">
            <v>FONDO SERVICIOS EDUCATIVO I.E. SANTA JUANA DE ARCO</v>
          </cell>
          <cell r="K5891">
            <v>110848342</v>
          </cell>
        </row>
        <row r="5892">
          <cell r="I5892">
            <v>891103249</v>
          </cell>
          <cell r="J5892" t="str">
            <v>FSE I.E. NICOLAS GARCIA BAHAMON</v>
          </cell>
          <cell r="K5892">
            <v>29167926</v>
          </cell>
        </row>
        <row r="5893">
          <cell r="I5893">
            <v>891103341</v>
          </cell>
          <cell r="J5893" t="str">
            <v>I.DEPARTAMENTAL MARIA AUXILIADORA DE ELIAS</v>
          </cell>
          <cell r="K5893">
            <v>70600573</v>
          </cell>
        </row>
        <row r="5894">
          <cell r="I5894">
            <v>891103346</v>
          </cell>
          <cell r="J5894" t="str">
            <v>I.E. SAN ADOLFO</v>
          </cell>
          <cell r="K5894">
            <v>89850379</v>
          </cell>
        </row>
        <row r="5895">
          <cell r="I5895">
            <v>891103476</v>
          </cell>
          <cell r="J5895" t="str">
            <v>Institución Educativa Tenico IPC Andres Rosa</v>
          </cell>
          <cell r="K5895">
            <v>111442715</v>
          </cell>
        </row>
        <row r="5896">
          <cell r="I5896">
            <v>891103739</v>
          </cell>
          <cell r="J5896" t="str">
            <v>FONDO DE SERVICIOS EDUCATIVO IE MISAEL PASTRANA BORRERO</v>
          </cell>
          <cell r="K5896">
            <v>180047175</v>
          </cell>
        </row>
        <row r="5897">
          <cell r="I5897">
            <v>891103892</v>
          </cell>
          <cell r="J5897" t="str">
            <v>FONDO DE SERVICIOS EDUCATIVO I.E. LUIS  CARLOS TRUJILLO POLANCO</v>
          </cell>
          <cell r="K5897">
            <v>80082066</v>
          </cell>
        </row>
        <row r="5898">
          <cell r="I5898">
            <v>891103910</v>
          </cell>
          <cell r="J5898" t="str">
            <v>Instituciòn Educativa Jose Eustasio Rivera</v>
          </cell>
          <cell r="K5898">
            <v>290752952</v>
          </cell>
        </row>
        <row r="5899">
          <cell r="I5899">
            <v>891104006</v>
          </cell>
          <cell r="J5899" t="str">
            <v>INSTITUCION EDUCATIVA EL ROSARIO</v>
          </cell>
          <cell r="K5899">
            <v>69593171</v>
          </cell>
        </row>
        <row r="5900">
          <cell r="I5900">
            <v>891104086</v>
          </cell>
          <cell r="J5900" t="str">
            <v>I.E. JORGE VILLAMIL ORTEGA FONDO SERVICIOS EDUCATIVO</v>
          </cell>
          <cell r="K5900">
            <v>124067869</v>
          </cell>
        </row>
        <row r="5901">
          <cell r="I5901">
            <v>891104720</v>
          </cell>
          <cell r="J5901" t="str">
            <v>I.E. JORGE ELIECER GAITAN</v>
          </cell>
          <cell r="K5901">
            <v>51763541</v>
          </cell>
        </row>
        <row r="5902">
          <cell r="I5902">
            <v>891104838</v>
          </cell>
          <cell r="J5902" t="str">
            <v>FONDO DE SERVICIOS EDUCATIVO I.E. JOSE HILARIO LOPEZ</v>
          </cell>
          <cell r="K5902">
            <v>116865715</v>
          </cell>
        </row>
        <row r="5903">
          <cell r="I5903">
            <v>891104849</v>
          </cell>
          <cell r="J5903" t="str">
            <v>I.E. GABRIEL PLAZAS FONDO DE SERVICIOS EDUCATIVO</v>
          </cell>
          <cell r="K5903">
            <v>43801950</v>
          </cell>
        </row>
        <row r="5904">
          <cell r="I5904">
            <v>891104948</v>
          </cell>
          <cell r="J5904" t="str">
            <v>Institución Educativa Ceinar</v>
          </cell>
          <cell r="K5904">
            <v>85855771</v>
          </cell>
        </row>
        <row r="5905">
          <cell r="I5905">
            <v>891105195</v>
          </cell>
          <cell r="J5905" t="str">
            <v>I.E. ELISA BARERA DE PASTRANA</v>
          </cell>
          <cell r="K5905">
            <v>94121040</v>
          </cell>
        </row>
        <row r="5906">
          <cell r="I5906">
            <v>891118119</v>
          </cell>
          <cell r="J5906" t="str">
            <v>MUNICIPIO DE CAMPOALEGRE</v>
          </cell>
          <cell r="K5906">
            <v>433787650</v>
          </cell>
        </row>
        <row r="5907">
          <cell r="I5907">
            <v>891180005</v>
          </cell>
          <cell r="J5907" t="str">
            <v>Institución Educativa Santa Librada</v>
          </cell>
          <cell r="K5907">
            <v>84347288</v>
          </cell>
        </row>
        <row r="5908">
          <cell r="I5908">
            <v>891180009</v>
          </cell>
          <cell r="J5908" t="str">
            <v>MUNICIPIO DE NEIVA</v>
          </cell>
          <cell r="K5908">
            <v>93702914103</v>
          </cell>
        </row>
        <row r="5909">
          <cell r="I5909">
            <v>891180016</v>
          </cell>
          <cell r="J5909" t="str">
            <v>INSTITUCION EDUCATIVA LICEO DE SANTA LIBRADA</v>
          </cell>
          <cell r="K5909">
            <v>178457916</v>
          </cell>
        </row>
        <row r="5910">
          <cell r="I5910">
            <v>891180019</v>
          </cell>
          <cell r="J5910" t="str">
            <v>MUNICIPIO DE HOBO</v>
          </cell>
          <cell r="K5910">
            <v>109893140</v>
          </cell>
        </row>
        <row r="5911">
          <cell r="I5911">
            <v>891180020</v>
          </cell>
          <cell r="J5911" t="str">
            <v>Institucion Educativa Departamental Tierra de Promision</v>
          </cell>
          <cell r="K5911">
            <v>133297360</v>
          </cell>
        </row>
        <row r="5912">
          <cell r="I5912">
            <v>891180021</v>
          </cell>
          <cell r="J5912" t="str">
            <v>MUNICIPIO DE PALERMO</v>
          </cell>
          <cell r="K5912">
            <v>422896690</v>
          </cell>
        </row>
        <row r="5913">
          <cell r="I5913">
            <v>891180022</v>
          </cell>
          <cell r="J5913" t="str">
            <v>MUNICIPIO DE GARZON</v>
          </cell>
          <cell r="K5913">
            <v>1294249604.5</v>
          </cell>
        </row>
        <row r="5914">
          <cell r="I5914">
            <v>891180023</v>
          </cell>
          <cell r="J5914" t="str">
            <v>INSTITUCION EDUCATIVA DIVINO SALVADOR</v>
          </cell>
          <cell r="K5914">
            <v>57986863</v>
          </cell>
        </row>
        <row r="5915">
          <cell r="I5915">
            <v>891180024</v>
          </cell>
          <cell r="J5915" t="str">
            <v>MUNICIPIO DE ALGECIRAS</v>
          </cell>
          <cell r="K5915">
            <v>491615010</v>
          </cell>
        </row>
        <row r="5916">
          <cell r="I5916">
            <v>891180028</v>
          </cell>
          <cell r="J5916" t="str">
            <v>MUNICIPIO DE COLOMBIA</v>
          </cell>
          <cell r="K5916">
            <v>173171950</v>
          </cell>
        </row>
        <row r="5917">
          <cell r="I5917">
            <v>891180032</v>
          </cell>
          <cell r="J5917" t="str">
            <v>Institución Educativa Promocion Social</v>
          </cell>
          <cell r="K5917">
            <v>163736930</v>
          </cell>
        </row>
        <row r="5918">
          <cell r="I5918">
            <v>891180040</v>
          </cell>
          <cell r="J5918" t="str">
            <v>MUNICIPIO DE RIVERA</v>
          </cell>
          <cell r="K5918">
            <v>369194230</v>
          </cell>
        </row>
        <row r="5919">
          <cell r="I5919">
            <v>891180056</v>
          </cell>
          <cell r="J5919" t="str">
            <v>MUNICIPIO DE SAN AGUSTIN</v>
          </cell>
          <cell r="K5919">
            <v>564408010</v>
          </cell>
        </row>
        <row r="5920">
          <cell r="I5920">
            <v>891180069</v>
          </cell>
          <cell r="J5920" t="str">
            <v>MUNICIPIO DE ACEVEDO</v>
          </cell>
          <cell r="K5920">
            <v>945291070</v>
          </cell>
        </row>
        <row r="5921">
          <cell r="I5921">
            <v>891180070</v>
          </cell>
          <cell r="J5921" t="str">
            <v>MUNICIPIO DE AIPE</v>
          </cell>
          <cell r="K5921">
            <v>301223060</v>
          </cell>
        </row>
        <row r="5922">
          <cell r="I5922">
            <v>891180076</v>
          </cell>
          <cell r="J5922" t="str">
            <v>MUNICIPIO DE SANTA MARIA</v>
          </cell>
          <cell r="K5922">
            <v>212024590</v>
          </cell>
        </row>
        <row r="5923">
          <cell r="I5923">
            <v>891180077</v>
          </cell>
          <cell r="J5923" t="str">
            <v>MUNICIPIO DE PITALITO</v>
          </cell>
          <cell r="K5923">
            <v>39640574787</v>
          </cell>
        </row>
        <row r="5924">
          <cell r="I5924">
            <v>891180094</v>
          </cell>
          <cell r="J5924" t="str">
            <v>FONDO DE SERVICIO EDUCATIVOS I.E. JUAN XXIII</v>
          </cell>
          <cell r="K5924">
            <v>194092416</v>
          </cell>
        </row>
        <row r="5925">
          <cell r="I5925">
            <v>891180103</v>
          </cell>
          <cell r="J5925" t="str">
            <v>INSTITUCION EDUCATIVA LA SALLE</v>
          </cell>
          <cell r="K5925">
            <v>83017697</v>
          </cell>
        </row>
        <row r="5926">
          <cell r="I5926">
            <v>891180106</v>
          </cell>
          <cell r="J5926" t="str">
            <v>INSTITUCION EDUCATIVA SAN FRANCISCO DE ASIS</v>
          </cell>
          <cell r="K5926">
            <v>113596582</v>
          </cell>
        </row>
        <row r="5927">
          <cell r="I5927">
            <v>891180107</v>
          </cell>
          <cell r="J5927" t="str">
            <v>INSTITUTO TECNICO INDUSTRIAL</v>
          </cell>
          <cell r="K5927">
            <v>231801199</v>
          </cell>
        </row>
        <row r="5928">
          <cell r="I5928">
            <v>891180109</v>
          </cell>
          <cell r="J5928" t="str">
            <v>INSTITUCION EDUCATIVA SIMON BOLIVAR</v>
          </cell>
          <cell r="K5928">
            <v>208922406</v>
          </cell>
        </row>
        <row r="5929">
          <cell r="I5929">
            <v>891180110</v>
          </cell>
          <cell r="J5929" t="str">
            <v>I.E. PROMOCION SOCIAL</v>
          </cell>
          <cell r="K5929">
            <v>101535417</v>
          </cell>
        </row>
        <row r="5930">
          <cell r="I5930">
            <v>891180112</v>
          </cell>
          <cell r="J5930" t="str">
            <v>I.E. LAUREANO GOMEZ</v>
          </cell>
          <cell r="K5930">
            <v>151152911</v>
          </cell>
        </row>
        <row r="5931">
          <cell r="I5931">
            <v>891180115</v>
          </cell>
          <cell r="J5931" t="str">
            <v>INSTITUCION EDUCATIVA NORMAL SUPERIOR</v>
          </cell>
          <cell r="K5931">
            <v>360718864</v>
          </cell>
        </row>
        <row r="5932">
          <cell r="I5932">
            <v>891180118</v>
          </cell>
          <cell r="J5932" t="str">
            <v>MUNICIPIO DE ALTAMIRA</v>
          </cell>
          <cell r="K5932">
            <v>50171090</v>
          </cell>
        </row>
        <row r="5933">
          <cell r="I5933">
            <v>891180127</v>
          </cell>
          <cell r="J5933" t="str">
            <v>MUNICIPIO DE TELLO</v>
          </cell>
          <cell r="K5933">
            <v>250848010</v>
          </cell>
        </row>
        <row r="5934">
          <cell r="I5934">
            <v>891180131</v>
          </cell>
          <cell r="J5934" t="str">
            <v>MUNICIPIO DE IQUIRA</v>
          </cell>
          <cell r="K5934">
            <v>234358410</v>
          </cell>
        </row>
        <row r="5935">
          <cell r="I5935">
            <v>891180132</v>
          </cell>
          <cell r="J5935" t="str">
            <v>MUNICIPIO DE ELIAS</v>
          </cell>
          <cell r="K5935">
            <v>68117430</v>
          </cell>
        </row>
        <row r="5936">
          <cell r="I5936">
            <v>891180133</v>
          </cell>
          <cell r="J5936" t="str">
            <v>I.E. MISAEL PASTRANA BORRERO FONDO DE SERVICIOS EDUCATIVO</v>
          </cell>
          <cell r="K5936">
            <v>79031938</v>
          </cell>
        </row>
        <row r="5937">
          <cell r="I5937">
            <v>891180139</v>
          </cell>
          <cell r="J5937" t="str">
            <v>MUNICIPIO DEL AGRADO</v>
          </cell>
          <cell r="K5937">
            <v>219799310</v>
          </cell>
        </row>
        <row r="5938">
          <cell r="I5938">
            <v>891180140</v>
          </cell>
          <cell r="J5938" t="str">
            <v>MUNICIPIO DE RIVERA</v>
          </cell>
          <cell r="K5938">
            <v>184468822</v>
          </cell>
        </row>
        <row r="5939">
          <cell r="I5939">
            <v>891180146</v>
          </cell>
          <cell r="J5939" t="str">
            <v>INSTITUCION EDUCATIVA MUNICPAL HUMBERTO MUÑOZ ORDOÑEZ</v>
          </cell>
          <cell r="K5939">
            <v>270325659</v>
          </cell>
        </row>
        <row r="5940">
          <cell r="I5940">
            <v>891180155</v>
          </cell>
          <cell r="J5940" t="str">
            <v>MUNICIPIO DE LA PLATA</v>
          </cell>
          <cell r="K5940">
            <v>1485320120.5</v>
          </cell>
        </row>
        <row r="5941">
          <cell r="I5941">
            <v>891180161</v>
          </cell>
          <cell r="J5941" t="str">
            <v>I.E. SAN SEBASTIAN</v>
          </cell>
          <cell r="K5941">
            <v>152611230</v>
          </cell>
        </row>
        <row r="5942">
          <cell r="I5942">
            <v>891180174</v>
          </cell>
          <cell r="J5942" t="str">
            <v>I.E. JESUS MARIA AGUIRRE CHARRY DE AIPE</v>
          </cell>
          <cell r="K5942">
            <v>196699281</v>
          </cell>
        </row>
        <row r="5943">
          <cell r="I5943">
            <v>891180176</v>
          </cell>
          <cell r="J5943" t="str">
            <v>MUNICIPIO DE GIGANTE</v>
          </cell>
          <cell r="K5943">
            <v>475854270</v>
          </cell>
        </row>
        <row r="5944">
          <cell r="I5944">
            <v>891180177</v>
          </cell>
          <cell r="J5944" t="str">
            <v>MUNICIPIO DE GUADALUPE</v>
          </cell>
          <cell r="K5944">
            <v>311462980</v>
          </cell>
        </row>
        <row r="5945">
          <cell r="I5945">
            <v>891180179</v>
          </cell>
          <cell r="J5945" t="str">
            <v>MUNICIPIO DE OPORAPA</v>
          </cell>
          <cell r="K5945">
            <v>319731920</v>
          </cell>
        </row>
        <row r="5946">
          <cell r="I5946">
            <v>891180180</v>
          </cell>
          <cell r="J5946" t="str">
            <v>MUNICIPIO DE SALADOBLANCO</v>
          </cell>
          <cell r="K5946">
            <v>248519990</v>
          </cell>
        </row>
        <row r="5947">
          <cell r="I5947">
            <v>891180181</v>
          </cell>
          <cell r="J5947" t="str">
            <v>MUNICIPIO DE TERUEL</v>
          </cell>
          <cell r="K5947">
            <v>140029640</v>
          </cell>
        </row>
        <row r="5948">
          <cell r="I5948">
            <v>891180182</v>
          </cell>
          <cell r="J5948" t="str">
            <v>MUNICIPIO DE TIMANA</v>
          </cell>
          <cell r="K5948">
            <v>347766390</v>
          </cell>
        </row>
        <row r="5949">
          <cell r="I5949">
            <v>891180183</v>
          </cell>
          <cell r="J5949" t="str">
            <v>MUNICIPIO DE BARAYA</v>
          </cell>
          <cell r="K5949">
            <v>205268800</v>
          </cell>
        </row>
        <row r="5950">
          <cell r="I5950">
            <v>891180191</v>
          </cell>
          <cell r="J5950" t="str">
            <v>MUNICIPIO DE SUAZA</v>
          </cell>
          <cell r="K5950">
            <v>400848570</v>
          </cell>
        </row>
        <row r="5951">
          <cell r="I5951">
            <v>891180199</v>
          </cell>
          <cell r="J5951" t="str">
            <v>MUNICIPIO EL PITAL</v>
          </cell>
          <cell r="K5951">
            <v>291400370</v>
          </cell>
        </row>
        <row r="5952">
          <cell r="I5952">
            <v>891180204</v>
          </cell>
          <cell r="J5952" t="str">
            <v>I.E. ANTONIO BARAYA FONDO DE SERVICIOS EDUCATIVO</v>
          </cell>
          <cell r="K5952">
            <v>65141935</v>
          </cell>
        </row>
        <row r="5953">
          <cell r="I5953">
            <v>891180205</v>
          </cell>
          <cell r="J5953" t="str">
            <v>MUNICIPIO DE LA ARGENTINA</v>
          </cell>
          <cell r="K5953">
            <v>285679320</v>
          </cell>
        </row>
        <row r="5954">
          <cell r="I5954">
            <v>891180208</v>
          </cell>
          <cell r="J5954" t="str">
            <v>INSTITUCION EDUCATIVA MUNICIPAL NACIONAL</v>
          </cell>
          <cell r="K5954">
            <v>304417018</v>
          </cell>
        </row>
        <row r="5955">
          <cell r="I5955">
            <v>891180211</v>
          </cell>
          <cell r="J5955" t="str">
            <v>MUNICIPIO DE TARQUI</v>
          </cell>
          <cell r="K5955">
            <v>432561530</v>
          </cell>
        </row>
        <row r="5956">
          <cell r="I5956">
            <v>891180253</v>
          </cell>
          <cell r="J5956" t="str">
            <v>I.E. LA GAITANA</v>
          </cell>
          <cell r="K5956">
            <v>123153592</v>
          </cell>
        </row>
        <row r="5957">
          <cell r="I5957">
            <v>891180257</v>
          </cell>
          <cell r="J5957" t="str">
            <v>I.E. ISMAEL PERDOMO BORRERO</v>
          </cell>
          <cell r="K5957">
            <v>80395957</v>
          </cell>
        </row>
        <row r="5958">
          <cell r="I5958">
            <v>891180264</v>
          </cell>
          <cell r="J5958" t="str">
            <v>Institución Educativa Escuela Normal Superior</v>
          </cell>
          <cell r="K5958">
            <v>198672931</v>
          </cell>
        </row>
        <row r="5959">
          <cell r="I5959">
            <v>891180271</v>
          </cell>
          <cell r="J5959" t="str">
            <v>INSTITUCION EDUCATIVA  JOSE MIGUEL MONTALVO</v>
          </cell>
          <cell r="K5959">
            <v>51719452</v>
          </cell>
        </row>
        <row r="5960">
          <cell r="I5960">
            <v>891190021</v>
          </cell>
          <cell r="J5960" t="str">
            <v>INSTITUTO NACIONAL DE PROMOCION SOCIAL</v>
          </cell>
          <cell r="K5960">
            <v>143282151</v>
          </cell>
        </row>
        <row r="5961">
          <cell r="I5961">
            <v>891190022</v>
          </cell>
          <cell r="J5961" t="str">
            <v>INTERNADO ESCOLAR RURAL SOLITA</v>
          </cell>
          <cell r="K5961">
            <v>76095943</v>
          </cell>
        </row>
        <row r="5962">
          <cell r="I5962">
            <v>891190023</v>
          </cell>
          <cell r="J5962" t="str">
            <v>INSTITUCION EDUCATIVA LA RASTRA</v>
          </cell>
          <cell r="K5962">
            <v>20099894</v>
          </cell>
        </row>
        <row r="5963">
          <cell r="I5963">
            <v>891190239</v>
          </cell>
          <cell r="J5963" t="str">
            <v>Fondo de Servicios Educativa I.E. Jorge Eliecer Gaitan</v>
          </cell>
          <cell r="K5963">
            <v>195125052</v>
          </cell>
        </row>
        <row r="5964">
          <cell r="I5964">
            <v>891190308</v>
          </cell>
          <cell r="J5964" t="str">
            <v>INSTITUCION EDUCATIVA NUESTRA SEÑORA DE LAS MERCEDES</v>
          </cell>
          <cell r="K5964">
            <v>57771131</v>
          </cell>
        </row>
        <row r="5965">
          <cell r="I5965">
            <v>891190319</v>
          </cell>
          <cell r="J5965" t="str">
            <v>I.E.Sagrados Corazones</v>
          </cell>
          <cell r="K5965">
            <v>106648772</v>
          </cell>
        </row>
        <row r="5966">
          <cell r="I5966">
            <v>891190342</v>
          </cell>
          <cell r="J5966" t="str">
            <v>INSTITUCION ACEVEDO Y GOMEZ</v>
          </cell>
          <cell r="K5966">
            <v>117755929</v>
          </cell>
        </row>
        <row r="5967">
          <cell r="I5967">
            <v>891190411</v>
          </cell>
          <cell r="J5967" t="str">
            <v>INSTITUCION EDUCATIVA VALPARAISO</v>
          </cell>
          <cell r="K5967">
            <v>49013070</v>
          </cell>
        </row>
        <row r="5968">
          <cell r="I5968">
            <v>891190431</v>
          </cell>
          <cell r="J5968" t="str">
            <v>MUNICIPIO DE ALBANIA</v>
          </cell>
          <cell r="K5968">
            <v>79830568</v>
          </cell>
        </row>
        <row r="5969">
          <cell r="I5969">
            <v>891190450</v>
          </cell>
          <cell r="J5969" t="str">
            <v>INSTITUCION EDUCATIVA NUESTRA SEÑORA DEL PERPETUO SOCORRO</v>
          </cell>
          <cell r="K5969">
            <v>55747904</v>
          </cell>
        </row>
        <row r="5970">
          <cell r="I5970">
            <v>891190454</v>
          </cell>
          <cell r="J5970" t="str">
            <v>COLEGIO SAGRADOS CORAZONES</v>
          </cell>
          <cell r="K5970">
            <v>159011725</v>
          </cell>
        </row>
        <row r="5971">
          <cell r="I5971">
            <v>891200201</v>
          </cell>
          <cell r="J5971" t="str">
            <v>INSTITUCION EDUCATIVA CIUDAD DE IPIALES</v>
          </cell>
          <cell r="K5971">
            <v>237903974</v>
          </cell>
        </row>
        <row r="5972">
          <cell r="I5972">
            <v>891200360</v>
          </cell>
          <cell r="J5972" t="str">
            <v>INSTITUCION EDUCATIVA SUCRE</v>
          </cell>
          <cell r="K5972">
            <v>209631266</v>
          </cell>
        </row>
        <row r="5973">
          <cell r="I5973">
            <v>891200461</v>
          </cell>
          <cell r="J5973" t="str">
            <v>MUNICIPIO DE PUERTO ASIS</v>
          </cell>
          <cell r="K5973">
            <v>858455808</v>
          </cell>
        </row>
        <row r="5974">
          <cell r="I5974">
            <v>891200513</v>
          </cell>
          <cell r="J5974" t="str">
            <v>MUNICIPIO DE PUERTO LEGUIZAMO</v>
          </cell>
          <cell r="K5974">
            <v>398810936</v>
          </cell>
        </row>
        <row r="5975">
          <cell r="I5975">
            <v>891200564</v>
          </cell>
          <cell r="J5975" t="str">
            <v>I.E SANTO TOMAS DE AQUINO</v>
          </cell>
          <cell r="K5975">
            <v>124199559</v>
          </cell>
        </row>
        <row r="5976">
          <cell r="I5976">
            <v>891200688</v>
          </cell>
          <cell r="J5976" t="str">
            <v>INSTITUCION EDUCATIVA MUNICIPAL CENTRAL DE NARIÑO</v>
          </cell>
          <cell r="K5976">
            <v>110701991</v>
          </cell>
        </row>
        <row r="5977">
          <cell r="I5977">
            <v>891200712</v>
          </cell>
          <cell r="J5977" t="str">
            <v>INSTITUCION EDUCATIVA LUIS IRIZAR SALAZAR</v>
          </cell>
          <cell r="K5977">
            <v>338471428</v>
          </cell>
        </row>
        <row r="5978">
          <cell r="I5978">
            <v>891200730</v>
          </cell>
          <cell r="J5978" t="str">
            <v>INSTITUCION EDUCATIVA NORMAL SUPERIOR LA INMACULADA</v>
          </cell>
          <cell r="K5978">
            <v>377706540</v>
          </cell>
        </row>
        <row r="5979">
          <cell r="I5979">
            <v>891200778</v>
          </cell>
          <cell r="J5979" t="str">
            <v>INSTITUCION EDUCATIVA COLEGIO NUESTRA SEÑORA DE FATIMA</v>
          </cell>
          <cell r="K5979">
            <v>39018762</v>
          </cell>
        </row>
        <row r="5980">
          <cell r="I5980">
            <v>891200889</v>
          </cell>
          <cell r="J5980" t="str">
            <v>INSTITUCION EDUCATIVA FRANCISCO DE PAULA SANTANDER</v>
          </cell>
          <cell r="K5980">
            <v>54632660</v>
          </cell>
        </row>
        <row r="5981">
          <cell r="I5981">
            <v>891200916</v>
          </cell>
          <cell r="J5981" t="str">
            <v>MUNICIPIO DE TUMACO</v>
          </cell>
          <cell r="K5981">
            <v>69517388908</v>
          </cell>
        </row>
        <row r="5982">
          <cell r="I5982">
            <v>891201078</v>
          </cell>
          <cell r="J5982" t="str">
            <v>ISTITUCION EDUCTAIVA SAGRADO CORAZON DE JESUS</v>
          </cell>
          <cell r="K5982">
            <v>44477367</v>
          </cell>
        </row>
        <row r="5983">
          <cell r="I5983">
            <v>891201273</v>
          </cell>
          <cell r="J5983" t="str">
            <v>INSITUCION EDUCATIVA MUNICIPAL MARCO FIDEL SUAREZ</v>
          </cell>
          <cell r="K5983">
            <v>74696513</v>
          </cell>
        </row>
        <row r="5984">
          <cell r="I5984">
            <v>891201287</v>
          </cell>
          <cell r="J5984" t="str">
            <v>INSTITUCION EDUCATIVA RAFAEL URIBE URIBE</v>
          </cell>
          <cell r="K5984">
            <v>122828733</v>
          </cell>
        </row>
        <row r="5985">
          <cell r="I5985">
            <v>891201426</v>
          </cell>
          <cell r="J5985" t="str">
            <v>INSTITUCION EDUCATIVA NUESTRA SEÑORA DEL PILAR</v>
          </cell>
          <cell r="K5985">
            <v>97985416</v>
          </cell>
        </row>
        <row r="5986">
          <cell r="I5986">
            <v>891201429</v>
          </cell>
          <cell r="J5986" t="str">
            <v>INSTITUCION EDUCATIVA DE BACHILLERATO DE LA CRUZ NARIÑO</v>
          </cell>
          <cell r="K5986">
            <v>62738474</v>
          </cell>
        </row>
        <row r="5987">
          <cell r="I5987">
            <v>891201430</v>
          </cell>
          <cell r="J5987" t="str">
            <v>INSTITUCION EDUCATIVA ESCUELA NORMAL SUPERIOR DEL MAYO</v>
          </cell>
          <cell r="K5987">
            <v>102131724</v>
          </cell>
        </row>
        <row r="5988">
          <cell r="I5988">
            <v>891201442</v>
          </cell>
          <cell r="J5988" t="str">
            <v>FONDO E SERV. EDU. IE PIO XII</v>
          </cell>
          <cell r="K5988">
            <v>203698534</v>
          </cell>
        </row>
        <row r="5989">
          <cell r="I5989">
            <v>891201451</v>
          </cell>
          <cell r="J5989" t="str">
            <v>INSTITUCION EDUCATIVA SAN FRANCISCO DE ASIS</v>
          </cell>
          <cell r="K5989">
            <v>99014938</v>
          </cell>
        </row>
        <row r="5990">
          <cell r="I5990">
            <v>891201453</v>
          </cell>
          <cell r="J5990" t="str">
            <v>INSTITUCION EDUCATIVA TECNICA AGROPECUARIA JOSE MARIA HERNANDEZ</v>
          </cell>
          <cell r="K5990">
            <v>67015164</v>
          </cell>
        </row>
        <row r="5991">
          <cell r="I5991">
            <v>891201561</v>
          </cell>
          <cell r="J5991" t="str">
            <v>INSTITUCION EDUCATIVA SAN BARTOLOME DE CORDOBA -FONDOS COMUNES</v>
          </cell>
          <cell r="K5991">
            <v>98804207</v>
          </cell>
        </row>
        <row r="5992">
          <cell r="I5992">
            <v>891201609</v>
          </cell>
          <cell r="J5992" t="str">
            <v>INSTITUCION EDUCATIVA PEDRO LEON TORRES</v>
          </cell>
          <cell r="K5992">
            <v>76597204</v>
          </cell>
        </row>
        <row r="5993">
          <cell r="I5993">
            <v>891201621</v>
          </cell>
          <cell r="J5993" t="str">
            <v>INSTITUTO EDUCATIVO CHACHAGUI</v>
          </cell>
          <cell r="K5993">
            <v>139872954</v>
          </cell>
        </row>
        <row r="5994">
          <cell r="I5994">
            <v>891201645</v>
          </cell>
          <cell r="J5994" t="str">
            <v>MUNICIPIO DE SIBUNDOY</v>
          </cell>
          <cell r="K5994">
            <v>230972024</v>
          </cell>
        </row>
        <row r="5995">
          <cell r="I5995">
            <v>891201658</v>
          </cell>
          <cell r="J5995" t="str">
            <v>FONDO DE SERVICIOS EDUCATIVOS COLEGIO NACIONAL JUAN IGNACIO ORTIZ</v>
          </cell>
          <cell r="K5995">
            <v>94660677</v>
          </cell>
        </row>
        <row r="5996">
          <cell r="I5996">
            <v>891201704</v>
          </cell>
          <cell r="J5996" t="str">
            <v>INSTITUCION EDUCATIVA JORGE ELIECER GAITAN</v>
          </cell>
          <cell r="K5996">
            <v>58851158</v>
          </cell>
        </row>
        <row r="5997">
          <cell r="I5997">
            <v>891201709</v>
          </cell>
          <cell r="J5997" t="str">
            <v>INSTITUCION EDUCATIVA PABLO SEXTO DE TAMINANGO</v>
          </cell>
          <cell r="K5997">
            <v>128699757</v>
          </cell>
        </row>
        <row r="5998">
          <cell r="I5998">
            <v>891201736</v>
          </cell>
          <cell r="J5998" t="str">
            <v>INSTITUCION EDUCATIVA POLICARPA</v>
          </cell>
          <cell r="K5998">
            <v>94379740</v>
          </cell>
        </row>
        <row r="5999">
          <cell r="I5999">
            <v>891201759</v>
          </cell>
          <cell r="J5999" t="str">
            <v>INSTITUCION EDUCATIVA AGUSTIN AGUALONGO</v>
          </cell>
          <cell r="K5999">
            <v>50837133</v>
          </cell>
        </row>
        <row r="6000">
          <cell r="I6000">
            <v>891201859</v>
          </cell>
          <cell r="J6000" t="str">
            <v>I.E JOSE ANTONIO GALAN</v>
          </cell>
          <cell r="K6000">
            <v>84814118</v>
          </cell>
        </row>
        <row r="6001">
          <cell r="I6001">
            <v>891201865</v>
          </cell>
          <cell r="J6001" t="str">
            <v>INSTITUCION EDUCATIVA SAN JUAN BAUTISTA</v>
          </cell>
          <cell r="K6001">
            <v>117154759</v>
          </cell>
        </row>
        <row r="6002">
          <cell r="I6002">
            <v>891201866</v>
          </cell>
          <cell r="J6002" t="str">
            <v>INSTITUCION EDUCATIVA DE DESARROLLO RURAL-FONDO DE SERVICIOS EDUCATIVOS</v>
          </cell>
          <cell r="K6002">
            <v>60039828</v>
          </cell>
        </row>
        <row r="6003">
          <cell r="I6003">
            <v>891201870</v>
          </cell>
          <cell r="J6003" t="str">
            <v>INSTITUCION EDUCATIVA ALMIRANTE PADILLA</v>
          </cell>
          <cell r="K6003">
            <v>57992664</v>
          </cell>
        </row>
        <row r="6004">
          <cell r="I6004">
            <v>891201878</v>
          </cell>
          <cell r="J6004" t="str">
            <v>INSTITUCION EDUCATIVA RICAURTE</v>
          </cell>
          <cell r="K6004">
            <v>169488934</v>
          </cell>
        </row>
        <row r="6005">
          <cell r="I6005">
            <v>891201881</v>
          </cell>
          <cell r="J6005" t="str">
            <v>INSTITUCION EDUCATIVA SAN LUIS GONZAGA</v>
          </cell>
          <cell r="K6005">
            <v>127949064</v>
          </cell>
        </row>
        <row r="6006">
          <cell r="I6006">
            <v>891201892</v>
          </cell>
          <cell r="J6006" t="str">
            <v>INSTITUCION EDUCATIVA NUESTRA SEÑORA DE LAS NIEVES</v>
          </cell>
          <cell r="K6006">
            <v>84604810</v>
          </cell>
        </row>
        <row r="6007">
          <cell r="I6007">
            <v>891201893</v>
          </cell>
          <cell r="J6007" t="str">
            <v>INSTITUCION EDUCATIVA DIEGO LUIS CORDOBA</v>
          </cell>
          <cell r="K6007">
            <v>69584876</v>
          </cell>
        </row>
        <row r="6008">
          <cell r="I6008">
            <v>891201897</v>
          </cell>
          <cell r="J6008" t="str">
            <v>COLEGIO ALVERNIA PUTUMAYO</v>
          </cell>
          <cell r="K6008">
            <v>187236347</v>
          </cell>
        </row>
        <row r="6009">
          <cell r="I6009">
            <v>891201905</v>
          </cell>
          <cell r="J6009" t="str">
            <v>INSTITUCION SANTA TERESITA FONDO SERVICIOS EDUCATIVOS</v>
          </cell>
          <cell r="K6009">
            <v>55705964</v>
          </cell>
        </row>
        <row r="6010">
          <cell r="I6010">
            <v>891201909</v>
          </cell>
          <cell r="J6010" t="str">
            <v>INSTITUCION EDUCATIVA SAGRADO CORAZON DE JESUS</v>
          </cell>
          <cell r="K6010">
            <v>68179380</v>
          </cell>
        </row>
        <row r="6011">
          <cell r="I6011">
            <v>891201930</v>
          </cell>
          <cell r="J6011" t="str">
            <v>INSTITUCION EDUCATIVA CONCENTRACION DE DESARROLLO RURAL YACUANQUER</v>
          </cell>
          <cell r="K6011">
            <v>73859358</v>
          </cell>
        </row>
        <row r="6012">
          <cell r="I6012">
            <v>891202084</v>
          </cell>
          <cell r="J6012" t="str">
            <v>INSTITUCION EDUCATIVA NUESTRA SEÑORA DE BELEN</v>
          </cell>
          <cell r="K6012">
            <v>65494268</v>
          </cell>
        </row>
        <row r="6013">
          <cell r="I6013">
            <v>891202098</v>
          </cell>
          <cell r="J6013" t="str">
            <v>INSTITUCION EDUCATIVA NUESTRA SEÑORA DE LAS MERCEDES</v>
          </cell>
          <cell r="K6013">
            <v>76085128</v>
          </cell>
        </row>
        <row r="6014">
          <cell r="I6014">
            <v>891224071</v>
          </cell>
          <cell r="J6014" t="str">
            <v>INSTITUCION EDUCATIVA MUNICIPAL MERCEDARIO</v>
          </cell>
          <cell r="K6014">
            <v>119014971</v>
          </cell>
        </row>
        <row r="6015">
          <cell r="I6015">
            <v>891224079</v>
          </cell>
          <cell r="J6015" t="str">
            <v>INSTITUCION EDUCATIVA MUNICIPAL NUESTRA SENORA DE GUADALUPE</v>
          </cell>
          <cell r="K6015">
            <v>118931818</v>
          </cell>
        </row>
        <row r="6016">
          <cell r="I6016">
            <v>891224284</v>
          </cell>
          <cell r="J6016" t="str">
            <v>INSTITUCION EDUCATIVA MUNICIPAL AURELIO ARTURO MARTINEZ</v>
          </cell>
          <cell r="K6016">
            <v>67815620</v>
          </cell>
        </row>
        <row r="6017">
          <cell r="I6017">
            <v>891224351</v>
          </cell>
          <cell r="J6017" t="str">
            <v>INSTITUCION EDUCATIVA LOS HEROES-FONDO E.S. EDUCATIVOS</v>
          </cell>
          <cell r="K6017">
            <v>81656024</v>
          </cell>
        </row>
        <row r="6018">
          <cell r="I6018">
            <v>891224354</v>
          </cell>
          <cell r="J6018" t="str">
            <v>INSTITUCION EDUCATIVA SAN JUAN</v>
          </cell>
          <cell r="K6018">
            <v>58075854</v>
          </cell>
        </row>
        <row r="6019">
          <cell r="I6019">
            <v>891224551</v>
          </cell>
          <cell r="J6019" t="str">
            <v>INS EDUC SAN BARTOLOME DE LA FLORIDA</v>
          </cell>
          <cell r="K6019">
            <v>46382276</v>
          </cell>
        </row>
        <row r="6020">
          <cell r="I6020">
            <v>891224703</v>
          </cell>
          <cell r="J6020" t="str">
            <v>INSTITUCION EDUCATIVA MUNICIPAL TECNICO INDUSTRIAL</v>
          </cell>
          <cell r="K6020">
            <v>231368788</v>
          </cell>
        </row>
        <row r="6021">
          <cell r="I6021">
            <v>891280000</v>
          </cell>
          <cell r="J6021" t="str">
            <v>MUNICIPIO DE PASTO</v>
          </cell>
          <cell r="K6021">
            <v>114319463469</v>
          </cell>
        </row>
        <row r="6022">
          <cell r="I6022">
            <v>891281185</v>
          </cell>
          <cell r="J6022" t="str">
            <v>INSTITUCION EDUCATIVA NUESTRA SEÑORA DEL ROSARIO NARIÑO</v>
          </cell>
          <cell r="K6022">
            <v>48180417</v>
          </cell>
        </row>
        <row r="6023">
          <cell r="I6023">
            <v>891365819</v>
          </cell>
          <cell r="J6023" t="str">
            <v>Institucion Educativa Técnico Agrícola Fondo de Servicios Educativos</v>
          </cell>
          <cell r="K6023">
            <v>30172639</v>
          </cell>
        </row>
        <row r="6024">
          <cell r="I6024">
            <v>891380007</v>
          </cell>
          <cell r="J6024" t="str">
            <v xml:space="preserve">MUNICIPIO DE PALMIRA </v>
          </cell>
          <cell r="K6024">
            <v>60346458885</v>
          </cell>
        </row>
        <row r="6025">
          <cell r="I6025">
            <v>891380033</v>
          </cell>
          <cell r="J6025" t="str">
            <v>MUNICIPIO DE BUGA</v>
          </cell>
          <cell r="K6025">
            <v>26446780829</v>
          </cell>
        </row>
        <row r="6026">
          <cell r="I6026">
            <v>891380038</v>
          </cell>
          <cell r="J6026" t="str">
            <v>MUNICIPIO DE CANDELARIA</v>
          </cell>
          <cell r="K6026">
            <v>576670408</v>
          </cell>
        </row>
        <row r="6027">
          <cell r="I6027">
            <v>891380047</v>
          </cell>
          <cell r="J6027" t="str">
            <v>INSTITUCION EDUCATIVA REGIONAL SIMON BOLIVAR</v>
          </cell>
          <cell r="K6027">
            <v>95396512</v>
          </cell>
        </row>
        <row r="6028">
          <cell r="I6028">
            <v>891380072</v>
          </cell>
          <cell r="J6028" t="str">
            <v>Institucion Educativa Narciso Cabal Salcedo</v>
          </cell>
          <cell r="K6028">
            <v>132101455</v>
          </cell>
        </row>
        <row r="6029">
          <cell r="I6029">
            <v>891380089</v>
          </cell>
          <cell r="J6029" t="str">
            <v>MUNICIPIO DE SAN JUAN BAUTISTA DE GUACARI</v>
          </cell>
          <cell r="K6029">
            <v>324469064</v>
          </cell>
        </row>
        <row r="6030">
          <cell r="I6030">
            <v>891380108</v>
          </cell>
          <cell r="J6030" t="str">
            <v>INSTITUCION EDUCATIVA GINEBRA LA SALLE SISBEN 1 Y 2</v>
          </cell>
          <cell r="K6030">
            <v>111560987</v>
          </cell>
        </row>
        <row r="6031">
          <cell r="I6031">
            <v>891380115</v>
          </cell>
          <cell r="J6031" t="str">
            <v>MUNICIPIO DE PRADERA</v>
          </cell>
          <cell r="K6031">
            <v>498056504</v>
          </cell>
        </row>
        <row r="6032">
          <cell r="I6032">
            <v>891380122</v>
          </cell>
          <cell r="J6032" t="str">
            <v>IE JOSE ANTONIO AGUILERA</v>
          </cell>
          <cell r="K6032">
            <v>118745066</v>
          </cell>
        </row>
        <row r="6033">
          <cell r="I6033">
            <v>891380138</v>
          </cell>
          <cell r="J6033" t="str">
            <v>INSTITUCION EDUCATIVA SAGRADO CORAZON</v>
          </cell>
          <cell r="K6033">
            <v>238016029</v>
          </cell>
        </row>
        <row r="6034">
          <cell r="I6034">
            <v>891380159</v>
          </cell>
          <cell r="J6034" t="str">
            <v>INSTITUCION EDUCATIVA JORGE ISAACS</v>
          </cell>
          <cell r="K6034">
            <v>178348884</v>
          </cell>
        </row>
        <row r="6035">
          <cell r="I6035">
            <v>891380167</v>
          </cell>
          <cell r="J6035" t="str">
            <v>IE ESCUELA NORMAL SUPERIOR MIGUEL DE CERVANTES SAAVEDRA</v>
          </cell>
          <cell r="K6035">
            <v>126862891</v>
          </cell>
        </row>
        <row r="6036">
          <cell r="I6036">
            <v>891380219</v>
          </cell>
          <cell r="J6036" t="str">
            <v>I. E. NUESTRA SEÑORA DE LA CANDELARIA</v>
          </cell>
          <cell r="K6036">
            <v>228884999</v>
          </cell>
        </row>
        <row r="6037">
          <cell r="I6037">
            <v>891400757</v>
          </cell>
          <cell r="J6037" t="str">
            <v>INSTITUTO LESTONNAC</v>
          </cell>
          <cell r="K6037">
            <v>72611479</v>
          </cell>
        </row>
        <row r="6038">
          <cell r="I6038">
            <v>891400759</v>
          </cell>
          <cell r="J6038" t="str">
            <v>INSTITUTO AGROPECUARIO VERACRUZ</v>
          </cell>
          <cell r="K6038">
            <v>140509932</v>
          </cell>
        </row>
        <row r="6039">
          <cell r="I6039">
            <v>891401097</v>
          </cell>
          <cell r="J6039" t="str">
            <v>INSTITUCION EDUCATIVA OFICIAL JESUS MARIA ORMAZA</v>
          </cell>
          <cell r="K6039">
            <v>102518601</v>
          </cell>
        </row>
        <row r="6040">
          <cell r="I6040">
            <v>891401155</v>
          </cell>
          <cell r="J6040" t="str">
            <v>INSTITUCION EDUCATIVA FRANCISCO JOSE DE CALDAS</v>
          </cell>
          <cell r="K6040">
            <v>150305885</v>
          </cell>
        </row>
        <row r="6041">
          <cell r="I6041">
            <v>891401224</v>
          </cell>
          <cell r="J6041" t="str">
            <v>INSTITUCION EDUCATIVA TECNOLOGICO DE SANTA ROSA DE CABAL</v>
          </cell>
          <cell r="K6041">
            <v>174070477</v>
          </cell>
        </row>
        <row r="6042">
          <cell r="I6042">
            <v>891401243</v>
          </cell>
          <cell r="J6042" t="str">
            <v>COLEGIO OFICIAL CRISTO REY</v>
          </cell>
          <cell r="K6042">
            <v>132239253</v>
          </cell>
        </row>
        <row r="6043">
          <cell r="I6043">
            <v>891401388</v>
          </cell>
          <cell r="J6043" t="str">
            <v>INSTITUCION EDUCATIVA LORENCITA VILLEGAS DE SANTOS</v>
          </cell>
          <cell r="K6043">
            <v>133673224</v>
          </cell>
        </row>
        <row r="6044">
          <cell r="I6044">
            <v>891401480</v>
          </cell>
          <cell r="J6044" t="str">
            <v>INEM FELIPE PEREZ</v>
          </cell>
          <cell r="K6044">
            <v>222771956</v>
          </cell>
        </row>
        <row r="6045">
          <cell r="I6045">
            <v>891401505</v>
          </cell>
          <cell r="J6045" t="str">
            <v>INSTITUCION EDUCATIVA POPULAR DIOCESANO - FONDO DE SERVICIOS EDUCATIVOS</v>
          </cell>
          <cell r="K6045">
            <v>128893663</v>
          </cell>
        </row>
        <row r="6046">
          <cell r="I6046">
            <v>891401681</v>
          </cell>
          <cell r="J6046" t="str">
            <v>INSTITUCION EDUCATIVA NUCLEO ESCOLAR</v>
          </cell>
          <cell r="K6046">
            <v>82636877</v>
          </cell>
        </row>
        <row r="6047">
          <cell r="I6047">
            <v>891401752</v>
          </cell>
          <cell r="J6047" t="str">
            <v>INSTITUCION EDUCATIVA LICEO DE OCCIDENTE</v>
          </cell>
          <cell r="K6047">
            <v>69451013</v>
          </cell>
        </row>
        <row r="6048">
          <cell r="I6048">
            <v>891401848</v>
          </cell>
          <cell r="J6048" t="str">
            <v>FDO SERV COSTOS EDUC INST EDUC PABLO VI</v>
          </cell>
          <cell r="K6048">
            <v>173143230</v>
          </cell>
        </row>
        <row r="6049">
          <cell r="I6049">
            <v>891407972</v>
          </cell>
          <cell r="J6049" t="str">
            <v>INSTITUCION EDUCATIVA NUESTRA SEÑORA DEL ROSARIO</v>
          </cell>
          <cell r="K6049">
            <v>109565640</v>
          </cell>
        </row>
        <row r="6050">
          <cell r="I6050">
            <v>891408302</v>
          </cell>
          <cell r="J6050" t="str">
            <v>INSTITUCION EDUCATIVA ALFONSO JARAMILLO GUTIERREZ</v>
          </cell>
          <cell r="K6050">
            <v>82759232</v>
          </cell>
        </row>
        <row r="6051">
          <cell r="I6051">
            <v>891408305</v>
          </cell>
          <cell r="J6051" t="str">
            <v>INSTITUTO LA VILLA</v>
          </cell>
          <cell r="K6051">
            <v>33664610</v>
          </cell>
        </row>
        <row r="6052">
          <cell r="I6052">
            <v>891408309</v>
          </cell>
          <cell r="J6052" t="str">
            <v>INSTITUCION EDUCATIVA GONZALO MEJIA ECHEVERRY</v>
          </cell>
          <cell r="K6052">
            <v>102243839</v>
          </cell>
        </row>
        <row r="6053">
          <cell r="I6053">
            <v>891408369</v>
          </cell>
          <cell r="J6053" t="str">
            <v>INSTITUCION EDUCATIVA NUESTRA SEÑORA DE LOS DOLORES</v>
          </cell>
          <cell r="K6053">
            <v>77528682</v>
          </cell>
        </row>
        <row r="6054">
          <cell r="I6054">
            <v>891408480</v>
          </cell>
          <cell r="J6054" t="str">
            <v>INSTITUCION EDUCATIVA SAN FRANCISCO DE ASIS</v>
          </cell>
          <cell r="K6054">
            <v>77191341</v>
          </cell>
        </row>
        <row r="6055">
          <cell r="I6055">
            <v>891408757</v>
          </cell>
          <cell r="J6055" t="str">
            <v>INSTITUCION EDUCATIVA INSTITUTO AGRICOLA MARSELLA</v>
          </cell>
          <cell r="K6055">
            <v>67184970</v>
          </cell>
        </row>
        <row r="6056">
          <cell r="I6056">
            <v>891409839</v>
          </cell>
          <cell r="J6056" t="str">
            <v>INSTITUCION EDUCATIVA PEDRO URIBE MEJIA</v>
          </cell>
          <cell r="K6056">
            <v>106181433</v>
          </cell>
        </row>
        <row r="6057">
          <cell r="I6057">
            <v>891409853</v>
          </cell>
          <cell r="J6057" t="str">
            <v>INSTITUCION EDUCATIVA SAGRADA FAMILIA</v>
          </cell>
          <cell r="K6057">
            <v>72678093</v>
          </cell>
        </row>
        <row r="6058">
          <cell r="I6058">
            <v>891410507</v>
          </cell>
          <cell r="J6058" t="str">
            <v>INSTITUCION EDUCATIVA JUAN HURTADO</v>
          </cell>
          <cell r="K6058">
            <v>200148189</v>
          </cell>
        </row>
        <row r="6059">
          <cell r="I6059">
            <v>891411792</v>
          </cell>
          <cell r="J6059" t="str">
            <v>GIMNASIO RISARALDA</v>
          </cell>
          <cell r="K6059">
            <v>44574677</v>
          </cell>
        </row>
        <row r="6060">
          <cell r="I6060">
            <v>891411813</v>
          </cell>
          <cell r="J6060" t="str">
            <v>ESTABLECIMIENTO EDUCATIVO INSTITUTO KENNEDY</v>
          </cell>
          <cell r="K6060">
            <v>120058618</v>
          </cell>
        </row>
        <row r="6061">
          <cell r="I6061">
            <v>891411829</v>
          </cell>
          <cell r="J6061" t="str">
            <v>FONDOS DOCENTES COMPLEJO EDUCATIVO LA JULITA</v>
          </cell>
          <cell r="K6061">
            <v>124344570</v>
          </cell>
        </row>
        <row r="6062">
          <cell r="I6062">
            <v>891411831</v>
          </cell>
          <cell r="J6062" t="str">
            <v>INSTITUCION EDUCATIVA LA PALMILLA</v>
          </cell>
          <cell r="K6062">
            <v>46088092</v>
          </cell>
        </row>
        <row r="6063">
          <cell r="I6063">
            <v>891411900</v>
          </cell>
          <cell r="J6063" t="str">
            <v>COLEGIO LABOURE FONDO DE SERV DOCEN</v>
          </cell>
          <cell r="K6063">
            <v>140724470</v>
          </cell>
        </row>
        <row r="6064">
          <cell r="I6064">
            <v>891411901</v>
          </cell>
          <cell r="J6064" t="str">
            <v>INSTITUCION EDUCATIVA MARIA AUXILIADORA</v>
          </cell>
          <cell r="K6064">
            <v>94905125</v>
          </cell>
        </row>
        <row r="6065">
          <cell r="I6065">
            <v>891411960</v>
          </cell>
          <cell r="J6065" t="str">
            <v>INSTITUCION EDUCATIVA HERNANDO VELEZ MARULANDA</v>
          </cell>
          <cell r="K6065">
            <v>53904241</v>
          </cell>
        </row>
        <row r="6066">
          <cell r="I6066">
            <v>891412084</v>
          </cell>
          <cell r="J6066" t="str">
            <v>INSTITUCION EDUCATIVA FABIO VASQUEZ BOTERO</v>
          </cell>
          <cell r="K6066">
            <v>156263094</v>
          </cell>
        </row>
        <row r="6067">
          <cell r="I6067">
            <v>891412106</v>
          </cell>
          <cell r="J6067" t="str">
            <v>INSTITUCION EDUCATIVA TAPARCAL</v>
          </cell>
          <cell r="K6067">
            <v>53476846</v>
          </cell>
        </row>
        <row r="6068">
          <cell r="I6068">
            <v>891412146</v>
          </cell>
          <cell r="J6068" t="str">
            <v>INSTITUCION EDUCATIVA INSTITUTO ESTRADA</v>
          </cell>
          <cell r="K6068">
            <v>117628382</v>
          </cell>
        </row>
        <row r="6069">
          <cell r="I6069">
            <v>891412158</v>
          </cell>
          <cell r="J6069" t="str">
            <v>INSTITUCION EDUCATIVA INSTITUTO AGRICOLA ALTO CAUCA</v>
          </cell>
          <cell r="K6069">
            <v>39340796</v>
          </cell>
        </row>
        <row r="6070">
          <cell r="I6070">
            <v>891412182</v>
          </cell>
          <cell r="J6070" t="str">
            <v>FONDOS SERVICIOS DOCENTES COLEGIO J.A. GALAN</v>
          </cell>
          <cell r="K6070">
            <v>175174528</v>
          </cell>
        </row>
        <row r="6071">
          <cell r="I6071">
            <v>891412203</v>
          </cell>
          <cell r="J6071" t="str">
            <v>INSTITUCION EDUCATIVA SAN CLEMENTE</v>
          </cell>
          <cell r="K6071">
            <v>49159607</v>
          </cell>
        </row>
        <row r="6072">
          <cell r="I6072">
            <v>891412208</v>
          </cell>
          <cell r="J6072" t="str">
            <v>INSTITUCION EDUCATIVA AGUSTIN NIETO CABALLERO</v>
          </cell>
          <cell r="K6072">
            <v>149293543</v>
          </cell>
        </row>
        <row r="6073">
          <cell r="I6073">
            <v>891412217</v>
          </cell>
          <cell r="J6073" t="str">
            <v>INSTITUCION EDUCATIVA MARIA REINA</v>
          </cell>
          <cell r="K6073">
            <v>62288593</v>
          </cell>
        </row>
        <row r="6074">
          <cell r="I6074">
            <v>891412224</v>
          </cell>
          <cell r="J6074" t="str">
            <v>INSTITUCION EDUCATIVA COLEGIO DE LA PRESENTACION</v>
          </cell>
          <cell r="K6074">
            <v>96453565</v>
          </cell>
        </row>
        <row r="6075">
          <cell r="I6075">
            <v>891412730</v>
          </cell>
          <cell r="J6075" t="str">
            <v>COLEGIO CARLOTA SANCHEZCOLEGIO</v>
          </cell>
          <cell r="K6075">
            <v>120614626</v>
          </cell>
        </row>
        <row r="6076">
          <cell r="I6076">
            <v>891412779</v>
          </cell>
          <cell r="J6076" t="str">
            <v>INSTITUTO SANTUARIO FONDOS DOCENTES</v>
          </cell>
          <cell r="K6076">
            <v>41354298</v>
          </cell>
        </row>
        <row r="6077">
          <cell r="I6077">
            <v>891412806</v>
          </cell>
          <cell r="J6077" t="str">
            <v>INSTITUCION EDUCATIVA INSTITUTO MARIA UXILIADORA</v>
          </cell>
          <cell r="K6077">
            <v>66880769</v>
          </cell>
        </row>
        <row r="6078">
          <cell r="I6078">
            <v>891412814</v>
          </cell>
          <cell r="J6078" t="str">
            <v>INSTITUCION EDUCATIVA SANTO TOMAS DE AQUINO</v>
          </cell>
          <cell r="K6078">
            <v>51346252</v>
          </cell>
        </row>
        <row r="6079">
          <cell r="I6079">
            <v>891412897</v>
          </cell>
          <cell r="J6079" t="str">
            <v>INSTITUCION EDUCATIVA BERNARDO ARIAS TRUJILLO</v>
          </cell>
          <cell r="K6079">
            <v>108838646</v>
          </cell>
        </row>
        <row r="6080">
          <cell r="I6080">
            <v>891412964</v>
          </cell>
          <cell r="J6080" t="str">
            <v>INSTITUCION EDUCATIVA LICEO GABRIELA MISTRAL</v>
          </cell>
          <cell r="K6080">
            <v>155169586</v>
          </cell>
        </row>
        <row r="6081">
          <cell r="I6081">
            <v>891480022</v>
          </cell>
          <cell r="J6081" t="str">
            <v>MUNICIPIO DE APIA</v>
          </cell>
          <cell r="K6081">
            <v>129844080</v>
          </cell>
        </row>
        <row r="6082">
          <cell r="I6082">
            <v>891480024</v>
          </cell>
          <cell r="J6082" t="str">
            <v>MUNICIPIO DE BELEN DE UMBRIA</v>
          </cell>
          <cell r="K6082">
            <v>288437016</v>
          </cell>
        </row>
        <row r="6083">
          <cell r="I6083">
            <v>891480025</v>
          </cell>
          <cell r="J6083" t="str">
            <v>MUNICIPIO DE GUATICA</v>
          </cell>
          <cell r="K6083">
            <v>140892824</v>
          </cell>
        </row>
        <row r="6084">
          <cell r="I6084">
            <v>891480026</v>
          </cell>
          <cell r="J6084" t="str">
            <v>MUNICIPIO DE LA CELIA</v>
          </cell>
          <cell r="K6084">
            <v>83668792</v>
          </cell>
        </row>
        <row r="6085">
          <cell r="I6085">
            <v>891480027</v>
          </cell>
          <cell r="J6085" t="str">
            <v>MUNICIPIO DE LA VIRGINIA</v>
          </cell>
          <cell r="K6085">
            <v>363992928</v>
          </cell>
        </row>
        <row r="6086">
          <cell r="I6086">
            <v>891480030</v>
          </cell>
          <cell r="J6086" t="str">
            <v>MUNICIPIO DE PEREIRA</v>
          </cell>
          <cell r="K6086">
            <v>115982750532</v>
          </cell>
        </row>
        <row r="6087">
          <cell r="I6087">
            <v>891480031</v>
          </cell>
          <cell r="J6087" t="str">
            <v>MUNICIPIO DE PUEBLO RICO</v>
          </cell>
          <cell r="K6087">
            <v>429807672</v>
          </cell>
        </row>
        <row r="6088">
          <cell r="I6088">
            <v>891480032</v>
          </cell>
          <cell r="J6088" t="str">
            <v>MUNICIPIO DE QUINCHIA</v>
          </cell>
          <cell r="K6088">
            <v>416980608</v>
          </cell>
        </row>
        <row r="6089">
          <cell r="I6089">
            <v>891480033</v>
          </cell>
          <cell r="J6089" t="str">
            <v>MUNICIPIO DE SANTA ROSA DE CABAL</v>
          </cell>
          <cell r="K6089">
            <v>657963376</v>
          </cell>
        </row>
        <row r="6090">
          <cell r="I6090">
            <v>891480034</v>
          </cell>
          <cell r="J6090" t="str">
            <v>MUNICIPIO DE SANTUARIO</v>
          </cell>
          <cell r="K6090">
            <v>144899032</v>
          </cell>
        </row>
        <row r="6091">
          <cell r="I6091">
            <v>891480061</v>
          </cell>
          <cell r="J6091" t="str">
            <v>INSTITUCION EDUCATIVA LA INMACULADA</v>
          </cell>
          <cell r="K6091">
            <v>118015515</v>
          </cell>
        </row>
        <row r="6092">
          <cell r="I6092">
            <v>891480070</v>
          </cell>
          <cell r="J6092" t="str">
            <v>INSTITUCION EDUCATIVA INSTITUTO TECNICO SUPERIOR</v>
          </cell>
          <cell r="K6092">
            <v>254758667</v>
          </cell>
        </row>
        <row r="6093">
          <cell r="I6093">
            <v>891480085</v>
          </cell>
          <cell r="J6093" t="str">
            <v>DEPARTAMENTO DE RISARALDA</v>
          </cell>
          <cell r="K6093">
            <v>87015888684</v>
          </cell>
        </row>
        <row r="6094">
          <cell r="I6094">
            <v>891480088</v>
          </cell>
          <cell r="J6094" t="str">
            <v>INSTITUCION EDUCATIVA DEOGRACIAS CARDONA</v>
          </cell>
          <cell r="K6094">
            <v>98761313</v>
          </cell>
        </row>
        <row r="6095">
          <cell r="I6095">
            <v>891480091</v>
          </cell>
          <cell r="J6095" t="str">
            <v>ESCUELA NORMAL SUPERIOR EL JARDIN DE RISARALDA</v>
          </cell>
          <cell r="K6095">
            <v>87278976</v>
          </cell>
        </row>
        <row r="6096">
          <cell r="I6096">
            <v>891500269</v>
          </cell>
          <cell r="J6096" t="str">
            <v>MUNICIPIO DE SANTANDER DE QUILICHAO</v>
          </cell>
          <cell r="K6096">
            <v>1303112448</v>
          </cell>
        </row>
        <row r="6097">
          <cell r="I6097">
            <v>891500375</v>
          </cell>
          <cell r="J6097" t="str">
            <v>Institucion Educativa Gabriela Mistral</v>
          </cell>
          <cell r="K6097">
            <v>152205363</v>
          </cell>
        </row>
        <row r="6098">
          <cell r="I6098">
            <v>891500481</v>
          </cell>
          <cell r="J6098" t="str">
            <v>Institucion Educativa Oficial Francisco Antonio de Ulloa</v>
          </cell>
          <cell r="K6098">
            <v>169065938</v>
          </cell>
        </row>
        <row r="6099">
          <cell r="I6099">
            <v>891500580</v>
          </cell>
          <cell r="J6099" t="str">
            <v>MUNICIPIO DE PUERTO TEJADA</v>
          </cell>
          <cell r="K6099">
            <v>451919520</v>
          </cell>
        </row>
        <row r="6100">
          <cell r="I6100">
            <v>891500721</v>
          </cell>
          <cell r="J6100" t="str">
            <v>MUNICIPIO DE PURACE</v>
          </cell>
          <cell r="K6100">
            <v>236680728</v>
          </cell>
        </row>
        <row r="6101">
          <cell r="I6101">
            <v>891500725</v>
          </cell>
          <cell r="J6101" t="str">
            <v>MUNICIPIO DE ARGELIA</v>
          </cell>
          <cell r="K6101">
            <v>636679680</v>
          </cell>
        </row>
        <row r="6102">
          <cell r="I6102">
            <v>891500742</v>
          </cell>
          <cell r="J6102" t="str">
            <v>MUNICIPIO  DE  TIMBIO</v>
          </cell>
          <cell r="K6102">
            <v>378038912</v>
          </cell>
        </row>
        <row r="6103">
          <cell r="I6103">
            <v>891500760</v>
          </cell>
          <cell r="J6103" t="str">
            <v>INSTITUCION EDUCATIVA ALEJANDRO DE HUMBOLDT</v>
          </cell>
          <cell r="K6103">
            <v>101304262</v>
          </cell>
        </row>
        <row r="6104">
          <cell r="I6104">
            <v>891500762</v>
          </cell>
          <cell r="J6104" t="str">
            <v>Institucion Educativa Tecnico Industrial</v>
          </cell>
          <cell r="K6104">
            <v>222039936</v>
          </cell>
        </row>
        <row r="6105">
          <cell r="I6105">
            <v>891500765</v>
          </cell>
          <cell r="J6105" t="str">
            <v>el  instituto nacional  de promoción  social</v>
          </cell>
          <cell r="K6105">
            <v>32450939</v>
          </cell>
        </row>
        <row r="6106">
          <cell r="I6106">
            <v>891500773</v>
          </cell>
          <cell r="J6106" t="str">
            <v>Institucion Educativa La Escuela Normal Superior de Popayan</v>
          </cell>
          <cell r="K6106">
            <v>116744891</v>
          </cell>
        </row>
        <row r="6107">
          <cell r="I6107">
            <v>891500816</v>
          </cell>
          <cell r="J6107" t="str">
            <v>institución educativa técnico tunía</v>
          </cell>
          <cell r="K6107">
            <v>93002814</v>
          </cell>
        </row>
        <row r="6108">
          <cell r="I6108">
            <v>891500832</v>
          </cell>
          <cell r="J6108" t="str">
            <v>INSTITUCION EDUCATIVA JOSE HILARIO LOPEZ</v>
          </cell>
          <cell r="K6108">
            <v>58954583</v>
          </cell>
        </row>
        <row r="6109">
          <cell r="I6109">
            <v>891500839</v>
          </cell>
          <cell r="J6109" t="str">
            <v>INSTITUCION EDUCATIVA  INSTITUTO TECNICO</v>
          </cell>
          <cell r="K6109">
            <v>231543123</v>
          </cell>
        </row>
        <row r="6110">
          <cell r="I6110">
            <v>891500841</v>
          </cell>
          <cell r="J6110" t="str">
            <v>MUNICIPIO DE MIRANDA</v>
          </cell>
          <cell r="K6110">
            <v>578664456</v>
          </cell>
        </row>
        <row r="6111">
          <cell r="I6111">
            <v>891500855</v>
          </cell>
          <cell r="J6111" t="str">
            <v>INSTITUCION EDUCATIVA NORMAL SUPERIOR SANTA CLARA</v>
          </cell>
          <cell r="K6111">
            <v>52304236</v>
          </cell>
        </row>
        <row r="6112">
          <cell r="I6112">
            <v>891500856</v>
          </cell>
          <cell r="J6112" t="str">
            <v>MUNICIPIO DE PIENDAMO</v>
          </cell>
          <cell r="K6112">
            <v>492337312</v>
          </cell>
        </row>
        <row r="6113">
          <cell r="I6113">
            <v>891500864</v>
          </cell>
          <cell r="J6113" t="str">
            <v>MUNICIPIO DE CAJIBIO</v>
          </cell>
          <cell r="K6113">
            <v>672968216</v>
          </cell>
        </row>
        <row r="6114">
          <cell r="I6114">
            <v>891500868</v>
          </cell>
          <cell r="J6114" t="str">
            <v>INSTITUCION EDUCATIVA NORMAL SUPERIOR "ENRIQUE VALLEJO" DE TIERRADENTRO BELALCAZAR,PAEZ-CAUCA</v>
          </cell>
          <cell r="K6114">
            <v>118961853</v>
          </cell>
        </row>
        <row r="6115">
          <cell r="I6115">
            <v>891500869</v>
          </cell>
          <cell r="J6115" t="str">
            <v>MUNICIPIO DE BALBOA</v>
          </cell>
          <cell r="K6115">
            <v>379746184</v>
          </cell>
        </row>
        <row r="6116">
          <cell r="I6116">
            <v>891500887</v>
          </cell>
          <cell r="J6116" t="str">
            <v>MUNICIPIO DE TORIBIO</v>
          </cell>
          <cell r="K6116">
            <v>646199016</v>
          </cell>
        </row>
        <row r="6117">
          <cell r="I6117">
            <v>891500908</v>
          </cell>
          <cell r="J6117" t="str">
            <v>INSTITUCION EDUCATIVA  TECNICO AMBIENTAL FERNANDEZ  GUERRA</v>
          </cell>
          <cell r="K6117">
            <v>219736235</v>
          </cell>
        </row>
        <row r="6118">
          <cell r="I6118">
            <v>891500944</v>
          </cell>
          <cell r="J6118" t="str">
            <v>instituto nacional mixto piendamó</v>
          </cell>
          <cell r="K6118">
            <v>121872633</v>
          </cell>
        </row>
        <row r="6119">
          <cell r="I6119">
            <v>891500963</v>
          </cell>
          <cell r="J6119" t="str">
            <v>Institución Educativa Técnico Agropecuaria Francisco J.C.</v>
          </cell>
          <cell r="K6119">
            <v>47876199</v>
          </cell>
        </row>
        <row r="6120">
          <cell r="I6120">
            <v>891500978</v>
          </cell>
          <cell r="J6120" t="str">
            <v>MUNICIPIO DE EL TAMBO</v>
          </cell>
          <cell r="K6120">
            <v>817333608</v>
          </cell>
        </row>
        <row r="6121">
          <cell r="I6121">
            <v>891500982</v>
          </cell>
          <cell r="J6121" t="str">
            <v>MUNICIPIO DE MORALES</v>
          </cell>
          <cell r="K6121">
            <v>701576776</v>
          </cell>
        </row>
        <row r="6122">
          <cell r="I6122">
            <v>891500997</v>
          </cell>
          <cell r="J6122" t="str">
            <v>MUNICIPIO DE LA VEGA</v>
          </cell>
          <cell r="K6122">
            <v>331688616</v>
          </cell>
        </row>
        <row r="6123">
          <cell r="I6123">
            <v>891501047</v>
          </cell>
          <cell r="J6123" t="str">
            <v>MUNICIPIO DE JAMBALO</v>
          </cell>
          <cell r="K6123">
            <v>378106744</v>
          </cell>
        </row>
        <row r="6124">
          <cell r="I6124">
            <v>891501092</v>
          </cell>
          <cell r="J6124" t="str">
            <v>FONDOS DE SERVICIOS EDUCATIVOS INSTITUCION EDUCATIVA MARCO FIDEL SUAREZ</v>
          </cell>
          <cell r="K6124">
            <v>71814088</v>
          </cell>
        </row>
        <row r="6125">
          <cell r="I6125">
            <v>891501236</v>
          </cell>
          <cell r="J6125" t="str">
            <v>INSTITUCION EDUCATIVA AL ARROBLEDA  FONDO DE SERVICIOS EDUCATIVOS</v>
          </cell>
          <cell r="K6125">
            <v>44434989</v>
          </cell>
        </row>
        <row r="6126">
          <cell r="I6126">
            <v>891501276</v>
          </cell>
          <cell r="J6126" t="str">
            <v>FONDO DE SERVICIOS EDUCATIVOS  INCODELCA</v>
          </cell>
          <cell r="K6126">
            <v>97038957</v>
          </cell>
        </row>
        <row r="6127">
          <cell r="I6127">
            <v>891501277</v>
          </cell>
          <cell r="J6127" t="str">
            <v>MUNICIPIO DE SOTARA</v>
          </cell>
          <cell r="K6127">
            <v>149408952</v>
          </cell>
        </row>
        <row r="6128">
          <cell r="I6128">
            <v>891501283</v>
          </cell>
          <cell r="J6128" t="str">
            <v>MUNICIPIO DE CORINTO</v>
          </cell>
          <cell r="K6128">
            <v>483063688</v>
          </cell>
        </row>
        <row r="6129">
          <cell r="I6129">
            <v>891501292</v>
          </cell>
          <cell r="J6129" t="str">
            <v>MUNICIPIO DE CALOTO</v>
          </cell>
          <cell r="K6129">
            <v>501474240</v>
          </cell>
        </row>
        <row r="6130">
          <cell r="I6130">
            <v>891501326</v>
          </cell>
          <cell r="J6130" t="str">
            <v>institución educativa promocion social guanacas</v>
          </cell>
          <cell r="K6130">
            <v>39399358</v>
          </cell>
        </row>
        <row r="6131">
          <cell r="I6131">
            <v>891501567</v>
          </cell>
          <cell r="J6131" t="str">
            <v>CENT EDUC SAN JACINTO</v>
          </cell>
          <cell r="K6131">
            <v>147875366</v>
          </cell>
        </row>
        <row r="6132">
          <cell r="I6132">
            <v>891501582</v>
          </cell>
          <cell r="J6132" t="str">
            <v>INSTITUCION EDUCATIVA FRANCISCO JOSE DE CALDAS</v>
          </cell>
          <cell r="K6132">
            <v>76753538</v>
          </cell>
        </row>
        <row r="6133">
          <cell r="I6133">
            <v>891501590</v>
          </cell>
          <cell r="J6133" t="str">
            <v>REST.ELAR INST.TECNICO DOMINGO BELISARIO GOMEZ-BVR</v>
          </cell>
          <cell r="K6133">
            <v>78916380</v>
          </cell>
        </row>
        <row r="6134">
          <cell r="I6134">
            <v>891501591</v>
          </cell>
          <cell r="J6134" t="str">
            <v>institución educativa guillermo león valencia</v>
          </cell>
          <cell r="K6134">
            <v>71912983</v>
          </cell>
        </row>
        <row r="6135">
          <cell r="I6135">
            <v>891501592</v>
          </cell>
          <cell r="J6135" t="str">
            <v>institución educativa los comuneros</v>
          </cell>
          <cell r="K6135">
            <v>118139219</v>
          </cell>
        </row>
        <row r="6136">
          <cell r="I6136">
            <v>891501593</v>
          </cell>
          <cell r="J6136" t="str">
            <v>Institucion Educativa Tecnico Ortigal</v>
          </cell>
          <cell r="K6136">
            <v>99187096</v>
          </cell>
        </row>
        <row r="6137">
          <cell r="I6137">
            <v>891501605</v>
          </cell>
          <cell r="J6137" t="str">
            <v>COLEGIO CARMEN DE QUINTANA</v>
          </cell>
          <cell r="K6137">
            <v>92059272</v>
          </cell>
        </row>
        <row r="6138">
          <cell r="I6138">
            <v>891501608</v>
          </cell>
          <cell r="J6138" t="str">
            <v>INSTITUCION EDUCATIVA ALMIRANTE PADILLA</v>
          </cell>
          <cell r="K6138">
            <v>151029499</v>
          </cell>
        </row>
        <row r="6139">
          <cell r="I6139">
            <v>891501610</v>
          </cell>
          <cell r="J6139" t="str">
            <v>inst edtiva agrop san francisco javier</v>
          </cell>
          <cell r="K6139">
            <v>61314557</v>
          </cell>
        </row>
        <row r="6140">
          <cell r="I6140">
            <v>891501611</v>
          </cell>
          <cell r="J6140" t="str">
            <v>fondo de servicios educativos institucion agricola jose</v>
          </cell>
          <cell r="K6140">
            <v>24247596</v>
          </cell>
        </row>
        <row r="6141">
          <cell r="I6141">
            <v>891501615</v>
          </cell>
          <cell r="J6141" t="str">
            <v>INSTITUCION EDUCATIVA A NA JOSEFA MORALES DUQUE</v>
          </cell>
          <cell r="K6141">
            <v>216668102</v>
          </cell>
        </row>
        <row r="6142">
          <cell r="I6142">
            <v>891501677</v>
          </cell>
          <cell r="J6142" t="str">
            <v>INSTITUCION EDUCATIVA FIDELINA ECHEVERRY</v>
          </cell>
          <cell r="K6142">
            <v>207651452</v>
          </cell>
        </row>
        <row r="6143">
          <cell r="I6143">
            <v>891501720</v>
          </cell>
          <cell r="J6143" t="str">
            <v>COLEGIO ESCIPION JARAMILLO</v>
          </cell>
          <cell r="K6143">
            <v>96557193</v>
          </cell>
        </row>
        <row r="6144">
          <cell r="I6144">
            <v>891501723</v>
          </cell>
          <cell r="J6144" t="str">
            <v>MUNICIPIO DE CALDONO</v>
          </cell>
          <cell r="K6144">
            <v>893311336</v>
          </cell>
        </row>
        <row r="6145">
          <cell r="I6145">
            <v>891501781</v>
          </cell>
          <cell r="J6145" t="str">
            <v>INSTITUCION EDUCATIVA JUAN XXIII</v>
          </cell>
          <cell r="K6145">
            <v>65077002</v>
          </cell>
        </row>
        <row r="6146">
          <cell r="I6146">
            <v>891502169</v>
          </cell>
          <cell r="J6146" t="str">
            <v>MUNICIPIO DE LA SIERRA</v>
          </cell>
          <cell r="K6146">
            <v>164556568</v>
          </cell>
        </row>
        <row r="6147">
          <cell r="I6147">
            <v>891502194</v>
          </cell>
          <cell r="J6147" t="str">
            <v>MUNICIPIO DE PATIA</v>
          </cell>
          <cell r="K6147">
            <v>463433784</v>
          </cell>
        </row>
        <row r="6148">
          <cell r="I6148">
            <v>891502307</v>
          </cell>
          <cell r="J6148" t="str">
            <v>MUNICIPIO DE BUENOS AIRES</v>
          </cell>
          <cell r="K6148">
            <v>536682616</v>
          </cell>
        </row>
        <row r="6149">
          <cell r="I6149">
            <v>891502397</v>
          </cell>
          <cell r="J6149" t="str">
            <v>MUNICIPIO DE MERCADERES</v>
          </cell>
          <cell r="K6149">
            <v>286172520</v>
          </cell>
        </row>
        <row r="6150">
          <cell r="I6150">
            <v>891502408</v>
          </cell>
          <cell r="J6150" t="str">
            <v>INSTITUCION EDUCATIVA BACHILLERATO PATIA</v>
          </cell>
          <cell r="K6150">
            <v>143136983</v>
          </cell>
        </row>
        <row r="6151">
          <cell r="I6151">
            <v>891502482</v>
          </cell>
          <cell r="J6151" t="str">
            <v>MUNICIPIO DE SAN SEBASTIAN</v>
          </cell>
          <cell r="K6151">
            <v>152410632</v>
          </cell>
        </row>
        <row r="6152">
          <cell r="I6152">
            <v>891502664</v>
          </cell>
          <cell r="J6152" t="str">
            <v>MUNICIPIO DE ALMAGUER</v>
          </cell>
          <cell r="K6152">
            <v>326222936</v>
          </cell>
        </row>
        <row r="6153">
          <cell r="I6153">
            <v>891580006</v>
          </cell>
          <cell r="J6153" t="str">
            <v>MUNICIPIO DE POPAYAN</v>
          </cell>
          <cell r="K6153">
            <v>76758292316</v>
          </cell>
        </row>
        <row r="6154">
          <cell r="I6154">
            <v>891580016</v>
          </cell>
          <cell r="J6154" t="str">
            <v>DEPARTAMENTO DEL CAUCA EN REESTRUCTURACION</v>
          </cell>
          <cell r="K6154">
            <v>446613873200</v>
          </cell>
        </row>
        <row r="6155">
          <cell r="I6155">
            <v>891600062</v>
          </cell>
          <cell r="J6155" t="str">
            <v>MUNICIPIO DE ALTO BAUDO</v>
          </cell>
          <cell r="K6155">
            <v>904420584</v>
          </cell>
        </row>
        <row r="6156">
          <cell r="I6156">
            <v>891600101</v>
          </cell>
          <cell r="J6156" t="str">
            <v>COLEGIO  MANUEL  SANTA  COLOMA</v>
          </cell>
          <cell r="K6156">
            <v>90314794</v>
          </cell>
        </row>
        <row r="6157">
          <cell r="I6157">
            <v>891600108</v>
          </cell>
          <cell r="J6157" t="str">
            <v>INSTITUCION EDUCATIVA  AGRICOLA EL VALLE CHOCO</v>
          </cell>
          <cell r="K6157">
            <v>24340292</v>
          </cell>
        </row>
        <row r="6158">
          <cell r="I6158">
            <v>891680010</v>
          </cell>
          <cell r="J6158" t="str">
            <v>GOBERNACION DEL CHOCO</v>
          </cell>
          <cell r="K6158">
            <v>184178486577</v>
          </cell>
        </row>
        <row r="6159">
          <cell r="I6159">
            <v>891680011</v>
          </cell>
          <cell r="J6159" t="str">
            <v>MUNICIPIO DE QUIBDO</v>
          </cell>
          <cell r="K6159">
            <v>61381612940</v>
          </cell>
        </row>
        <row r="6160">
          <cell r="I6160">
            <v>891680050</v>
          </cell>
          <cell r="J6160" t="str">
            <v>MUNICIPIO DE ACANDI</v>
          </cell>
          <cell r="K6160">
            <v>245956280</v>
          </cell>
        </row>
        <row r="6161">
          <cell r="I6161">
            <v>891680055</v>
          </cell>
          <cell r="J6161" t="str">
            <v>MUNICIPIO DE BAGADO</v>
          </cell>
          <cell r="K6161">
            <v>505369144</v>
          </cell>
        </row>
        <row r="6162">
          <cell r="I6162">
            <v>891680057</v>
          </cell>
          <cell r="J6162" t="str">
            <v>MUNICIPIO DE CONDOTO</v>
          </cell>
          <cell r="K6162">
            <v>389022968</v>
          </cell>
        </row>
        <row r="6163">
          <cell r="I6163">
            <v>891680058</v>
          </cell>
          <cell r="J6163" t="str">
            <v>Fondo de Servicios Educativos Intitucion Educativa Agroambiental y Ecologica Luis Lozano Scipion</v>
          </cell>
          <cell r="K6163">
            <v>152257724</v>
          </cell>
        </row>
        <row r="6164">
          <cell r="I6164">
            <v>891680061</v>
          </cell>
          <cell r="J6164" t="str">
            <v>MUNICIPIO DE EL CARMEN</v>
          </cell>
          <cell r="K6164">
            <v>162757768</v>
          </cell>
        </row>
        <row r="6165">
          <cell r="I6165">
            <v>891680063</v>
          </cell>
          <cell r="J6165" t="str">
            <v>INSTITUCION EDUCATIVA INDUSTRIAL MARIA AUXILIADORA</v>
          </cell>
          <cell r="K6165">
            <v>50998456</v>
          </cell>
        </row>
        <row r="6166">
          <cell r="I6166">
            <v>891680067</v>
          </cell>
          <cell r="J6166" t="str">
            <v>MUNICIPIO DE ISTMINA</v>
          </cell>
          <cell r="K6166">
            <v>1121404248</v>
          </cell>
        </row>
        <row r="6167">
          <cell r="I6167">
            <v>891680075</v>
          </cell>
          <cell r="J6167" t="str">
            <v>MUNICIPIO DE NOVITA</v>
          </cell>
          <cell r="K6167">
            <v>212431496</v>
          </cell>
        </row>
        <row r="6168">
          <cell r="I6168">
            <v>891680076</v>
          </cell>
          <cell r="J6168" t="str">
            <v>MUNICIPIO DE NUQUI</v>
          </cell>
          <cell r="K6168">
            <v>162545704</v>
          </cell>
        </row>
        <row r="6169">
          <cell r="I6169">
            <v>891680079</v>
          </cell>
          <cell r="J6169" t="str">
            <v>MUNICIPIO DE RIOSUCIO</v>
          </cell>
          <cell r="K6169">
            <v>1054900008</v>
          </cell>
        </row>
        <row r="6170">
          <cell r="I6170">
            <v>891680080</v>
          </cell>
          <cell r="J6170" t="str">
            <v>MUNICIPIO DE SAN JOSE DEL PALMAR</v>
          </cell>
          <cell r="K6170">
            <v>96113680</v>
          </cell>
        </row>
        <row r="6171">
          <cell r="I6171">
            <v>891680081</v>
          </cell>
          <cell r="J6171" t="str">
            <v>MUNICIPIO DE TADO</v>
          </cell>
          <cell r="K6171">
            <v>786741352</v>
          </cell>
        </row>
        <row r="6172">
          <cell r="I6172">
            <v>891680086</v>
          </cell>
          <cell r="J6172" t="str">
            <v>Institución Educativa Agricola de Unguia  / Fondo de Servicios Educativos</v>
          </cell>
          <cell r="K6172">
            <v>110687338</v>
          </cell>
        </row>
        <row r="6173">
          <cell r="I6173">
            <v>891680121</v>
          </cell>
          <cell r="J6173" t="str">
            <v>Fondo de Servicios Educativos Institución Educativa Agropecuaria Diego Luis Cordoba</v>
          </cell>
          <cell r="K6173">
            <v>196163033</v>
          </cell>
        </row>
        <row r="6174">
          <cell r="I6174">
            <v>891680196</v>
          </cell>
          <cell r="J6174" t="str">
            <v>MUNICIPIO DE UNGUIA</v>
          </cell>
          <cell r="K6174">
            <v>352005992</v>
          </cell>
        </row>
        <row r="6175">
          <cell r="I6175">
            <v>891680205</v>
          </cell>
          <cell r="J6175" t="str">
            <v>INSTITUTO TECNICO ANTONIO RICAURTE</v>
          </cell>
          <cell r="K6175">
            <v>102432455</v>
          </cell>
        </row>
        <row r="6176">
          <cell r="I6176">
            <v>891680281</v>
          </cell>
          <cell r="J6176" t="str">
            <v>MUNICIPIO DE LLORO</v>
          </cell>
          <cell r="K6176">
            <v>268393592</v>
          </cell>
        </row>
        <row r="6177">
          <cell r="I6177">
            <v>891680395</v>
          </cell>
          <cell r="J6177" t="str">
            <v>MUNICIPIO DE BAHIA SOLANO</v>
          </cell>
          <cell r="K6177">
            <v>206024456</v>
          </cell>
        </row>
        <row r="6178">
          <cell r="I6178">
            <v>891680402</v>
          </cell>
          <cell r="J6178" t="str">
            <v>MUNICIPIO DE JURADO</v>
          </cell>
          <cell r="K6178">
            <v>146240472</v>
          </cell>
        </row>
        <row r="6179">
          <cell r="I6179">
            <v>891701770</v>
          </cell>
          <cell r="J6179" t="str">
            <v>INSTITUCION EDUCATIVA DEPARTAMENTAL HUMBERTO VELAS QUEZ GARCIA</v>
          </cell>
          <cell r="K6179">
            <v>129292077</v>
          </cell>
        </row>
        <row r="6180">
          <cell r="I6180">
            <v>891702186</v>
          </cell>
          <cell r="J6180" t="str">
            <v>MUNICIPIO DE ARIGUANI MAGDALENA</v>
          </cell>
          <cell r="K6180">
            <v>656198944</v>
          </cell>
        </row>
        <row r="6181">
          <cell r="I6181">
            <v>891703003</v>
          </cell>
          <cell r="J6181" t="str">
            <v>INSTITUCION EDUCATIVA DEPARTAMENTAL SAN JOSE DE PUEBLO VIEJO</v>
          </cell>
          <cell r="K6181">
            <v>186274955</v>
          </cell>
        </row>
        <row r="6182">
          <cell r="I6182">
            <v>891703036</v>
          </cell>
          <cell r="J6182" t="str">
            <v>INSTITUCION EDUCATIVA DEPARTAMENTAL FRANCISCO DE PAULA</v>
          </cell>
          <cell r="K6182">
            <v>280507924</v>
          </cell>
        </row>
        <row r="6183">
          <cell r="I6183">
            <v>891703045</v>
          </cell>
          <cell r="J6183" t="str">
            <v>MUNICIPIO DE PUEBLO VIEJO</v>
          </cell>
          <cell r="K6183">
            <v>642682088</v>
          </cell>
        </row>
        <row r="6184">
          <cell r="I6184">
            <v>891780009</v>
          </cell>
          <cell r="J6184" t="str">
            <v>DISTRITO TURISTICO CULTURAL E HISTORICO DE SANTA MARTA</v>
          </cell>
          <cell r="K6184">
            <v>123422245546</v>
          </cell>
        </row>
        <row r="6185">
          <cell r="I6185">
            <v>891780041</v>
          </cell>
          <cell r="J6185" t="str">
            <v>MUNICIPIO DE ARACATACA</v>
          </cell>
          <cell r="K6185">
            <v>968020712</v>
          </cell>
        </row>
        <row r="6186">
          <cell r="I6186">
            <v>891780042</v>
          </cell>
          <cell r="J6186" t="str">
            <v>MUNICIPIO DE CERRO SAN ANTONIO</v>
          </cell>
          <cell r="K6186">
            <v>223886680</v>
          </cell>
        </row>
        <row r="6187">
          <cell r="I6187">
            <v>891780043</v>
          </cell>
          <cell r="J6187" t="str">
            <v>MUNICIPIO DE CIENAGA</v>
          </cell>
          <cell r="K6187">
            <v>42243579364</v>
          </cell>
        </row>
        <row r="6188">
          <cell r="I6188">
            <v>891780044</v>
          </cell>
          <cell r="J6188" t="str">
            <v>MUNICIPIO DE EL BANCO</v>
          </cell>
          <cell r="K6188">
            <v>1795176576</v>
          </cell>
        </row>
        <row r="6189">
          <cell r="I6189">
            <v>891780045</v>
          </cell>
          <cell r="J6189" t="str">
            <v>MUNICIPIO DE FUNDACION</v>
          </cell>
          <cell r="K6189">
            <v>1492201472</v>
          </cell>
        </row>
        <row r="6190">
          <cell r="I6190">
            <v>891780047</v>
          </cell>
          <cell r="J6190" t="str">
            <v>MUNICIPIO DE GUAMAL MAGDALENA</v>
          </cell>
          <cell r="K6190">
            <v>874224168</v>
          </cell>
        </row>
        <row r="6191">
          <cell r="I6191">
            <v>891780048</v>
          </cell>
          <cell r="J6191" t="str">
            <v>MUNICIPIO DE PEDRAZA</v>
          </cell>
          <cell r="K6191">
            <v>250426456</v>
          </cell>
        </row>
        <row r="6192">
          <cell r="I6192">
            <v>891780049</v>
          </cell>
          <cell r="J6192" t="str">
            <v>MUNICIPIO DE EL PIÑON</v>
          </cell>
          <cell r="K6192">
            <v>458434680</v>
          </cell>
        </row>
        <row r="6193">
          <cell r="I6193">
            <v>891780050</v>
          </cell>
          <cell r="J6193" t="str">
            <v>MUNICIPIO DE PIVIJAY</v>
          </cell>
          <cell r="K6193">
            <v>774608344</v>
          </cell>
        </row>
        <row r="6194">
          <cell r="I6194">
            <v>891780051</v>
          </cell>
          <cell r="J6194" t="str">
            <v>MUNICIPIO DE PLATO MAGDALENA</v>
          </cell>
          <cell r="K6194">
            <v>1606449408</v>
          </cell>
        </row>
        <row r="6195">
          <cell r="I6195">
            <v>891780052</v>
          </cell>
          <cell r="J6195" t="str">
            <v>MUNICIPIO DE REMOLINO</v>
          </cell>
          <cell r="K6195">
            <v>196553016</v>
          </cell>
        </row>
        <row r="6196">
          <cell r="I6196">
            <v>891780053</v>
          </cell>
          <cell r="J6196" t="str">
            <v>MUNICIPIO SALAMINA</v>
          </cell>
          <cell r="K6196">
            <v>194627992</v>
          </cell>
        </row>
        <row r="6197">
          <cell r="I6197">
            <v>891780054</v>
          </cell>
          <cell r="J6197" t="str">
            <v>MUNICIPIO DE SAN SEBASTIAN DE BUENAVISTA</v>
          </cell>
          <cell r="K6197">
            <v>626066112</v>
          </cell>
        </row>
        <row r="6198">
          <cell r="I6198">
            <v>891780056</v>
          </cell>
          <cell r="J6198" t="str">
            <v>MUNICIPIO DE SANTA ANA</v>
          </cell>
          <cell r="K6198">
            <v>674155240</v>
          </cell>
        </row>
        <row r="6199">
          <cell r="I6199">
            <v>891780057</v>
          </cell>
          <cell r="J6199" t="str">
            <v>MUNICIPIO DE TENERIFE</v>
          </cell>
          <cell r="K6199">
            <v>389136384</v>
          </cell>
        </row>
        <row r="6200">
          <cell r="I6200">
            <v>891780103</v>
          </cell>
          <cell r="J6200" t="str">
            <v>MUNICIPIO DE SITIONUEVO</v>
          </cell>
          <cell r="K6200">
            <v>531960312</v>
          </cell>
        </row>
        <row r="6201">
          <cell r="I6201">
            <v>891780107</v>
          </cell>
          <cell r="J6201" t="str">
            <v>IED TECNICO INDUSTRIAL</v>
          </cell>
          <cell r="K6201">
            <v>162450370</v>
          </cell>
        </row>
        <row r="6202">
          <cell r="I6202">
            <v>891780108</v>
          </cell>
          <cell r="J6202" t="str">
            <v>INSTITUCION EDUCATIVA DISTRITAL ESCUELA NORMAL SUPERIOR MARIA AUXILIADORA</v>
          </cell>
          <cell r="K6202">
            <v>152793818</v>
          </cell>
        </row>
        <row r="6203">
          <cell r="I6203">
            <v>891780110</v>
          </cell>
          <cell r="J6203" t="str">
            <v>INSTITUCION EDUCATIVA DISTRITAL LICEO CELEDON</v>
          </cell>
          <cell r="K6203">
            <v>33609974</v>
          </cell>
        </row>
        <row r="6204">
          <cell r="I6204">
            <v>891780112</v>
          </cell>
          <cell r="J6204" t="str">
            <v>Fondo de Servicio Educativo IED Hugo J. Bermúdez</v>
          </cell>
          <cell r="K6204">
            <v>130546760</v>
          </cell>
        </row>
        <row r="6205">
          <cell r="I6205">
            <v>891780115</v>
          </cell>
          <cell r="J6205" t="str">
            <v>INSTITUCION EDUCATIVA DISTRITAL ESCUELA NORMAL SUPERIOR SAN PEDRO ALEJANDRINO</v>
          </cell>
          <cell r="K6205">
            <v>187972293</v>
          </cell>
        </row>
        <row r="6206">
          <cell r="I6206">
            <v>891780163</v>
          </cell>
          <cell r="J6206" t="str">
            <v>INSTITUCION EDUCATIVA SAN JUAN DEL CORDOBA</v>
          </cell>
          <cell r="K6206">
            <v>183857099</v>
          </cell>
        </row>
        <row r="6207">
          <cell r="I6207">
            <v>891780183</v>
          </cell>
          <cell r="J6207" t="str">
            <v>INSTITUCION EDUCATIVA DEPARTAMENTAL FRANCISCO DE PAULA SANTANDER</v>
          </cell>
          <cell r="K6207">
            <v>218793611</v>
          </cell>
        </row>
        <row r="6208">
          <cell r="I6208">
            <v>891780198</v>
          </cell>
          <cell r="J6208" t="str">
            <v>INSTITUCION EDUCATIVA DISTRITAL INEM SIMON BOLIVAR</v>
          </cell>
          <cell r="K6208">
            <v>258201415</v>
          </cell>
        </row>
        <row r="6209">
          <cell r="I6209">
            <v>891780218</v>
          </cell>
          <cell r="J6209" t="str">
            <v>Fondos de Servicios Docntes IED Magdalena</v>
          </cell>
          <cell r="K6209">
            <v>198899294</v>
          </cell>
        </row>
        <row r="6210">
          <cell r="I6210">
            <v>891780221</v>
          </cell>
          <cell r="J6210" t="str">
            <v>INSTITUCION EDUCATIVA DEPARTAMENTAL  SANTA TERESA DE JESUS</v>
          </cell>
          <cell r="K6210">
            <v>178151398</v>
          </cell>
        </row>
        <row r="6211">
          <cell r="I6211">
            <v>891780222</v>
          </cell>
          <cell r="J6211" t="str">
            <v>FODO DE SERVICIOS EDUCATIVOS INSTITUCION EDUCATIVA LICEO PIVIJAY CONPES</v>
          </cell>
          <cell r="K6211">
            <v>103867005</v>
          </cell>
        </row>
        <row r="6212">
          <cell r="I6212">
            <v>891780237</v>
          </cell>
          <cell r="J6212" t="str">
            <v>Fondo de Servicio Educativo IED LAURA VICUÑA</v>
          </cell>
          <cell r="K6212">
            <v>197423299</v>
          </cell>
        </row>
        <row r="6213">
          <cell r="I6213">
            <v>891780238</v>
          </cell>
          <cell r="J6213" t="str">
            <v>INSTITUCION EDUCATIVA GABRIEL ESCOBAR BALLESTAS</v>
          </cell>
          <cell r="K6213">
            <v>204780805</v>
          </cell>
        </row>
        <row r="6214">
          <cell r="I6214">
            <v>891800307</v>
          </cell>
          <cell r="J6214" t="str">
            <v>Institución Educativa Colegio de Sugamuxi Fondo de Servicios</v>
          </cell>
          <cell r="K6214">
            <v>174747567</v>
          </cell>
        </row>
        <row r="6215">
          <cell r="I6215">
            <v>891800440</v>
          </cell>
          <cell r="J6215" t="str">
            <v>INSTITUCION EDUCATIVA TECNICA Y ACADÉMICA  ANTONIO NARIÑO - VILLA DE LEYVA</v>
          </cell>
          <cell r="K6215">
            <v>123307450</v>
          </cell>
        </row>
        <row r="6216">
          <cell r="I6216">
            <v>891800466</v>
          </cell>
          <cell r="J6216" t="str">
            <v>MUNICIPIO DE PUERTO BOYACA</v>
          </cell>
          <cell r="K6216">
            <v>685258584</v>
          </cell>
        </row>
        <row r="6217">
          <cell r="I6217">
            <v>891800467</v>
          </cell>
          <cell r="J6217" t="str">
            <v>IE TECNICA JOSE IGNACIO DE MARQUEZ</v>
          </cell>
          <cell r="K6217">
            <v>132993286</v>
          </cell>
        </row>
        <row r="6218">
          <cell r="I6218">
            <v>891800470</v>
          </cell>
          <cell r="J6218" t="str">
            <v>TRANSFERENCIAS DE LA ESCULA NORMAL SUPERIOR SANTIAGO DE TUNJA</v>
          </cell>
          <cell r="K6218">
            <v>276083069</v>
          </cell>
        </row>
        <row r="6219">
          <cell r="I6219">
            <v>891800475</v>
          </cell>
          <cell r="J6219" t="str">
            <v>MUNICIPIO DE CHIQUINQUIRA</v>
          </cell>
          <cell r="K6219">
            <v>609393312</v>
          </cell>
        </row>
        <row r="6220">
          <cell r="I6220">
            <v>891800493</v>
          </cell>
          <cell r="J6220" t="str">
            <v>INSTITUCION EDUCATIVA SILVINO RODRIGUEZ FONDO DE SERVICIOS EDUCATIVOS</v>
          </cell>
          <cell r="K6220">
            <v>235658966</v>
          </cell>
        </row>
        <row r="6221">
          <cell r="I6221">
            <v>891800498</v>
          </cell>
          <cell r="J6221" t="str">
            <v>DEPARTAMENTO DE BOYACA</v>
          </cell>
          <cell r="K6221">
            <v>324708460835</v>
          </cell>
        </row>
        <row r="6222">
          <cell r="I6222">
            <v>891800577</v>
          </cell>
          <cell r="J6222" t="str">
            <v>FONDO DE SERVICIOS EDUCATIVOS</v>
          </cell>
          <cell r="K6222">
            <v>46623448</v>
          </cell>
        </row>
        <row r="6223">
          <cell r="I6223">
            <v>891800615</v>
          </cell>
          <cell r="J6223" t="str">
            <v>INSTITUCION EDUCATIVA TECNICA ANTONIO NARIÑO</v>
          </cell>
          <cell r="K6223">
            <v>260803504</v>
          </cell>
        </row>
        <row r="6224">
          <cell r="I6224">
            <v>891800678</v>
          </cell>
          <cell r="J6224" t="str">
            <v>INSTITUTO TECNICO INDUSTRIAL</v>
          </cell>
          <cell r="K6224">
            <v>187145120</v>
          </cell>
        </row>
        <row r="6225">
          <cell r="I6225">
            <v>891800679</v>
          </cell>
          <cell r="J6225" t="str">
            <v>INSTITUCION EDUCATIVA TECNICA PIO ALBERTO FERRO PEÑA</v>
          </cell>
          <cell r="K6225">
            <v>100205898</v>
          </cell>
        </row>
        <row r="6226">
          <cell r="I6226">
            <v>891800694</v>
          </cell>
          <cell r="J6226" t="str">
            <v>INSTITUCION EDUCATIVA  GARAVITO</v>
          </cell>
          <cell r="K6226">
            <v>17510997</v>
          </cell>
        </row>
        <row r="6227">
          <cell r="I6227">
            <v>891800754</v>
          </cell>
          <cell r="J6227" t="str">
            <v>COLEGIO TECNICO NACIONALIZADO DE SAMACA</v>
          </cell>
          <cell r="K6227">
            <v>188014033</v>
          </cell>
        </row>
        <row r="6228">
          <cell r="I6228">
            <v>891800846</v>
          </cell>
          <cell r="J6228" t="str">
            <v>MUNICIPIO DE TUNJA</v>
          </cell>
          <cell r="K6228">
            <v>40595534854</v>
          </cell>
        </row>
        <row r="6229">
          <cell r="I6229">
            <v>891800860</v>
          </cell>
          <cell r="J6229" t="str">
            <v>MUNICIPIO DE TIBANA</v>
          </cell>
          <cell r="K6229">
            <v>126147496</v>
          </cell>
        </row>
        <row r="6230">
          <cell r="I6230">
            <v>891800896</v>
          </cell>
          <cell r="J6230" t="str">
            <v>MUNICIPIO DE GUAYATA</v>
          </cell>
          <cell r="K6230">
            <v>45209528</v>
          </cell>
        </row>
        <row r="6231">
          <cell r="I6231">
            <v>891800907</v>
          </cell>
          <cell r="J6231" t="str">
            <v>INSTITUCION EDUCATIVA  TEC AGRARIA LIBARDO CUERVO PATARROYO</v>
          </cell>
          <cell r="K6231">
            <v>35313146</v>
          </cell>
        </row>
        <row r="6232">
          <cell r="I6232">
            <v>891800930</v>
          </cell>
          <cell r="J6232" t="str">
            <v>FONDO DE SERVICIOS EDUCATIVOS</v>
          </cell>
          <cell r="K6232">
            <v>92441034</v>
          </cell>
        </row>
        <row r="6233">
          <cell r="I6233">
            <v>891800986</v>
          </cell>
          <cell r="J6233" t="str">
            <v>MUNICIPIO DE VENTAQUEMADA</v>
          </cell>
          <cell r="K6233">
            <v>193718464</v>
          </cell>
        </row>
        <row r="6234">
          <cell r="I6234">
            <v>891801061</v>
          </cell>
          <cell r="J6234" t="str">
            <v>MUNICIPIO DE SOTAQUIRA</v>
          </cell>
          <cell r="K6234">
            <v>111551288</v>
          </cell>
        </row>
        <row r="6235">
          <cell r="I6235">
            <v>891801124</v>
          </cell>
          <cell r="J6235" t="str">
            <v>INSTITUCION EDUCATIVA  SAN JOSE DE LA FLORIDA</v>
          </cell>
          <cell r="K6235">
            <v>59527854</v>
          </cell>
        </row>
        <row r="6236">
          <cell r="I6236">
            <v>891801129</v>
          </cell>
          <cell r="J6236" t="str">
            <v>MUNICIPIO DE MACANAL</v>
          </cell>
          <cell r="K6236">
            <v>46705976</v>
          </cell>
        </row>
        <row r="6237">
          <cell r="I6237">
            <v>891801203</v>
          </cell>
          <cell r="J6237" t="str">
            <v>INSTITUCION EDUCATIVA SAN FELIPE</v>
          </cell>
          <cell r="K6237">
            <v>55660974</v>
          </cell>
        </row>
        <row r="6238">
          <cell r="I6238">
            <v>891801221</v>
          </cell>
          <cell r="J6238" t="str">
            <v>INSTITUCION EDUCATIVA  HORIZONTES</v>
          </cell>
          <cell r="K6238">
            <v>55637171</v>
          </cell>
        </row>
        <row r="6239">
          <cell r="I6239">
            <v>891801240</v>
          </cell>
          <cell r="J6239" t="str">
            <v>MUNICIPIO DE PAIPA</v>
          </cell>
          <cell r="K6239">
            <v>275881184</v>
          </cell>
        </row>
        <row r="6240">
          <cell r="I6240">
            <v>891801244</v>
          </cell>
          <cell r="J6240" t="str">
            <v>MUNICIPIO DE RAQUIRA</v>
          </cell>
          <cell r="K6240">
            <v>122069496</v>
          </cell>
        </row>
        <row r="6241">
          <cell r="I6241">
            <v>891801268</v>
          </cell>
          <cell r="J6241" t="str">
            <v>MUNICIPIO DE VILLA DE LEIVA</v>
          </cell>
          <cell r="K6241">
            <v>162016808</v>
          </cell>
        </row>
        <row r="6242">
          <cell r="I6242">
            <v>891801269</v>
          </cell>
          <cell r="J6242" t="str">
            <v>INSTITUCION EDUCATIVA JUANA CAPORAL DEL MUNICIPIO DE COPER</v>
          </cell>
          <cell r="K6242">
            <v>44925794</v>
          </cell>
        </row>
        <row r="6243">
          <cell r="I6243">
            <v>891801280</v>
          </cell>
          <cell r="J6243" t="str">
            <v>MUNICIPIO DE RAMIRIQUI</v>
          </cell>
          <cell r="K6243">
            <v>178566312</v>
          </cell>
        </row>
        <row r="6244">
          <cell r="I6244">
            <v>891801281</v>
          </cell>
          <cell r="J6244" t="str">
            <v>MUNICIPIO DE ALMEIDA</v>
          </cell>
          <cell r="K6244">
            <v>19242192</v>
          </cell>
        </row>
        <row r="6245">
          <cell r="I6245">
            <v>891801282</v>
          </cell>
          <cell r="J6245" t="str">
            <v>MUNICIPIO DE SAN EDUARDO</v>
          </cell>
          <cell r="K6245">
            <v>22044736</v>
          </cell>
        </row>
        <row r="6246">
          <cell r="I6246">
            <v>891801286</v>
          </cell>
          <cell r="J6246" t="str">
            <v>MUNICIPIO DE SAN MIGUEL DE SEMA</v>
          </cell>
          <cell r="K6246">
            <v>46913736</v>
          </cell>
        </row>
        <row r="6247">
          <cell r="I6247">
            <v>891801347</v>
          </cell>
          <cell r="J6247" t="str">
            <v>MUNICIPIO DE VIRACACHA</v>
          </cell>
          <cell r="K6247">
            <v>32818872</v>
          </cell>
        </row>
        <row r="6248">
          <cell r="I6248">
            <v>891801357</v>
          </cell>
          <cell r="J6248" t="str">
            <v>MUNICIPIO DE CHINAVITA</v>
          </cell>
          <cell r="K6248">
            <v>36936120</v>
          </cell>
        </row>
        <row r="6249">
          <cell r="I6249">
            <v>891801362</v>
          </cell>
          <cell r="J6249" t="str">
            <v>MUNICIPIO DE OTANCHE</v>
          </cell>
          <cell r="K6249">
            <v>142529440</v>
          </cell>
        </row>
        <row r="6250">
          <cell r="I6250">
            <v>891801363</v>
          </cell>
          <cell r="J6250" t="str">
            <v>MUNICIPIO DE COPER</v>
          </cell>
          <cell r="K6250">
            <v>48062120</v>
          </cell>
        </row>
        <row r="6251">
          <cell r="I6251">
            <v>891801368</v>
          </cell>
          <cell r="J6251" t="str">
            <v>MUNICIPIO DE PAUNA</v>
          </cell>
          <cell r="K6251">
            <v>166109528</v>
          </cell>
        </row>
        <row r="6252">
          <cell r="I6252">
            <v>891801369</v>
          </cell>
          <cell r="J6252" t="str">
            <v>MUNICIPIO DE SAN PABLO DE BORBUR</v>
          </cell>
          <cell r="K6252">
            <v>119830040</v>
          </cell>
        </row>
        <row r="6253">
          <cell r="I6253">
            <v>891801376</v>
          </cell>
          <cell r="J6253" t="str">
            <v>MUNICIPIO DE JENESANO</v>
          </cell>
          <cell r="K6253">
            <v>98335872</v>
          </cell>
        </row>
        <row r="6254">
          <cell r="I6254">
            <v>891801487</v>
          </cell>
          <cell r="J6254" t="str">
            <v>FONDO DESERVICIOS EDUCATIVOS INSTITUCION EDUCATIVA JOSE SANTOS GUTIERREZ</v>
          </cell>
          <cell r="K6254">
            <v>53177190</v>
          </cell>
        </row>
        <row r="6255">
          <cell r="I6255">
            <v>891801582</v>
          </cell>
          <cell r="J6255" t="str">
            <v>INSTITUCION EDUCATIVA TECNICA Y ACADEMICA NUESTRA SEÑORA DEL ROSARIO</v>
          </cell>
          <cell r="K6255">
            <v>35493407</v>
          </cell>
        </row>
        <row r="6256">
          <cell r="I6256">
            <v>891801770</v>
          </cell>
          <cell r="J6256" t="str">
            <v>MUNICIPIO DE RONDON</v>
          </cell>
          <cell r="K6256">
            <v>37279464</v>
          </cell>
        </row>
        <row r="6257">
          <cell r="I6257">
            <v>891801787</v>
          </cell>
          <cell r="J6257" t="str">
            <v>MUNICIPIO DE TURMEQUE</v>
          </cell>
          <cell r="K6257">
            <v>113973560</v>
          </cell>
        </row>
        <row r="6258">
          <cell r="I6258">
            <v>891801796</v>
          </cell>
          <cell r="J6258" t="str">
            <v>MUNICIPIO DE CALDAS</v>
          </cell>
          <cell r="K6258">
            <v>40619488</v>
          </cell>
        </row>
        <row r="6259">
          <cell r="I6259">
            <v>891801873</v>
          </cell>
          <cell r="J6259" t="str">
            <v>FONDO DE  SERVICIOS EDUCATIVOS INSTITUCION EDUCATIVA HAYDEE CAMACHO SAAVEDRA</v>
          </cell>
          <cell r="K6259">
            <v>83118547</v>
          </cell>
        </row>
        <row r="6260">
          <cell r="I6260">
            <v>891801911</v>
          </cell>
          <cell r="J6260" t="str">
            <v>MUNICIPIO DE SIACHOQUE</v>
          </cell>
          <cell r="K6260">
            <v>168455960</v>
          </cell>
        </row>
        <row r="6261">
          <cell r="I6261">
            <v>891801932</v>
          </cell>
          <cell r="J6261" t="str">
            <v>MUNICIPIO DE COMBITA</v>
          </cell>
          <cell r="K6261">
            <v>110470208</v>
          </cell>
        </row>
        <row r="6262">
          <cell r="I6262">
            <v>891801962</v>
          </cell>
          <cell r="J6262" t="str">
            <v>MUNICIPIO DE CHITA</v>
          </cell>
          <cell r="K6262">
            <v>269984496</v>
          </cell>
        </row>
        <row r="6263">
          <cell r="I6263">
            <v>891801979</v>
          </cell>
          <cell r="J6263" t="str">
            <v>INSTITUCION EDUCATIVA DE BOYACA</v>
          </cell>
          <cell r="K6263">
            <v>43013625</v>
          </cell>
        </row>
        <row r="6264">
          <cell r="I6264">
            <v>891801988</v>
          </cell>
          <cell r="J6264" t="str">
            <v>MUNICIPIO DE CIENEGA</v>
          </cell>
          <cell r="K6264">
            <v>62513832</v>
          </cell>
        </row>
        <row r="6265">
          <cell r="I6265">
            <v>891801994</v>
          </cell>
          <cell r="J6265" t="str">
            <v>MUNICIPIO DE MOTAVITA</v>
          </cell>
          <cell r="K6265">
            <v>79154656</v>
          </cell>
        </row>
        <row r="6266">
          <cell r="I6266">
            <v>891802030</v>
          </cell>
          <cell r="J6266" t="str">
            <v>I. E RIO DE PIEDRAS</v>
          </cell>
          <cell r="K6266">
            <v>39666436</v>
          </cell>
        </row>
        <row r="6267">
          <cell r="I6267">
            <v>891802089</v>
          </cell>
          <cell r="J6267" t="str">
            <v>MUNICIPIO DE CUCAITA</v>
          </cell>
          <cell r="K6267">
            <v>66681248</v>
          </cell>
        </row>
        <row r="6268">
          <cell r="I6268">
            <v>891802106</v>
          </cell>
          <cell r="J6268" t="str">
            <v>MUNICIPIO DE ZETAQUIRA</v>
          </cell>
          <cell r="K6268">
            <v>69347392</v>
          </cell>
        </row>
        <row r="6269">
          <cell r="I6269">
            <v>891802151</v>
          </cell>
          <cell r="J6269" t="str">
            <v>MUNICIPIO DE SAN LUIS DE GACENO</v>
          </cell>
          <cell r="K6269">
            <v>72058792</v>
          </cell>
        </row>
        <row r="6270">
          <cell r="I6270">
            <v>891808260</v>
          </cell>
          <cell r="J6270" t="str">
            <v>MUNICIPIO DE BUENAVISTA</v>
          </cell>
          <cell r="K6270">
            <v>70168616</v>
          </cell>
        </row>
        <row r="6271">
          <cell r="I6271">
            <v>891855015</v>
          </cell>
          <cell r="J6271" t="str">
            <v>MUNICIPIO PAZ DE RIO</v>
          </cell>
          <cell r="K6271">
            <v>50871744</v>
          </cell>
        </row>
        <row r="6272">
          <cell r="I6272">
            <v>891855016</v>
          </cell>
          <cell r="J6272" t="str">
            <v>MUNICIPIO DE SOATA</v>
          </cell>
          <cell r="K6272">
            <v>149255072</v>
          </cell>
        </row>
        <row r="6273">
          <cell r="I6273">
            <v>891855017</v>
          </cell>
          <cell r="J6273" t="str">
            <v>MUNICIPIO DE YOPAL</v>
          </cell>
          <cell r="K6273">
            <v>53299398184</v>
          </cell>
        </row>
        <row r="6274">
          <cell r="I6274">
            <v>891855041</v>
          </cell>
          <cell r="J6274" t="str">
            <v>Institucion Educativa Integrado Joaquin Gonzalez Camargo</v>
          </cell>
          <cell r="K6274">
            <v>291323441</v>
          </cell>
        </row>
        <row r="6275">
          <cell r="I6275">
            <v>891855043</v>
          </cell>
          <cell r="J6275" t="str">
            <v>FONDO DE SERVICIOS EDUCATIVOS</v>
          </cell>
          <cell r="K6275">
            <v>51076345</v>
          </cell>
        </row>
        <row r="6276">
          <cell r="I6276">
            <v>891855098</v>
          </cell>
          <cell r="J6276" t="str">
            <v>INSTITUCION EDUCATIVA BRAULIO GONZALEZ - FSE</v>
          </cell>
          <cell r="K6276">
            <v>285889965</v>
          </cell>
        </row>
        <row r="6277">
          <cell r="I6277">
            <v>891855130</v>
          </cell>
          <cell r="J6277" t="str">
            <v>MUNICIPIO DE SOGAMOSO</v>
          </cell>
          <cell r="K6277">
            <v>32307491143</v>
          </cell>
        </row>
        <row r="6278">
          <cell r="I6278">
            <v>891855134</v>
          </cell>
          <cell r="J6278" t="str">
            <v>INSTITUCION EDUCATIVA TECNICA RAMON IGNACIO AVELLA</v>
          </cell>
          <cell r="K6278">
            <v>228151269</v>
          </cell>
        </row>
        <row r="6279">
          <cell r="I6279">
            <v>891855138</v>
          </cell>
          <cell r="J6279" t="str">
            <v>MUNICIPIO DE DUITAMA</v>
          </cell>
          <cell r="K6279">
            <v>31281522168</v>
          </cell>
        </row>
        <row r="6280">
          <cell r="I6280">
            <v>891855144</v>
          </cell>
          <cell r="J6280" t="str">
            <v>COLEGIO GUILLERMO LEON VALENCIA</v>
          </cell>
          <cell r="K6280">
            <v>346411487</v>
          </cell>
        </row>
        <row r="6281">
          <cell r="I6281">
            <v>891855145</v>
          </cell>
          <cell r="J6281" t="str">
            <v>FONDO DE SERVICIOS EDUCATIVOS INSTITUCION EDUCATIVA CARLOS ARTURO TORRES PEÑA</v>
          </cell>
          <cell r="K6281">
            <v>104990310</v>
          </cell>
        </row>
        <row r="6282">
          <cell r="I6282">
            <v>891855200</v>
          </cell>
          <cell r="J6282" t="str">
            <v>MUNICIPIO DE AGUAZUL</v>
          </cell>
          <cell r="K6282">
            <v>478167208</v>
          </cell>
        </row>
        <row r="6283">
          <cell r="I6283">
            <v>891855272</v>
          </cell>
          <cell r="J6283" t="str">
            <v>INSTITUCION EDUCATIVA TECNICA DE MONGUI</v>
          </cell>
          <cell r="K6283">
            <v>32019080</v>
          </cell>
        </row>
        <row r="6284">
          <cell r="I6284">
            <v>891855310</v>
          </cell>
          <cell r="J6284" t="str">
            <v>Fondo de servicios educativos Institucion Educativa Tecnico Industrial Gustavo Jimenez</v>
          </cell>
          <cell r="K6284">
            <v>269736930</v>
          </cell>
        </row>
        <row r="6285">
          <cell r="I6285">
            <v>891855361</v>
          </cell>
          <cell r="J6285" t="str">
            <v>MUNICIPIO DE TIBASOSA</v>
          </cell>
          <cell r="K6285">
            <v>112206176</v>
          </cell>
        </row>
        <row r="6286">
          <cell r="I6286">
            <v>891855501</v>
          </cell>
          <cell r="J6286" t="str">
            <v>COLEGIO TECNICO NACIONAL DE NOBSA</v>
          </cell>
          <cell r="K6286">
            <v>137695889</v>
          </cell>
        </row>
        <row r="6287">
          <cell r="I6287">
            <v>891855511</v>
          </cell>
          <cell r="J6287" t="str">
            <v>COLEGIO ARMANDO SOLANO</v>
          </cell>
          <cell r="K6287">
            <v>113682401</v>
          </cell>
        </row>
        <row r="6288">
          <cell r="I6288">
            <v>891855514</v>
          </cell>
          <cell r="J6288" t="str">
            <v>FONDO DE SERVICIOS EDUCATIVOS INSTITUCION EDUCATIVA JUAN JOSE RONDON</v>
          </cell>
          <cell r="K6288">
            <v>77738429</v>
          </cell>
        </row>
        <row r="6289">
          <cell r="I6289">
            <v>891855520</v>
          </cell>
          <cell r="J6289" t="str">
            <v>INST ITUCION EDUCATIVA TECNICO INDUSTRIAL MARISCAL SUCRE</v>
          </cell>
          <cell r="K6289">
            <v>32422693</v>
          </cell>
        </row>
        <row r="6290">
          <cell r="I6290">
            <v>891855523</v>
          </cell>
          <cell r="J6290" t="str">
            <v>INSTITUCION EDUCATIVA  JORGE GUILLERMO MOJICA MARQUEZ</v>
          </cell>
          <cell r="K6290">
            <v>80654350</v>
          </cell>
        </row>
        <row r="6291">
          <cell r="I6291">
            <v>891855609</v>
          </cell>
          <cell r="J6291" t="str">
            <v>COLEGIO NACIONALIZADO JUAN JOSE RONDON</v>
          </cell>
          <cell r="K6291">
            <v>135122402</v>
          </cell>
        </row>
        <row r="6292">
          <cell r="I6292">
            <v>891855618</v>
          </cell>
          <cell r="J6292" t="str">
            <v>INSTITUTO TECNICO SANTO TOMAS DE AQUINO</v>
          </cell>
          <cell r="K6292">
            <v>192532507</v>
          </cell>
        </row>
        <row r="6293">
          <cell r="I6293">
            <v>891855735</v>
          </cell>
          <cell r="J6293" t="str">
            <v>MUNICIPIO DE MONGUA</v>
          </cell>
          <cell r="K6293">
            <v>69210216</v>
          </cell>
        </row>
        <row r="6294">
          <cell r="I6294">
            <v>891855748</v>
          </cell>
          <cell r="J6294" t="str">
            <v>MUNICIPIO DE CORRALES</v>
          </cell>
          <cell r="K6294">
            <v>27258912</v>
          </cell>
        </row>
        <row r="6295">
          <cell r="I6295">
            <v>891855769</v>
          </cell>
          <cell r="J6295" t="str">
            <v>MUNICIPIO DE CUITIVA</v>
          </cell>
          <cell r="K6295">
            <v>26671352</v>
          </cell>
        </row>
        <row r="6296">
          <cell r="I6296">
            <v>891855842</v>
          </cell>
          <cell r="J6296" t="str">
            <v>INSTITUCION EDUCATIVA TECNICA LISANDRO CELY</v>
          </cell>
          <cell r="K6296">
            <v>51481497</v>
          </cell>
        </row>
        <row r="6297">
          <cell r="I6297">
            <v>891855994</v>
          </cell>
          <cell r="J6297" t="str">
            <v>INSTITUCION EDUCATIVA TECNICA CARLOS JULIO UMAÑA TORRES</v>
          </cell>
          <cell r="K6297">
            <v>45811908</v>
          </cell>
        </row>
        <row r="6298">
          <cell r="I6298">
            <v>891856077</v>
          </cell>
          <cell r="J6298" t="str">
            <v>MUNICIPIO DE IZA</v>
          </cell>
          <cell r="K6298">
            <v>20057728</v>
          </cell>
        </row>
        <row r="6299">
          <cell r="I6299">
            <v>891856131</v>
          </cell>
          <cell r="J6299" t="str">
            <v>MUNICIPIO DE TASCO</v>
          </cell>
          <cell r="K6299">
            <v>87195232</v>
          </cell>
        </row>
        <row r="6300">
          <cell r="I6300">
            <v>891856167</v>
          </cell>
          <cell r="J6300" t="str">
            <v>FONDO DE SERVICIOS EDUCATIVOS DEL COLEGIO DE BOYACA DE DUITAMA</v>
          </cell>
          <cell r="K6300">
            <v>130677373</v>
          </cell>
        </row>
        <row r="6301">
          <cell r="I6301">
            <v>891856191</v>
          </cell>
          <cell r="J6301" t="str">
            <v>INSTITUCION EDUCATIVA TECNICA AGROPECUARIA DE PAJARITO</v>
          </cell>
          <cell r="K6301">
            <v>36108052</v>
          </cell>
        </row>
        <row r="6302">
          <cell r="I6302">
            <v>891856257</v>
          </cell>
          <cell r="J6302" t="str">
            <v>MUNICIPIO DE LA UVITA</v>
          </cell>
          <cell r="K6302">
            <v>38060616</v>
          </cell>
        </row>
        <row r="6303">
          <cell r="I6303">
            <v>891856288</v>
          </cell>
          <cell r="J6303" t="str">
            <v>MUNICIPIO DE FIRAVITOBA</v>
          </cell>
          <cell r="K6303">
            <v>50023880</v>
          </cell>
        </row>
        <row r="6304">
          <cell r="I6304">
            <v>891856294</v>
          </cell>
          <cell r="J6304" t="str">
            <v>MUNICIPIO DE BOAVITA</v>
          </cell>
          <cell r="K6304">
            <v>101566216</v>
          </cell>
        </row>
        <row r="6305">
          <cell r="I6305">
            <v>891856312</v>
          </cell>
          <cell r="J6305" t="str">
            <v>INSTITUTO TECNICO CARLOS ALBERTO OLANO VALDERRAMA</v>
          </cell>
          <cell r="K6305">
            <v>66801296</v>
          </cell>
        </row>
        <row r="6306">
          <cell r="I6306">
            <v>891856464</v>
          </cell>
          <cell r="J6306" t="str">
            <v>MUNICIPIO DE PESCA</v>
          </cell>
          <cell r="K6306">
            <v>126006776</v>
          </cell>
        </row>
        <row r="6307">
          <cell r="I6307">
            <v>891856472</v>
          </cell>
          <cell r="J6307" t="str">
            <v>MUNICIPIO SUSACON</v>
          </cell>
          <cell r="K6307">
            <v>35896960</v>
          </cell>
        </row>
        <row r="6308">
          <cell r="I6308">
            <v>891856555</v>
          </cell>
          <cell r="J6308" t="str">
            <v>MUNICIPIO DE MONGUI</v>
          </cell>
          <cell r="K6308">
            <v>60364520</v>
          </cell>
        </row>
        <row r="6309">
          <cell r="I6309">
            <v>891856593</v>
          </cell>
          <cell r="J6309" t="str">
            <v>MUNICIPIO DE JERICO</v>
          </cell>
          <cell r="K6309">
            <v>75582944</v>
          </cell>
        </row>
        <row r="6310">
          <cell r="I6310">
            <v>891856614</v>
          </cell>
          <cell r="J6310" t="str">
            <v>INSTITUCION EDUCATIVA JORGE ELIECER GAITAN</v>
          </cell>
          <cell r="K6310">
            <v>97756907</v>
          </cell>
        </row>
        <row r="6311">
          <cell r="I6311">
            <v>891856625</v>
          </cell>
          <cell r="J6311" t="str">
            <v>MUNICIPIO DE TOPAGA</v>
          </cell>
          <cell r="K6311">
            <v>44813608</v>
          </cell>
        </row>
        <row r="6312">
          <cell r="I6312">
            <v>891857764</v>
          </cell>
          <cell r="J6312" t="str">
            <v>MUNICIPIO DE GAMEZA</v>
          </cell>
          <cell r="K6312">
            <v>78156072</v>
          </cell>
        </row>
        <row r="6313">
          <cell r="I6313">
            <v>891857805</v>
          </cell>
          <cell r="J6313" t="str">
            <v>MUNICIPIO DE CERINZA</v>
          </cell>
          <cell r="K6313">
            <v>40686064</v>
          </cell>
        </row>
        <row r="6314">
          <cell r="I6314">
            <v>891857815</v>
          </cell>
          <cell r="J6314" t="str">
            <v>Institución Educativa Jorge Clemente Palacios</v>
          </cell>
          <cell r="K6314">
            <v>68231794</v>
          </cell>
        </row>
        <row r="6315">
          <cell r="I6315">
            <v>891857821</v>
          </cell>
          <cell r="J6315" t="str">
            <v>MUNICIPIO DE SAN MATEO</v>
          </cell>
          <cell r="K6315">
            <v>67675832</v>
          </cell>
        </row>
        <row r="6316">
          <cell r="I6316">
            <v>891857823</v>
          </cell>
          <cell r="J6316" t="str">
            <v>MUNICIPIO DE SABANALARGA</v>
          </cell>
          <cell r="K6316">
            <v>50694312</v>
          </cell>
        </row>
        <row r="6317">
          <cell r="I6317">
            <v>891857824</v>
          </cell>
          <cell r="J6317" t="str">
            <v>MUNICIPIO DE MONTERREY</v>
          </cell>
          <cell r="K6317">
            <v>202901136</v>
          </cell>
        </row>
        <row r="6318">
          <cell r="I6318">
            <v>891857844</v>
          </cell>
          <cell r="J6318" t="str">
            <v>MUNICIPIO DE EL COCUY</v>
          </cell>
          <cell r="K6318">
            <v>78473200</v>
          </cell>
        </row>
        <row r="6319">
          <cell r="I6319">
            <v>891857861</v>
          </cell>
          <cell r="J6319" t="str">
            <v>MUNICIPIO DE TRINIDAD</v>
          </cell>
          <cell r="K6319">
            <v>236733656</v>
          </cell>
        </row>
        <row r="6320">
          <cell r="I6320">
            <v>891857862</v>
          </cell>
          <cell r="J6320" t="str">
            <v>FONDO DE SERVICIOS EDUCATIVOS INSTITUCION EDUCATIVA TECNICA PIO MORANTES TUTAZA</v>
          </cell>
          <cell r="K6320">
            <v>12478930</v>
          </cell>
        </row>
        <row r="6321">
          <cell r="I6321">
            <v>891857890</v>
          </cell>
          <cell r="J6321" t="str">
            <v>IET SERGIO CAMARGO</v>
          </cell>
          <cell r="K6321">
            <v>25462387</v>
          </cell>
        </row>
        <row r="6322">
          <cell r="I6322">
            <v>891857920</v>
          </cell>
          <cell r="J6322" t="str">
            <v>MUNICIPIO DE COVARACHIA</v>
          </cell>
          <cell r="K6322">
            <v>53504408</v>
          </cell>
        </row>
        <row r="6323">
          <cell r="I6323">
            <v>891863547</v>
          </cell>
          <cell r="J6323" t="str">
            <v>INSTITUCION EDUCATIVA TECNIA NUESTRA SEÑORA DEL CARMEN</v>
          </cell>
          <cell r="K6323">
            <v>37783844</v>
          </cell>
        </row>
        <row r="6324">
          <cell r="I6324">
            <v>891885135</v>
          </cell>
          <cell r="J6324" t="str">
            <v>COLEGIO NACIONALIZADO DE FIRAVITOBA</v>
          </cell>
          <cell r="K6324">
            <v>59865665</v>
          </cell>
        </row>
        <row r="6325">
          <cell r="I6325">
            <v>891900012</v>
          </cell>
          <cell r="J6325" t="str">
            <v>INSTITUCION EDUCATIVA GILBERTO ALZATE AVENDAÑO</v>
          </cell>
          <cell r="K6325">
            <v>52187008</v>
          </cell>
        </row>
        <row r="6326">
          <cell r="I6326">
            <v>891900272</v>
          </cell>
          <cell r="J6326" t="str">
            <v>MUNICIPIO DE TULUA</v>
          </cell>
          <cell r="K6326">
            <v>45835387706</v>
          </cell>
        </row>
        <row r="6327">
          <cell r="I6327">
            <v>891900285</v>
          </cell>
          <cell r="J6327" t="str">
            <v>INSTITUCION EDUCATIVA JULIA RESTREPO</v>
          </cell>
          <cell r="K6327">
            <v>260290568</v>
          </cell>
        </row>
        <row r="6328">
          <cell r="I6328">
            <v>891900286</v>
          </cell>
          <cell r="J6328" t="str">
            <v>INSTITUCION EDUCATIVA GIMNASIO DEL PACIFICO</v>
          </cell>
          <cell r="K6328">
            <v>207603472</v>
          </cell>
        </row>
        <row r="6329">
          <cell r="I6329">
            <v>891900289</v>
          </cell>
          <cell r="J6329" t="str">
            <v>MUNICIPIO DE ROLDANILLO</v>
          </cell>
          <cell r="K6329">
            <v>356656232</v>
          </cell>
        </row>
        <row r="6330">
          <cell r="I6330">
            <v>891900324</v>
          </cell>
          <cell r="J6330" t="str">
            <v>INSTITUCION EDUCATIVA MODERNA DE TULUA</v>
          </cell>
          <cell r="K6330">
            <v>247087569</v>
          </cell>
        </row>
        <row r="6331">
          <cell r="I6331">
            <v>891900353</v>
          </cell>
          <cell r="J6331" t="str">
            <v>MUNICIPIO DE BUGALAGRANDE</v>
          </cell>
          <cell r="K6331">
            <v>221619392</v>
          </cell>
        </row>
        <row r="6332">
          <cell r="I6332">
            <v>891900357</v>
          </cell>
          <cell r="J6332" t="str">
            <v>MUNICIPIO DE RIOFRIO</v>
          </cell>
          <cell r="K6332">
            <v>183107096</v>
          </cell>
        </row>
        <row r="6333">
          <cell r="I6333">
            <v>891900443</v>
          </cell>
          <cell r="J6333" t="str">
            <v>MUNICIPIO DE ANDALUCIA</v>
          </cell>
          <cell r="K6333">
            <v>190968744</v>
          </cell>
        </row>
        <row r="6334">
          <cell r="I6334">
            <v>891900461</v>
          </cell>
          <cell r="J6334" t="str">
            <v>IE NUESTRA SEÑORA DE LA CONSOLACION</v>
          </cell>
          <cell r="K6334">
            <v>77528202</v>
          </cell>
        </row>
        <row r="6335">
          <cell r="I6335">
            <v>891900493</v>
          </cell>
          <cell r="J6335" t="str">
            <v>MUNICIPIO DE CARTAGO</v>
          </cell>
          <cell r="K6335">
            <v>29078739947</v>
          </cell>
        </row>
        <row r="6336">
          <cell r="I6336">
            <v>891900536</v>
          </cell>
          <cell r="J6336" t="str">
            <v>IE SEVILLA</v>
          </cell>
          <cell r="K6336">
            <v>191529688</v>
          </cell>
        </row>
        <row r="6337">
          <cell r="I6337">
            <v>891900537</v>
          </cell>
          <cell r="J6337" t="str">
            <v>IE GENERAL SANTANDER</v>
          </cell>
          <cell r="K6337">
            <v>141686407</v>
          </cell>
        </row>
        <row r="6338">
          <cell r="I6338">
            <v>891900624</v>
          </cell>
          <cell r="J6338" t="str">
            <v>MUNICIPIO DE ZARZAL</v>
          </cell>
          <cell r="K6338">
            <v>382998912</v>
          </cell>
        </row>
        <row r="6339">
          <cell r="I6339">
            <v>891900649</v>
          </cell>
          <cell r="J6339" t="str">
            <v>INSTITUCION EDUCATIVA TECNICO INDUSTRIAL CARLOS SARMIENTO LORA</v>
          </cell>
          <cell r="K6339">
            <v>128550895</v>
          </cell>
        </row>
        <row r="6340">
          <cell r="I6340">
            <v>891900660</v>
          </cell>
          <cell r="J6340" t="str">
            <v>MUNICIPIO  DE  CAICEDONIA</v>
          </cell>
          <cell r="K6340">
            <v>294057240</v>
          </cell>
        </row>
        <row r="6341">
          <cell r="I6341">
            <v>891900666</v>
          </cell>
          <cell r="J6341" t="str">
            <v>IE FRAY JOSE JOAQUIN ESCOBAR</v>
          </cell>
          <cell r="K6341">
            <v>71229521</v>
          </cell>
        </row>
        <row r="6342">
          <cell r="I6342">
            <v>891900722</v>
          </cell>
          <cell r="J6342" t="str">
            <v>IE TECNICA AGROPECUARIA TORO</v>
          </cell>
          <cell r="K6342">
            <v>90661969</v>
          </cell>
        </row>
        <row r="6343">
          <cell r="I6343">
            <v>891900764</v>
          </cell>
          <cell r="J6343" t="str">
            <v>MUNICIPIO DE TRUJILLO</v>
          </cell>
          <cell r="K6343">
            <v>183447384</v>
          </cell>
        </row>
        <row r="6344">
          <cell r="I6344">
            <v>891900829</v>
          </cell>
          <cell r="J6344" t="str">
            <v>I. BELISARIO PEÑA PIÑEIRO</v>
          </cell>
          <cell r="K6344">
            <v>137237833</v>
          </cell>
        </row>
        <row r="6345">
          <cell r="I6345">
            <v>891900830</v>
          </cell>
          <cell r="J6345" t="str">
            <v>NORMAL NACIONAL</v>
          </cell>
          <cell r="K6345">
            <v>107063760</v>
          </cell>
        </row>
        <row r="6346">
          <cell r="I6346">
            <v>891900837</v>
          </cell>
          <cell r="J6346" t="str">
            <v>IE NUESTRA SEÑORA DE CHIQUINQUIRA</v>
          </cell>
          <cell r="K6346">
            <v>156368670</v>
          </cell>
        </row>
        <row r="6347">
          <cell r="I6347">
            <v>891900838</v>
          </cell>
          <cell r="J6347" t="str">
            <v>FONDO DE SERVICIOS EDUCATIVOS INTITUCION EDUCATIVA ANTONIO NARIÑO</v>
          </cell>
          <cell r="K6347">
            <v>114955203</v>
          </cell>
        </row>
        <row r="6348">
          <cell r="I6348">
            <v>891900855</v>
          </cell>
          <cell r="J6348" t="str">
            <v>INSTITUCION EDUCATIVA SIMON BOLIVAR</v>
          </cell>
          <cell r="K6348">
            <v>117580890</v>
          </cell>
        </row>
        <row r="6349">
          <cell r="I6349">
            <v>891900862</v>
          </cell>
          <cell r="J6349" t="str">
            <v>INSTITUCION EDUCATIVA COLEGIO MANUEL DOLORES MONDRAGON</v>
          </cell>
          <cell r="K6349">
            <v>77785946</v>
          </cell>
        </row>
        <row r="6350">
          <cell r="I6350">
            <v>891900886</v>
          </cell>
          <cell r="J6350" t="str">
            <v>INSTITUCION EDUCATIVA NORMAL SUPERIOR NUESTRA SEÑORA DE LAS MERCEDES</v>
          </cell>
          <cell r="K6350">
            <v>159232081</v>
          </cell>
        </row>
        <row r="6351">
          <cell r="I6351">
            <v>891900895</v>
          </cell>
          <cell r="J6351" t="str">
            <v>INSTITUCION EDUCATIVA JULIAN TRUJILLO</v>
          </cell>
          <cell r="K6351">
            <v>86217315</v>
          </cell>
        </row>
        <row r="6352">
          <cell r="I6352">
            <v>891900902</v>
          </cell>
          <cell r="J6352" t="str">
            <v>MUNICIPIO DE OBANDO VALLE</v>
          </cell>
          <cell r="K6352">
            <v>140076312</v>
          </cell>
        </row>
        <row r="6353">
          <cell r="I6353">
            <v>891900940</v>
          </cell>
          <cell r="J6353" t="str">
            <v>IE ELEAZAR LIBREROS SALAMANCA</v>
          </cell>
          <cell r="K6353">
            <v>180997861</v>
          </cell>
        </row>
        <row r="6354">
          <cell r="I6354">
            <v>891900945</v>
          </cell>
          <cell r="J6354" t="str">
            <v>MUNICIPIO DE BOLIVAR</v>
          </cell>
          <cell r="K6354">
            <v>170950664</v>
          </cell>
        </row>
        <row r="6355">
          <cell r="I6355">
            <v>891900985</v>
          </cell>
          <cell r="J6355" t="str">
            <v>MUNICIPIO DE TORO</v>
          </cell>
          <cell r="K6355">
            <v>177478248</v>
          </cell>
        </row>
        <row r="6356">
          <cell r="I6356">
            <v>891901019</v>
          </cell>
          <cell r="J6356" t="str">
            <v>MUNICIPIO DE ARGELIA</v>
          </cell>
          <cell r="K6356">
            <v>62223464</v>
          </cell>
        </row>
        <row r="6357">
          <cell r="I6357">
            <v>891901021</v>
          </cell>
          <cell r="J6357" t="str">
            <v>INSTITUCION EDUCATIVA SOR MARIA JULIANA FONDO DE SERVICIOS EDUCATIVOS</v>
          </cell>
          <cell r="K6357">
            <v>263891340</v>
          </cell>
        </row>
        <row r="6358">
          <cell r="I6358">
            <v>891901023</v>
          </cell>
          <cell r="J6358" t="str">
            <v>INSTITUCION EDUCATIVA INDALECIO PENILLA TRANSFERENCIAS MUNICIPALES</v>
          </cell>
          <cell r="K6358">
            <v>103219530</v>
          </cell>
        </row>
        <row r="6359">
          <cell r="I6359">
            <v>891901024</v>
          </cell>
          <cell r="J6359" t="str">
            <v>INSTITUCION EDUCATIVA ACADEMICO - FONDO DE SERVICIOS EDUCATIVOS</v>
          </cell>
          <cell r="K6359">
            <v>174165729</v>
          </cell>
        </row>
        <row r="6360">
          <cell r="I6360">
            <v>891901079</v>
          </cell>
          <cell r="J6360" t="str">
            <v>MUNICIPIO DE ALCALA</v>
          </cell>
          <cell r="K6360">
            <v>152564704</v>
          </cell>
        </row>
        <row r="6361">
          <cell r="I6361">
            <v>891901083</v>
          </cell>
          <cell r="J6361" t="str">
            <v>I.E PRIMITIVO CRESPO</v>
          </cell>
          <cell r="K6361">
            <v>82152279</v>
          </cell>
        </row>
        <row r="6362">
          <cell r="I6362">
            <v>891901084</v>
          </cell>
          <cell r="J6362" t="str">
            <v>FONDOS DE SERVICIOS EDUCATIVOS DE LA INSTITUCION EDUCATIVA SAN JOSE</v>
          </cell>
          <cell r="K6362">
            <v>86556830</v>
          </cell>
        </row>
        <row r="6363">
          <cell r="I6363">
            <v>891901100</v>
          </cell>
          <cell r="J6363" t="str">
            <v>IE SANTA ANA DE LOS CABALLEROS</v>
          </cell>
          <cell r="K6363">
            <v>157379684</v>
          </cell>
        </row>
        <row r="6364">
          <cell r="I6364">
            <v>891901104</v>
          </cell>
          <cell r="J6364" t="str">
            <v>IE GILBERTO ALZATE AVENDAÑO</v>
          </cell>
          <cell r="K6364">
            <v>38653805</v>
          </cell>
        </row>
        <row r="6365">
          <cell r="I6365">
            <v>891901108</v>
          </cell>
          <cell r="J6365" t="str">
            <v>INSTITUCION EDUCATIVA ARGEMIRO ESCOBAR CARDONA</v>
          </cell>
          <cell r="K6365">
            <v>141032777</v>
          </cell>
        </row>
        <row r="6366">
          <cell r="I6366">
            <v>891901109</v>
          </cell>
          <cell r="J6366" t="str">
            <v>MUNICIPIO DE LA UNION VALLE</v>
          </cell>
          <cell r="K6366">
            <v>305144600</v>
          </cell>
        </row>
        <row r="6367">
          <cell r="I6367">
            <v>891901114</v>
          </cell>
          <cell r="J6367" t="str">
            <v>INSTITUCION EDUCATIVA JOSE MARIA FALLA</v>
          </cell>
          <cell r="K6367">
            <v>104960432</v>
          </cell>
        </row>
        <row r="6368">
          <cell r="I6368">
            <v>891901154</v>
          </cell>
          <cell r="J6368" t="str">
            <v>INSTITUCION EDUCATIVA SAN JOSE</v>
          </cell>
          <cell r="K6368">
            <v>55284958</v>
          </cell>
        </row>
        <row r="6369">
          <cell r="I6369">
            <v>891901155</v>
          </cell>
          <cell r="J6369" t="str">
            <v>MUNICIPIO DE VERSALLES</v>
          </cell>
          <cell r="K6369">
            <v>79746816</v>
          </cell>
        </row>
        <row r="6370">
          <cell r="I6370">
            <v>891901156</v>
          </cell>
          <cell r="J6370" t="str">
            <v>INSTITUCION EDUCATIVA AGRICOLA CAMPOALEGRE</v>
          </cell>
          <cell r="K6370">
            <v>58598056</v>
          </cell>
        </row>
        <row r="6371">
          <cell r="I6371">
            <v>891901160</v>
          </cell>
          <cell r="J6371" t="str">
            <v>INSTITUCION EDUCATIVA LA PRESENTACION</v>
          </cell>
          <cell r="K6371">
            <v>57240471</v>
          </cell>
        </row>
        <row r="6372">
          <cell r="I6372">
            <v>891901223</v>
          </cell>
          <cell r="J6372" t="str">
            <v>MUNICIPIO DE EL DOVIO</v>
          </cell>
          <cell r="K6372">
            <v>151529632</v>
          </cell>
        </row>
        <row r="6373">
          <cell r="I6373">
            <v>891901226</v>
          </cell>
          <cell r="J6373" t="str">
            <v>INSTITUCION EDUCATIVA LEOCADIO SALAZAR</v>
          </cell>
          <cell r="K6373">
            <v>46327574</v>
          </cell>
        </row>
        <row r="6374">
          <cell r="I6374">
            <v>891901408</v>
          </cell>
          <cell r="J6374" t="str">
            <v>INSTITUCION EDUCATIVA SANTA MARTA</v>
          </cell>
          <cell r="K6374">
            <v>50129463</v>
          </cell>
        </row>
        <row r="6375">
          <cell r="I6375">
            <v>891902191</v>
          </cell>
          <cell r="J6375" t="str">
            <v>MUNICIPIO DE RESTREPO</v>
          </cell>
          <cell r="K6375">
            <v>192785176</v>
          </cell>
        </row>
        <row r="6376">
          <cell r="I6376">
            <v>891902273</v>
          </cell>
          <cell r="J6376" t="str">
            <v>I. E. EL PLACER</v>
          </cell>
          <cell r="K6376">
            <v>29479570</v>
          </cell>
        </row>
        <row r="6377">
          <cell r="I6377">
            <v>891903368</v>
          </cell>
          <cell r="J6377" t="str">
            <v>INSTITUCION EDUCATIVA QUEBRADAGRANDE</v>
          </cell>
          <cell r="K6377">
            <v>49282264</v>
          </cell>
        </row>
        <row r="6378">
          <cell r="I6378">
            <v>891903387</v>
          </cell>
          <cell r="J6378" t="str">
            <v>INSTITUCION EDUCATIVA LA MARINA FONDOS DE SERVICIOS EDUCATIVOS</v>
          </cell>
          <cell r="K6378">
            <v>99364240</v>
          </cell>
        </row>
        <row r="6379">
          <cell r="I6379">
            <v>891904107</v>
          </cell>
          <cell r="J6379" t="str">
            <v>INSTITUCION EDUCATIVA EFRAIN VARELA VACA</v>
          </cell>
          <cell r="K6379">
            <v>168268811</v>
          </cell>
        </row>
        <row r="6380">
          <cell r="I6380">
            <v>892000082</v>
          </cell>
          <cell r="J6380" t="str">
            <v>FOSE INSTITUCION EDUCATIVA INSTITUTO TECNICO INDUSTRIAL</v>
          </cell>
          <cell r="K6380">
            <v>196437231</v>
          </cell>
        </row>
        <row r="6381">
          <cell r="I6381">
            <v>892000148</v>
          </cell>
          <cell r="J6381" t="str">
            <v>DEPARTAMENTO DEL META</v>
          </cell>
          <cell r="K6381">
            <v>134987825118</v>
          </cell>
        </row>
        <row r="6382">
          <cell r="I6382">
            <v>892000234</v>
          </cell>
          <cell r="J6382" t="str">
            <v xml:space="preserve">COLEGIO  NACIONALIZADO FEMENINO DE BACHILLERATO </v>
          </cell>
          <cell r="K6382">
            <v>169898404</v>
          </cell>
        </row>
        <row r="6383">
          <cell r="I6383">
            <v>892000489</v>
          </cell>
          <cell r="J6383" t="str">
            <v>Institucion Educativa Jose Maria Cordoba</v>
          </cell>
          <cell r="K6383">
            <v>134200254</v>
          </cell>
        </row>
        <row r="6384">
          <cell r="I6384">
            <v>892000580</v>
          </cell>
          <cell r="J6384" t="str">
            <v>Institucion Educativa Emiliano Restrepo Echavarria</v>
          </cell>
          <cell r="K6384">
            <v>171361958</v>
          </cell>
        </row>
        <row r="6385">
          <cell r="I6385">
            <v>892000680</v>
          </cell>
          <cell r="J6385" t="str">
            <v>Institucion Educativa Jose Eustasio Rivera</v>
          </cell>
          <cell r="K6385">
            <v>92393502</v>
          </cell>
        </row>
        <row r="6386">
          <cell r="I6386">
            <v>892000686</v>
          </cell>
          <cell r="J6386" t="str">
            <v>Institucion Educativa Juan Bautista Arnaud</v>
          </cell>
          <cell r="K6386">
            <v>25399410</v>
          </cell>
        </row>
        <row r="6387">
          <cell r="I6387">
            <v>892000697</v>
          </cell>
          <cell r="J6387" t="str">
            <v>Institucion Educativa San Juan de Arama</v>
          </cell>
          <cell r="K6387">
            <v>81872114</v>
          </cell>
        </row>
        <row r="6388">
          <cell r="I6388">
            <v>892000705</v>
          </cell>
          <cell r="J6388" t="str">
            <v>UNIDAD EDUCATIVA  GENERAL SANTANDER</v>
          </cell>
          <cell r="K6388">
            <v>152956161</v>
          </cell>
        </row>
        <row r="6389">
          <cell r="I6389">
            <v>892000718</v>
          </cell>
          <cell r="J6389" t="str">
            <v>UNIDAD EDUCATIVA NORMAL SUPERIOR MARIA INMACULADA</v>
          </cell>
          <cell r="K6389">
            <v>137421082</v>
          </cell>
        </row>
        <row r="6390">
          <cell r="I6390">
            <v>892000812</v>
          </cell>
          <cell r="J6390" t="str">
            <v>MUNICIPIO DE CUBARRAL</v>
          </cell>
          <cell r="K6390">
            <v>77629552</v>
          </cell>
        </row>
        <row r="6391">
          <cell r="I6391">
            <v>892001457</v>
          </cell>
          <cell r="J6391" t="str">
            <v>MUNICIPIO DE ACACIAS</v>
          </cell>
          <cell r="K6391">
            <v>816167744</v>
          </cell>
        </row>
        <row r="6392">
          <cell r="I6392">
            <v>892001633</v>
          </cell>
          <cell r="J6392" t="str">
            <v>Colegio Nacionalizado Jorge Eliecer Gaitan</v>
          </cell>
          <cell r="K6392">
            <v>393724193</v>
          </cell>
        </row>
        <row r="6393">
          <cell r="I6393">
            <v>892002124</v>
          </cell>
          <cell r="J6393" t="str">
            <v>Institucion Educativa Cabuyaro</v>
          </cell>
          <cell r="K6393">
            <v>81179294</v>
          </cell>
        </row>
        <row r="6394">
          <cell r="I6394">
            <v>892003504</v>
          </cell>
          <cell r="J6394" t="str">
            <v>Institucion Educativa de Desarrollo Rural el Dorado</v>
          </cell>
          <cell r="K6394">
            <v>91804647</v>
          </cell>
        </row>
        <row r="6395">
          <cell r="I6395">
            <v>892099001</v>
          </cell>
          <cell r="J6395" t="str">
            <v>MUNICIPIO DE EL CALVARIO</v>
          </cell>
          <cell r="K6395">
            <v>30612928</v>
          </cell>
        </row>
        <row r="6396">
          <cell r="I6396">
            <v>892099105</v>
          </cell>
          <cell r="J6396" t="str">
            <v>MUNICIPIO DE INIRIDA</v>
          </cell>
          <cell r="K6396">
            <v>580169704</v>
          </cell>
        </row>
        <row r="6397">
          <cell r="I6397">
            <v>892099118</v>
          </cell>
          <cell r="J6397" t="str">
            <v>INSTITUCION EDUCATIVA COLEGIO NACIONALIZDO JOSE ANTONIO GALAN</v>
          </cell>
          <cell r="K6397">
            <v>171057089</v>
          </cell>
        </row>
        <row r="6398">
          <cell r="I6398">
            <v>892099128</v>
          </cell>
          <cell r="J6398" t="str">
            <v>ESCUELA NORMAL SUPERIOR DE VILLAVICENCIO</v>
          </cell>
          <cell r="K6398">
            <v>171756711</v>
          </cell>
        </row>
        <row r="6399">
          <cell r="I6399">
            <v>892099132</v>
          </cell>
          <cell r="J6399" t="str">
            <v>COLEGIO CALDAS FONDO DE FOMENTO DOCENTE</v>
          </cell>
          <cell r="K6399">
            <v>215217366</v>
          </cell>
        </row>
        <row r="6400">
          <cell r="I6400">
            <v>892099140</v>
          </cell>
          <cell r="J6400" t="str">
            <v>INSTITUCION EDUCATIVA CAMILO TORREZ ANTES COLEGIO NACIONALIZADO CAMILO TORRES</v>
          </cell>
          <cell r="K6400">
            <v>278977764</v>
          </cell>
        </row>
        <row r="6401">
          <cell r="I6401">
            <v>892099144</v>
          </cell>
          <cell r="J6401" t="str">
            <v>INSTITUTO NACIONAL DE ENSEÑANZA MEDIA INEM LUIS LOPEZ DE MESA</v>
          </cell>
          <cell r="K6401">
            <v>271167110</v>
          </cell>
        </row>
        <row r="6402">
          <cell r="I6402">
            <v>892099149</v>
          </cell>
          <cell r="J6402" t="str">
            <v>DEPARTAMENTO DEL GUAINIA</v>
          </cell>
          <cell r="K6402">
            <v>33610179224</v>
          </cell>
        </row>
        <row r="6403">
          <cell r="I6403">
            <v>892099159</v>
          </cell>
          <cell r="J6403" t="str">
            <v>Institucion Educativa Colegio Enrique Olaya Herrera</v>
          </cell>
          <cell r="K6403">
            <v>95208948</v>
          </cell>
        </row>
        <row r="6404">
          <cell r="I6404">
            <v>892099167</v>
          </cell>
          <cell r="J6404" t="str">
            <v>Institucion Educativa Pablo Emilio Riveros</v>
          </cell>
          <cell r="K6404">
            <v>138142055</v>
          </cell>
        </row>
        <row r="6405">
          <cell r="I6405">
            <v>892099170</v>
          </cell>
          <cell r="J6405" t="str">
            <v>Institucion Educativa Instituto Agricola Guacavia</v>
          </cell>
          <cell r="K6405">
            <v>58766981</v>
          </cell>
        </row>
        <row r="6406">
          <cell r="I6406">
            <v>892099173</v>
          </cell>
          <cell r="J6406" t="str">
            <v>MUNICIPIO DE VISTA HERMOSA</v>
          </cell>
          <cell r="K6406">
            <v>354887608</v>
          </cell>
        </row>
        <row r="6407">
          <cell r="I6407">
            <v>892099183</v>
          </cell>
          <cell r="J6407" t="str">
            <v>MUNICIPIO DE FUENTE DE ORO</v>
          </cell>
          <cell r="K6407">
            <v>197683720</v>
          </cell>
        </row>
        <row r="6408">
          <cell r="I6408">
            <v>892099184</v>
          </cell>
          <cell r="J6408" t="str">
            <v>MUNICIPIO DE CUMARAL</v>
          </cell>
          <cell r="K6408">
            <v>245225912</v>
          </cell>
        </row>
        <row r="6409">
          <cell r="I6409">
            <v>892099186</v>
          </cell>
          <cell r="J6409" t="str">
            <v>Instituto Educativo Colegio Nacionalizado John F. Kenedy</v>
          </cell>
          <cell r="K6409">
            <v>31383885</v>
          </cell>
        </row>
        <row r="6410">
          <cell r="I6410">
            <v>892099216</v>
          </cell>
          <cell r="J6410" t="str">
            <v>DEPARTAMENTO DEL CASANARE</v>
          </cell>
          <cell r="K6410">
            <v>88223256277</v>
          </cell>
        </row>
        <row r="6411">
          <cell r="I6411">
            <v>892099232</v>
          </cell>
          <cell r="J6411" t="str">
            <v>MUNICIPIO DE CABUYARO</v>
          </cell>
          <cell r="K6411">
            <v>85901976</v>
          </cell>
        </row>
        <row r="6412">
          <cell r="I6412">
            <v>892099233</v>
          </cell>
          <cell r="J6412" t="str">
            <v>MUNICIPIO DE MITU</v>
          </cell>
          <cell r="K6412">
            <v>520307368</v>
          </cell>
        </row>
        <row r="6413">
          <cell r="I6413">
            <v>892099234</v>
          </cell>
          <cell r="J6413" t="str">
            <v>MUNICIPIO DE LA MACARENA</v>
          </cell>
          <cell r="K6413">
            <v>486218976</v>
          </cell>
        </row>
        <row r="6414">
          <cell r="I6414">
            <v>892099242</v>
          </cell>
          <cell r="J6414" t="str">
            <v>MUNICIPIO DE LEJANIAS</v>
          </cell>
          <cell r="K6414">
            <v>145114160</v>
          </cell>
        </row>
        <row r="6415">
          <cell r="I6415">
            <v>892099243</v>
          </cell>
          <cell r="J6415" t="str">
            <v>MUNICIPIO DE GRANADA</v>
          </cell>
          <cell r="K6415">
            <v>848946560</v>
          </cell>
        </row>
        <row r="6416">
          <cell r="I6416">
            <v>892099246</v>
          </cell>
          <cell r="J6416" t="str">
            <v>MUNICIPIO DE SAN JUANITO</v>
          </cell>
          <cell r="K6416">
            <v>19446176</v>
          </cell>
        </row>
        <row r="6417">
          <cell r="I6417">
            <v>892099278</v>
          </cell>
          <cell r="J6417" t="str">
            <v>MUNICIPIO DE EL CASTILLO</v>
          </cell>
          <cell r="K6417">
            <v>136264008</v>
          </cell>
        </row>
        <row r="6418">
          <cell r="I6418">
            <v>892099285</v>
          </cell>
          <cell r="J6418" t="str">
            <v>Institucion Educativa Castilla</v>
          </cell>
          <cell r="K6418">
            <v>225702006</v>
          </cell>
        </row>
        <row r="6419">
          <cell r="I6419">
            <v>892099286</v>
          </cell>
          <cell r="J6419" t="str">
            <v>INSTITUCION EDUCATIVA COLEGIO DEPARTAMENTAL LA ESPERANZA</v>
          </cell>
          <cell r="K6419">
            <v>190472847</v>
          </cell>
        </row>
        <row r="6420">
          <cell r="I6420">
            <v>892099305</v>
          </cell>
          <cell r="J6420" t="str">
            <v>MUNICIPIO DE PUERTO CARREÑO</v>
          </cell>
          <cell r="K6420">
            <v>307069544</v>
          </cell>
        </row>
        <row r="6421">
          <cell r="I6421">
            <v>892099309</v>
          </cell>
          <cell r="J6421" t="str">
            <v>MUNICIPIO DE PUERTO LLERAS</v>
          </cell>
          <cell r="K6421">
            <v>141325584</v>
          </cell>
        </row>
        <row r="6422">
          <cell r="I6422">
            <v>892099317</v>
          </cell>
          <cell r="J6422" t="str">
            <v>MUNICIPIO DE MESETAS</v>
          </cell>
          <cell r="K6422">
            <v>249036328</v>
          </cell>
        </row>
        <row r="6423">
          <cell r="I6423">
            <v>892099324</v>
          </cell>
          <cell r="J6423" t="str">
            <v>MUNICIPIO DE VILLAVICENCIO</v>
          </cell>
          <cell r="K6423">
            <v>122434780984</v>
          </cell>
        </row>
        <row r="6424">
          <cell r="I6424">
            <v>892099325</v>
          </cell>
          <cell r="J6424" t="str">
            <v>MUNICIPIO DE PUERTO LOPEZ</v>
          </cell>
          <cell r="K6424">
            <v>488626560</v>
          </cell>
        </row>
        <row r="6425">
          <cell r="I6425">
            <v>892099392</v>
          </cell>
          <cell r="J6425" t="str">
            <v>MUNICIPIO DE OROCUE</v>
          </cell>
          <cell r="K6425">
            <v>275703080</v>
          </cell>
        </row>
        <row r="6426">
          <cell r="I6426">
            <v>892099412</v>
          </cell>
          <cell r="J6426" t="str">
            <v>Inxtitucion Educativa Hogar Juvenil Simon Bolivar</v>
          </cell>
          <cell r="K6426">
            <v>20611032</v>
          </cell>
        </row>
        <row r="6427">
          <cell r="I6427">
            <v>892099414</v>
          </cell>
          <cell r="J6427" t="str">
            <v>INSTITUCION EDUCATIVA MANUELA BELTRAN</v>
          </cell>
          <cell r="K6427">
            <v>118040752</v>
          </cell>
        </row>
        <row r="6428">
          <cell r="I6428">
            <v>892099428</v>
          </cell>
          <cell r="J6428" t="str">
            <v>Institucion Educativa Colegio Agropecuario</v>
          </cell>
          <cell r="K6428">
            <v>18587386</v>
          </cell>
        </row>
        <row r="6429">
          <cell r="I6429">
            <v>892099460</v>
          </cell>
          <cell r="J6429" t="str">
            <v>INSTITUCION EDUCATIVA EDUARDO CARRANZA</v>
          </cell>
          <cell r="K6429">
            <v>145547601</v>
          </cell>
        </row>
        <row r="6430">
          <cell r="I6430">
            <v>892099472</v>
          </cell>
          <cell r="J6430" t="str">
            <v>Institucion Educativa Remolino</v>
          </cell>
          <cell r="K6430">
            <v>35261454</v>
          </cell>
        </row>
        <row r="6431">
          <cell r="I6431">
            <v>892099475</v>
          </cell>
          <cell r="J6431" t="str">
            <v>MUNICIPIO DE VILLANUEVA</v>
          </cell>
          <cell r="K6431">
            <v>501174760</v>
          </cell>
        </row>
        <row r="6432">
          <cell r="I6432">
            <v>892099494</v>
          </cell>
          <cell r="J6432" t="str">
            <v>MUNICIPIO DE ARAUQUITA</v>
          </cell>
          <cell r="K6432">
            <v>666836184</v>
          </cell>
        </row>
        <row r="6433">
          <cell r="I6433">
            <v>892099508</v>
          </cell>
          <cell r="J6433" t="str">
            <v>COLEGIO DEPARTAMENTAL AGROPECUARIO LAS MERCEDES</v>
          </cell>
          <cell r="K6433">
            <v>54051165</v>
          </cell>
        </row>
        <row r="6434">
          <cell r="I6434">
            <v>892099548</v>
          </cell>
          <cell r="J6434" t="str">
            <v>MUNICIPIO DE SAN MARTIN</v>
          </cell>
          <cell r="K6434">
            <v>283442592</v>
          </cell>
        </row>
        <row r="6435">
          <cell r="I6435">
            <v>892100045</v>
          </cell>
          <cell r="J6435" t="str">
            <v>LA INSTITUCION EDUCATIVA ALMIRANTE PADILLA</v>
          </cell>
          <cell r="K6435">
            <v>190956226</v>
          </cell>
        </row>
        <row r="6436">
          <cell r="I6436">
            <v>892115007</v>
          </cell>
          <cell r="J6436" t="str">
            <v>MUNICIPIO DE RIOHACHA</v>
          </cell>
          <cell r="K6436">
            <v>90362434671</v>
          </cell>
        </row>
        <row r="6437">
          <cell r="I6437">
            <v>892115013</v>
          </cell>
          <cell r="J6437" t="str">
            <v>INSTITUCION EDUCATIVA AGROPECUARIA DE FONSECA</v>
          </cell>
          <cell r="K6437">
            <v>126884930</v>
          </cell>
        </row>
        <row r="6438">
          <cell r="I6438">
            <v>892115015</v>
          </cell>
          <cell r="J6438" t="str">
            <v>DEPARTAMENTO DE LA GUAJIRA</v>
          </cell>
          <cell r="K6438">
            <v>152252025186</v>
          </cell>
        </row>
        <row r="6439">
          <cell r="I6439">
            <v>892115024</v>
          </cell>
          <cell r="J6439" t="str">
            <v>MUNICIPIO DE MANAURE</v>
          </cell>
          <cell r="K6439">
            <v>2584872280</v>
          </cell>
        </row>
        <row r="6440">
          <cell r="I6440">
            <v>892115090</v>
          </cell>
          <cell r="J6440" t="str">
            <v>Institucion Educativa Tecnica Rural Agricola de Tomarrazon</v>
          </cell>
          <cell r="K6440">
            <v>114505505</v>
          </cell>
        </row>
        <row r="6441">
          <cell r="I6441">
            <v>892115145</v>
          </cell>
          <cell r="J6441" t="str">
            <v>INSTITUCIN EDUCATIVA NUESTRA SEORA DEL CARMEN</v>
          </cell>
          <cell r="K6441">
            <v>117655642</v>
          </cell>
        </row>
        <row r="6442">
          <cell r="I6442">
            <v>892115155</v>
          </cell>
          <cell r="J6442" t="str">
            <v>MUNICIPIO DE URIBIA</v>
          </cell>
          <cell r="K6442">
            <v>51606334621</v>
          </cell>
        </row>
        <row r="6443">
          <cell r="I6443">
            <v>892115179</v>
          </cell>
          <cell r="J6443" t="str">
            <v>MUNICIPIO DE SAN JUAN DEL CESAR</v>
          </cell>
          <cell r="K6443">
            <v>719379008</v>
          </cell>
        </row>
        <row r="6444">
          <cell r="I6444">
            <v>892115181</v>
          </cell>
          <cell r="J6444" t="str">
            <v>INSTITUCION EDUCATIVA ROIG Y VILLALBA</v>
          </cell>
          <cell r="K6444">
            <v>116240350</v>
          </cell>
        </row>
        <row r="6445">
          <cell r="I6445">
            <v>892115191</v>
          </cell>
          <cell r="J6445" t="str">
            <v>INSTITUCION ETNOEDUCATIVA MONTE ALVERNIA</v>
          </cell>
          <cell r="K6445">
            <v>103962502</v>
          </cell>
        </row>
        <row r="6446">
          <cell r="I6446">
            <v>892115198</v>
          </cell>
          <cell r="J6446" t="str">
            <v>MUNICIPIO DE VILLANUEVA</v>
          </cell>
          <cell r="K6446">
            <v>391027808</v>
          </cell>
        </row>
        <row r="6447">
          <cell r="I6447">
            <v>892115240</v>
          </cell>
          <cell r="J6447" t="str">
            <v>INSTITUCION EDUCATIVA TECNICA AGRICOLA ISMAEL RODRIGUEZ FUENTES</v>
          </cell>
          <cell r="K6447">
            <v>44775343</v>
          </cell>
        </row>
        <row r="6448">
          <cell r="I6448">
            <v>892115277</v>
          </cell>
          <cell r="J6448" t="str">
            <v>INSTITUCION MANUEL ANTONIO DAVILA</v>
          </cell>
          <cell r="K6448">
            <v>64877045</v>
          </cell>
        </row>
        <row r="6449">
          <cell r="I6449">
            <v>892115313</v>
          </cell>
          <cell r="J6449" t="str">
            <v>INSTITUCIN EDUCATIVA PAULO VI</v>
          </cell>
          <cell r="K6449">
            <v>138334382</v>
          </cell>
        </row>
        <row r="6450">
          <cell r="I6450">
            <v>892115351</v>
          </cell>
          <cell r="J6450" t="str">
            <v>Institucion Educativa Helion Pinedo Rios</v>
          </cell>
          <cell r="K6450">
            <v>116587674</v>
          </cell>
        </row>
        <row r="6451">
          <cell r="I6451">
            <v>892115470</v>
          </cell>
          <cell r="J6451" t="str">
            <v>INSTITUCION RURAL HUGUES MANUEL LACOUTURE</v>
          </cell>
          <cell r="K6451">
            <v>37345509</v>
          </cell>
        </row>
        <row r="6452">
          <cell r="I6452">
            <v>892120019</v>
          </cell>
          <cell r="J6452" t="str">
            <v>INSTITUCION EDUCATIVA N. 5</v>
          </cell>
          <cell r="K6452">
            <v>137017705</v>
          </cell>
        </row>
        <row r="6453">
          <cell r="I6453">
            <v>892120020</v>
          </cell>
          <cell r="J6453" t="str">
            <v>MUNICIPIO DE MAICAO</v>
          </cell>
          <cell r="K6453">
            <v>68439324802</v>
          </cell>
        </row>
        <row r="6454">
          <cell r="I6454">
            <v>892120103</v>
          </cell>
          <cell r="J6454" t="str">
            <v>INSTITUCION EDUCATIVA AGRICOLA RURAL NO 12</v>
          </cell>
          <cell r="K6454">
            <v>81714862</v>
          </cell>
        </row>
        <row r="6455">
          <cell r="I6455">
            <v>892140002</v>
          </cell>
          <cell r="J6455" t="str">
            <v>INSTITUCION EDUCATIVA ROQUE DE ALBA</v>
          </cell>
          <cell r="K6455">
            <v>107770331</v>
          </cell>
        </row>
        <row r="6456">
          <cell r="I6456">
            <v>892140013</v>
          </cell>
          <cell r="J6456" t="str">
            <v>INSTITUCION EDUCATIVA TECNICA DE PROMOCION SOCIAL</v>
          </cell>
          <cell r="K6456">
            <v>54111007</v>
          </cell>
        </row>
        <row r="6457">
          <cell r="I6457">
            <v>892160007</v>
          </cell>
          <cell r="J6457" t="str">
            <v>INSTITUCION EDUCATIVA NORMAL SUPERIOR</v>
          </cell>
          <cell r="K6457">
            <v>122729404</v>
          </cell>
        </row>
        <row r="6458">
          <cell r="I6458">
            <v>892170005</v>
          </cell>
          <cell r="J6458" t="str">
            <v>INSTITUCION EDUCATIVA JUAN JACOBO ARAGON</v>
          </cell>
          <cell r="K6458">
            <v>146814715</v>
          </cell>
        </row>
        <row r="6459">
          <cell r="I6459">
            <v>892170008</v>
          </cell>
          <cell r="J6459" t="str">
            <v>MUNICIPIO DE FONSECA</v>
          </cell>
          <cell r="K6459">
            <v>736538712</v>
          </cell>
        </row>
        <row r="6460">
          <cell r="I6460">
            <v>892200058</v>
          </cell>
          <cell r="J6460" t="str">
            <v>MUNICIPIO DE CAIMITO</v>
          </cell>
          <cell r="K6460">
            <v>282758312</v>
          </cell>
        </row>
        <row r="6461">
          <cell r="I6461">
            <v>892200156</v>
          </cell>
          <cell r="J6461" t="str">
            <v>INSTITUCION EDUCATIVA ANTONIO LENIS</v>
          </cell>
          <cell r="K6461">
            <v>234000799</v>
          </cell>
        </row>
        <row r="6462">
          <cell r="I6462">
            <v>892200312</v>
          </cell>
          <cell r="J6462" t="str">
            <v>MUNICIPIO DE PALMITO</v>
          </cell>
          <cell r="K6462">
            <v>386823576</v>
          </cell>
        </row>
        <row r="6463">
          <cell r="I6463">
            <v>892200591</v>
          </cell>
          <cell r="J6463" t="str">
            <v>MUNICIPIO DE SAN MARCOS</v>
          </cell>
          <cell r="K6463">
            <v>1200057192</v>
          </cell>
        </row>
        <row r="6464">
          <cell r="I6464">
            <v>892200592</v>
          </cell>
          <cell r="J6464" t="str">
            <v>MUNICIPIO DE SAN ONOFRE</v>
          </cell>
          <cell r="K6464">
            <v>1256140904</v>
          </cell>
        </row>
        <row r="6465">
          <cell r="I6465">
            <v>892200686</v>
          </cell>
          <cell r="J6465" t="str">
            <v>INSTITUCION EDUCATIVA JOSE IGNACIO LOPEZ</v>
          </cell>
          <cell r="K6465">
            <v>94793572</v>
          </cell>
        </row>
        <row r="6466">
          <cell r="I6466">
            <v>892200737</v>
          </cell>
          <cell r="J6466" t="str">
            <v>INSTITUCION EDUCATIVA TECNICO INDUSTRIAL ANTONIO PRIETO</v>
          </cell>
          <cell r="K6466">
            <v>280157800</v>
          </cell>
        </row>
        <row r="6467">
          <cell r="I6467">
            <v>892200740</v>
          </cell>
          <cell r="J6467" t="str">
            <v>MUNICIPIO DE CHALAN</v>
          </cell>
          <cell r="K6467">
            <v>114527880</v>
          </cell>
        </row>
        <row r="6468">
          <cell r="I6468">
            <v>892200745</v>
          </cell>
          <cell r="J6468" t="str">
            <v>Fondo de servicios educativos CDR</v>
          </cell>
          <cell r="K6468">
            <v>50403457</v>
          </cell>
        </row>
        <row r="6469">
          <cell r="I6469">
            <v>892200839</v>
          </cell>
          <cell r="J6469" t="str">
            <v>MUNICIPIO DE TOLU EN REESTRUCTURACION</v>
          </cell>
          <cell r="K6469">
            <v>522618240</v>
          </cell>
        </row>
        <row r="6470">
          <cell r="I6470">
            <v>892201066</v>
          </cell>
          <cell r="J6470" t="str">
            <v>Institucion Educativa Nuestra Señora de las Mercedes</v>
          </cell>
          <cell r="K6470">
            <v>65493601</v>
          </cell>
        </row>
        <row r="6471">
          <cell r="I6471">
            <v>892201067</v>
          </cell>
          <cell r="J6471" t="str">
            <v>INSTITUCION EDUCATIVA POLICARPA SALAVARRIETA</v>
          </cell>
          <cell r="K6471">
            <v>185582217</v>
          </cell>
        </row>
        <row r="6472">
          <cell r="I6472">
            <v>892201149</v>
          </cell>
          <cell r="J6472" t="str">
            <v>INSTITUCION EDUCATIVA LICEO CARMELO PERCY VERGARA</v>
          </cell>
          <cell r="K6472">
            <v>260401942</v>
          </cell>
        </row>
        <row r="6473">
          <cell r="I6473">
            <v>892201151</v>
          </cell>
          <cell r="J6473" t="str">
            <v>INSTITUCION EDUCATIVA SAN JUAN BAUTISTA</v>
          </cell>
          <cell r="K6473">
            <v>51935900</v>
          </cell>
        </row>
        <row r="6474">
          <cell r="I6474">
            <v>892201169</v>
          </cell>
          <cell r="J6474" t="str">
            <v>FONDO DE GRATUIDAD DE LA INSTITUCION EDUCATIVA TECNICO AGROPECUARIA DE BUENAVISTA</v>
          </cell>
          <cell r="K6474">
            <v>146084607</v>
          </cell>
        </row>
        <row r="6475">
          <cell r="I6475">
            <v>892201233</v>
          </cell>
          <cell r="J6475" t="str">
            <v>I.E. ANTONIA SANTOS</v>
          </cell>
          <cell r="K6475">
            <v>184569445</v>
          </cell>
        </row>
        <row r="6476">
          <cell r="I6476">
            <v>892201254</v>
          </cell>
          <cell r="J6476" t="str">
            <v>Fondo de servicios educativos Institución Educativa Mariscal Sucre</v>
          </cell>
          <cell r="K6476">
            <v>192298414</v>
          </cell>
        </row>
        <row r="6477">
          <cell r="I6477">
            <v>892201270</v>
          </cell>
          <cell r="J6477" t="str">
            <v>INSTITUCION EDUCATIVA TECNICO AGROPECUARIO GUILLERMO PATRON</v>
          </cell>
          <cell r="K6477">
            <v>61062009</v>
          </cell>
        </row>
        <row r="6478">
          <cell r="I6478">
            <v>892201282</v>
          </cell>
          <cell r="J6478" t="str">
            <v>MUNICIPIO DE SAN JUAN DE BETULIA</v>
          </cell>
          <cell r="K6478">
            <v>231785112</v>
          </cell>
        </row>
        <row r="6479">
          <cell r="I6479">
            <v>892201286</v>
          </cell>
          <cell r="J6479" t="str">
            <v>MUNICIPIO DE  BUENAVISTA</v>
          </cell>
          <cell r="K6479">
            <v>185934552</v>
          </cell>
        </row>
        <row r="6480">
          <cell r="I6480">
            <v>892201287</v>
          </cell>
          <cell r="J6480" t="str">
            <v>MUNICIPIO DE LOS PALMITOS</v>
          </cell>
          <cell r="K6480">
            <v>451764216</v>
          </cell>
        </row>
        <row r="6481">
          <cell r="I6481">
            <v>892201296</v>
          </cell>
          <cell r="J6481" t="str">
            <v>MUNICIPIO DE MORROA</v>
          </cell>
          <cell r="K6481">
            <v>267867432</v>
          </cell>
        </row>
        <row r="6482">
          <cell r="I6482">
            <v>892280020</v>
          </cell>
          <cell r="J6482" t="str">
            <v>INSTITUCION EDUCATIVA NORMAL SUPERIOR DE SINCELEJO</v>
          </cell>
          <cell r="K6482">
            <v>341536123</v>
          </cell>
        </row>
        <row r="6483">
          <cell r="I6483">
            <v>892280021</v>
          </cell>
          <cell r="J6483" t="str">
            <v>DEPARTAMENTO DE SUCRE</v>
          </cell>
          <cell r="K6483">
            <v>246285667605</v>
          </cell>
        </row>
        <row r="6484">
          <cell r="I6484">
            <v>892280030</v>
          </cell>
          <cell r="J6484" t="str">
            <v>INSTITUCION EDUCATIVA SIMON ARAUJO</v>
          </cell>
          <cell r="K6484">
            <v>302819817</v>
          </cell>
        </row>
        <row r="6485">
          <cell r="I6485">
            <v>892280032</v>
          </cell>
          <cell r="J6485" t="str">
            <v>MUNICIPIO DE COROZAL</v>
          </cell>
          <cell r="K6485">
            <v>1196886848</v>
          </cell>
        </row>
        <row r="6486">
          <cell r="I6486">
            <v>892280053</v>
          </cell>
          <cell r="J6486" t="str">
            <v>MUNICIPIO DE COLOSO</v>
          </cell>
          <cell r="K6486">
            <v>213432664</v>
          </cell>
        </row>
        <row r="6487">
          <cell r="I6487">
            <v>892280054</v>
          </cell>
          <cell r="J6487" t="str">
            <v>MUNICIPIO DE SAN BENITO ABAD</v>
          </cell>
          <cell r="K6487">
            <v>597441592</v>
          </cell>
        </row>
        <row r="6488">
          <cell r="I6488">
            <v>892280055</v>
          </cell>
          <cell r="J6488" t="str">
            <v>MUNICIPIO DE SAMPUES</v>
          </cell>
          <cell r="K6488">
            <v>1166342040</v>
          </cell>
        </row>
        <row r="6489">
          <cell r="I6489">
            <v>892280057</v>
          </cell>
          <cell r="J6489" t="str">
            <v>MUNICIPIO DE MAJAGUAL</v>
          </cell>
          <cell r="K6489">
            <v>1022267672</v>
          </cell>
        </row>
        <row r="6490">
          <cell r="I6490">
            <v>892280061</v>
          </cell>
          <cell r="J6490" t="str">
            <v>MUNICIPIO DE SUCRE SUCRE</v>
          </cell>
          <cell r="K6490">
            <v>599994872</v>
          </cell>
        </row>
        <row r="6491">
          <cell r="I6491">
            <v>892280063</v>
          </cell>
          <cell r="J6491" t="str">
            <v>MUNICIPIO DE SAN PEDRO</v>
          </cell>
          <cell r="K6491">
            <v>371820728</v>
          </cell>
        </row>
        <row r="6492">
          <cell r="I6492">
            <v>892280075</v>
          </cell>
          <cell r="J6492" t="str">
            <v>I.E. HERIBERTO GARCIA GARRIDO</v>
          </cell>
          <cell r="K6492">
            <v>154171334</v>
          </cell>
        </row>
        <row r="6493">
          <cell r="I6493">
            <v>892300110</v>
          </cell>
          <cell r="J6493" t="str">
            <v>FONDO DE SERVICIOS EDUCATIVOS INSTITUCION JOSE MARIA CAMPO SERRANO</v>
          </cell>
          <cell r="K6493">
            <v>181316490</v>
          </cell>
        </row>
        <row r="6494">
          <cell r="I6494">
            <v>892300123</v>
          </cell>
          <cell r="J6494" t="str">
            <v>MUNICIPIO DE RIO DE ORO</v>
          </cell>
          <cell r="K6494">
            <v>283267264</v>
          </cell>
        </row>
        <row r="6495">
          <cell r="I6495">
            <v>892300220</v>
          </cell>
          <cell r="J6495" t="str">
            <v>FONDOS DE SERVICIOS EDUCATIVOS INSTITUCION EDUCATIVA NACIONAL AGUSTIN CODAZZI</v>
          </cell>
          <cell r="K6495">
            <v>337395289</v>
          </cell>
        </row>
        <row r="6496">
          <cell r="I6496">
            <v>892300265</v>
          </cell>
          <cell r="J6496" t="str">
            <v>NORMAL MARIA INMACULADA DE MANAURE CESAR</v>
          </cell>
          <cell r="K6496">
            <v>159855791</v>
          </cell>
        </row>
        <row r="6497">
          <cell r="I6497">
            <v>892300282</v>
          </cell>
          <cell r="J6497" t="str">
            <v>FONDO DE SERVICIOS EDUCATIVOS DE LA INSTITUCION EDUCATIVA CAMILO TORRES</v>
          </cell>
          <cell r="K6497">
            <v>130395939</v>
          </cell>
        </row>
        <row r="6498">
          <cell r="I6498">
            <v>892300284</v>
          </cell>
          <cell r="J6498" t="str">
            <v>I.E. Colegio Femenino Prudencia Daza</v>
          </cell>
          <cell r="K6498">
            <v>176855286</v>
          </cell>
        </row>
        <row r="6499">
          <cell r="I6499">
            <v>892300302</v>
          </cell>
          <cell r="J6499" t="str">
            <v>FONDO DE SERVICIOS EDUCATIVOS ESCUELA NORMAL</v>
          </cell>
          <cell r="K6499">
            <v>52237523</v>
          </cell>
        </row>
        <row r="6500">
          <cell r="I6500">
            <v>892300303</v>
          </cell>
          <cell r="J6500" t="str">
            <v>FONDOS DE SERVICIOS EDUCATIVOS COLEGIO NACIONAL ALFONSO LOPEZ PUMAREJO</v>
          </cell>
          <cell r="K6500">
            <v>59583905</v>
          </cell>
        </row>
        <row r="6501">
          <cell r="I6501">
            <v>892300306</v>
          </cell>
          <cell r="J6501" t="str">
            <v>I.E. Pedro Castro Monsalvo</v>
          </cell>
          <cell r="K6501">
            <v>266030474</v>
          </cell>
        </row>
        <row r="6502">
          <cell r="I6502">
            <v>892300325</v>
          </cell>
          <cell r="J6502" t="str">
            <v>INSTITUCION TECNICA EDUCATIVA  CONCENTRACION DE DESARROLLO RURAL</v>
          </cell>
          <cell r="K6502">
            <v>60588247</v>
          </cell>
        </row>
        <row r="6503">
          <cell r="I6503">
            <v>892300448</v>
          </cell>
          <cell r="J6503" t="str">
            <v>INSTITUCION EDUCATIVA ALFONSO LOPEZ PUMAREJO</v>
          </cell>
          <cell r="K6503">
            <v>197633026</v>
          </cell>
        </row>
        <row r="6504">
          <cell r="I6504">
            <v>892300577</v>
          </cell>
          <cell r="J6504" t="str">
            <v>INSTITUTO AGRICOLA ROSA JAIME</v>
          </cell>
          <cell r="K6504">
            <v>107223790</v>
          </cell>
        </row>
        <row r="6505">
          <cell r="I6505">
            <v>892300619</v>
          </cell>
          <cell r="J6505" t="str">
            <v>COLEGIO JORGE ELIECER GAITAN DE GONZALEZ CESAR FONDOS DOCENTES</v>
          </cell>
          <cell r="K6505">
            <v>47683895</v>
          </cell>
        </row>
        <row r="6506">
          <cell r="I6506">
            <v>892300650</v>
          </cell>
          <cell r="J6506" t="str">
            <v>INSTITUCION EDUCATIVA JUAN MEJIA GOMEZ</v>
          </cell>
          <cell r="K6506">
            <v>154443619</v>
          </cell>
        </row>
        <row r="6507">
          <cell r="I6507">
            <v>892300668</v>
          </cell>
          <cell r="J6507" t="str">
            <v>FONDO DE SERVICIOS EDUCATIVOS</v>
          </cell>
          <cell r="K6507">
            <v>98387881</v>
          </cell>
        </row>
        <row r="6508">
          <cell r="I6508">
            <v>892300680</v>
          </cell>
          <cell r="J6508" t="str">
            <v>INSTITUCION EDUCATIVA GUILLERMO LEON VALENCIA</v>
          </cell>
          <cell r="K6508">
            <v>238820073</v>
          </cell>
        </row>
        <row r="6509">
          <cell r="I6509">
            <v>892300815</v>
          </cell>
          <cell r="J6509" t="str">
            <v>MUNICIPIO DE CHIMICHAGUA</v>
          </cell>
          <cell r="K6509">
            <v>844547688</v>
          </cell>
        </row>
        <row r="6510">
          <cell r="I6510">
            <v>892301093</v>
          </cell>
          <cell r="J6510" t="str">
            <v>MUNICIPIO DE SAN MARTIN</v>
          </cell>
          <cell r="K6510">
            <v>365359512</v>
          </cell>
        </row>
        <row r="6511">
          <cell r="I6511">
            <v>892301119</v>
          </cell>
          <cell r="J6511" t="str">
            <v>INSTITUCION EDUCATIVA AGROPECUARIA AGUSTIN RANGEL</v>
          </cell>
          <cell r="K6511">
            <v>85985837</v>
          </cell>
        </row>
        <row r="6512">
          <cell r="I6512">
            <v>892301130</v>
          </cell>
          <cell r="J6512" t="str">
            <v>MUNICIPIO DE BOSCONIA</v>
          </cell>
          <cell r="K6512">
            <v>784967192</v>
          </cell>
        </row>
        <row r="6513">
          <cell r="I6513">
            <v>892301541</v>
          </cell>
          <cell r="J6513" t="str">
            <v>MUNICIPIO DE ASTREA</v>
          </cell>
          <cell r="K6513">
            <v>528660704</v>
          </cell>
        </row>
        <row r="6514">
          <cell r="I6514">
            <v>892301735</v>
          </cell>
          <cell r="J6514" t="str">
            <v>FONDO DE SERVICIOS EDUCATIVOS DE LA INSTITUCION EDUCATIVA SAN ALBERTO MAGNO</v>
          </cell>
          <cell r="K6514">
            <v>153057434</v>
          </cell>
        </row>
        <row r="6515">
          <cell r="I6515">
            <v>892301761</v>
          </cell>
          <cell r="J6515" t="str">
            <v>MUNICIPIO DE MANAURE BALCON DEL CESAR</v>
          </cell>
          <cell r="K6515">
            <v>236680728</v>
          </cell>
        </row>
        <row r="6516">
          <cell r="I6516">
            <v>892399992</v>
          </cell>
          <cell r="J6516" t="str">
            <v>COLEGIO NACIONAL LOPERENA</v>
          </cell>
          <cell r="K6516">
            <v>224787064</v>
          </cell>
        </row>
        <row r="6517">
          <cell r="I6517">
            <v>892399999</v>
          </cell>
          <cell r="J6517" t="str">
            <v>DEPARTAMENTO DEL CESAR</v>
          </cell>
          <cell r="K6517">
            <v>220355412042</v>
          </cell>
        </row>
        <row r="6518">
          <cell r="I6518">
            <v>892400038</v>
          </cell>
          <cell r="J6518" t="str">
            <v>DEPARTAMENTO ARCHIPIELAGO DE SAN ANDRES PROVIDENCIA Y SANTA CATALINA</v>
          </cell>
          <cell r="K6518">
            <v>16368538869</v>
          </cell>
        </row>
        <row r="6519">
          <cell r="I6519">
            <v>892400283</v>
          </cell>
          <cell r="J6519" t="str">
            <v>INSTITUCIÓN EDUCATIVA TÉCNICO INDUSTRIAL</v>
          </cell>
          <cell r="K6519">
            <v>59331672</v>
          </cell>
        </row>
        <row r="6520">
          <cell r="I6520">
            <v>892400354</v>
          </cell>
          <cell r="J6520" t="str">
            <v>CENTRO EDUCATIVO BOMBONA</v>
          </cell>
          <cell r="K6520">
            <v>70895508</v>
          </cell>
        </row>
        <row r="6521">
          <cell r="I6521">
            <v>892400713</v>
          </cell>
          <cell r="J6521" t="str">
            <v>INSTITUCIÓN EDUCATIVA BOLIVARIANO</v>
          </cell>
          <cell r="K6521">
            <v>98027761</v>
          </cell>
        </row>
        <row r="6522">
          <cell r="I6522">
            <v>899999061</v>
          </cell>
          <cell r="J6522" t="str">
            <v>BOGOTA DISTRITO CAPITAL</v>
          </cell>
          <cell r="K6522">
            <v>1235780527665</v>
          </cell>
        </row>
        <row r="6523">
          <cell r="I6523">
            <v>899999078</v>
          </cell>
          <cell r="J6523" t="str">
            <v>INSTITUCION EDUCATIVA LICEO  NACIONAL JOSE JOAQUIN CASAS</v>
          </cell>
          <cell r="K6523">
            <v>221187963</v>
          </cell>
        </row>
        <row r="6524">
          <cell r="I6524">
            <v>899999099</v>
          </cell>
          <cell r="J6524" t="str">
            <v>INSTITUCION EDUCATIVA DE DESARROLLO RURAL</v>
          </cell>
          <cell r="K6524">
            <v>105718070</v>
          </cell>
        </row>
        <row r="6525">
          <cell r="I6525">
            <v>899999105</v>
          </cell>
          <cell r="J6525" t="str">
            <v>INSTITUCION EDUCATIVA DEPARTAMENTAL LA MERCED</v>
          </cell>
          <cell r="K6525">
            <v>259931239</v>
          </cell>
        </row>
        <row r="6526">
          <cell r="I6526">
            <v>899999106</v>
          </cell>
          <cell r="J6526" t="str">
            <v>IED ANTONIO NARIÑO</v>
          </cell>
          <cell r="K6526">
            <v>161401498</v>
          </cell>
        </row>
        <row r="6527">
          <cell r="I6527">
            <v>899999114</v>
          </cell>
          <cell r="J6527" t="str">
            <v>DEPARTAMENTO DE CUNDINAMARCA</v>
          </cell>
          <cell r="K6527">
            <v>411459006771</v>
          </cell>
        </row>
        <row r="6528">
          <cell r="I6528">
            <v>899999121</v>
          </cell>
          <cell r="J6528" t="str">
            <v>INSTITUTO NACIONAL FEMENINO LORENCITA VILLEGAS DE SANTOS</v>
          </cell>
          <cell r="K6528">
            <v>73801029</v>
          </cell>
        </row>
        <row r="6529">
          <cell r="I6529">
            <v>899999132</v>
          </cell>
          <cell r="J6529" t="str">
            <v>INSTITUCION EDUCATIVA MUNICIPAL MANUELA AYALA DE GAITAN</v>
          </cell>
          <cell r="K6529">
            <v>152213518</v>
          </cell>
        </row>
        <row r="6530">
          <cell r="I6530">
            <v>899999139</v>
          </cell>
          <cell r="J6530" t="str">
            <v>IED COLEGIO NACIONAL NICOLAS ESGUERRA</v>
          </cell>
          <cell r="K6530">
            <v>204127933</v>
          </cell>
        </row>
        <row r="6531">
          <cell r="I6531">
            <v>899999172</v>
          </cell>
          <cell r="J6531" t="str">
            <v>MUNICIPIO DE CHIA</v>
          </cell>
          <cell r="K6531">
            <v>20025612387</v>
          </cell>
        </row>
        <row r="6532">
          <cell r="I6532">
            <v>899999173</v>
          </cell>
          <cell r="J6532" t="str">
            <v>ALCALDIA MUNICIPAL DE SAN FRANCISCO CUNDINAMARCA</v>
          </cell>
          <cell r="K6532">
            <v>97720232</v>
          </cell>
        </row>
        <row r="6533">
          <cell r="I6533">
            <v>899999177</v>
          </cell>
          <cell r="J6533" t="str">
            <v>Intitucion Educativa Deptal General Carlos Alban</v>
          </cell>
          <cell r="K6533">
            <v>58974362</v>
          </cell>
        </row>
        <row r="6534">
          <cell r="I6534">
            <v>899999193</v>
          </cell>
          <cell r="J6534" t="str">
            <v>INSTITUCION EDUCATIVA DEPARTAMENTAL IGNACIO PESCADOR</v>
          </cell>
          <cell r="K6534">
            <v>127715677</v>
          </cell>
        </row>
        <row r="6535">
          <cell r="I6535">
            <v>899999269</v>
          </cell>
          <cell r="J6535" t="str">
            <v>IED CLEMENCIA DE CAYCEDO</v>
          </cell>
          <cell r="K6535">
            <v>111808514</v>
          </cell>
        </row>
        <row r="6536">
          <cell r="I6536">
            <v>899999272</v>
          </cell>
          <cell r="J6536" t="str">
            <v>COLEGIO DEPARTAMENTAL CALIXTO GAITAN</v>
          </cell>
          <cell r="K6536">
            <v>34967973</v>
          </cell>
        </row>
        <row r="6537">
          <cell r="I6537">
            <v>899999273</v>
          </cell>
          <cell r="J6537" t="str">
            <v>FONDO DE SERVICIOS DOCENTE IED NORMAL SUPERIOR</v>
          </cell>
          <cell r="K6537">
            <v>60540155</v>
          </cell>
        </row>
        <row r="6538">
          <cell r="I6538">
            <v>899999277</v>
          </cell>
          <cell r="J6538" t="str">
            <v>INSTITUCION EDUCATIVA DISTRITAL INTEGRADO DE FONTIBON</v>
          </cell>
          <cell r="K6538">
            <v>193291641</v>
          </cell>
        </row>
        <row r="6539">
          <cell r="I6539">
            <v>899999281</v>
          </cell>
          <cell r="J6539" t="str">
            <v>MUNICIPIO DE UBATE</v>
          </cell>
          <cell r="K6539">
            <v>435876280</v>
          </cell>
        </row>
        <row r="6540">
          <cell r="I6540">
            <v>899999289</v>
          </cell>
          <cell r="J6540" t="str">
            <v>FONDOS SERVICIOS EDUCATIVOS</v>
          </cell>
          <cell r="K6540">
            <v>276994646</v>
          </cell>
        </row>
        <row r="6541">
          <cell r="I6541">
            <v>899999292</v>
          </cell>
          <cell r="J6541" t="str">
            <v>INSTITUCION EDUCATIVA DE USAQUEN</v>
          </cell>
          <cell r="K6541">
            <v>160068748</v>
          </cell>
        </row>
        <row r="6542">
          <cell r="I6542">
            <v>899999302</v>
          </cell>
          <cell r="J6542" t="str">
            <v>MUNICIPO DE LETICIA</v>
          </cell>
          <cell r="K6542">
            <v>897881920</v>
          </cell>
        </row>
        <row r="6543">
          <cell r="I6543">
            <v>899999312</v>
          </cell>
          <cell r="J6543" t="str">
            <v>MUNICIPIO  DE VILLETA</v>
          </cell>
          <cell r="K6543">
            <v>286898600</v>
          </cell>
        </row>
        <row r="6544">
          <cell r="I6544">
            <v>899999314</v>
          </cell>
          <cell r="J6544" t="str">
            <v>MUNICIPIO DE SUBACHOQUE</v>
          </cell>
          <cell r="K6544">
            <v>119266960</v>
          </cell>
        </row>
        <row r="6545">
          <cell r="I6545">
            <v>899999318</v>
          </cell>
          <cell r="J6545" t="str">
            <v>MUNICIPIO DE ZIPAQUIRA</v>
          </cell>
          <cell r="K6545">
            <v>22021478503</v>
          </cell>
        </row>
        <row r="6546">
          <cell r="I6546">
            <v>899999323</v>
          </cell>
          <cell r="J6546" t="str">
            <v>MUNICIPIO DE FUQUENE</v>
          </cell>
          <cell r="K6546">
            <v>95632864</v>
          </cell>
        </row>
        <row r="6547">
          <cell r="I6547">
            <v>899999325</v>
          </cell>
          <cell r="J6547" t="str">
            <v>MUNICIPIO DE MADRID</v>
          </cell>
          <cell r="K6547">
            <v>450896568</v>
          </cell>
        </row>
        <row r="6548">
          <cell r="I6548">
            <v>899999328</v>
          </cell>
          <cell r="J6548" t="str">
            <v>MUNICIPIO DE FACATATIVA</v>
          </cell>
          <cell r="K6548">
            <v>26392501821</v>
          </cell>
        </row>
        <row r="6549">
          <cell r="I6549">
            <v>899999330</v>
          </cell>
          <cell r="J6549" t="str">
            <v>MUNICIPIO DE LENGUAZAQUE CUNDINAMARCA</v>
          </cell>
          <cell r="K6549">
            <v>132848168</v>
          </cell>
        </row>
        <row r="6550">
          <cell r="I6550">
            <v>899999331</v>
          </cell>
          <cell r="J6550" t="str">
            <v>MUNICIPIO DE GACHETA</v>
          </cell>
          <cell r="K6550">
            <v>120813520</v>
          </cell>
        </row>
        <row r="6551">
          <cell r="I6551">
            <v>899999334</v>
          </cell>
          <cell r="J6551" t="str">
            <v>Fondo de Servicios Educativos de la Institucion Educativa Integrado de Soacha</v>
          </cell>
          <cell r="K6551">
            <v>282989008</v>
          </cell>
        </row>
        <row r="6552">
          <cell r="I6552">
            <v>899999336</v>
          </cell>
          <cell r="J6552" t="str">
            <v>GOBERNACION DEL AMAZONAS</v>
          </cell>
          <cell r="K6552">
            <v>36212577310</v>
          </cell>
        </row>
        <row r="6553">
          <cell r="I6553">
            <v>899999342</v>
          </cell>
          <cell r="J6553" t="str">
            <v>MUNICIPIO DE MOSQUERA</v>
          </cell>
          <cell r="K6553">
            <v>18965822594</v>
          </cell>
        </row>
        <row r="6554">
          <cell r="I6554">
            <v>899999343</v>
          </cell>
          <cell r="J6554" t="str">
            <v>COLEGIO DEPARTAMENTAL BALDOMERO SANIN CANO</v>
          </cell>
          <cell r="K6554">
            <v>40730139</v>
          </cell>
        </row>
        <row r="6555">
          <cell r="I6555">
            <v>899999349</v>
          </cell>
          <cell r="J6555" t="str">
            <v>FSE INTS. TECN. JOSE DE SAN M.</v>
          </cell>
          <cell r="K6555">
            <v>188556914</v>
          </cell>
        </row>
        <row r="6556">
          <cell r="I6556">
            <v>899999351</v>
          </cell>
          <cell r="J6556" t="str">
            <v>INSTITUTO DEPARTAMENTAL LA FLORIDA</v>
          </cell>
          <cell r="K6556">
            <v>55623356</v>
          </cell>
        </row>
        <row r="6557">
          <cell r="I6557">
            <v>899999357</v>
          </cell>
          <cell r="J6557" t="str">
            <v>MUNICIPIO DE CHOCONTA</v>
          </cell>
          <cell r="K6557">
            <v>289462056</v>
          </cell>
        </row>
        <row r="6558">
          <cell r="I6558">
            <v>899999362</v>
          </cell>
          <cell r="J6558" t="str">
            <v>MUNICIPIO DE GUACHETA</v>
          </cell>
          <cell r="K6558">
            <v>194667656</v>
          </cell>
        </row>
        <row r="6559">
          <cell r="I6559">
            <v>899999363</v>
          </cell>
          <cell r="J6559" t="str">
            <v>INSTITUCION DEPARTAMENTAL FIDEL LEON TRIANA</v>
          </cell>
          <cell r="K6559">
            <v>50947675</v>
          </cell>
        </row>
        <row r="6560">
          <cell r="I6560">
            <v>899999364</v>
          </cell>
          <cell r="J6560" t="str">
            <v>MUNICIPIO DE FOMEQUE</v>
          </cell>
          <cell r="K6560">
            <v>131929272</v>
          </cell>
        </row>
        <row r="6561">
          <cell r="I6561">
            <v>899999367</v>
          </cell>
          <cell r="J6561" t="str">
            <v>MUNICIPIO DE CARMEN DE CARUPA</v>
          </cell>
          <cell r="K6561">
            <v>94082640</v>
          </cell>
        </row>
        <row r="6562">
          <cell r="I6562">
            <v>899999369</v>
          </cell>
          <cell r="J6562" t="str">
            <v>MUNICIPIO LA PALMA CUNDINAMARCA</v>
          </cell>
          <cell r="K6562">
            <v>139931600</v>
          </cell>
        </row>
        <row r="6563">
          <cell r="I6563">
            <v>899999372</v>
          </cell>
          <cell r="J6563" t="str">
            <v>MUNICIPIO DE SIBATE</v>
          </cell>
          <cell r="K6563">
            <v>256041144</v>
          </cell>
        </row>
        <row r="6564">
          <cell r="I6564">
            <v>899999373</v>
          </cell>
          <cell r="J6564" t="str">
            <v>FONDO DE SERVICIOS EDUCATIVOS IED INTEGRADO</v>
          </cell>
          <cell r="K6564">
            <v>35269403</v>
          </cell>
        </row>
        <row r="6565">
          <cell r="I6565">
            <v>899999375</v>
          </cell>
          <cell r="J6565" t="str">
            <v>COLEGIO DEPARTAMENTAL MARCO FIDEL SUAREZ</v>
          </cell>
          <cell r="K6565">
            <v>48695173</v>
          </cell>
        </row>
        <row r="6566">
          <cell r="I6566">
            <v>899999380</v>
          </cell>
          <cell r="J6566" t="str">
            <v>FONDO DE SERVICIOS EDUCATIVOS IED SAN NICOLAS</v>
          </cell>
          <cell r="K6566">
            <v>51692659</v>
          </cell>
        </row>
        <row r="6567">
          <cell r="I6567">
            <v>899999382</v>
          </cell>
          <cell r="J6567" t="str">
            <v>IED INTEGRADA AGUSTIN PARRA</v>
          </cell>
          <cell r="K6567">
            <v>226914247</v>
          </cell>
        </row>
        <row r="6568">
          <cell r="I6568">
            <v>899999384</v>
          </cell>
          <cell r="J6568" t="str">
            <v>MUNICIPIO DE SIMIJACA</v>
          </cell>
          <cell r="K6568">
            <v>144313856</v>
          </cell>
        </row>
        <row r="6569">
          <cell r="I6569">
            <v>899999385</v>
          </cell>
          <cell r="J6569" t="str">
            <v>MUNICIPIO DE UBALA</v>
          </cell>
          <cell r="K6569">
            <v>148172776</v>
          </cell>
        </row>
        <row r="6570">
          <cell r="I6570">
            <v>899999388</v>
          </cell>
          <cell r="J6570" t="str">
            <v>MUNICIPIO DE UNE</v>
          </cell>
          <cell r="K6570">
            <v>90769696</v>
          </cell>
        </row>
        <row r="6571">
          <cell r="I6571">
            <v>899999395</v>
          </cell>
          <cell r="J6571" t="str">
            <v>MUNICIPIO DE GUATAVITA</v>
          </cell>
          <cell r="K6571">
            <v>65744168</v>
          </cell>
        </row>
        <row r="6572">
          <cell r="I6572">
            <v>899999397</v>
          </cell>
          <cell r="J6572" t="str">
            <v>IED INTEGRADA DE TAUSA</v>
          </cell>
          <cell r="K6572">
            <v>121820528</v>
          </cell>
        </row>
        <row r="6573">
          <cell r="I6573">
            <v>899999398</v>
          </cell>
          <cell r="J6573" t="str">
            <v>MUNICIPIO DE SUPATA</v>
          </cell>
          <cell r="K6573">
            <v>75957688</v>
          </cell>
        </row>
        <row r="6574">
          <cell r="I6574">
            <v>899999400</v>
          </cell>
          <cell r="J6574" t="str">
            <v xml:space="preserve"> MUNICIPIO DE CHAGUANI</v>
          </cell>
          <cell r="K6574">
            <v>38022352</v>
          </cell>
        </row>
        <row r="6575">
          <cell r="I6575">
            <v>899999401</v>
          </cell>
          <cell r="J6575" t="str">
            <v>MUNICIPIO DE MACHETA</v>
          </cell>
          <cell r="K6575">
            <v>96479320</v>
          </cell>
        </row>
        <row r="6576">
          <cell r="I6576">
            <v>899999406</v>
          </cell>
          <cell r="J6576" t="str">
            <v>MUNICIPIO DE CUCUNUBA</v>
          </cell>
          <cell r="K6576">
            <v>123741176</v>
          </cell>
        </row>
        <row r="6577">
          <cell r="I6577">
            <v>899999407</v>
          </cell>
          <cell r="J6577" t="str">
            <v>MUNICIPIO DE UTICA</v>
          </cell>
          <cell r="K6577">
            <v>51222728</v>
          </cell>
        </row>
        <row r="6578">
          <cell r="I6578">
            <v>899999408</v>
          </cell>
          <cell r="J6578" t="str">
            <v>IED Manuel Murillo toro</v>
          </cell>
          <cell r="K6578">
            <v>52095652</v>
          </cell>
        </row>
        <row r="6579">
          <cell r="I6579">
            <v>899999413</v>
          </cell>
          <cell r="J6579" t="str">
            <v>MUNICIPIO DE PUERTO SALGAR</v>
          </cell>
          <cell r="K6579">
            <v>159738352</v>
          </cell>
        </row>
        <row r="6580">
          <cell r="I6580">
            <v>899999414</v>
          </cell>
          <cell r="J6580" t="str">
            <v>MUNICIPIO DE CHOACHI</v>
          </cell>
          <cell r="K6580">
            <v>136792256</v>
          </cell>
        </row>
        <row r="6581">
          <cell r="I6581">
            <v>899999415</v>
          </cell>
          <cell r="J6581" t="str">
            <v>MUNICIPIO DE SESQUILE</v>
          </cell>
          <cell r="K6581">
            <v>104594424</v>
          </cell>
        </row>
        <row r="6582">
          <cell r="I6582">
            <v>899999416</v>
          </cell>
          <cell r="J6582" t="str">
            <v>COLEGIO DEPARTAMENTAL SAN JUAN DE RIOSECO</v>
          </cell>
          <cell r="K6582">
            <v>58954516</v>
          </cell>
        </row>
        <row r="6583">
          <cell r="I6583">
            <v>899999419</v>
          </cell>
          <cell r="J6583" t="str">
            <v>MUNICIPIO DE GACHANCIPA</v>
          </cell>
          <cell r="K6583">
            <v>120431952</v>
          </cell>
        </row>
        <row r="6584">
          <cell r="I6584">
            <v>899999420</v>
          </cell>
          <cell r="J6584" t="str">
            <v xml:space="preserve"> MUNICIPIO DE FOSCA</v>
          </cell>
          <cell r="K6584">
            <v>96152776</v>
          </cell>
        </row>
        <row r="6585">
          <cell r="I6585">
            <v>899999422</v>
          </cell>
          <cell r="J6585" t="str">
            <v>MUNICIPIO DE SAN JUAN DE RIOSECO</v>
          </cell>
          <cell r="K6585">
            <v>124723656</v>
          </cell>
        </row>
        <row r="6586">
          <cell r="I6586">
            <v>899999426</v>
          </cell>
          <cell r="J6586" t="str">
            <v>MUNICIPIO DE ANOLAIMA</v>
          </cell>
          <cell r="K6586">
            <v>158846936</v>
          </cell>
        </row>
        <row r="6587">
          <cell r="I6587">
            <v>899999428</v>
          </cell>
          <cell r="J6587" t="str">
            <v>MUNICIPIO DE TOCANCIPA</v>
          </cell>
          <cell r="K6587">
            <v>432800520</v>
          </cell>
        </row>
        <row r="6588">
          <cell r="I6588">
            <v>899999430</v>
          </cell>
          <cell r="J6588" t="str">
            <v>MUNICIPIO DE SUESCA</v>
          </cell>
          <cell r="K6588">
            <v>170267928</v>
          </cell>
        </row>
        <row r="6589">
          <cell r="I6589">
            <v>899999431</v>
          </cell>
          <cell r="J6589" t="str">
            <v>MUNICIPIO DE QUIPILE</v>
          </cell>
          <cell r="K6589">
            <v>104590376</v>
          </cell>
        </row>
        <row r="6590">
          <cell r="I6590">
            <v>899999432</v>
          </cell>
          <cell r="J6590" t="str">
            <v>MUNICIPIO DE QUEBRADANEGRA</v>
          </cell>
          <cell r="K6590">
            <v>55128888</v>
          </cell>
        </row>
        <row r="6591">
          <cell r="I6591">
            <v>899999433</v>
          </cell>
          <cell r="J6591" t="str">
            <v>MUNICIPIO DE FUNZA</v>
          </cell>
          <cell r="K6591">
            <v>473500800</v>
          </cell>
        </row>
        <row r="6592">
          <cell r="I6592">
            <v>899999435</v>
          </cell>
          <cell r="J6592" t="str">
            <v>FONDO SERVICIOS EDUCATIVOS</v>
          </cell>
          <cell r="K6592">
            <v>121451565</v>
          </cell>
        </row>
        <row r="6593">
          <cell r="I6593">
            <v>899999439</v>
          </cell>
          <cell r="J6593" t="str">
            <v>INSTITUCION EDUCATIVA DEPARTAMENTAL SAN ANTONIO DEL  TEQUENDAMA</v>
          </cell>
          <cell r="K6593">
            <v>74801908</v>
          </cell>
        </row>
        <row r="6594">
          <cell r="I6594">
            <v>899999442</v>
          </cell>
          <cell r="J6594" t="str">
            <v>MUNICIPIO DE GUASCA</v>
          </cell>
          <cell r="K6594">
            <v>163661312</v>
          </cell>
        </row>
        <row r="6595">
          <cell r="I6595">
            <v>899999443</v>
          </cell>
          <cell r="J6595" t="str">
            <v>MUNICIPIO DE TABIO</v>
          </cell>
          <cell r="K6595">
            <v>149152032</v>
          </cell>
        </row>
        <row r="6596">
          <cell r="I6596">
            <v>899999445</v>
          </cell>
          <cell r="J6596" t="str">
            <v>MUNICIPIO DE VILLPINZON</v>
          </cell>
          <cell r="K6596">
            <v>232016448</v>
          </cell>
        </row>
        <row r="6597">
          <cell r="I6597">
            <v>899999447</v>
          </cell>
          <cell r="J6597" t="str">
            <v>MUNICIPIO DE VILLAGOMEZ</v>
          </cell>
          <cell r="K6597">
            <v>31229728</v>
          </cell>
        </row>
        <row r="6598">
          <cell r="I6598">
            <v>899999448</v>
          </cell>
          <cell r="J6598" t="str">
            <v>MUNICIPIO DE VERGARA</v>
          </cell>
          <cell r="K6598">
            <v>88922176</v>
          </cell>
        </row>
        <row r="6599">
          <cell r="I6599">
            <v>899999450</v>
          </cell>
          <cell r="J6599" t="str">
            <v>MUNICIPIO DE ALBAN</v>
          </cell>
          <cell r="K6599">
            <v>66528904</v>
          </cell>
        </row>
        <row r="6600">
          <cell r="I6600">
            <v>899999460</v>
          </cell>
          <cell r="J6600" t="str">
            <v>MUNICIPIO DE EL PEÑON</v>
          </cell>
          <cell r="K6600">
            <v>60758656</v>
          </cell>
        </row>
        <row r="6601">
          <cell r="I6601">
            <v>899999462</v>
          </cell>
          <cell r="J6601" t="str">
            <v>MUNICIPIO DE CAQUEZA</v>
          </cell>
          <cell r="K6601">
            <v>216457064</v>
          </cell>
        </row>
        <row r="6602">
          <cell r="I6602">
            <v>899999465</v>
          </cell>
          <cell r="J6602" t="str">
            <v>MUNICIPIO DE CAJICA</v>
          </cell>
          <cell r="K6602">
            <v>425078488</v>
          </cell>
        </row>
        <row r="6603">
          <cell r="I6603">
            <v>899999466</v>
          </cell>
          <cell r="J6603" t="str">
            <v>MUNICIPIO DE COGUA</v>
          </cell>
          <cell r="K6603">
            <v>152077720</v>
          </cell>
        </row>
        <row r="6604">
          <cell r="I6604">
            <v>899999467</v>
          </cell>
          <cell r="J6604" t="str">
            <v>MUNICIPIO DE CHIPAQUE</v>
          </cell>
          <cell r="K6604">
            <v>114241280</v>
          </cell>
        </row>
        <row r="6605">
          <cell r="I6605">
            <v>899999468</v>
          </cell>
          <cell r="J6605" t="str">
            <v>MUNICIPIO DE SOPO</v>
          </cell>
          <cell r="K6605">
            <v>175438392</v>
          </cell>
        </row>
        <row r="6606">
          <cell r="I6606">
            <v>899999470</v>
          </cell>
          <cell r="J6606" t="str">
            <v>MUNICIPIO DE MEDINA</v>
          </cell>
          <cell r="K6606">
            <v>139705040</v>
          </cell>
        </row>
        <row r="6607">
          <cell r="I6607">
            <v>899999473</v>
          </cell>
          <cell r="J6607" t="str">
            <v>COLEGIO SAN GABRIEL</v>
          </cell>
          <cell r="K6607">
            <v>161206655</v>
          </cell>
        </row>
        <row r="6608">
          <cell r="I6608">
            <v>899999475</v>
          </cell>
          <cell r="J6608" t="str">
            <v>MUNICIPIO DE PACHO</v>
          </cell>
          <cell r="K6608">
            <v>319334360</v>
          </cell>
        </row>
        <row r="6609">
          <cell r="I6609">
            <v>899999476</v>
          </cell>
          <cell r="J6609" t="str">
            <v>MUNICIPIO DE SUTATAUSA CUNDINAMARCA</v>
          </cell>
          <cell r="K6609">
            <v>55048680</v>
          </cell>
        </row>
        <row r="6610">
          <cell r="I6610">
            <v>899999481</v>
          </cell>
          <cell r="J6610" t="str">
            <v>MUNICIPIO DE TAUSA</v>
          </cell>
          <cell r="K6610">
            <v>117365168</v>
          </cell>
        </row>
        <row r="6611">
          <cell r="I6611">
            <v>899999700</v>
          </cell>
          <cell r="J6611" t="str">
            <v>MUNICIPIO DE SUSA</v>
          </cell>
          <cell r="K6611">
            <v>70432968</v>
          </cell>
        </row>
        <row r="6612">
          <cell r="I6612">
            <v>899999701</v>
          </cell>
          <cell r="J6612" t="str">
            <v>MUNICIPIO DE GUADUAS</v>
          </cell>
          <cell r="K6612">
            <v>242343320</v>
          </cell>
        </row>
        <row r="6613">
          <cell r="I6613">
            <v>899999703</v>
          </cell>
          <cell r="J6613" t="str">
            <v>IED ALFONSO PABON PABON</v>
          </cell>
          <cell r="K6613">
            <v>61897927</v>
          </cell>
        </row>
        <row r="6614">
          <cell r="I6614">
            <v>899999704</v>
          </cell>
          <cell r="J6614" t="str">
            <v>MUNICIPIO DE PAIME</v>
          </cell>
          <cell r="K6614">
            <v>69530416</v>
          </cell>
        </row>
        <row r="6615">
          <cell r="I6615">
            <v>899999705</v>
          </cell>
          <cell r="J6615" t="str">
            <v>MUNICIPIO DE COTA</v>
          </cell>
          <cell r="K6615">
            <v>145348480</v>
          </cell>
        </row>
        <row r="6616">
          <cell r="I6616">
            <v>899999707</v>
          </cell>
          <cell r="J6616" t="str">
            <v>MUNICIPIO  DE  NILO</v>
          </cell>
          <cell r="K6616">
            <v>86270680</v>
          </cell>
        </row>
        <row r="6617">
          <cell r="I6617">
            <v>899999708</v>
          </cell>
          <cell r="J6617" t="str">
            <v>MUNICIPIO DE BITUIMA</v>
          </cell>
          <cell r="K6617">
            <v>28648640</v>
          </cell>
        </row>
        <row r="6618">
          <cell r="I6618">
            <v>899999709</v>
          </cell>
          <cell r="J6618" t="str">
            <v>MUNICIPIO DE VIANI</v>
          </cell>
          <cell r="K6618">
            <v>48219496</v>
          </cell>
        </row>
        <row r="6619">
          <cell r="I6619">
            <v>899999710</v>
          </cell>
          <cell r="J6619" t="str">
            <v>MUNICIPIO DE CAPARRAPI</v>
          </cell>
          <cell r="K6619">
            <v>208685496</v>
          </cell>
        </row>
        <row r="6620">
          <cell r="I6620">
            <v>899999712</v>
          </cell>
          <cell r="J6620" t="str">
            <v>MUNICIPIO DE LA CALERA CUNDINAMARCA</v>
          </cell>
          <cell r="K6620">
            <v>182971752</v>
          </cell>
        </row>
        <row r="6621">
          <cell r="I6621">
            <v>899999718</v>
          </cell>
          <cell r="J6621" t="str">
            <v>MUNICIPIO DE NOCAIMA</v>
          </cell>
          <cell r="K6621">
            <v>76852168</v>
          </cell>
        </row>
        <row r="6622">
          <cell r="I6622">
            <v>899999721</v>
          </cell>
          <cell r="J6622" t="str">
            <v>MUNICIPIO DE LA PEÑA</v>
          </cell>
          <cell r="K6622">
            <v>89233352</v>
          </cell>
        </row>
        <row r="6623">
          <cell r="I6623">
            <v>899999723</v>
          </cell>
          <cell r="J6623" t="str">
            <v>IED REPUBLICA DE COREA</v>
          </cell>
          <cell r="K6623">
            <v>63256439</v>
          </cell>
        </row>
        <row r="6624">
          <cell r="I6624">
            <v>899999724</v>
          </cell>
          <cell r="J6624" t="str">
            <v>IED GENERAL SANTANDER - RECURSOS COMPES</v>
          </cell>
          <cell r="K6624">
            <v>227000889</v>
          </cell>
        </row>
        <row r="6625">
          <cell r="I6625">
            <v>899999731</v>
          </cell>
          <cell r="J6625" t="str">
            <v>INSTITUCION EDUCATIVA DISTRITAL NIDIA QUINTERO DE TURBAY</v>
          </cell>
          <cell r="K6625">
            <v>141724041</v>
          </cell>
        </row>
        <row r="6626">
          <cell r="I6626">
            <v>899999732</v>
          </cell>
          <cell r="J6626" t="str">
            <v>colegio john f.kennedy institucion educativa distrital</v>
          </cell>
          <cell r="K6626">
            <v>191340717</v>
          </cell>
        </row>
        <row r="6627">
          <cell r="I6627">
            <v>899999735</v>
          </cell>
          <cell r="J6627" t="str">
            <v>I.E.D REPUBLICA DE ESTADOS UNIDOS DE AMERICA</v>
          </cell>
          <cell r="K6627">
            <v>66786337</v>
          </cell>
        </row>
        <row r="6628">
          <cell r="I6628">
            <v>899999741</v>
          </cell>
          <cell r="J6628" t="str">
            <v>INSTITUCION EDUCATIVA DISTRITAL SORRENTO</v>
          </cell>
          <cell r="K6628">
            <v>195212642</v>
          </cell>
        </row>
        <row r="6629">
          <cell r="I6629">
            <v>900000010</v>
          </cell>
          <cell r="J6629" t="str">
            <v>INSTITUCION EDUCATIVA JOSE ACEVEDO Y GOMEZ</v>
          </cell>
          <cell r="K6629">
            <v>42695680</v>
          </cell>
        </row>
        <row r="6630">
          <cell r="I6630">
            <v>900000045</v>
          </cell>
          <cell r="J6630" t="str">
            <v>asoc. Educativa san jose de almagra</v>
          </cell>
          <cell r="K6630">
            <v>19708455</v>
          </cell>
        </row>
        <row r="6631">
          <cell r="I6631">
            <v>900000064</v>
          </cell>
          <cell r="J6631" t="str">
            <v>FONDO DE SERVICIOS EDUCATIVOS</v>
          </cell>
          <cell r="K6631">
            <v>11629705</v>
          </cell>
        </row>
        <row r="6632">
          <cell r="I6632">
            <v>900000128</v>
          </cell>
          <cell r="J6632" t="str">
            <v>FONDO DE SERVICIOS EDUCATIVOS</v>
          </cell>
          <cell r="K6632">
            <v>57196710</v>
          </cell>
        </row>
        <row r="6633">
          <cell r="I6633">
            <v>900000159</v>
          </cell>
          <cell r="J6633" t="str">
            <v>INSTITUCION EDUCATIVA SAN JUAN BOSCO</v>
          </cell>
          <cell r="K6633">
            <v>127475880</v>
          </cell>
        </row>
        <row r="6634">
          <cell r="I6634">
            <v>900000238</v>
          </cell>
          <cell r="J6634" t="str">
            <v>SISTEMA GENERAL DE PARTICIPACION</v>
          </cell>
          <cell r="K6634">
            <v>95360965</v>
          </cell>
        </row>
        <row r="6635">
          <cell r="I6635">
            <v>900000241</v>
          </cell>
          <cell r="J6635" t="str">
            <v>INSTITUCION EDUCATIVA BOCA DONCELLA</v>
          </cell>
          <cell r="K6635">
            <v>18470134</v>
          </cell>
        </row>
        <row r="6636">
          <cell r="I6636">
            <v>900000258</v>
          </cell>
          <cell r="J6636" t="str">
            <v>institución educativa integrado obando</v>
          </cell>
          <cell r="K6636">
            <v>57858442</v>
          </cell>
        </row>
        <row r="6637">
          <cell r="I6637">
            <v>900000380</v>
          </cell>
          <cell r="J6637" t="str">
            <v>CENTRO EDUCATIVO NUEVO HORIZONTE</v>
          </cell>
          <cell r="K6637">
            <v>10624284</v>
          </cell>
        </row>
        <row r="6638">
          <cell r="I6638">
            <v>900000413</v>
          </cell>
          <cell r="J6638" t="str">
            <v>C.EDUC.CAROLINA</v>
          </cell>
          <cell r="K6638">
            <v>26032125</v>
          </cell>
        </row>
        <row r="6639">
          <cell r="I6639">
            <v>900000426</v>
          </cell>
          <cell r="J6639" t="str">
            <v>INSTITUCION EDUCATIVA SAN RAFEL DEL PIRU</v>
          </cell>
          <cell r="K6639">
            <v>87192264</v>
          </cell>
        </row>
        <row r="6640">
          <cell r="I6640">
            <v>900000432</v>
          </cell>
          <cell r="J6640" t="str">
            <v>CENTRO EDUCATIVO ALTA CAMPANA</v>
          </cell>
          <cell r="K6640">
            <v>11615269</v>
          </cell>
        </row>
        <row r="6641">
          <cell r="I6641">
            <v>900000508</v>
          </cell>
          <cell r="J6641" t="str">
            <v>INSTITUCION EDUCATIVA LA PLANADA</v>
          </cell>
          <cell r="K6641">
            <v>32666014</v>
          </cell>
        </row>
        <row r="6642">
          <cell r="I6642">
            <v>900000512</v>
          </cell>
          <cell r="J6642" t="str">
            <v>INSTITUCION EDUCATIVA JUAN PABLO II</v>
          </cell>
          <cell r="K6642">
            <v>136564425</v>
          </cell>
        </row>
        <row r="6643">
          <cell r="I6643">
            <v>900000524</v>
          </cell>
          <cell r="J6643" t="str">
            <v>CENTRO EDUCATIVO SAN JUDAS TADEO</v>
          </cell>
          <cell r="K6643">
            <v>12958335</v>
          </cell>
        </row>
        <row r="6644">
          <cell r="I6644">
            <v>900000573</v>
          </cell>
          <cell r="J6644" t="str">
            <v>INSTITUCION EDUCATIVA JUSTINIANO ECHAVARRIA</v>
          </cell>
          <cell r="K6644">
            <v>56922069</v>
          </cell>
        </row>
        <row r="6645">
          <cell r="I6645">
            <v>900000583</v>
          </cell>
          <cell r="J6645" t="str">
            <v>I.E. SAN VICENTE</v>
          </cell>
          <cell r="K6645">
            <v>34480564</v>
          </cell>
        </row>
        <row r="6646">
          <cell r="I6646">
            <v>900000585</v>
          </cell>
          <cell r="J6646" t="str">
            <v>INSTITUCION EDUCATIVA MUNICIPAL LUIS EDUARDO MORA OSEJO</v>
          </cell>
          <cell r="K6646">
            <v>188372969</v>
          </cell>
        </row>
        <row r="6647">
          <cell r="I6647">
            <v>900000591</v>
          </cell>
          <cell r="J6647" t="str">
            <v>CENTRO EDUCATIVO VILLA CLARA</v>
          </cell>
          <cell r="K6647">
            <v>65061050</v>
          </cell>
        </row>
        <row r="6648">
          <cell r="I6648">
            <v>900000607</v>
          </cell>
          <cell r="J6648" t="str">
            <v>IED EL CARMEN</v>
          </cell>
          <cell r="K6648">
            <v>111658126</v>
          </cell>
        </row>
        <row r="6649">
          <cell r="I6649">
            <v>900000622</v>
          </cell>
          <cell r="J6649" t="str">
            <v>INSTITUCION EDUCATIVA BADILLO</v>
          </cell>
          <cell r="K6649">
            <v>39597261</v>
          </cell>
        </row>
        <row r="6650">
          <cell r="I6650">
            <v>900000634</v>
          </cell>
          <cell r="J6650" t="str">
            <v>INSTITUCION EDUCATIVA NUESTRA SEÑORA DE LA NAVAL</v>
          </cell>
          <cell r="K6650">
            <v>31126480</v>
          </cell>
        </row>
        <row r="6651">
          <cell r="I6651">
            <v>900000649</v>
          </cell>
          <cell r="J6651" t="str">
            <v>INSTITUCION EDUCATIVA LA MORALIA</v>
          </cell>
          <cell r="K6651">
            <v>42414399</v>
          </cell>
        </row>
        <row r="6652">
          <cell r="I6652">
            <v>900000659</v>
          </cell>
          <cell r="J6652" t="str">
            <v>CENTRO EDUCATIVO PUERTO TEJADA</v>
          </cell>
          <cell r="K6652">
            <v>24861447</v>
          </cell>
        </row>
        <row r="6653">
          <cell r="I6653">
            <v>900000685</v>
          </cell>
          <cell r="J6653" t="str">
            <v>FONDO DE SERVICIOS EDUCATIVOS</v>
          </cell>
          <cell r="K6653">
            <v>16291995</v>
          </cell>
        </row>
        <row r="6654">
          <cell r="I6654">
            <v>900000714</v>
          </cell>
          <cell r="J6654" t="str">
            <v>CENTRO EDUCATIVO RURAL PUERTO SANTO</v>
          </cell>
          <cell r="K6654">
            <v>36865805</v>
          </cell>
        </row>
        <row r="6655">
          <cell r="I6655">
            <v>900000717</v>
          </cell>
          <cell r="J6655" t="str">
            <v>CENTRO EDUCATIVO CAMPO HERMOSO</v>
          </cell>
          <cell r="K6655">
            <v>15787132</v>
          </cell>
        </row>
        <row r="6656">
          <cell r="I6656">
            <v>900000720</v>
          </cell>
          <cell r="J6656" t="str">
            <v>CENTRO EDUCATIVO MATEGUADUA</v>
          </cell>
          <cell r="K6656">
            <v>27924355</v>
          </cell>
        </row>
        <row r="6657">
          <cell r="I6657">
            <v>900000730</v>
          </cell>
          <cell r="J6657" t="str">
            <v>INSTITUCION EDUCATIVA RURAL SANTA TERESA</v>
          </cell>
          <cell r="K6657">
            <v>20149172</v>
          </cell>
        </row>
        <row r="6658">
          <cell r="I6658">
            <v>900000747</v>
          </cell>
          <cell r="J6658" t="str">
            <v>CEENTRO EDUCATIVO BERLIN</v>
          </cell>
          <cell r="K6658">
            <v>19673127</v>
          </cell>
        </row>
        <row r="6659">
          <cell r="I6659">
            <v>900000773</v>
          </cell>
          <cell r="J6659" t="str">
            <v>INSTITUCIONEDUCATIVA EL POBLADO</v>
          </cell>
          <cell r="K6659">
            <v>82636780</v>
          </cell>
        </row>
        <row r="6660">
          <cell r="I6660">
            <v>900000801</v>
          </cell>
          <cell r="J6660" t="str">
            <v>Centro Ecucativo Cispataca</v>
          </cell>
          <cell r="K6660">
            <v>37012509</v>
          </cell>
        </row>
        <row r="6661">
          <cell r="I6661">
            <v>900000818</v>
          </cell>
          <cell r="J6661" t="str">
            <v>CENTRO EDUCATIVO EL DIAMANTE</v>
          </cell>
          <cell r="K6661">
            <v>9465600</v>
          </cell>
        </row>
        <row r="6662">
          <cell r="I6662">
            <v>900000828</v>
          </cell>
          <cell r="J6662" t="str">
            <v>INSTITUCION EDUCATIVA DEPARTAMENTAL BUSCAVIDA</v>
          </cell>
          <cell r="K6662">
            <v>16304392</v>
          </cell>
        </row>
        <row r="6663">
          <cell r="I6663">
            <v>900000857</v>
          </cell>
          <cell r="J6663" t="str">
            <v>CENTRO EDUCATIVO HORIZONTE</v>
          </cell>
          <cell r="K6663">
            <v>13545788</v>
          </cell>
        </row>
        <row r="6664">
          <cell r="I6664">
            <v>900000876</v>
          </cell>
          <cell r="J6664" t="str">
            <v>INSTITUCION EDUCATIVA MUNICIPAL CIUDADEL DE LA PAZ</v>
          </cell>
          <cell r="K6664">
            <v>68583335</v>
          </cell>
        </row>
        <row r="6665">
          <cell r="I6665">
            <v>900000881</v>
          </cell>
          <cell r="J6665" t="str">
            <v>CENTRO EDUCATIVO RURAL DISPERSO LOS ENCANTOS GUAIM</v>
          </cell>
          <cell r="K6665">
            <v>24897147</v>
          </cell>
        </row>
        <row r="6666">
          <cell r="I6666">
            <v>900000887</v>
          </cell>
          <cell r="J6666" t="str">
            <v>INSTITUCION EDUCATIVA EL TUNEL</v>
          </cell>
          <cell r="K6666">
            <v>34032317</v>
          </cell>
        </row>
        <row r="6667">
          <cell r="I6667">
            <v>900000905</v>
          </cell>
          <cell r="J6667" t="str">
            <v>INSTITUCION EDUCATIVA CONCHA MEDINA DE SILVA</v>
          </cell>
          <cell r="K6667">
            <v>21458916</v>
          </cell>
        </row>
        <row r="6668">
          <cell r="I6668">
            <v>900000909</v>
          </cell>
          <cell r="J6668" t="str">
            <v>CENTRO EDUCATIVO LOMA ALTA</v>
          </cell>
          <cell r="K6668">
            <v>15929118</v>
          </cell>
        </row>
        <row r="6669">
          <cell r="I6669">
            <v>900000912</v>
          </cell>
          <cell r="J6669" t="str">
            <v>Institucion Educativa Calibio Fondo de Servicios Educativos</v>
          </cell>
          <cell r="K6669">
            <v>45810816</v>
          </cell>
        </row>
        <row r="6670">
          <cell r="I6670">
            <v>900000941</v>
          </cell>
          <cell r="J6670" t="str">
            <v>institucion educativa marco fidel</v>
          </cell>
          <cell r="K6670">
            <v>58580309</v>
          </cell>
        </row>
        <row r="6671">
          <cell r="I6671">
            <v>900000956</v>
          </cell>
          <cell r="J6671" t="str">
            <v>CENTRO EDUCATIVO RURAL EL CONTENTO</v>
          </cell>
          <cell r="K6671">
            <v>34187595</v>
          </cell>
        </row>
        <row r="6672">
          <cell r="I6672">
            <v>900001000</v>
          </cell>
          <cell r="J6672" t="str">
            <v>SERVICIOS EDUCATIVOSCIUDADELA HENRY MARIN</v>
          </cell>
          <cell r="K6672">
            <v>45644105</v>
          </cell>
        </row>
        <row r="6673">
          <cell r="I6673">
            <v>900001006</v>
          </cell>
          <cell r="J6673" t="str">
            <v>institución educativa agrícola santa maría</v>
          </cell>
          <cell r="K6673">
            <v>41691068</v>
          </cell>
        </row>
        <row r="6674">
          <cell r="I6674">
            <v>900001010</v>
          </cell>
          <cell r="J6674" t="str">
            <v>CENTRO EDUCATIVO SANA ISABEL</v>
          </cell>
          <cell r="K6674">
            <v>33226783</v>
          </cell>
        </row>
        <row r="6675">
          <cell r="I6675">
            <v>900001029</v>
          </cell>
          <cell r="J6675" t="str">
            <v>FONDO DE SERVICIOS EDUCATIVOS DEL CENTRO EDUCATIVO</v>
          </cell>
          <cell r="K6675">
            <v>24233307</v>
          </cell>
        </row>
        <row r="6676">
          <cell r="I6676">
            <v>900001056</v>
          </cell>
          <cell r="J6676" t="str">
            <v>CENTRO EDUCATIVO LA ANGUILLA DEL MPIO DE MILAN</v>
          </cell>
          <cell r="K6676">
            <v>16431629</v>
          </cell>
        </row>
        <row r="6677">
          <cell r="I6677">
            <v>900001090</v>
          </cell>
          <cell r="J6677" t="str">
            <v>institucion educativa lso uvos</v>
          </cell>
          <cell r="K6677">
            <v>34402542</v>
          </cell>
        </row>
        <row r="6678">
          <cell r="I6678">
            <v>900001097</v>
          </cell>
          <cell r="J6678" t="str">
            <v>INSTITUCION EDUCATIVA LA CARBONERA</v>
          </cell>
          <cell r="K6678">
            <v>33086227</v>
          </cell>
        </row>
        <row r="6679">
          <cell r="I6679">
            <v>900001101</v>
          </cell>
          <cell r="J6679" t="str">
            <v>CENTRO EDUCATIVO EL ARIZAL</v>
          </cell>
          <cell r="K6679">
            <v>21522799</v>
          </cell>
        </row>
        <row r="6680">
          <cell r="I6680">
            <v>900001110</v>
          </cell>
          <cell r="J6680" t="str">
            <v>institución educativa integral san bernardo</v>
          </cell>
          <cell r="K6680">
            <v>18424269</v>
          </cell>
        </row>
        <row r="6681">
          <cell r="I6681">
            <v>900001142</v>
          </cell>
          <cell r="J6681" t="str">
            <v>INSTITUCION EDUCATIVA SANTA ISABEL</v>
          </cell>
          <cell r="K6681">
            <v>46501715</v>
          </cell>
        </row>
        <row r="6682">
          <cell r="I6682">
            <v>900001185</v>
          </cell>
          <cell r="J6682" t="str">
            <v>CENTRO EDUCATIVO CRISTALINA TRONCALES</v>
          </cell>
          <cell r="K6682">
            <v>18496294</v>
          </cell>
        </row>
        <row r="6683">
          <cell r="I6683">
            <v>900001305</v>
          </cell>
          <cell r="J6683" t="str">
            <v>CENTRO EDUCATIVO EL CONTENTO ARRIBA</v>
          </cell>
          <cell r="K6683">
            <v>21409468</v>
          </cell>
        </row>
        <row r="6684">
          <cell r="I6684">
            <v>900001321</v>
          </cell>
          <cell r="J6684" t="str">
            <v>INSTITUCION EDUCATIVA SEBASTIAN DE BELALCAZAR</v>
          </cell>
          <cell r="K6684">
            <v>109277659</v>
          </cell>
        </row>
        <row r="6685">
          <cell r="I6685">
            <v>900001322</v>
          </cell>
          <cell r="J6685" t="str">
            <v>CENTRO EDUCATIVO ANTONIO NARINO</v>
          </cell>
          <cell r="K6685">
            <v>20231410</v>
          </cell>
        </row>
        <row r="6686">
          <cell r="I6686">
            <v>900001324</v>
          </cell>
          <cell r="J6686" t="str">
            <v>INSTITUCION EDUCATIVA EL CARMEN</v>
          </cell>
          <cell r="K6686">
            <v>28298549</v>
          </cell>
        </row>
        <row r="6687">
          <cell r="I6687">
            <v>900001338</v>
          </cell>
          <cell r="J6687" t="str">
            <v>CENTRO EDUCATIVO DE POST PRIMARIA SAN ANTONIO</v>
          </cell>
          <cell r="K6687">
            <v>22369771</v>
          </cell>
        </row>
        <row r="6688">
          <cell r="I6688">
            <v>900001356</v>
          </cell>
          <cell r="J6688" t="str">
            <v>INSTITUCION EDUCATIVA LICEO QUINDIO</v>
          </cell>
          <cell r="K6688">
            <v>63822267</v>
          </cell>
        </row>
        <row r="6689">
          <cell r="I6689">
            <v>900001431</v>
          </cell>
          <cell r="J6689" t="str">
            <v>CENTRO EDUCATIVO LA MUNOZ</v>
          </cell>
          <cell r="K6689">
            <v>14320431</v>
          </cell>
        </row>
        <row r="6690">
          <cell r="I6690">
            <v>900001452</v>
          </cell>
          <cell r="J6690" t="str">
            <v>CENTRO EDUCATIVO NEVES ARRIBA</v>
          </cell>
          <cell r="K6690">
            <v>12527788</v>
          </cell>
        </row>
        <row r="6691">
          <cell r="I6691">
            <v>900001464</v>
          </cell>
          <cell r="J6691" t="str">
            <v>FONDO DE SERVICIO EDUCATIVO RURAL LA BODEGA</v>
          </cell>
          <cell r="K6691">
            <v>16698933</v>
          </cell>
        </row>
        <row r="6692">
          <cell r="I6692">
            <v>900001502</v>
          </cell>
          <cell r="J6692" t="str">
            <v>CE La Marta</v>
          </cell>
          <cell r="K6692">
            <v>11394212</v>
          </cell>
        </row>
        <row r="6693">
          <cell r="I6693">
            <v>900001513</v>
          </cell>
          <cell r="J6693" t="str">
            <v>INSTITUCION EDUCATIVA TECNICA AGROPECUARIA Y ORFEBRERIA TOMASA NAJERA</v>
          </cell>
          <cell r="K6693">
            <v>124279691</v>
          </cell>
        </row>
        <row r="6694">
          <cell r="I6694">
            <v>900001524</v>
          </cell>
          <cell r="J6694" t="str">
            <v>INSTITUCION EDUCATIVA JUNIN</v>
          </cell>
          <cell r="K6694">
            <v>30904646</v>
          </cell>
        </row>
        <row r="6695">
          <cell r="I6695">
            <v>900001530</v>
          </cell>
          <cell r="J6695" t="str">
            <v>C.Educativo Bellavista</v>
          </cell>
          <cell r="K6695">
            <v>8788442</v>
          </cell>
        </row>
        <row r="6696">
          <cell r="I6696">
            <v>900001535</v>
          </cell>
          <cell r="J6696" t="str">
            <v>INSTITUCION EDUCATIVA EL TABLON</v>
          </cell>
          <cell r="K6696">
            <v>57054539</v>
          </cell>
        </row>
        <row r="6697">
          <cell r="I6697">
            <v>900001618</v>
          </cell>
          <cell r="J6697" t="str">
            <v>FONDO DE SERVICIO EDUCATIVO INST TEC JUAN PABLO I PAZ Y FUTURO</v>
          </cell>
          <cell r="K6697">
            <v>146699090</v>
          </cell>
        </row>
        <row r="6698">
          <cell r="I6698">
            <v>900001638</v>
          </cell>
          <cell r="J6698" t="str">
            <v>INSTITUCION EDUCATIVA LUIS EDUARDO CALVO-IMET</v>
          </cell>
          <cell r="K6698">
            <v>107070091</v>
          </cell>
        </row>
        <row r="6699">
          <cell r="I6699">
            <v>900001640</v>
          </cell>
          <cell r="J6699" t="str">
            <v>CENTRO EDUCATIVOGRANARIO</v>
          </cell>
          <cell r="K6699">
            <v>16665921</v>
          </cell>
        </row>
        <row r="6700">
          <cell r="I6700">
            <v>900001660</v>
          </cell>
          <cell r="J6700" t="str">
            <v>FONDO DE SERVICIOS EDUCATIVOS</v>
          </cell>
          <cell r="K6700">
            <v>52475062</v>
          </cell>
        </row>
        <row r="6701">
          <cell r="I6701">
            <v>900001714</v>
          </cell>
          <cell r="J6701" t="str">
            <v>CENTRO EDUCATIVO EL LOBO</v>
          </cell>
          <cell r="K6701">
            <v>20673396</v>
          </cell>
        </row>
        <row r="6702">
          <cell r="I6702">
            <v>900001722</v>
          </cell>
          <cell r="J6702" t="str">
            <v>CENTRO EDUCATIVO JORDANIA</v>
          </cell>
          <cell r="K6702">
            <v>14346470</v>
          </cell>
        </row>
        <row r="6703">
          <cell r="I6703">
            <v>900001782</v>
          </cell>
          <cell r="J6703" t="str">
            <v>INSTITUCION EDUCATIVA ARENOSO</v>
          </cell>
          <cell r="K6703">
            <v>48289797</v>
          </cell>
        </row>
        <row r="6704">
          <cell r="I6704">
            <v>900001797</v>
          </cell>
          <cell r="J6704" t="str">
            <v>IE ETNOEDUCATIVA BILINGUE INGA</v>
          </cell>
          <cell r="K6704">
            <v>22107171</v>
          </cell>
        </row>
        <row r="6705">
          <cell r="I6705">
            <v>900001844</v>
          </cell>
          <cell r="J6705" t="str">
            <v>institución educativa el oasis</v>
          </cell>
          <cell r="K6705">
            <v>115899179</v>
          </cell>
        </row>
        <row r="6706">
          <cell r="I6706">
            <v>900001845</v>
          </cell>
          <cell r="J6706" t="str">
            <v>IE BENJAMIN CORREA ALVAREZ - Titiribí</v>
          </cell>
          <cell r="K6706">
            <v>49745749</v>
          </cell>
        </row>
        <row r="6707">
          <cell r="I6707">
            <v>900001882</v>
          </cell>
          <cell r="J6707" t="str">
            <v>I.E. SAN VICENTE</v>
          </cell>
          <cell r="K6707">
            <v>75350395</v>
          </cell>
        </row>
        <row r="6708">
          <cell r="I6708">
            <v>900001886</v>
          </cell>
          <cell r="J6708" t="str">
            <v>CENT EDUC RUR MARIA AUXILIADORA</v>
          </cell>
          <cell r="K6708">
            <v>29019856</v>
          </cell>
        </row>
        <row r="6709">
          <cell r="I6709">
            <v>900001912</v>
          </cell>
          <cell r="J6709" t="str">
            <v>INSTITUCION EDUCATIVA EFRAIN OROZCO</v>
          </cell>
          <cell r="K6709">
            <v>88206204</v>
          </cell>
        </row>
        <row r="6710">
          <cell r="I6710">
            <v>900001935</v>
          </cell>
          <cell r="J6710" t="str">
            <v>INSTITUCION EDUCATIVA ISLA GRANDE</v>
          </cell>
          <cell r="K6710">
            <v>25915334</v>
          </cell>
        </row>
        <row r="6711">
          <cell r="I6711">
            <v>900001976</v>
          </cell>
          <cell r="J6711" t="str">
            <v>CENTRO EDUCATIVO RURAL LA INDEPENDENCIA</v>
          </cell>
          <cell r="K6711">
            <v>12068487</v>
          </cell>
        </row>
        <row r="6712">
          <cell r="I6712">
            <v>900001981</v>
          </cell>
          <cell r="J6712" t="str">
            <v>Institución Educativa Moralito</v>
          </cell>
          <cell r="K6712">
            <v>18304145</v>
          </cell>
        </row>
        <row r="6713">
          <cell r="I6713">
            <v>900002009</v>
          </cell>
          <cell r="J6713" t="str">
            <v>IE LOS CAUCHOS</v>
          </cell>
          <cell r="K6713">
            <v>69303611</v>
          </cell>
        </row>
        <row r="6714">
          <cell r="I6714">
            <v>900002012</v>
          </cell>
          <cell r="J6714" t="str">
            <v>I.E. LOS LAURELES</v>
          </cell>
          <cell r="K6714">
            <v>14170281</v>
          </cell>
        </row>
        <row r="6715">
          <cell r="I6715">
            <v>900002137</v>
          </cell>
          <cell r="J6715" t="str">
            <v>INSTITUCIÓN EDUCATIVA PATIO BONITO</v>
          </cell>
          <cell r="K6715">
            <v>24835617</v>
          </cell>
        </row>
        <row r="6716">
          <cell r="I6716">
            <v>900002280</v>
          </cell>
          <cell r="J6716" t="str">
            <v>CENTRO EDUCATIVO ILUSION MATICURU</v>
          </cell>
          <cell r="K6716">
            <v>21966248</v>
          </cell>
        </row>
        <row r="6717">
          <cell r="I6717">
            <v>900002352</v>
          </cell>
          <cell r="J6717" t="str">
            <v>CENTRO EDUCATIVO BOCANA POSETAS</v>
          </cell>
          <cell r="K6717">
            <v>15502324</v>
          </cell>
        </row>
        <row r="6718">
          <cell r="I6718">
            <v>900002386</v>
          </cell>
          <cell r="J6718" t="str">
            <v>FSE. I.E. RURAL PATIO BONITO</v>
          </cell>
          <cell r="K6718">
            <v>26696716</v>
          </cell>
        </row>
        <row r="6719">
          <cell r="I6719">
            <v>900002407</v>
          </cell>
          <cell r="J6719" t="str">
            <v>CENTRO EDUCATIVO CHONTILLOSA MEDIO</v>
          </cell>
          <cell r="K6719">
            <v>31732237</v>
          </cell>
        </row>
        <row r="6720">
          <cell r="I6720">
            <v>900002420</v>
          </cell>
          <cell r="J6720" t="str">
            <v>CENTRO EDUCATVIOAGUA BLANCA CUZUMBE</v>
          </cell>
          <cell r="K6720">
            <v>18563188</v>
          </cell>
        </row>
        <row r="6721">
          <cell r="I6721">
            <v>900002482</v>
          </cell>
          <cell r="J6721" t="str">
            <v>institucion educativa ciudadela jose maria cordoba</v>
          </cell>
          <cell r="K6721">
            <v>65356195</v>
          </cell>
        </row>
        <row r="6722">
          <cell r="I6722">
            <v>900002484</v>
          </cell>
          <cell r="J6722" t="str">
            <v>CENTRO EDUCATIVO LA  GALLINETA</v>
          </cell>
          <cell r="K6722">
            <v>18917356</v>
          </cell>
        </row>
        <row r="6723">
          <cell r="I6723">
            <v>900002532</v>
          </cell>
          <cell r="J6723" t="str">
            <v>CENTRO EDUCATIVO RURAL MARAVELEZ</v>
          </cell>
          <cell r="K6723">
            <v>23186323</v>
          </cell>
        </row>
        <row r="6724">
          <cell r="I6724">
            <v>900002598</v>
          </cell>
          <cell r="J6724" t="str">
            <v>CENTRO EDUCATIVO EL LIBERTADOR</v>
          </cell>
          <cell r="K6724">
            <v>17473076</v>
          </cell>
        </row>
        <row r="6725">
          <cell r="I6725">
            <v>900002620</v>
          </cell>
          <cell r="J6725" t="str">
            <v>FONDO DE SERVICIOS EDUCATIVOS</v>
          </cell>
          <cell r="K6725">
            <v>41817825</v>
          </cell>
        </row>
        <row r="6726">
          <cell r="I6726">
            <v>900002661</v>
          </cell>
          <cell r="J6726" t="str">
            <v>INSTITUCION EDUCATIVA LAS  GUACAS</v>
          </cell>
          <cell r="K6726">
            <v>44561764</v>
          </cell>
        </row>
        <row r="6727">
          <cell r="I6727">
            <v>900002680</v>
          </cell>
          <cell r="J6727" t="str">
            <v>INSTITUCION EDUCATIVA MANUEL FRANCISCO OBREGON</v>
          </cell>
          <cell r="K6727">
            <v>130698330</v>
          </cell>
        </row>
        <row r="6728">
          <cell r="I6728">
            <v>900002745</v>
          </cell>
          <cell r="J6728" t="str">
            <v>CENTRO EDUCATIVO PLAYA RICA</v>
          </cell>
          <cell r="K6728">
            <v>17653651</v>
          </cell>
        </row>
        <row r="6729">
          <cell r="I6729">
            <v>900002781</v>
          </cell>
          <cell r="J6729" t="str">
            <v>INSTITUCION EDUCATIVA MERCEDES ABREGO</v>
          </cell>
          <cell r="K6729">
            <v>11718081</v>
          </cell>
        </row>
        <row r="6730">
          <cell r="I6730">
            <v>900002878</v>
          </cell>
          <cell r="J6730" t="str">
            <v>INSTITUCION EDUCATIVA BOSQUES DE PINARES</v>
          </cell>
          <cell r="K6730">
            <v>120276057</v>
          </cell>
        </row>
        <row r="6731">
          <cell r="I6731">
            <v>900002880</v>
          </cell>
          <cell r="J6731" t="str">
            <v>INSTITUCION EDUCATIVA SAN FRANCISCO LORETOYACO</v>
          </cell>
          <cell r="K6731">
            <v>105038388</v>
          </cell>
        </row>
        <row r="6732">
          <cell r="I6732">
            <v>900002920</v>
          </cell>
          <cell r="J6732" t="str">
            <v>CENTRO EDUCATIVO PUEBLO NUEVO</v>
          </cell>
          <cell r="K6732">
            <v>16278740</v>
          </cell>
        </row>
        <row r="6733">
          <cell r="I6733">
            <v>900002926</v>
          </cell>
          <cell r="J6733" t="str">
            <v>INSTITUCION EDUCATIVA MONTELORO</v>
          </cell>
          <cell r="K6733">
            <v>25595567</v>
          </cell>
        </row>
        <row r="6734">
          <cell r="I6734">
            <v>900002953</v>
          </cell>
          <cell r="J6734" t="str">
            <v>I.E. Virgen del Carmen</v>
          </cell>
          <cell r="K6734">
            <v>50387240</v>
          </cell>
        </row>
        <row r="6735">
          <cell r="I6735">
            <v>900003106</v>
          </cell>
          <cell r="J6735" t="str">
            <v>CENTRO EDUCATIVO LOS GUAYABOS</v>
          </cell>
          <cell r="K6735">
            <v>20129575</v>
          </cell>
        </row>
        <row r="6736">
          <cell r="I6736">
            <v>900003108</v>
          </cell>
          <cell r="J6736" t="str">
            <v>IE JUAN HENRIQUE  WHITE - Dabeiba</v>
          </cell>
          <cell r="K6736">
            <v>150573105</v>
          </cell>
        </row>
        <row r="6737">
          <cell r="I6737">
            <v>900003118</v>
          </cell>
          <cell r="J6737" t="str">
            <v>CENTRO EDUCATIVO SARDINATA</v>
          </cell>
          <cell r="K6737">
            <v>36355450</v>
          </cell>
        </row>
        <row r="6738">
          <cell r="I6738">
            <v>900003142</v>
          </cell>
          <cell r="J6738" t="str">
            <v>INSTITUCION EDUCATIVA HECTOR ANGEL ARCILA</v>
          </cell>
          <cell r="K6738">
            <v>52078565</v>
          </cell>
        </row>
        <row r="6739">
          <cell r="I6739">
            <v>900003176</v>
          </cell>
          <cell r="J6739" t="str">
            <v>INSTITUCION EDUCATIVA PERPETUO SOCORRO</v>
          </cell>
          <cell r="K6739">
            <v>37414787</v>
          </cell>
        </row>
        <row r="6740">
          <cell r="I6740">
            <v>900003201</v>
          </cell>
          <cell r="J6740" t="str">
            <v>FONDO DE SERVICIOS EDUCATIVOS INSTITUCION EDUCATIVA GENERAL SANTANDER</v>
          </cell>
          <cell r="K6740">
            <v>85194370</v>
          </cell>
        </row>
        <row r="6741">
          <cell r="I6741">
            <v>900003210</v>
          </cell>
          <cell r="J6741" t="str">
            <v>CENT EDUC RUR BUENAVISTA</v>
          </cell>
          <cell r="K6741">
            <v>27832616</v>
          </cell>
        </row>
        <row r="6742">
          <cell r="I6742">
            <v>900003222</v>
          </cell>
          <cell r="J6742" t="str">
            <v>centro educativo pitalito</v>
          </cell>
          <cell r="K6742">
            <v>13427179</v>
          </cell>
        </row>
        <row r="6743">
          <cell r="I6743">
            <v>900003259</v>
          </cell>
          <cell r="J6743" t="str">
            <v>CENTRO EDUCATIVO CAMPO ALEGRE</v>
          </cell>
          <cell r="K6743">
            <v>25993914</v>
          </cell>
        </row>
        <row r="6744">
          <cell r="I6744">
            <v>900003295</v>
          </cell>
          <cell r="J6744" t="str">
            <v>FONDO DE SERVICIOS EDUCATIVOS CENTRO EDUCATIVO LA LLANA</v>
          </cell>
          <cell r="K6744">
            <v>34801507</v>
          </cell>
        </row>
        <row r="6745">
          <cell r="I6745">
            <v>900003329</v>
          </cell>
          <cell r="J6745" t="str">
            <v>CENTRO EDUCATIVO RURAL LOS LIMONES</v>
          </cell>
          <cell r="K6745">
            <v>21992915</v>
          </cell>
        </row>
        <row r="6746">
          <cell r="I6746">
            <v>900003362</v>
          </cell>
          <cell r="J6746" t="str">
            <v>CENTRO EDUCATIVO - LIBANO MONTERREY</v>
          </cell>
          <cell r="K6746">
            <v>22199183</v>
          </cell>
        </row>
        <row r="6747">
          <cell r="I6747">
            <v>900003424</v>
          </cell>
          <cell r="J6747" t="str">
            <v>FONDO DE SERVICIOS EDUCATIVOS CENTRO EDUCATIVO FUNDACION</v>
          </cell>
          <cell r="K6747">
            <v>14380669</v>
          </cell>
        </row>
        <row r="6748">
          <cell r="I6748">
            <v>900003429</v>
          </cell>
          <cell r="J6748" t="str">
            <v>IE DIVINO NIÑO LA MADERA</v>
          </cell>
          <cell r="K6748">
            <v>54562505</v>
          </cell>
        </row>
        <row r="6749">
          <cell r="I6749">
            <v>900003571</v>
          </cell>
          <cell r="J6749" t="str">
            <v>FONDO DE SERVICIO EDUCATIVO PASO NUEVO</v>
          </cell>
          <cell r="K6749">
            <v>16625302</v>
          </cell>
        </row>
        <row r="6750">
          <cell r="I6750">
            <v>900003720</v>
          </cell>
          <cell r="J6750" t="str">
            <v>INSTITUCION EDUCATIVA NUESTRA SEÑORA DE LAS MERCEDES</v>
          </cell>
          <cell r="K6750">
            <v>58428017</v>
          </cell>
        </row>
        <row r="6751">
          <cell r="I6751">
            <v>900003752</v>
          </cell>
          <cell r="J6751" t="str">
            <v>CENTRO EDUCATIVO RURAL ARIZONA</v>
          </cell>
          <cell r="K6751">
            <v>16812556</v>
          </cell>
        </row>
        <row r="6752">
          <cell r="I6752">
            <v>900003769</v>
          </cell>
          <cell r="J6752" t="str">
            <v>INSTITUCION EDUCATIVA DEPARTAMENTAL BAJO EL PALMAR</v>
          </cell>
          <cell r="K6752">
            <v>22771385</v>
          </cell>
        </row>
        <row r="6753">
          <cell r="I6753">
            <v>900003985</v>
          </cell>
          <cell r="J6753" t="str">
            <v>INSTITUCION EDUCATIVA LIBRE</v>
          </cell>
          <cell r="K6753">
            <v>69577887</v>
          </cell>
        </row>
        <row r="6754">
          <cell r="I6754">
            <v>900004187</v>
          </cell>
          <cell r="J6754" t="str">
            <v>Fondo de Servicio Educativo  IED SIMON RODRIGUEZ</v>
          </cell>
          <cell r="K6754">
            <v>90042805</v>
          </cell>
        </row>
        <row r="6755">
          <cell r="I6755">
            <v>900004605</v>
          </cell>
          <cell r="J6755" t="str">
            <v>IE RUR SAN PEDRO</v>
          </cell>
          <cell r="K6755">
            <v>12371006</v>
          </cell>
        </row>
        <row r="6756">
          <cell r="I6756">
            <v>900004669</v>
          </cell>
          <cell r="J6756" t="str">
            <v>CENTRO EDUCATIVO BARRANCA</v>
          </cell>
          <cell r="K6756">
            <v>16027783</v>
          </cell>
        </row>
        <row r="6757">
          <cell r="I6757">
            <v>900004702</v>
          </cell>
          <cell r="J6757" t="str">
            <v>CENTRO EDUCATIVO   EL TIGRE  DE VILLA CLARETH</v>
          </cell>
          <cell r="K6757">
            <v>50665365</v>
          </cell>
        </row>
        <row r="6758">
          <cell r="I6758">
            <v>900004708</v>
          </cell>
          <cell r="J6758" t="str">
            <v>CENTRO EDUCATIVO SAN ISIDRO</v>
          </cell>
          <cell r="K6758">
            <v>67746831</v>
          </cell>
        </row>
        <row r="6759">
          <cell r="I6759">
            <v>900004711</v>
          </cell>
          <cell r="J6759" t="str">
            <v>COLEGIO ISABEL LA CATOLICA</v>
          </cell>
          <cell r="K6759">
            <v>71077547</v>
          </cell>
        </row>
        <row r="6760">
          <cell r="I6760">
            <v>900004848</v>
          </cell>
          <cell r="J6760" t="str">
            <v>institucion educativa palmar de candelaria</v>
          </cell>
          <cell r="K6760">
            <v>46625930</v>
          </cell>
        </row>
        <row r="6761">
          <cell r="I6761">
            <v>900004976</v>
          </cell>
          <cell r="J6761" t="str">
            <v>FONDO SERVICIOS EDUCATIVOS I.E INDIGENA AGROINDUSTRIAL SANTA TERESITA MUESES</v>
          </cell>
          <cell r="K6761">
            <v>17879716</v>
          </cell>
        </row>
        <row r="6762">
          <cell r="I6762">
            <v>900005008</v>
          </cell>
          <cell r="J6762" t="str">
            <v>CENTRO EDUCATIVO NUEVA LUCIA</v>
          </cell>
          <cell r="K6762">
            <v>40087569</v>
          </cell>
        </row>
        <row r="6763">
          <cell r="I6763">
            <v>900005010</v>
          </cell>
          <cell r="J6763" t="str">
            <v>CENTRO EDUCATIVO DIVINO NIÑO DE CARTAGENA DEL CHAIRA</v>
          </cell>
          <cell r="K6763">
            <v>23825241</v>
          </cell>
        </row>
        <row r="6764">
          <cell r="I6764">
            <v>900005023</v>
          </cell>
          <cell r="J6764" t="str">
            <v>CENTRO EDUCATIVO SANTA RITA DE RIVERA</v>
          </cell>
          <cell r="K6764">
            <v>14487079</v>
          </cell>
        </row>
        <row r="6765">
          <cell r="I6765">
            <v>900005040</v>
          </cell>
          <cell r="J6765" t="str">
            <v>INSTITUCION EDUCATIVA ANTONIO JOSE DE SUCRE</v>
          </cell>
          <cell r="K6765">
            <v>35297994</v>
          </cell>
        </row>
        <row r="6766">
          <cell r="I6766">
            <v>900005046</v>
          </cell>
          <cell r="J6766" t="str">
            <v>FONDOS DE SERVICIOS EDUCATIVOS INSTITUCION EDUCATIVA REPUBLICA DE FRANCIA</v>
          </cell>
          <cell r="K6766">
            <v>33251601</v>
          </cell>
        </row>
        <row r="6767">
          <cell r="I6767">
            <v>900005109</v>
          </cell>
          <cell r="J6767" t="str">
            <v>INSTITUCION EDUCATIVA KWE`SX NASA KSXA`WNXI-IDEBIC</v>
          </cell>
          <cell r="K6767">
            <v>162995737</v>
          </cell>
        </row>
        <row r="6768">
          <cell r="I6768">
            <v>900005137</v>
          </cell>
          <cell r="J6768" t="str">
            <v>Centro Educativo Santo Domingo</v>
          </cell>
          <cell r="K6768">
            <v>37174218</v>
          </cell>
        </row>
        <row r="6769">
          <cell r="I6769">
            <v>900005145</v>
          </cell>
          <cell r="J6769" t="str">
            <v>FONDO DE SERVICIOS EDUCATIVOS</v>
          </cell>
          <cell r="K6769">
            <v>23103997</v>
          </cell>
        </row>
        <row r="6770">
          <cell r="I6770">
            <v>900005172</v>
          </cell>
          <cell r="J6770" t="str">
            <v>FONDO DE SERVICIO EDUCATIVO CENTRO EDUCATIVO RURAL</v>
          </cell>
          <cell r="K6770">
            <v>20165378</v>
          </cell>
        </row>
        <row r="6771">
          <cell r="I6771">
            <v>900005192</v>
          </cell>
          <cell r="J6771" t="str">
            <v>INST. EDUCATIVA EL DELIRIO</v>
          </cell>
          <cell r="K6771">
            <v>74662895</v>
          </cell>
        </row>
        <row r="6772">
          <cell r="I6772">
            <v>900005206</v>
          </cell>
          <cell r="J6772" t="str">
            <v>I.E. VILLA CAMPO</v>
          </cell>
          <cell r="K6772">
            <v>44193997</v>
          </cell>
        </row>
        <row r="6773">
          <cell r="I6773">
            <v>900005216</v>
          </cell>
          <cell r="J6773" t="str">
            <v>INSTITUCION EDUCATIVA TRES ESQUINAS LOS PATIOS</v>
          </cell>
          <cell r="K6773">
            <v>21516332</v>
          </cell>
        </row>
        <row r="6774">
          <cell r="I6774">
            <v>900005233</v>
          </cell>
          <cell r="J6774" t="str">
            <v>CENTRO EDUCATIVO LA CEIBA</v>
          </cell>
          <cell r="K6774">
            <v>17442737</v>
          </cell>
        </row>
        <row r="6775">
          <cell r="I6775">
            <v>900005408</v>
          </cell>
          <cell r="J6775" t="str">
            <v>I.E JUAN DE DIOS GIRON</v>
          </cell>
          <cell r="K6775">
            <v>50782524</v>
          </cell>
        </row>
        <row r="6776">
          <cell r="I6776">
            <v>900005412</v>
          </cell>
          <cell r="J6776" t="str">
            <v>Centro Educativo Rio Guejar</v>
          </cell>
          <cell r="K6776">
            <v>41566766</v>
          </cell>
        </row>
        <row r="6777">
          <cell r="I6777">
            <v>900005436</v>
          </cell>
          <cell r="J6777" t="str">
            <v>INSTITUCION EDUCATIVA NUEVA GENERACION</v>
          </cell>
          <cell r="K6777">
            <v>59330092</v>
          </cell>
        </row>
        <row r="6778">
          <cell r="I6778">
            <v>900005462</v>
          </cell>
          <cell r="J6778" t="str">
            <v>CENTRO EDUCATIVO AL POZA</v>
          </cell>
          <cell r="K6778">
            <v>51348614</v>
          </cell>
        </row>
        <row r="6779">
          <cell r="I6779">
            <v>900005484</v>
          </cell>
          <cell r="J6779" t="str">
            <v>F.S.E.EL VERGEL</v>
          </cell>
          <cell r="K6779">
            <v>93223207</v>
          </cell>
        </row>
        <row r="6780">
          <cell r="I6780">
            <v>900005522</v>
          </cell>
          <cell r="J6780" t="str">
            <v>I.E. LA ARGENTINA</v>
          </cell>
          <cell r="K6780">
            <v>36596826</v>
          </cell>
        </row>
        <row r="6781">
          <cell r="I6781">
            <v>900005527</v>
          </cell>
          <cell r="J6781" t="str">
            <v>C.E. EL CAUCHAL</v>
          </cell>
          <cell r="K6781">
            <v>31389771</v>
          </cell>
        </row>
        <row r="6782">
          <cell r="I6782">
            <v>900005550</v>
          </cell>
          <cell r="J6782" t="str">
            <v>INSTITUCION EDUCATIVA FRANCISCO SAENZ</v>
          </cell>
          <cell r="K6782">
            <v>24576538</v>
          </cell>
        </row>
        <row r="6783">
          <cell r="I6783">
            <v>900005661</v>
          </cell>
          <cell r="J6783" t="str">
            <v>INSTITUCION EDUCATIVA DEPARTAMENTAL LAS MERCEDES</v>
          </cell>
          <cell r="K6783">
            <v>33680253</v>
          </cell>
        </row>
        <row r="6784">
          <cell r="I6784">
            <v>900005732</v>
          </cell>
          <cell r="J6784" t="str">
            <v>Institución Educativa Municipal Eben Ezer</v>
          </cell>
          <cell r="K6784">
            <v>81787438</v>
          </cell>
        </row>
        <row r="6785">
          <cell r="I6785">
            <v>900005737</v>
          </cell>
          <cell r="J6785" t="str">
            <v>Centro Educativo Rural de Guamal</v>
          </cell>
          <cell r="K6785">
            <v>34345398</v>
          </cell>
        </row>
        <row r="6786">
          <cell r="I6786">
            <v>900005749</v>
          </cell>
          <cell r="J6786" t="str">
            <v>Centro Educativo Rural Castilla la Nueva</v>
          </cell>
          <cell r="K6786">
            <v>42394147</v>
          </cell>
        </row>
        <row r="6787">
          <cell r="I6787">
            <v>900005757</v>
          </cell>
          <cell r="J6787" t="str">
            <v>I.E. VILLALOSADA</v>
          </cell>
          <cell r="K6787">
            <v>46697920</v>
          </cell>
        </row>
        <row r="6788">
          <cell r="I6788">
            <v>900005904</v>
          </cell>
          <cell r="J6788" t="str">
            <v>institucion educativa la cabaña</v>
          </cell>
          <cell r="K6788">
            <v>96852189</v>
          </cell>
        </row>
        <row r="6789">
          <cell r="I6789">
            <v>900005971</v>
          </cell>
          <cell r="J6789" t="str">
            <v>CENTRO EDUCATIVO MONSERRATE</v>
          </cell>
          <cell r="K6789">
            <v>33555944</v>
          </cell>
        </row>
        <row r="6790">
          <cell r="I6790">
            <v>900006069</v>
          </cell>
          <cell r="J6790" t="str">
            <v>institucion educativa el rosario</v>
          </cell>
          <cell r="K6790">
            <v>12556063</v>
          </cell>
        </row>
        <row r="6791">
          <cell r="I6791">
            <v>900006073</v>
          </cell>
          <cell r="J6791" t="str">
            <v>FONDO DE SERVICIOS EDUCATIVO SEMPEGUA</v>
          </cell>
          <cell r="K6791">
            <v>23755138</v>
          </cell>
        </row>
        <row r="6792">
          <cell r="I6792">
            <v>900006187</v>
          </cell>
          <cell r="J6792" t="str">
            <v>INSTITUCION EDUCATIVA SAMARIA</v>
          </cell>
          <cell r="K6792">
            <v>183765844</v>
          </cell>
        </row>
        <row r="6793">
          <cell r="I6793">
            <v>900006742</v>
          </cell>
          <cell r="J6793" t="str">
            <v>CENTRO EDUCVATIVO INDIGENA RURAL N. 9</v>
          </cell>
          <cell r="K6793">
            <v>35073819</v>
          </cell>
        </row>
        <row r="6794">
          <cell r="I6794">
            <v>900006745</v>
          </cell>
          <cell r="J6794" t="str">
            <v>CENTRO EDUCATIVO INDIGENA RURAL 10</v>
          </cell>
          <cell r="K6794">
            <v>10295804</v>
          </cell>
        </row>
        <row r="6795">
          <cell r="I6795">
            <v>900006877</v>
          </cell>
          <cell r="J6795" t="str">
            <v>INSTITUCION EDUCATIVA SINCELEJITO MUNICIPIO DE MAJAGUAL SUCRE</v>
          </cell>
          <cell r="K6795">
            <v>57716490</v>
          </cell>
        </row>
        <row r="6796">
          <cell r="I6796">
            <v>900006880</v>
          </cell>
          <cell r="J6796" t="str">
            <v>FONDOS DE SERVICIOS DOCENTES DEL CENTRO EDUCATIVO</v>
          </cell>
          <cell r="K6796">
            <v>22184110</v>
          </cell>
        </row>
        <row r="6797">
          <cell r="I6797">
            <v>900006897</v>
          </cell>
          <cell r="J6797" t="str">
            <v>CENTRO EDUCATIVO MANOS UNIDAS</v>
          </cell>
          <cell r="K6797">
            <v>47098646</v>
          </cell>
        </row>
        <row r="6798">
          <cell r="I6798">
            <v>900006917</v>
          </cell>
          <cell r="J6798" t="str">
            <v>CENTRO EDUCATIVO JUAN XXIII</v>
          </cell>
          <cell r="K6798">
            <v>55969973</v>
          </cell>
        </row>
        <row r="6799">
          <cell r="I6799">
            <v>900006971</v>
          </cell>
          <cell r="J6799" t="str">
            <v>FONDO DE SERVICIO EDUCATIVOS CENTRO EDUCATIVO EL CHAMIZO</v>
          </cell>
          <cell r="K6799">
            <v>17216418</v>
          </cell>
        </row>
        <row r="6800">
          <cell r="I6800">
            <v>900006997</v>
          </cell>
          <cell r="J6800" t="str">
            <v>I.E CORNEJO</v>
          </cell>
          <cell r="K6800">
            <v>79615179</v>
          </cell>
        </row>
        <row r="6801">
          <cell r="I6801">
            <v>900007052</v>
          </cell>
          <cell r="J6801" t="str">
            <v>FONDO DE SERVICIOS EDUCATIVOS CENTRO EDUCATIVO BURBURA</v>
          </cell>
          <cell r="K6801">
            <v>15487694</v>
          </cell>
        </row>
        <row r="6802">
          <cell r="I6802">
            <v>900007280</v>
          </cell>
          <cell r="J6802" t="str">
            <v>I. E. PALO ALTO</v>
          </cell>
          <cell r="K6802">
            <v>59190460</v>
          </cell>
        </row>
        <row r="6803">
          <cell r="I6803">
            <v>900007459</v>
          </cell>
          <cell r="J6803" t="str">
            <v>INSTITUCION EDUCATIVA N. 14</v>
          </cell>
          <cell r="K6803">
            <v>76568268</v>
          </cell>
        </row>
        <row r="6804">
          <cell r="I6804">
            <v>900007622</v>
          </cell>
          <cell r="J6804" t="str">
            <v>INSTITUCION EDUCATIVA AMBIENTALISTA DE CARTAGENA</v>
          </cell>
          <cell r="K6804">
            <v>187827876</v>
          </cell>
        </row>
        <row r="6805">
          <cell r="I6805">
            <v>900007698</v>
          </cell>
          <cell r="J6805" t="str">
            <v>Institucion Educativa Caño Blanco II</v>
          </cell>
          <cell r="K6805">
            <v>27164537</v>
          </cell>
        </row>
        <row r="6806">
          <cell r="I6806">
            <v>900007961</v>
          </cell>
          <cell r="J6806" t="str">
            <v>INSTITUCION EDUCATIVA SAN ISIDRO</v>
          </cell>
          <cell r="K6806">
            <v>20409796</v>
          </cell>
        </row>
        <row r="6807">
          <cell r="I6807">
            <v>900007970</v>
          </cell>
          <cell r="J6807" t="str">
            <v>INSTITUCION EDUCATIVA N. 13</v>
          </cell>
          <cell r="K6807">
            <v>132302904</v>
          </cell>
        </row>
        <row r="6808">
          <cell r="I6808">
            <v>900008118</v>
          </cell>
          <cell r="J6808" t="str">
            <v>INSTITUCION EDUCATIVA HEREDIA</v>
          </cell>
          <cell r="K6808">
            <v>32991224</v>
          </cell>
        </row>
        <row r="6809">
          <cell r="I6809">
            <v>900008138</v>
          </cell>
          <cell r="J6809" t="str">
            <v>FONDO DE SERVICIOS EDUCATIVOS</v>
          </cell>
          <cell r="K6809">
            <v>63686286</v>
          </cell>
        </row>
        <row r="6810">
          <cell r="I6810">
            <v>900008167</v>
          </cell>
          <cell r="J6810" t="str">
            <v>I.E. SAN MIGUEL</v>
          </cell>
          <cell r="K6810">
            <v>61115266</v>
          </cell>
        </row>
        <row r="6811">
          <cell r="I6811">
            <v>900008218</v>
          </cell>
          <cell r="J6811" t="str">
            <v>INSTITUCION EDUCATIVA EL CERRITO</v>
          </cell>
          <cell r="K6811">
            <v>32127203</v>
          </cell>
        </row>
        <row r="6812">
          <cell r="I6812">
            <v>900008478</v>
          </cell>
          <cell r="J6812" t="str">
            <v>INST EDUC RUR OVER ANTONIO MORALES</v>
          </cell>
          <cell r="K6812">
            <v>10783085</v>
          </cell>
        </row>
        <row r="6813">
          <cell r="I6813">
            <v>900008766</v>
          </cell>
          <cell r="J6813" t="str">
            <v>INSTITUCION EDUCATIVA DEPARTAMENTAL EL SALITRE</v>
          </cell>
          <cell r="K6813">
            <v>63022809</v>
          </cell>
        </row>
        <row r="6814">
          <cell r="I6814">
            <v>900009238</v>
          </cell>
          <cell r="J6814" t="str">
            <v>FONDO DE SERVICIOS EDUCATIVOS</v>
          </cell>
          <cell r="K6814">
            <v>58735253</v>
          </cell>
        </row>
        <row r="6815">
          <cell r="I6815">
            <v>900009251</v>
          </cell>
          <cell r="J6815" t="str">
            <v>INSTITUCION EDUCATIVA BAJO SAN FRANCISCO</v>
          </cell>
          <cell r="K6815">
            <v>19650939</v>
          </cell>
        </row>
        <row r="6816">
          <cell r="I6816">
            <v>900009397</v>
          </cell>
          <cell r="J6816" t="str">
            <v>Institución Educativa Normal Superior - S.G.P.</v>
          </cell>
          <cell r="K6816">
            <v>181705871</v>
          </cell>
        </row>
        <row r="6817">
          <cell r="I6817">
            <v>900009575</v>
          </cell>
          <cell r="J6817" t="str">
            <v>INSTITUCIÓN EDUCATIVA DEPARTAMENTAL RURAL BALO HERRERA</v>
          </cell>
          <cell r="K6817">
            <v>141197662</v>
          </cell>
        </row>
        <row r="6818">
          <cell r="I6818">
            <v>900009586</v>
          </cell>
          <cell r="J6818" t="str">
            <v>INSTITUCIÓN EDICATIVA LA SALADA</v>
          </cell>
          <cell r="K6818">
            <v>26109612</v>
          </cell>
        </row>
        <row r="6819">
          <cell r="I6819">
            <v>900009595</v>
          </cell>
          <cell r="J6819" t="str">
            <v>INSTITUCION EDUCATIVA URBANA NUESTRA SEÑORA DEL ROSARIO</v>
          </cell>
          <cell r="K6819">
            <v>72908337</v>
          </cell>
        </row>
        <row r="6820">
          <cell r="I6820">
            <v>900009757</v>
          </cell>
          <cell r="J6820" t="str">
            <v>CENTRO EDUCATIVO RURAL ALTO LORENZO</v>
          </cell>
          <cell r="K6820">
            <v>17558253</v>
          </cell>
        </row>
        <row r="6821">
          <cell r="I6821">
            <v>900010036</v>
          </cell>
          <cell r="J6821" t="str">
            <v>FONDO DE SERVICIOS EDUCATIVOS IPEBI</v>
          </cell>
          <cell r="K6821">
            <v>28644369</v>
          </cell>
        </row>
        <row r="6822">
          <cell r="I6822">
            <v>900010171</v>
          </cell>
          <cell r="J6822" t="str">
            <v>I.E. EL SALADO</v>
          </cell>
          <cell r="K6822">
            <v>52248885</v>
          </cell>
        </row>
        <row r="6823">
          <cell r="I6823">
            <v>900010185</v>
          </cell>
          <cell r="J6823" t="str">
            <v>INSTITUCION EDUCATIVA MARIA LUZ</v>
          </cell>
          <cell r="K6823">
            <v>36554639</v>
          </cell>
        </row>
        <row r="6824">
          <cell r="I6824">
            <v>900010275</v>
          </cell>
          <cell r="J6824" t="str">
            <v>FONDO DE SERVICIO EDUCATIVO COL CLUB DE LEONES</v>
          </cell>
          <cell r="K6824">
            <v>190943595</v>
          </cell>
        </row>
        <row r="6825">
          <cell r="I6825">
            <v>900010463</v>
          </cell>
          <cell r="J6825" t="str">
            <v>FONDO DE SERVICIO EDUCATIVOS CER SAN LUIS GONZAGA</v>
          </cell>
          <cell r="K6825">
            <v>12255777</v>
          </cell>
        </row>
        <row r="6826">
          <cell r="I6826">
            <v>900010601</v>
          </cell>
          <cell r="J6826" t="str">
            <v>CENTRO EDUCATIVO LOS TORMENTOS - FONDO DE SERVICIOS EDUCATIVO</v>
          </cell>
          <cell r="K6826">
            <v>14206141</v>
          </cell>
        </row>
        <row r="6827">
          <cell r="I6827">
            <v>900011411</v>
          </cell>
          <cell r="J6827" t="str">
            <v>INST EDUC SAGRADO CORAZON DE JESUS</v>
          </cell>
          <cell r="K6827">
            <v>16668413</v>
          </cell>
        </row>
        <row r="6828">
          <cell r="I6828">
            <v>900011459</v>
          </cell>
          <cell r="J6828" t="str">
            <v>SGP GRATU-CENTRO EDUCATIVO LA PISTA</v>
          </cell>
          <cell r="K6828">
            <v>15095500</v>
          </cell>
        </row>
        <row r="6829">
          <cell r="I6829">
            <v>900011716</v>
          </cell>
          <cell r="J6829" t="str">
            <v>centro educativo eduardo santos</v>
          </cell>
          <cell r="K6829">
            <v>22328072</v>
          </cell>
        </row>
        <row r="6830">
          <cell r="I6830">
            <v>900011729</v>
          </cell>
          <cell r="J6830" t="str">
            <v>INSTITUCION EDUCATIVA SAN ROQUE</v>
          </cell>
          <cell r="K6830">
            <v>52148989</v>
          </cell>
        </row>
        <row r="6831">
          <cell r="I6831">
            <v>900011743</v>
          </cell>
          <cell r="J6831" t="str">
            <v>institucion educativa la sierpita</v>
          </cell>
          <cell r="K6831">
            <v>62880399</v>
          </cell>
        </row>
        <row r="6832">
          <cell r="I6832">
            <v>900011766</v>
          </cell>
          <cell r="J6832" t="str">
            <v>INSTITUCION EDUCATIVA INSTITUTO DE PROMOCION SOCIAL DOKABU</v>
          </cell>
          <cell r="K6832">
            <v>95691535</v>
          </cell>
        </row>
        <row r="6833">
          <cell r="I6833">
            <v>900011804</v>
          </cell>
          <cell r="J6833" t="str">
            <v>INSTITUCION EDUCATIVA TECNICA  MARIA AUXILIADORA</v>
          </cell>
          <cell r="K6833">
            <v>23634186</v>
          </cell>
        </row>
        <row r="6834">
          <cell r="I6834">
            <v>900011836</v>
          </cell>
          <cell r="J6834" t="str">
            <v>CENTRO EDUCATIVO EL GAITAL</v>
          </cell>
          <cell r="K6834">
            <v>11713988</v>
          </cell>
        </row>
        <row r="6835">
          <cell r="I6835">
            <v>900011877</v>
          </cell>
          <cell r="J6835" t="str">
            <v>INSTITUCION EDUCATIVA RIO CEDRO</v>
          </cell>
          <cell r="K6835">
            <v>50730559</v>
          </cell>
        </row>
        <row r="6836">
          <cell r="I6836">
            <v>900012228</v>
          </cell>
          <cell r="J6836" t="str">
            <v>CENTRO EDUCATIVO DEPARTAMENTAL RURAL JANEIRO</v>
          </cell>
          <cell r="K6836">
            <v>62422029</v>
          </cell>
        </row>
        <row r="6837">
          <cell r="I6837">
            <v>900012490</v>
          </cell>
          <cell r="J6837" t="str">
            <v>COLEGIO DEPARTAMENTAL NOVILLEROS</v>
          </cell>
          <cell r="K6837">
            <v>28542465</v>
          </cell>
        </row>
        <row r="6838">
          <cell r="I6838">
            <v>900012537</v>
          </cell>
          <cell r="J6838" t="str">
            <v>INSTITTO EDUCATIVO DEPARTAMENTAL TECNICO ARIGUANI</v>
          </cell>
          <cell r="K6838">
            <v>66617950</v>
          </cell>
        </row>
        <row r="6839">
          <cell r="I6839">
            <v>900012754</v>
          </cell>
          <cell r="J6839" t="str">
            <v>INSTITUCION EDUCATIVA YO REINARE</v>
          </cell>
          <cell r="K6839">
            <v>30991460</v>
          </cell>
        </row>
        <row r="6840">
          <cell r="I6840">
            <v>900012755</v>
          </cell>
          <cell r="J6840" t="str">
            <v>IED CAPELLANIA</v>
          </cell>
          <cell r="K6840">
            <v>84432978</v>
          </cell>
        </row>
        <row r="6841">
          <cell r="I6841">
            <v>900013651</v>
          </cell>
          <cell r="J6841" t="str">
            <v>INSTITUCION EDUCATIVA LA CEIBA</v>
          </cell>
          <cell r="K6841">
            <v>29442600</v>
          </cell>
        </row>
        <row r="6842">
          <cell r="I6842">
            <v>900013774</v>
          </cell>
          <cell r="J6842" t="str">
            <v>INSTITUCION EDUCATIVA NUEVO BOSQUE</v>
          </cell>
          <cell r="K6842">
            <v>218105778</v>
          </cell>
        </row>
        <row r="6843">
          <cell r="I6843">
            <v>900013827</v>
          </cell>
          <cell r="J6843" t="str">
            <v>IED POSPRIMARIA LA FUENTE</v>
          </cell>
          <cell r="K6843">
            <v>89933437</v>
          </cell>
        </row>
        <row r="6844">
          <cell r="I6844">
            <v>900014041</v>
          </cell>
          <cell r="J6844" t="str">
            <v>CENT EDUC RUR NUEVA APAYA</v>
          </cell>
          <cell r="K6844">
            <v>8484443</v>
          </cell>
        </row>
        <row r="6845">
          <cell r="I6845">
            <v>900014059</v>
          </cell>
          <cell r="J6845" t="str">
            <v>CENTRO EDUCATIVO CAMILO TORRES LA VICTORIA</v>
          </cell>
          <cell r="K6845">
            <v>32249040</v>
          </cell>
        </row>
        <row r="6846">
          <cell r="I6846">
            <v>900014172</v>
          </cell>
          <cell r="J6846" t="str">
            <v>CENTRO EDUCATIVO RAFAEL URIBE</v>
          </cell>
          <cell r="K6846">
            <v>22347893</v>
          </cell>
        </row>
        <row r="6847">
          <cell r="I6847">
            <v>900014185</v>
          </cell>
          <cell r="J6847" t="str">
            <v>FONDOS DE SERVICIOS EDUCATIVOS SAN LUIS</v>
          </cell>
          <cell r="K6847">
            <v>30232220</v>
          </cell>
        </row>
        <row r="6848">
          <cell r="I6848">
            <v>900014354</v>
          </cell>
          <cell r="J6848" t="str">
            <v>IED PATIO BONITO</v>
          </cell>
          <cell r="K6848">
            <v>77793182</v>
          </cell>
        </row>
        <row r="6849">
          <cell r="I6849">
            <v>900014413</v>
          </cell>
          <cell r="J6849" t="str">
            <v>CENTRO EDUCATIVO PLATANILLO</v>
          </cell>
          <cell r="K6849">
            <v>25735631</v>
          </cell>
        </row>
        <row r="6850">
          <cell r="I6850">
            <v>900014445</v>
          </cell>
          <cell r="J6850" t="str">
            <v>IE SANTA TERESA - Argelia</v>
          </cell>
          <cell r="K6850">
            <v>134424302</v>
          </cell>
        </row>
        <row r="6851">
          <cell r="I6851">
            <v>900014462</v>
          </cell>
          <cell r="J6851" t="str">
            <v>IED SANTO DOMINGO SAVIO</v>
          </cell>
          <cell r="K6851">
            <v>89486486</v>
          </cell>
        </row>
        <row r="6852">
          <cell r="I6852">
            <v>900014608</v>
          </cell>
          <cell r="J6852" t="str">
            <v>CENTRO RURAL CARACOLI</v>
          </cell>
          <cell r="K6852">
            <v>29988204</v>
          </cell>
        </row>
        <row r="6853">
          <cell r="I6853">
            <v>900014668</v>
          </cell>
          <cell r="J6853" t="str">
            <v>INSTITUCION EDUCATIVA DEPARTAMENTAL EL HATO</v>
          </cell>
          <cell r="K6853">
            <v>54833176</v>
          </cell>
        </row>
        <row r="6854">
          <cell r="I6854">
            <v>900014671</v>
          </cell>
          <cell r="J6854" t="str">
            <v>INSTITUCION EDUCATIVA DEPARTAMENTAL FERRALARADA</v>
          </cell>
          <cell r="K6854">
            <v>46738033</v>
          </cell>
        </row>
        <row r="6855">
          <cell r="I6855">
            <v>900014711</v>
          </cell>
          <cell r="J6855" t="str">
            <v>I.E. NUESTRA SRA DEL  SOCORRO</v>
          </cell>
          <cell r="K6855">
            <v>70652160</v>
          </cell>
        </row>
        <row r="6856">
          <cell r="I6856">
            <v>900014719</v>
          </cell>
          <cell r="J6856" t="str">
            <v>IED RURAL CAMPO ALEGRE</v>
          </cell>
          <cell r="K6856">
            <v>82912440</v>
          </cell>
        </row>
        <row r="6857">
          <cell r="I6857">
            <v>900014871</v>
          </cell>
          <cell r="J6857" t="str">
            <v>INSTITUCION EDUCATIVA MARILOPEZ BELLAVISTA (ANTES CENTRO EDUCATIVO MARILOPEZ BELLAVISTA)</v>
          </cell>
          <cell r="K6857">
            <v>20614831</v>
          </cell>
        </row>
        <row r="6858">
          <cell r="I6858">
            <v>900014931</v>
          </cell>
          <cell r="J6858" t="str">
            <v>I. E. SAN PEDRO CLAVER</v>
          </cell>
          <cell r="K6858">
            <v>29602866</v>
          </cell>
        </row>
        <row r="6859">
          <cell r="I6859">
            <v>900015025</v>
          </cell>
          <cell r="J6859" t="str">
            <v>INSTITUCIÓN EDUCATIVA LA CABAÑA</v>
          </cell>
          <cell r="K6859">
            <v>23297865</v>
          </cell>
        </row>
        <row r="6860">
          <cell r="I6860">
            <v>900015383</v>
          </cell>
          <cell r="J6860" t="str">
            <v>INSTITUCION EDUCATIVA DEPARTAMENTAL JOSE MANUAL DUARTE</v>
          </cell>
          <cell r="K6860">
            <v>19418488</v>
          </cell>
        </row>
        <row r="6861">
          <cell r="I6861">
            <v>900015715</v>
          </cell>
          <cell r="J6861" t="str">
            <v>FONDO DE SERVICIOS EDUCATIVOS</v>
          </cell>
          <cell r="K6861">
            <v>33235246</v>
          </cell>
        </row>
        <row r="6862">
          <cell r="I6862">
            <v>900015752</v>
          </cell>
          <cell r="J6862" t="str">
            <v>IED RURAL EL ATICO</v>
          </cell>
          <cell r="K6862">
            <v>108345146</v>
          </cell>
        </row>
        <row r="6863">
          <cell r="I6863">
            <v>900015862</v>
          </cell>
          <cell r="J6863" t="str">
            <v>IED ALFONSO LOPEZ PUMAREJO</v>
          </cell>
          <cell r="K6863">
            <v>141603805</v>
          </cell>
        </row>
        <row r="6864">
          <cell r="I6864">
            <v>900016130</v>
          </cell>
          <cell r="J6864" t="str">
            <v>I.E. SAN JOSE DE LLANITOS</v>
          </cell>
          <cell r="K6864">
            <v>33725621</v>
          </cell>
        </row>
        <row r="6865">
          <cell r="I6865">
            <v>900016145</v>
          </cell>
          <cell r="J6865" t="str">
            <v>IED INSTITUTO PARCELAS</v>
          </cell>
          <cell r="K6865">
            <v>123292381</v>
          </cell>
        </row>
        <row r="6866">
          <cell r="I6866">
            <v>900016222</v>
          </cell>
          <cell r="J6866" t="str">
            <v>FONDO DE SERVICIOS DOCENTES</v>
          </cell>
          <cell r="K6866">
            <v>21454030</v>
          </cell>
        </row>
        <row r="6867">
          <cell r="I6867">
            <v>900016491</v>
          </cell>
          <cell r="J6867" t="str">
            <v>INSTITUCION EDUCATIVA SAN FRANCISCO DE ASIS</v>
          </cell>
          <cell r="K6867">
            <v>124955980</v>
          </cell>
        </row>
        <row r="6868">
          <cell r="I6868">
            <v>900016749</v>
          </cell>
          <cell r="J6868" t="str">
            <v>INSTITUCIÓN EDUCATIVA DEPARTAMENTAL AGROPECUARIO PILOTO</v>
          </cell>
          <cell r="K6868">
            <v>23790729</v>
          </cell>
        </row>
        <row r="6869">
          <cell r="I6869">
            <v>900016768</v>
          </cell>
          <cell r="J6869" t="str">
            <v>CENTRO EDUCATIVO GALAPAGOS</v>
          </cell>
          <cell r="K6869">
            <v>12473577</v>
          </cell>
        </row>
        <row r="6870">
          <cell r="I6870">
            <v>900016841</v>
          </cell>
          <cell r="J6870" t="str">
            <v>IE EL JORDAN - San Carlos</v>
          </cell>
          <cell r="K6870">
            <v>47640697</v>
          </cell>
        </row>
        <row r="6871">
          <cell r="I6871">
            <v>900016842</v>
          </cell>
          <cell r="J6871" t="str">
            <v>Intitucion Educativa Departamental Jose Gregorio Salas</v>
          </cell>
          <cell r="K6871">
            <v>53832074</v>
          </cell>
        </row>
        <row r="6872">
          <cell r="I6872">
            <v>900017050</v>
          </cell>
          <cell r="J6872" t="str">
            <v>CENTRO EDUCATIVO CRISTO REY</v>
          </cell>
          <cell r="K6872">
            <v>27000446</v>
          </cell>
        </row>
        <row r="6873">
          <cell r="I6873">
            <v>900017085</v>
          </cell>
          <cell r="J6873" t="str">
            <v>CENTRO EDUCATIVO SAN FRANCISCO DEL MUNICIPIO DE GA</v>
          </cell>
          <cell r="K6873">
            <v>44231186</v>
          </cell>
        </row>
        <row r="6874">
          <cell r="I6874">
            <v>900017129</v>
          </cell>
          <cell r="J6874" t="str">
            <v>IERD AGUABLANCA</v>
          </cell>
          <cell r="K6874">
            <v>40299992</v>
          </cell>
        </row>
        <row r="6875">
          <cell r="I6875">
            <v>900017136</v>
          </cell>
          <cell r="J6875" t="str">
            <v>INSTITUCION EDUCATIVA CORAZON INMACULADO DE MARIA</v>
          </cell>
          <cell r="K6875">
            <v>102563650</v>
          </cell>
        </row>
        <row r="6876">
          <cell r="I6876">
            <v>900017301</v>
          </cell>
          <cell r="J6876" t="str">
            <v>INSTITUCION EDUCATIVA BELEN</v>
          </cell>
          <cell r="K6876">
            <v>57473138</v>
          </cell>
        </row>
        <row r="6877">
          <cell r="I6877">
            <v>900017384</v>
          </cell>
          <cell r="J6877" t="str">
            <v>Intitucion Educativa Departamental Rural Cune</v>
          </cell>
          <cell r="K6877">
            <v>49963572</v>
          </cell>
        </row>
        <row r="6878">
          <cell r="I6878">
            <v>900017427</v>
          </cell>
          <cell r="J6878" t="str">
            <v>CENT EDUC RUR SANTA CECILIA</v>
          </cell>
          <cell r="K6878">
            <v>14658793</v>
          </cell>
        </row>
        <row r="6879">
          <cell r="I6879">
            <v>900017517</v>
          </cell>
          <cell r="J6879" t="str">
            <v>INSTITUCION EDUCATIVA NACIONAL DANTE ALIGHIERI</v>
          </cell>
          <cell r="K6879">
            <v>151103003</v>
          </cell>
        </row>
        <row r="6880">
          <cell r="I6880">
            <v>900017520</v>
          </cell>
          <cell r="J6880" t="str">
            <v>I.E. MARTICAS FONDO DE SERVICIOS EDUCATIVO</v>
          </cell>
          <cell r="K6880">
            <v>71088928</v>
          </cell>
        </row>
        <row r="6881">
          <cell r="I6881">
            <v>900017554</v>
          </cell>
          <cell r="J6881" t="str">
            <v>FONDO DE SERVICIOS EDUCATIVOS</v>
          </cell>
          <cell r="K6881">
            <v>30700470</v>
          </cell>
        </row>
        <row r="6882">
          <cell r="I6882">
            <v>900017593</v>
          </cell>
          <cell r="J6882" t="str">
            <v>FONDO DE SER. EDUCATIVO INSTITUCION</v>
          </cell>
          <cell r="K6882">
            <v>22565239</v>
          </cell>
        </row>
        <row r="6883">
          <cell r="I6883">
            <v>900017668</v>
          </cell>
          <cell r="J6883" t="str">
            <v>CENTRO EDUCATIVO RURAL LA COROZA LAS CAÑAS</v>
          </cell>
          <cell r="K6883">
            <v>16859283</v>
          </cell>
        </row>
        <row r="6884">
          <cell r="I6884">
            <v>900017839</v>
          </cell>
          <cell r="J6884" t="str">
            <v>FONDO DE SERVICIOS EDUCATIVOS</v>
          </cell>
          <cell r="K6884">
            <v>15677243</v>
          </cell>
        </row>
        <row r="6885">
          <cell r="I6885">
            <v>900017942</v>
          </cell>
          <cell r="J6885" t="str">
            <v>INSTITUCION EDUCATIVA DISTRITAL RESTREPO MILLAN</v>
          </cell>
          <cell r="K6885">
            <v>204026875</v>
          </cell>
        </row>
        <row r="6886">
          <cell r="I6886">
            <v>900018002</v>
          </cell>
          <cell r="J6886" t="str">
            <v>INSTITUCION EDUCATIVA DEPARTAMENTAL URIEL MURCIA</v>
          </cell>
          <cell r="K6886">
            <v>22493793</v>
          </cell>
        </row>
        <row r="6887">
          <cell r="I6887">
            <v>900018003</v>
          </cell>
          <cell r="J6887" t="str">
            <v>INSTITUCION EDUCATIVA EL VIAJANO</v>
          </cell>
          <cell r="K6887">
            <v>124416470</v>
          </cell>
        </row>
        <row r="6888">
          <cell r="I6888">
            <v>900018057</v>
          </cell>
          <cell r="J6888" t="str">
            <v>FONDO DE SERVICIOS</v>
          </cell>
          <cell r="K6888">
            <v>85060761</v>
          </cell>
        </row>
        <row r="6889">
          <cell r="I6889">
            <v>900018188</v>
          </cell>
          <cell r="J6889" t="str">
            <v>IED EL MORTIÑO</v>
          </cell>
          <cell r="K6889">
            <v>40040704</v>
          </cell>
        </row>
        <row r="6890">
          <cell r="I6890">
            <v>900018588</v>
          </cell>
          <cell r="J6890" t="str">
            <v>PROYECTO ACCESO Y PERMANENCIA EN EL SECTOR EDUCATIVO Y RURAL - EL TRIGO</v>
          </cell>
          <cell r="K6890">
            <v>20058103</v>
          </cell>
        </row>
        <row r="6891">
          <cell r="I6891">
            <v>900018738</v>
          </cell>
          <cell r="J6891" t="str">
            <v>INSTITUCION EDUCATIVA TECNICA SAN JOSE DE DOLORES TOLIMA</v>
          </cell>
          <cell r="K6891">
            <v>27651040</v>
          </cell>
        </row>
        <row r="6892">
          <cell r="I6892">
            <v>900018923</v>
          </cell>
          <cell r="J6892" t="str">
            <v>INSTITUCION EDUCATIVA LEON XIII</v>
          </cell>
          <cell r="K6892">
            <v>77060215</v>
          </cell>
        </row>
        <row r="6893">
          <cell r="I6893">
            <v>900019279</v>
          </cell>
          <cell r="J6893" t="str">
            <v>INSTITUCION EDUCATIVA ANTONIO RICAUTE</v>
          </cell>
          <cell r="K6893">
            <v>62223195</v>
          </cell>
        </row>
        <row r="6894">
          <cell r="I6894">
            <v>900019520</v>
          </cell>
          <cell r="J6894" t="str">
            <v>Fondos de Servicios Educativos Cayo de la Cruz</v>
          </cell>
          <cell r="K6894">
            <v>19485084</v>
          </cell>
        </row>
        <row r="6895">
          <cell r="I6895">
            <v>900019546</v>
          </cell>
          <cell r="J6895" t="str">
            <v>FONDO DE SERVICIOS EDUCATIVOS INSTITUCION EDUCATIVA SAN ALEJANDRO</v>
          </cell>
          <cell r="K6895">
            <v>31638912</v>
          </cell>
        </row>
        <row r="6896">
          <cell r="I6896">
            <v>900019598</v>
          </cell>
          <cell r="J6896" t="str">
            <v>CENTRO EDUCATIVO RURAL BARRIALOSA</v>
          </cell>
          <cell r="K6896">
            <v>25961998</v>
          </cell>
        </row>
        <row r="6897">
          <cell r="I6897">
            <v>900019602</v>
          </cell>
          <cell r="J6897" t="str">
            <v>INSTITUCION EDUCATIVA TECNICA SAN ISIDRO DE BOYACA</v>
          </cell>
          <cell r="K6897">
            <v>40763895</v>
          </cell>
        </row>
        <row r="6898">
          <cell r="I6898">
            <v>900019838</v>
          </cell>
          <cell r="J6898" t="str">
            <v>INSTITUCION EDUCATIVA DIVINO NIÑO DE TIERRA GRATA</v>
          </cell>
          <cell r="K6898">
            <v>53241309</v>
          </cell>
        </row>
        <row r="6899">
          <cell r="I6899">
            <v>900019863</v>
          </cell>
          <cell r="J6899" t="str">
            <v>CENTRO EDUCATIVO LA APONDERANCIA</v>
          </cell>
          <cell r="K6899">
            <v>17955031</v>
          </cell>
        </row>
        <row r="6900">
          <cell r="I6900">
            <v>900020158</v>
          </cell>
          <cell r="J6900" t="str">
            <v>INST EDUCATIVA LA SANJUANA</v>
          </cell>
          <cell r="K6900">
            <v>34336493</v>
          </cell>
        </row>
        <row r="6901">
          <cell r="I6901">
            <v>900020367</v>
          </cell>
          <cell r="J6901" t="str">
            <v>centro educativo rural el guamal</v>
          </cell>
          <cell r="K6901">
            <v>26245904</v>
          </cell>
        </row>
        <row r="6902">
          <cell r="I6902">
            <v>900020498</v>
          </cell>
          <cell r="J6902" t="str">
            <v>FONDO DE SERVICIOS EDUCATIVOS IED TAPIAS</v>
          </cell>
          <cell r="K6902">
            <v>35655782</v>
          </cell>
        </row>
        <row r="6903">
          <cell r="I6903">
            <v>900020605</v>
          </cell>
          <cell r="J6903" t="str">
            <v>INSTITUCION EDUCATIVA LUIS CARLOS GALAN SARMIENTO</v>
          </cell>
          <cell r="K6903">
            <v>50622398</v>
          </cell>
        </row>
        <row r="6904">
          <cell r="I6904">
            <v>900020615</v>
          </cell>
          <cell r="J6904" t="str">
            <v>FONDO SERV EDUC INS MEDALLA MILAGROSA - FONDO COMU</v>
          </cell>
          <cell r="K6904">
            <v>57037837</v>
          </cell>
        </row>
        <row r="6905">
          <cell r="I6905">
            <v>900020626</v>
          </cell>
          <cell r="J6905" t="str">
            <v>CENTRO EDUCATIVO ALTO SARABANDO</v>
          </cell>
          <cell r="K6905">
            <v>14319680</v>
          </cell>
        </row>
        <row r="6906">
          <cell r="I6906">
            <v>900020798</v>
          </cell>
          <cell r="J6906" t="str">
            <v>CENTRO EDUCATIVO DEPARTAMENTAL OSCAR PISCIOTTI NUMA</v>
          </cell>
          <cell r="K6906">
            <v>53287258</v>
          </cell>
        </row>
        <row r="6907">
          <cell r="I6907">
            <v>900020843</v>
          </cell>
          <cell r="J6907" t="str">
            <v>INSTITUCION EDUCATIVA RURAL DEPARTAMENTAL CACICAZGO</v>
          </cell>
          <cell r="K6907">
            <v>51183620</v>
          </cell>
        </row>
        <row r="6908">
          <cell r="I6908">
            <v>900021223</v>
          </cell>
          <cell r="J6908" t="str">
            <v>FONDO DE SERVICIOS EDUCATIVOS PUBENZA</v>
          </cell>
          <cell r="K6908">
            <v>49650605</v>
          </cell>
        </row>
        <row r="6909">
          <cell r="I6909">
            <v>900021253</v>
          </cell>
          <cell r="J6909" t="str">
            <v>CENT EDUC RUR SANTA MARIA</v>
          </cell>
          <cell r="K6909">
            <v>13324288</v>
          </cell>
        </row>
        <row r="6910">
          <cell r="I6910">
            <v>900021833</v>
          </cell>
          <cell r="J6910" t="str">
            <v>C.E. GALLEGO</v>
          </cell>
          <cell r="K6910">
            <v>50215292</v>
          </cell>
        </row>
        <row r="6911">
          <cell r="I6911">
            <v>900021917</v>
          </cell>
          <cell r="J6911" t="str">
            <v>FONDOS EDUACTIVOS I.E. LOS CORRALES</v>
          </cell>
          <cell r="K6911">
            <v>57024079</v>
          </cell>
        </row>
        <row r="6912">
          <cell r="I6912">
            <v>900021938</v>
          </cell>
          <cell r="J6912" t="str">
            <v>FONDO DE SERVICIOS EDUCATIVOS INSTITUCION EDUCATIVA SAN PEDRO</v>
          </cell>
          <cell r="K6912">
            <v>21832515</v>
          </cell>
        </row>
        <row r="6913">
          <cell r="I6913">
            <v>900022533</v>
          </cell>
          <cell r="J6913" t="str">
            <v>I.E. SAN ISIDRO</v>
          </cell>
          <cell r="K6913">
            <v>64943352</v>
          </cell>
        </row>
        <row r="6914">
          <cell r="I6914">
            <v>900022567</v>
          </cell>
          <cell r="J6914" t="str">
            <v>centro educativo rural bajo caldas</v>
          </cell>
          <cell r="K6914">
            <v>16808851</v>
          </cell>
        </row>
        <row r="6915">
          <cell r="I6915">
            <v>900023006</v>
          </cell>
          <cell r="J6915" t="str">
            <v>IED SAN ANTINIO</v>
          </cell>
          <cell r="K6915">
            <v>53547432</v>
          </cell>
        </row>
        <row r="6916">
          <cell r="I6916">
            <v>900023185</v>
          </cell>
          <cell r="J6916" t="str">
            <v>INSTITUTO TECNICO SOLMERIDA BUILES</v>
          </cell>
          <cell r="K6916">
            <v>97873201</v>
          </cell>
        </row>
        <row r="6917">
          <cell r="I6917">
            <v>900023197</v>
          </cell>
          <cell r="J6917" t="str">
            <v>Centro Educativo Candelaria</v>
          </cell>
          <cell r="K6917">
            <v>19960106</v>
          </cell>
        </row>
        <row r="6918">
          <cell r="I6918">
            <v>900023324</v>
          </cell>
          <cell r="J6918" t="str">
            <v>FONDO DE SERVICIOS EDUCATIVOS</v>
          </cell>
          <cell r="K6918">
            <v>23688248</v>
          </cell>
        </row>
        <row r="6919">
          <cell r="I6919">
            <v>900023436</v>
          </cell>
          <cell r="J6919" t="str">
            <v>CENTRO EDUCATIVO EL PORVENIR</v>
          </cell>
          <cell r="K6919">
            <v>46130976</v>
          </cell>
        </row>
        <row r="6920">
          <cell r="I6920">
            <v>900023870</v>
          </cell>
          <cell r="J6920" t="str">
            <v>IER SAN MIGUEL DEL TIGRE - Yondó(Casabe)</v>
          </cell>
          <cell r="K6920">
            <v>79186632</v>
          </cell>
        </row>
        <row r="6921">
          <cell r="I6921">
            <v>900024534</v>
          </cell>
          <cell r="J6921" t="str">
            <v>FONDO DE SERVICIO EDUCATIVO COL SAN BARTOLOME</v>
          </cell>
          <cell r="K6921">
            <v>156151198</v>
          </cell>
        </row>
        <row r="6922">
          <cell r="I6922">
            <v>900024846</v>
          </cell>
          <cell r="J6922" t="str">
            <v>FONDO DE SERVICIOS EDUCATIVOS I.E ETNOAGROPECUARIA TARIDO</v>
          </cell>
          <cell r="K6922">
            <v>19707147</v>
          </cell>
        </row>
        <row r="6923">
          <cell r="I6923">
            <v>900025183</v>
          </cell>
          <cell r="J6923" t="str">
            <v>INSTITUCION EDUCATIVA VEREDA CAPILLA UNO</v>
          </cell>
          <cell r="K6923">
            <v>17395882</v>
          </cell>
        </row>
        <row r="6924">
          <cell r="I6924">
            <v>900025525</v>
          </cell>
          <cell r="J6924" t="str">
            <v>FONDO DE SERVICIOS EDUCATIVOS INSTITUCION EDUCATIVA ALVARO MOLINA VEREDA SANTA BARBARA</v>
          </cell>
          <cell r="K6924">
            <v>95712055</v>
          </cell>
        </row>
        <row r="6925">
          <cell r="I6925">
            <v>900025532</v>
          </cell>
          <cell r="J6925" t="str">
            <v>Centro Educativo Cuiva</v>
          </cell>
          <cell r="K6925">
            <v>33176804</v>
          </cell>
        </row>
        <row r="6926">
          <cell r="I6926">
            <v>900025662</v>
          </cell>
          <cell r="J6926" t="str">
            <v>IED SAN JOSE</v>
          </cell>
          <cell r="K6926">
            <v>16359511</v>
          </cell>
        </row>
        <row r="6927">
          <cell r="I6927">
            <v>900025663</v>
          </cell>
          <cell r="J6927" t="str">
            <v>IE RURAL DEP. EL HATO</v>
          </cell>
          <cell r="K6927">
            <v>12130191</v>
          </cell>
        </row>
        <row r="6928">
          <cell r="I6928">
            <v>900025802</v>
          </cell>
          <cell r="J6928" t="str">
            <v>INSTITUCION EDUCATIVA DE MINAS</v>
          </cell>
          <cell r="K6928">
            <v>23836933</v>
          </cell>
        </row>
        <row r="6929">
          <cell r="I6929">
            <v>900025803</v>
          </cell>
          <cell r="J6929" t="str">
            <v>CENTRO EDUCATIVO EL MAMEY</v>
          </cell>
          <cell r="K6929">
            <v>29607525</v>
          </cell>
        </row>
        <row r="6930">
          <cell r="I6930">
            <v>900025907</v>
          </cell>
          <cell r="J6930" t="str">
            <v>centro educativo rural santander</v>
          </cell>
          <cell r="K6930">
            <v>29263027</v>
          </cell>
        </row>
        <row r="6931">
          <cell r="I6931">
            <v>900025965</v>
          </cell>
          <cell r="J6931" t="str">
            <v>FONDO DE SERVICIOS EDUCATIVOS IEDR EL NARANJAL</v>
          </cell>
          <cell r="K6931">
            <v>23958136</v>
          </cell>
        </row>
        <row r="6932">
          <cell r="I6932">
            <v>900026258</v>
          </cell>
          <cell r="J6932" t="str">
            <v>CENTRO EDUCATIVO DE BETULIA</v>
          </cell>
          <cell r="K6932">
            <v>38336067</v>
          </cell>
        </row>
        <row r="6933">
          <cell r="I6933">
            <v>900027004</v>
          </cell>
          <cell r="J6933" t="str">
            <v>INSTITUCIÒN EDUCATIVA RURAL VILLA HERMOSA 2</v>
          </cell>
          <cell r="K6933">
            <v>9515532</v>
          </cell>
        </row>
        <row r="6934">
          <cell r="I6934">
            <v>900027165</v>
          </cell>
          <cell r="J6934" t="str">
            <v>INSTITUCION EDUCATIVA DEPARTAMENTAL RURAL DE MEDIA LUNA</v>
          </cell>
          <cell r="K6934">
            <v>140468504</v>
          </cell>
        </row>
        <row r="6935">
          <cell r="I6935">
            <v>900027267</v>
          </cell>
          <cell r="J6935" t="str">
            <v>INSTITUCION EDUCATIVA DEPARTAMENTAL ARMANDO ESTRADA FLORES</v>
          </cell>
          <cell r="K6935">
            <v>287633532</v>
          </cell>
        </row>
        <row r="6936">
          <cell r="I6936">
            <v>900027285</v>
          </cell>
          <cell r="J6936" t="str">
            <v>FONDO DE FOMENTO DE SERVICIOS DOCENTES INSTITUCION EDUCATIVA RURAL DEPARTAMENTAL CAMANCHA</v>
          </cell>
          <cell r="K6936">
            <v>15727197</v>
          </cell>
        </row>
        <row r="6937">
          <cell r="I6937">
            <v>900027315</v>
          </cell>
          <cell r="J6937" t="str">
            <v>INSTITUCIÒN EDUCATIVA TELEPALMERITAS</v>
          </cell>
          <cell r="K6937">
            <v>32759859</v>
          </cell>
        </row>
        <row r="6938">
          <cell r="I6938">
            <v>900027324</v>
          </cell>
          <cell r="J6938" t="str">
            <v>I.E.D BOCADEMONTE</v>
          </cell>
          <cell r="K6938">
            <v>14685023</v>
          </cell>
        </row>
        <row r="6939">
          <cell r="I6939">
            <v>900027336</v>
          </cell>
          <cell r="J6939" t="str">
            <v>INSTITUTO TECNICO PATIOS CENTRO 2</v>
          </cell>
          <cell r="K6939">
            <v>253296260</v>
          </cell>
        </row>
        <row r="6940">
          <cell r="I6940">
            <v>900027372</v>
          </cell>
          <cell r="J6940" t="str">
            <v>IED MURCA</v>
          </cell>
          <cell r="K6940">
            <v>15115622</v>
          </cell>
        </row>
        <row r="6941">
          <cell r="I6941">
            <v>900027708</v>
          </cell>
          <cell r="J6941" t="str">
            <v>INSTITUCION EDUCATIVA RURAL PUERTO ARANGO</v>
          </cell>
          <cell r="K6941">
            <v>17105191</v>
          </cell>
        </row>
        <row r="6942">
          <cell r="I6942">
            <v>900027724</v>
          </cell>
          <cell r="J6942" t="str">
            <v>FONDO DE SERVICIOS EDUCATIVOS</v>
          </cell>
          <cell r="K6942">
            <v>46694923</v>
          </cell>
        </row>
        <row r="6943">
          <cell r="I6943">
            <v>900027848</v>
          </cell>
          <cell r="J6943" t="str">
            <v>Institución Educativa Rural Departamental Fusca</v>
          </cell>
          <cell r="K6943">
            <v>65669130</v>
          </cell>
        </row>
        <row r="6944">
          <cell r="I6944">
            <v>900027849</v>
          </cell>
          <cell r="J6944" t="str">
            <v>CENT EDUC RUR SAN JOSE DEL PINO</v>
          </cell>
          <cell r="K6944">
            <v>11290132</v>
          </cell>
        </row>
        <row r="6945">
          <cell r="I6945">
            <v>900027881</v>
          </cell>
          <cell r="J6945" t="str">
            <v>CENTRO EDUCATIVO SANTA INES</v>
          </cell>
          <cell r="K6945">
            <v>15021965</v>
          </cell>
        </row>
        <row r="6946">
          <cell r="I6946">
            <v>900028195</v>
          </cell>
          <cell r="J6946" t="str">
            <v>FON SERV EDU ISLA DEL SOL</v>
          </cell>
          <cell r="K6946">
            <v>25249729</v>
          </cell>
        </row>
        <row r="6947">
          <cell r="I6947">
            <v>900028324</v>
          </cell>
          <cell r="J6947" t="str">
            <v>CENTRO EDUCATIVO PANTANITO</v>
          </cell>
          <cell r="K6947">
            <v>13309439</v>
          </cell>
        </row>
        <row r="6948">
          <cell r="I6948">
            <v>900028725</v>
          </cell>
          <cell r="J6948" t="str">
            <v>INSTITUCION EDUCATIVA DISTRITAL JUAN DE ACOSTO SOLERA</v>
          </cell>
          <cell r="K6948">
            <v>121652591</v>
          </cell>
        </row>
        <row r="6949">
          <cell r="I6949">
            <v>900028806</v>
          </cell>
          <cell r="J6949" t="str">
            <v>INSTITUCION EDUCATIVA LA TIGRERA</v>
          </cell>
          <cell r="K6949">
            <v>23669909</v>
          </cell>
        </row>
        <row r="6950">
          <cell r="I6950">
            <v>900028888</v>
          </cell>
          <cell r="J6950" t="str">
            <v>INSTITUCION EDUCATIVA SANTA ISABEL</v>
          </cell>
          <cell r="K6950">
            <v>143518980</v>
          </cell>
        </row>
        <row r="6951">
          <cell r="I6951">
            <v>900029190</v>
          </cell>
          <cell r="J6951" t="str">
            <v>IE RAFAEL URIBE URIBE - La Pintada</v>
          </cell>
          <cell r="K6951">
            <v>38325266</v>
          </cell>
        </row>
        <row r="6952">
          <cell r="I6952">
            <v>900029258</v>
          </cell>
          <cell r="J6952" t="str">
            <v>I. E. GUATAVITA TUA</v>
          </cell>
          <cell r="K6952">
            <v>44034284</v>
          </cell>
        </row>
        <row r="6953">
          <cell r="I6953">
            <v>900029429</v>
          </cell>
          <cell r="J6953" t="str">
            <v>INSTITUCION EDUCATIVA PEDRO HEREDIA</v>
          </cell>
          <cell r="K6953">
            <v>97619075</v>
          </cell>
        </row>
        <row r="6954">
          <cell r="I6954">
            <v>900029500</v>
          </cell>
          <cell r="J6954" t="str">
            <v>CENTRO EDUCATIVO FLECHA</v>
          </cell>
          <cell r="K6954">
            <v>28328376</v>
          </cell>
        </row>
        <row r="6955">
          <cell r="I6955">
            <v>900029540</v>
          </cell>
          <cell r="J6955" t="str">
            <v>Fondo de Servicio Educativo IED Zalemaku Sertuga</v>
          </cell>
          <cell r="K6955">
            <v>22497819</v>
          </cell>
        </row>
        <row r="6956">
          <cell r="I6956">
            <v>900029690</v>
          </cell>
          <cell r="J6956" t="str">
            <v>CENT EDUC RUR LA LAGUNA</v>
          </cell>
          <cell r="K6956">
            <v>26306385</v>
          </cell>
        </row>
        <row r="6957">
          <cell r="I6957">
            <v>900030129</v>
          </cell>
          <cell r="J6957" t="str">
            <v>CENTRO EDUCATIVO LAS CAMELIAS</v>
          </cell>
          <cell r="K6957">
            <v>30960546</v>
          </cell>
        </row>
        <row r="6958">
          <cell r="I6958">
            <v>900030745</v>
          </cell>
          <cell r="J6958" t="str">
            <v>I.E.D. PATIO BONITO</v>
          </cell>
          <cell r="K6958">
            <v>31769398</v>
          </cell>
        </row>
        <row r="6959">
          <cell r="I6959">
            <v>900030748</v>
          </cell>
          <cell r="J6959" t="str">
            <v>IED SAN ANTONIO</v>
          </cell>
          <cell r="K6959">
            <v>40643881</v>
          </cell>
        </row>
        <row r="6960">
          <cell r="I6960">
            <v>900030838</v>
          </cell>
          <cell r="J6960" t="str">
            <v>INST EDUC LOS PATOS</v>
          </cell>
          <cell r="K6960">
            <v>29541475</v>
          </cell>
        </row>
        <row r="6961">
          <cell r="I6961">
            <v>900030845</v>
          </cell>
          <cell r="J6961" t="str">
            <v>FSE.  INST.EDUCATIVA AGUACHICA</v>
          </cell>
          <cell r="K6961">
            <v>89447787</v>
          </cell>
        </row>
        <row r="6962">
          <cell r="I6962">
            <v>900031193</v>
          </cell>
          <cell r="J6962" t="str">
            <v>INSTITUCION EDUCATIVA NUESTRA SEÑORA DEL CARMEN</v>
          </cell>
          <cell r="K6962">
            <v>80918750</v>
          </cell>
        </row>
        <row r="6963">
          <cell r="I6963">
            <v>900031197</v>
          </cell>
          <cell r="J6963" t="str">
            <v>Fondo de Servicios Educativos Institución Educativa la Unión  Bajira</v>
          </cell>
          <cell r="K6963">
            <v>151948485</v>
          </cell>
        </row>
        <row r="6964">
          <cell r="I6964">
            <v>900031324</v>
          </cell>
          <cell r="J6964" t="str">
            <v>FONDO DE SERVICIOS EDUCATIVOS COYARCO</v>
          </cell>
          <cell r="K6964">
            <v>52535313</v>
          </cell>
        </row>
        <row r="6965">
          <cell r="I6965">
            <v>900031330</v>
          </cell>
          <cell r="J6965" t="str">
            <v>INST EDUC LAS PALMITAS</v>
          </cell>
          <cell r="K6965">
            <v>47643217</v>
          </cell>
        </row>
        <row r="6966">
          <cell r="I6966">
            <v>900031601</v>
          </cell>
          <cell r="J6966" t="str">
            <v>INSTITUCION EDUCATIVA PLAYA RICA DE MUNICIPIO DE PALOCABILDO FONDO DE SERVICIOS EDUCATIVOS</v>
          </cell>
          <cell r="K6966">
            <v>27982877</v>
          </cell>
        </row>
        <row r="6967">
          <cell r="I6967">
            <v>900031784</v>
          </cell>
          <cell r="J6967" t="str">
            <v>FONDO DE SERVICIOS EDUCATIVOS CENTRO EDUCATIVO INDIGENA IROKA</v>
          </cell>
          <cell r="K6967">
            <v>20105393</v>
          </cell>
        </row>
        <row r="6968">
          <cell r="I6968">
            <v>900031870</v>
          </cell>
          <cell r="J6968" t="str">
            <v>COLEGIO DE EDUCACION BASICA ZULIA</v>
          </cell>
          <cell r="K6968">
            <v>27317205</v>
          </cell>
        </row>
        <row r="6969">
          <cell r="I6969">
            <v>900031895</v>
          </cell>
          <cell r="J6969" t="str">
            <v>institucion educativa de arroyo de piedra el buen pastor</v>
          </cell>
          <cell r="K6969">
            <v>73476755</v>
          </cell>
        </row>
        <row r="6970">
          <cell r="I6970">
            <v>900032013</v>
          </cell>
          <cell r="J6970" t="str">
            <v>FONDOS DE SERVICIOS EDUCATIVOS DE LA INSTITUCION E</v>
          </cell>
          <cell r="K6970">
            <v>36168911</v>
          </cell>
        </row>
        <row r="6971">
          <cell r="I6971">
            <v>900032164</v>
          </cell>
          <cell r="J6971" t="str">
            <v>INSTITUCION EDUCATIVA RURAL DEPARTAMENTAL GERARDO BILBAO IBAMA</v>
          </cell>
          <cell r="K6971">
            <v>18503826</v>
          </cell>
        </row>
        <row r="6972">
          <cell r="I6972">
            <v>900032800</v>
          </cell>
          <cell r="J6972" t="str">
            <v>Centro Educativo Boca de las Mujeres</v>
          </cell>
          <cell r="K6972">
            <v>15151198</v>
          </cell>
        </row>
        <row r="6973">
          <cell r="I6973">
            <v>900032861</v>
          </cell>
          <cell r="J6973" t="str">
            <v>FONDO DE SERVICIOS EDUCATIVOS CENTRO EDUCATIVO EL PALMAR</v>
          </cell>
          <cell r="K6973">
            <v>58499444</v>
          </cell>
        </row>
        <row r="6974">
          <cell r="I6974">
            <v>900032865</v>
          </cell>
          <cell r="J6974" t="str">
            <v>INST EDUC EL PALOMAR</v>
          </cell>
          <cell r="K6974">
            <v>29410582</v>
          </cell>
        </row>
        <row r="6975">
          <cell r="I6975">
            <v>900033023</v>
          </cell>
          <cell r="J6975" t="str">
            <v>Fondos de Servicios Educativos Centro Educativo Montegrande</v>
          </cell>
          <cell r="K6975">
            <v>13694246</v>
          </cell>
        </row>
        <row r="6976">
          <cell r="I6976">
            <v>900033039</v>
          </cell>
          <cell r="J6976" t="str">
            <v>CENTRO EDUCATIVO NUESTRA SEÑORA DE LAS MERCEDES</v>
          </cell>
          <cell r="K6976">
            <v>11670184</v>
          </cell>
        </row>
        <row r="6977">
          <cell r="I6977">
            <v>900033070</v>
          </cell>
          <cell r="J6977" t="str">
            <v>centro educativo rural san fernando</v>
          </cell>
          <cell r="K6977">
            <v>43632238</v>
          </cell>
        </row>
        <row r="6978">
          <cell r="I6978">
            <v>900033267</v>
          </cell>
          <cell r="J6978" t="str">
            <v>C.E. RIVERITA</v>
          </cell>
          <cell r="K6978">
            <v>51132910</v>
          </cell>
        </row>
        <row r="6979">
          <cell r="I6979">
            <v>900033454</v>
          </cell>
          <cell r="J6979" t="str">
            <v>C.E. CANAIMA</v>
          </cell>
          <cell r="K6979">
            <v>25529224</v>
          </cell>
        </row>
        <row r="6980">
          <cell r="I6980">
            <v>900033491</v>
          </cell>
          <cell r="J6980" t="str">
            <v>FONDO DE SERVICIOS DOCENTES</v>
          </cell>
          <cell r="K6980">
            <v>27528679</v>
          </cell>
        </row>
        <row r="6981">
          <cell r="I6981">
            <v>900033944</v>
          </cell>
          <cell r="J6981" t="str">
            <v>institución educativa san antonio</v>
          </cell>
          <cell r="K6981">
            <v>18503682</v>
          </cell>
        </row>
        <row r="6982">
          <cell r="I6982">
            <v>900034007</v>
          </cell>
          <cell r="J6982" t="str">
            <v>CENT EDUC RUR SAN JAVIER</v>
          </cell>
          <cell r="K6982">
            <v>31447387</v>
          </cell>
        </row>
        <row r="6983">
          <cell r="I6983">
            <v>900034352</v>
          </cell>
          <cell r="J6983" t="str">
            <v>INSTITUCIO EDUCATIVA EL MINUTO DE DIOS</v>
          </cell>
          <cell r="K6983">
            <v>37716536</v>
          </cell>
        </row>
        <row r="6984">
          <cell r="I6984">
            <v>900034431</v>
          </cell>
          <cell r="J6984" t="str">
            <v>FONDOS DE SERVICIOS CENTRO EDUCATIVO SOCOMBA</v>
          </cell>
          <cell r="K6984">
            <v>19748845</v>
          </cell>
        </row>
        <row r="6985">
          <cell r="I6985">
            <v>900034725</v>
          </cell>
          <cell r="J6985" t="str">
            <v>FONDOS DE SERVICIOS CENTRO EDUCATIVO SAN GENARO</v>
          </cell>
          <cell r="K6985">
            <v>28403111</v>
          </cell>
        </row>
        <row r="6986">
          <cell r="I6986">
            <v>900034867</v>
          </cell>
          <cell r="J6986" t="str">
            <v>Fondo de Servicios Educativos Intitucion Educativa Santa Maria la Nueva Del Darien</v>
          </cell>
          <cell r="K6986">
            <v>46269556</v>
          </cell>
        </row>
        <row r="6987">
          <cell r="I6987">
            <v>900034885</v>
          </cell>
          <cell r="J6987" t="str">
            <v>INSTITUCION EDUCATIVA COMUNITARIA REGIONAL ALCIDES FERNANDEZ</v>
          </cell>
          <cell r="K6987">
            <v>71416331</v>
          </cell>
        </row>
        <row r="6988">
          <cell r="I6988">
            <v>900034949</v>
          </cell>
          <cell r="J6988" t="str">
            <v>CENT EDUC RUR SAN MIGUEL</v>
          </cell>
          <cell r="K6988">
            <v>26416140</v>
          </cell>
        </row>
        <row r="6989">
          <cell r="I6989">
            <v>900035004</v>
          </cell>
          <cell r="J6989" t="str">
            <v>C.E. LA LIGIOSA</v>
          </cell>
          <cell r="K6989">
            <v>10154759</v>
          </cell>
        </row>
        <row r="6990">
          <cell r="I6990">
            <v>900035104</v>
          </cell>
          <cell r="J6990" t="str">
            <v>FONDOS DE SERVICIOS EDUCATIVOS BELEN</v>
          </cell>
          <cell r="K6990">
            <v>19366162</v>
          </cell>
        </row>
        <row r="6991">
          <cell r="I6991">
            <v>900035488</v>
          </cell>
          <cell r="J6991" t="str">
            <v>CENTRO EDUCATIVO LA QUEBRADA</v>
          </cell>
          <cell r="K6991">
            <v>13386020</v>
          </cell>
        </row>
        <row r="6992">
          <cell r="I6992">
            <v>900035505</v>
          </cell>
          <cell r="J6992" t="str">
            <v>CENTRO EDUCATIVO EL PITAL</v>
          </cell>
          <cell r="K6992">
            <v>11540667</v>
          </cell>
        </row>
        <row r="6993">
          <cell r="I6993">
            <v>900035524</v>
          </cell>
          <cell r="J6993" t="str">
            <v>FONDOS DE SERVICIOS - INSTITUCION EDUCATIVA ANDRES BELLO</v>
          </cell>
          <cell r="K6993">
            <v>52064038</v>
          </cell>
        </row>
        <row r="6994">
          <cell r="I6994">
            <v>900035656</v>
          </cell>
          <cell r="J6994" t="str">
            <v>CENTRO EDUCATIVO LA CHORROSA</v>
          </cell>
          <cell r="K6994">
            <v>14027443</v>
          </cell>
        </row>
        <row r="6995">
          <cell r="I6995">
            <v>900035671</v>
          </cell>
          <cell r="J6995" t="str">
            <v>centro educativo rural chona</v>
          </cell>
          <cell r="K6995">
            <v>29288007</v>
          </cell>
        </row>
        <row r="6996">
          <cell r="I6996">
            <v>900035683</v>
          </cell>
          <cell r="J6996" t="str">
            <v>INSTITUCION  EDUCATIVA  CHAJAL</v>
          </cell>
          <cell r="K6996">
            <v>273787604</v>
          </cell>
        </row>
        <row r="6997">
          <cell r="I6997">
            <v>900035792</v>
          </cell>
          <cell r="J6997" t="str">
            <v>CENTRO EDUCATIVO SAN ISIDRO</v>
          </cell>
          <cell r="K6997">
            <v>37622396</v>
          </cell>
        </row>
        <row r="6998">
          <cell r="I6998">
            <v>900035853</v>
          </cell>
          <cell r="J6998" t="str">
            <v>centro educativo rural san bernardo de balsa</v>
          </cell>
          <cell r="K6998">
            <v>22270335</v>
          </cell>
        </row>
        <row r="6999">
          <cell r="I6999">
            <v>900036149</v>
          </cell>
          <cell r="J6999" t="str">
            <v>Centro Educativo Kilometro 25</v>
          </cell>
          <cell r="K6999">
            <v>26014796</v>
          </cell>
        </row>
        <row r="7000">
          <cell r="I7000">
            <v>900036242</v>
          </cell>
          <cell r="J7000" t="str">
            <v>IED LAGUNA</v>
          </cell>
          <cell r="K7000">
            <v>65496868</v>
          </cell>
        </row>
        <row r="7001">
          <cell r="I7001">
            <v>900036343</v>
          </cell>
          <cell r="J7001" t="str">
            <v>FONDO DE SERVICIOS EDUCATIVOS IED SAN LORENZO</v>
          </cell>
          <cell r="K7001">
            <v>23147253</v>
          </cell>
        </row>
        <row r="7002">
          <cell r="I7002">
            <v>900036634</v>
          </cell>
          <cell r="J7002" t="str">
            <v>FONDOS DE SERV. EDU. INDIGENA SIMUNUR</v>
          </cell>
          <cell r="K7002">
            <v>56946433</v>
          </cell>
        </row>
        <row r="7003">
          <cell r="I7003">
            <v>900036983</v>
          </cell>
          <cell r="J7003" t="str">
            <v>centro educativo chapinero</v>
          </cell>
          <cell r="K7003">
            <v>21288994</v>
          </cell>
        </row>
        <row r="7004">
          <cell r="I7004">
            <v>900037590</v>
          </cell>
          <cell r="J7004" t="str">
            <v>CENTRO EDUCATIVO LOS REMEDIOS</v>
          </cell>
          <cell r="K7004">
            <v>21817349</v>
          </cell>
        </row>
        <row r="7005">
          <cell r="I7005">
            <v>900037829</v>
          </cell>
          <cell r="J7005" t="str">
            <v>Fondo de Servicios Educativos Intitucion Educativa Etnoagropecuaria de Puerto Pervel</v>
          </cell>
          <cell r="K7005">
            <v>46270616</v>
          </cell>
        </row>
        <row r="7006">
          <cell r="I7006">
            <v>900037857</v>
          </cell>
          <cell r="J7006" t="str">
            <v>CENTRO EDUCATIVO EDUARDO PINTO DE PORCIOSA</v>
          </cell>
          <cell r="K7006">
            <v>46551458</v>
          </cell>
        </row>
        <row r="7007">
          <cell r="I7007">
            <v>900037932</v>
          </cell>
          <cell r="J7007" t="str">
            <v>INSTITUCION EDUCATIVA LA TRIBUNA</v>
          </cell>
          <cell r="K7007">
            <v>137889119</v>
          </cell>
        </row>
        <row r="7008">
          <cell r="I7008">
            <v>900037936</v>
          </cell>
          <cell r="J7008" t="str">
            <v>INSTITUCION EDUCATIVA BAZAN</v>
          </cell>
          <cell r="K7008">
            <v>85666061</v>
          </cell>
        </row>
        <row r="7009">
          <cell r="I7009">
            <v>900038100</v>
          </cell>
          <cell r="J7009" t="str">
            <v>CENTRO EDUCATIVO LICEO DEL NORTE</v>
          </cell>
          <cell r="K7009">
            <v>54172501</v>
          </cell>
        </row>
        <row r="7010">
          <cell r="I7010">
            <v>900038410</v>
          </cell>
          <cell r="J7010" t="str">
            <v>IER ZAPATA - Necoclí</v>
          </cell>
          <cell r="K7010">
            <v>107303115</v>
          </cell>
        </row>
        <row r="7011">
          <cell r="I7011">
            <v>900038466</v>
          </cell>
          <cell r="J7011" t="str">
            <v>INSTITUTO EDUCATIVO DISTRITAL 20 DE JULIO</v>
          </cell>
          <cell r="K7011">
            <v>125379666</v>
          </cell>
        </row>
        <row r="7012">
          <cell r="I7012">
            <v>900039076</v>
          </cell>
          <cell r="J7012" t="str">
            <v>INSTITUCIóN EDUCATVA BLBAO</v>
          </cell>
          <cell r="K7012">
            <v>94748848</v>
          </cell>
        </row>
        <row r="7013">
          <cell r="I7013">
            <v>900039192</v>
          </cell>
          <cell r="J7013" t="str">
            <v>IED RURAL LAS MARGARITAS</v>
          </cell>
          <cell r="K7013">
            <v>23401535</v>
          </cell>
        </row>
        <row r="7014">
          <cell r="I7014">
            <v>900039398</v>
          </cell>
          <cell r="J7014" t="str">
            <v>CENTRO EDUCATIVO DIONISIA ALFARO</v>
          </cell>
          <cell r="K7014">
            <v>34616869</v>
          </cell>
        </row>
        <row r="7015">
          <cell r="I7015">
            <v>900039931</v>
          </cell>
          <cell r="J7015" t="str">
            <v>I.E. LA VICTORIA</v>
          </cell>
          <cell r="K7015">
            <v>53380878</v>
          </cell>
        </row>
        <row r="7016">
          <cell r="I7016">
            <v>900040185</v>
          </cell>
          <cell r="J7016" t="str">
            <v>INSTITUCION EDUCATIVA CADILLO</v>
          </cell>
          <cell r="K7016">
            <v>39352951</v>
          </cell>
        </row>
        <row r="7017">
          <cell r="I7017">
            <v>900040600</v>
          </cell>
          <cell r="J7017" t="str">
            <v>INSTITUCION EDUCATIVA SAGRADO CORAZON DE JESUS</v>
          </cell>
          <cell r="K7017">
            <v>24834433</v>
          </cell>
        </row>
        <row r="7018">
          <cell r="I7018">
            <v>900040946</v>
          </cell>
          <cell r="J7018" t="str">
            <v>CENTRO EDUCATIVO EL AGUILA</v>
          </cell>
          <cell r="K7018">
            <v>13705586</v>
          </cell>
        </row>
        <row r="7019">
          <cell r="I7019">
            <v>900041018</v>
          </cell>
          <cell r="J7019" t="str">
            <v>INSTITUCION EDUCATIVA RANCHO GRANDE</v>
          </cell>
          <cell r="K7019">
            <v>20511808</v>
          </cell>
        </row>
        <row r="7020">
          <cell r="I7020">
            <v>900041145</v>
          </cell>
          <cell r="J7020" t="str">
            <v>FONDO DE SEVICIOS DOCENTES LA LEONA</v>
          </cell>
          <cell r="K7020">
            <v>28350498</v>
          </cell>
        </row>
        <row r="7021">
          <cell r="I7021">
            <v>900041241</v>
          </cell>
          <cell r="J7021" t="str">
            <v>FONDO DE SERVICIO EDUCATIVO COL CARLOS PEREZ ESCALANTE</v>
          </cell>
          <cell r="K7021">
            <v>103458480</v>
          </cell>
        </row>
        <row r="7022">
          <cell r="I7022">
            <v>900041330</v>
          </cell>
          <cell r="J7022" t="str">
            <v>INSTITUCION EDUCATIVA RURAL SAN JUAN DE PALOS PRIETOS</v>
          </cell>
          <cell r="K7022">
            <v>77214418</v>
          </cell>
        </row>
        <row r="7023">
          <cell r="I7023">
            <v>900041816</v>
          </cell>
          <cell r="J7023" t="str">
            <v>CENTRO EDUCATIVO BOCAPUERTA</v>
          </cell>
          <cell r="K7023">
            <v>24105222</v>
          </cell>
        </row>
        <row r="7024">
          <cell r="I7024">
            <v>900041862</v>
          </cell>
          <cell r="J7024" t="str">
            <v>CENTRO EDUCATIVO  EL CEDRO</v>
          </cell>
          <cell r="K7024">
            <v>9456512</v>
          </cell>
        </row>
        <row r="7025">
          <cell r="I7025">
            <v>900042036</v>
          </cell>
          <cell r="J7025" t="str">
            <v>FONDO DE SERVICIOS EDUCATIVOS CENTRO EDUCATIVO RURAL CORRAL DE PIEDRA</v>
          </cell>
          <cell r="K7025">
            <v>11669736</v>
          </cell>
        </row>
        <row r="7026">
          <cell r="I7026">
            <v>900042520</v>
          </cell>
          <cell r="J7026" t="str">
            <v>CENT EDUC RUR ALTO GRANDE</v>
          </cell>
          <cell r="K7026">
            <v>11476618</v>
          </cell>
        </row>
        <row r="7027">
          <cell r="I7027">
            <v>900042540</v>
          </cell>
          <cell r="J7027" t="str">
            <v>CENTRO EDUCATIVO LA MARINA</v>
          </cell>
          <cell r="K7027">
            <v>30672859</v>
          </cell>
        </row>
        <row r="7028">
          <cell r="I7028">
            <v>900043266</v>
          </cell>
          <cell r="J7028" t="str">
            <v>INSTITUCION EDUCATIVA BILINGUE ANDRES BELLO</v>
          </cell>
          <cell r="K7028">
            <v>78149960</v>
          </cell>
        </row>
        <row r="7029">
          <cell r="I7029">
            <v>900043334</v>
          </cell>
          <cell r="J7029" t="str">
            <v>IED RURAL BARROBLANCO</v>
          </cell>
          <cell r="K7029">
            <v>17469731</v>
          </cell>
        </row>
        <row r="7030">
          <cell r="I7030">
            <v>900043543</v>
          </cell>
          <cell r="J7030" t="str">
            <v>CENTRO  EDUCATIVO DE CAÑO DE AGUAS</v>
          </cell>
          <cell r="K7030">
            <v>29600266</v>
          </cell>
        </row>
        <row r="7031">
          <cell r="I7031">
            <v>900043556</v>
          </cell>
          <cell r="J7031" t="str">
            <v>INSTITUCION EDUCATIVA DEPARTAMENTAL LA CANDELARIA</v>
          </cell>
          <cell r="K7031">
            <v>35132065</v>
          </cell>
        </row>
        <row r="7032">
          <cell r="I7032">
            <v>900043557</v>
          </cell>
          <cell r="J7032" t="str">
            <v>centro educativo rural capitanlargo</v>
          </cell>
          <cell r="K7032">
            <v>24882164</v>
          </cell>
        </row>
        <row r="7033">
          <cell r="I7033">
            <v>900043561</v>
          </cell>
          <cell r="J7033" t="str">
            <v>CENT EDUC RUR PUEBLO NUEVO</v>
          </cell>
          <cell r="K7033">
            <v>24743529</v>
          </cell>
        </row>
        <row r="7034">
          <cell r="I7034">
            <v>900043687</v>
          </cell>
          <cell r="J7034" t="str">
            <v>INSTITUCION EDUCATIVA EL GUINEO</v>
          </cell>
          <cell r="K7034">
            <v>44775213</v>
          </cell>
        </row>
        <row r="7035">
          <cell r="I7035">
            <v>900043916</v>
          </cell>
          <cell r="J7035" t="str">
            <v>I.E. LA CABAÑA</v>
          </cell>
          <cell r="K7035">
            <v>95166920</v>
          </cell>
        </row>
        <row r="7036">
          <cell r="I7036">
            <v>900043920</v>
          </cell>
          <cell r="J7036" t="str">
            <v>CENTRO EDUCATIVO BASICO AMPLIADO DAGOBERTO OROZCO BORJA</v>
          </cell>
          <cell r="K7036">
            <v>60898364</v>
          </cell>
        </row>
        <row r="7037">
          <cell r="I7037">
            <v>900043979</v>
          </cell>
          <cell r="J7037" t="str">
            <v>INSTITUCION EDUCATIVA DEPARTAMENTAL FRANCISCO JOSE DE CALDAS</v>
          </cell>
          <cell r="K7037">
            <v>72840803</v>
          </cell>
        </row>
        <row r="7038">
          <cell r="I7038">
            <v>900044056</v>
          </cell>
          <cell r="J7038" t="str">
            <v>CENTRO EDUCTIVO EL REPARO</v>
          </cell>
          <cell r="K7038">
            <v>18451055</v>
          </cell>
        </row>
        <row r="7039">
          <cell r="I7039">
            <v>900044081</v>
          </cell>
          <cell r="J7039" t="str">
            <v>INSTITUCION EDUCATIVA  MATA DE PLATANO</v>
          </cell>
          <cell r="K7039">
            <v>37182463</v>
          </cell>
        </row>
        <row r="7040">
          <cell r="I7040">
            <v>900044364</v>
          </cell>
          <cell r="J7040" t="str">
            <v>CENTRO EDUCATIVO LA CONCORDIA</v>
          </cell>
          <cell r="K7040">
            <v>23390387</v>
          </cell>
        </row>
        <row r="7041">
          <cell r="I7041">
            <v>900044380</v>
          </cell>
          <cell r="J7041" t="str">
            <v>INSTITUCION EDUCATIVA EL LIMON</v>
          </cell>
          <cell r="K7041">
            <v>30363832</v>
          </cell>
        </row>
        <row r="7042">
          <cell r="I7042">
            <v>900044408</v>
          </cell>
          <cell r="J7042" t="str">
            <v>CENTRO EDUCATIVO CANTINA</v>
          </cell>
          <cell r="K7042">
            <v>16719280</v>
          </cell>
        </row>
        <row r="7043">
          <cell r="I7043">
            <v>900044489</v>
          </cell>
          <cell r="J7043" t="str">
            <v>FONDO DE SERVICIOS EDUCATIVOS INSTITUCION EDUCATIVA SAN JOSE</v>
          </cell>
          <cell r="K7043">
            <v>47356557</v>
          </cell>
        </row>
        <row r="7044">
          <cell r="I7044">
            <v>900044493</v>
          </cell>
          <cell r="J7044" t="str">
            <v>Centro Ed Sitio Nuevo</v>
          </cell>
          <cell r="K7044">
            <v>14043683</v>
          </cell>
        </row>
        <row r="7045">
          <cell r="I7045">
            <v>900044499</v>
          </cell>
          <cell r="J7045" t="str">
            <v>CENTRO EDUCATIVO EL COROZAL</v>
          </cell>
          <cell r="K7045">
            <v>17897895</v>
          </cell>
        </row>
        <row r="7046">
          <cell r="I7046">
            <v>900044558</v>
          </cell>
          <cell r="J7046" t="str">
            <v>INSTITUCION EDUCATIVA ANTONIO NARIÑO</v>
          </cell>
          <cell r="K7046">
            <v>57519248</v>
          </cell>
        </row>
        <row r="7047">
          <cell r="I7047">
            <v>900044772</v>
          </cell>
          <cell r="J7047" t="str">
            <v>INSTITUCION EDUCATIVA CRISTALINA DEL LOSADA</v>
          </cell>
          <cell r="K7047">
            <v>17135070</v>
          </cell>
        </row>
        <row r="7048">
          <cell r="I7048">
            <v>900044907</v>
          </cell>
          <cell r="J7048" t="str">
            <v>fondo de servicios educativos institucion educativa san francisco gratuidad educativa</v>
          </cell>
          <cell r="K7048">
            <v>70154729</v>
          </cell>
        </row>
        <row r="7049">
          <cell r="I7049">
            <v>900045042</v>
          </cell>
          <cell r="J7049" t="str">
            <v>INSTITUCION EDUCATIVA LORENZA ABAJO</v>
          </cell>
          <cell r="K7049">
            <v>29640289</v>
          </cell>
        </row>
        <row r="7050">
          <cell r="I7050">
            <v>900045175</v>
          </cell>
          <cell r="J7050" t="str">
            <v>CENTRO EDUCATIVO  SAN PEDRO CLAVER</v>
          </cell>
          <cell r="K7050">
            <v>30548063</v>
          </cell>
        </row>
        <row r="7051">
          <cell r="I7051">
            <v>900045559</v>
          </cell>
          <cell r="J7051" t="str">
            <v>CENTRO EDUCATIVO CENTRO INDIGENA</v>
          </cell>
          <cell r="K7051">
            <v>16904086</v>
          </cell>
        </row>
        <row r="7052">
          <cell r="I7052">
            <v>900045712</v>
          </cell>
          <cell r="J7052" t="str">
            <v>CENTRO EDUCATIVO RURAL BILINGÜE SAN PEDRO COLON</v>
          </cell>
          <cell r="K7052">
            <v>2101336</v>
          </cell>
        </row>
        <row r="7053">
          <cell r="I7053">
            <v>900045755</v>
          </cell>
          <cell r="J7053" t="str">
            <v>INSTITUCION EDUCATIVA RURAL RIONEGRO</v>
          </cell>
          <cell r="K7053">
            <v>38286847</v>
          </cell>
        </row>
        <row r="7054">
          <cell r="I7054">
            <v>900045915</v>
          </cell>
          <cell r="J7054" t="str">
            <v>INSTITUCION EDUCATIVA BUENOS AIRES LAS PAVAS</v>
          </cell>
          <cell r="K7054">
            <v>42471745</v>
          </cell>
        </row>
        <row r="7055">
          <cell r="I7055">
            <v>900045941</v>
          </cell>
          <cell r="J7055" t="str">
            <v>CENT EDUC RUR LLANO DE LOS ALCALDES</v>
          </cell>
          <cell r="K7055">
            <v>24612204</v>
          </cell>
        </row>
        <row r="7056">
          <cell r="I7056">
            <v>900046029</v>
          </cell>
          <cell r="J7056" t="str">
            <v>centro educativo rural san luis de chucarima</v>
          </cell>
          <cell r="K7056">
            <v>20588797</v>
          </cell>
        </row>
        <row r="7057">
          <cell r="I7057">
            <v>900046085</v>
          </cell>
          <cell r="J7057" t="str">
            <v>CENTRO EDUCATIVO EL EDEN</v>
          </cell>
          <cell r="K7057">
            <v>23513508</v>
          </cell>
        </row>
        <row r="7058">
          <cell r="I7058">
            <v>900046086</v>
          </cell>
          <cell r="J7058" t="str">
            <v>FONDO DE SERVICIOS EDUCATIVOS IED SANTA ROSA</v>
          </cell>
          <cell r="K7058">
            <v>10618127</v>
          </cell>
        </row>
        <row r="7059">
          <cell r="I7059">
            <v>900046269</v>
          </cell>
          <cell r="J7059" t="str">
            <v>CENT EDUC RUR LA CALDERA</v>
          </cell>
          <cell r="K7059">
            <v>13958172</v>
          </cell>
        </row>
        <row r="7060">
          <cell r="I7060">
            <v>900046312</v>
          </cell>
          <cell r="J7060" t="str">
            <v>CENT EDUC RUR PADRE LUIS ANTONIO ROJAS</v>
          </cell>
          <cell r="K7060">
            <v>24833527</v>
          </cell>
        </row>
        <row r="7061">
          <cell r="I7061">
            <v>900046317</v>
          </cell>
          <cell r="J7061" t="str">
            <v>FONDOS DE SERVICIOS CENTRO EDUCATIVO RIVERAS DE MARACAS</v>
          </cell>
          <cell r="K7061">
            <v>12965288</v>
          </cell>
        </row>
        <row r="7062">
          <cell r="I7062">
            <v>900046512</v>
          </cell>
          <cell r="J7062" t="str">
            <v>CENTRO EDUCATIVO RURAL BABEGA</v>
          </cell>
          <cell r="K7062">
            <v>42125315</v>
          </cell>
        </row>
        <row r="7063">
          <cell r="I7063">
            <v>900046546</v>
          </cell>
          <cell r="J7063" t="str">
            <v>INSTITUCION EDUCATIVA DEPARTAMENTAL SAN MARTIN DE LOBA</v>
          </cell>
          <cell r="K7063">
            <v>69321542</v>
          </cell>
        </row>
        <row r="7064">
          <cell r="I7064">
            <v>900046551</v>
          </cell>
          <cell r="J7064" t="str">
            <v>CENT EDUC RUR SUCRE</v>
          </cell>
          <cell r="K7064">
            <v>12892883</v>
          </cell>
        </row>
        <row r="7065">
          <cell r="I7065">
            <v>900046802</v>
          </cell>
          <cell r="J7065" t="str">
            <v>CENTRO EDUC RURAL JUANA BERBESI</v>
          </cell>
          <cell r="K7065">
            <v>17589538</v>
          </cell>
        </row>
        <row r="7066">
          <cell r="I7066">
            <v>900046904</v>
          </cell>
          <cell r="J7066" t="str">
            <v>INSTITUCION EDUCATIVA DEPARTAMENTAL RURAL DE TASAJERA</v>
          </cell>
          <cell r="K7066">
            <v>219526918</v>
          </cell>
        </row>
        <row r="7067">
          <cell r="I7067">
            <v>900046950</v>
          </cell>
          <cell r="J7067" t="str">
            <v>CENTRO EDUCATIVO RURAL EL ZUMBADOR</v>
          </cell>
          <cell r="K7067">
            <v>9780938</v>
          </cell>
        </row>
        <row r="7068">
          <cell r="I7068">
            <v>900046966</v>
          </cell>
          <cell r="J7068" t="str">
            <v>centro educativo presidente</v>
          </cell>
          <cell r="K7068">
            <v>22237372</v>
          </cell>
        </row>
        <row r="7069">
          <cell r="I7069">
            <v>900046986</v>
          </cell>
          <cell r="J7069" t="str">
            <v>FONDO DE SERVICIOS EDUCATIVOS I.E. TOCAVITA</v>
          </cell>
          <cell r="K7069">
            <v>26863229</v>
          </cell>
        </row>
        <row r="7070">
          <cell r="I7070">
            <v>900046992</v>
          </cell>
          <cell r="J7070" t="str">
            <v>Centro Educativo El Tablon</v>
          </cell>
          <cell r="K7070">
            <v>12660983</v>
          </cell>
        </row>
        <row r="7071">
          <cell r="I7071">
            <v>900047156</v>
          </cell>
          <cell r="J7071" t="str">
            <v>CENTRO EDUCATIVO LAUREANO MARTINEZ</v>
          </cell>
          <cell r="K7071">
            <v>59549157</v>
          </cell>
        </row>
        <row r="7072">
          <cell r="I7072">
            <v>900047169</v>
          </cell>
          <cell r="J7072" t="str">
            <v>rural el paramo</v>
          </cell>
          <cell r="K7072">
            <v>15394905</v>
          </cell>
        </row>
        <row r="7073">
          <cell r="I7073">
            <v>900047305</v>
          </cell>
          <cell r="J7073" t="str">
            <v>INSTITUCION EDUCATIVA SAN JOSE DE TETUAN</v>
          </cell>
          <cell r="K7073">
            <v>36379644</v>
          </cell>
        </row>
        <row r="7074">
          <cell r="I7074">
            <v>900047353</v>
          </cell>
          <cell r="J7074" t="str">
            <v>I.E. LAS ACACIAS</v>
          </cell>
          <cell r="K7074">
            <v>41183249</v>
          </cell>
        </row>
        <row r="7075">
          <cell r="I7075">
            <v>900047359</v>
          </cell>
          <cell r="J7075" t="str">
            <v>centro educativo rural tane</v>
          </cell>
          <cell r="K7075">
            <v>11671247</v>
          </cell>
        </row>
        <row r="7076">
          <cell r="I7076">
            <v>900047483</v>
          </cell>
          <cell r="J7076" t="str">
            <v>CENTRO EDUCATIVO ARENOSO</v>
          </cell>
          <cell r="K7076">
            <v>40104986</v>
          </cell>
        </row>
        <row r="7077">
          <cell r="I7077">
            <v>900047579</v>
          </cell>
          <cell r="J7077" t="str">
            <v>INSTITUCION EDUCATIVA SAN PEDRO DE GUAJARAY</v>
          </cell>
          <cell r="K7077">
            <v>13700542</v>
          </cell>
        </row>
        <row r="7078">
          <cell r="I7078">
            <v>900047733</v>
          </cell>
          <cell r="J7078" t="str">
            <v>CENTRO ETNOEDUCATIVO RURAL INDIGENA D+ONA SOFIA</v>
          </cell>
          <cell r="K7078">
            <v>12396624</v>
          </cell>
        </row>
        <row r="7079">
          <cell r="I7079">
            <v>900048124</v>
          </cell>
          <cell r="J7079" t="str">
            <v>IED EL IMPRAL</v>
          </cell>
          <cell r="K7079">
            <v>23319768</v>
          </cell>
        </row>
        <row r="7080">
          <cell r="I7080">
            <v>900048308</v>
          </cell>
          <cell r="J7080" t="str">
            <v>INSTITUCION EDUCATIVA SAN PIO X</v>
          </cell>
          <cell r="K7080">
            <v>45071993</v>
          </cell>
        </row>
        <row r="7081">
          <cell r="I7081">
            <v>900048312</v>
          </cell>
          <cell r="J7081" t="str">
            <v>CENTRO EDUCATIVO PALMIRA</v>
          </cell>
          <cell r="K7081">
            <v>70281953</v>
          </cell>
        </row>
        <row r="7082">
          <cell r="I7082">
            <v>900048559</v>
          </cell>
          <cell r="J7082" t="str">
            <v>CENTRO EDUCATIVO RURAL LA FENICIA</v>
          </cell>
          <cell r="K7082">
            <v>16244107</v>
          </cell>
        </row>
        <row r="7083">
          <cell r="I7083">
            <v>900048573</v>
          </cell>
          <cell r="J7083" t="str">
            <v>CENTRO EDUCATIVO RURAL CURPAGA</v>
          </cell>
          <cell r="K7083">
            <v>9142913</v>
          </cell>
        </row>
        <row r="7084">
          <cell r="I7084">
            <v>900048693</v>
          </cell>
          <cell r="J7084" t="str">
            <v>centro educativo rural santa barbara</v>
          </cell>
          <cell r="K7084">
            <v>14041845</v>
          </cell>
        </row>
        <row r="7085">
          <cell r="I7085">
            <v>900048695</v>
          </cell>
          <cell r="J7085" t="str">
            <v>INSTITUCION EDUCATIVA TECNICO AGROPECUARIA Y ECOLOGICA JOSE DADUL</v>
          </cell>
          <cell r="K7085">
            <v>63717658</v>
          </cell>
        </row>
        <row r="7086">
          <cell r="I7086">
            <v>900048873</v>
          </cell>
          <cell r="J7086" t="str">
            <v>Institucion Educativa San Juan del Lozada</v>
          </cell>
          <cell r="K7086">
            <v>118941950</v>
          </cell>
        </row>
        <row r="7087">
          <cell r="I7087">
            <v>900048964</v>
          </cell>
          <cell r="J7087" t="str">
            <v>CENTRO EDUCATIVO LOS POZOS</v>
          </cell>
          <cell r="K7087">
            <v>62516178</v>
          </cell>
        </row>
        <row r="7088">
          <cell r="I7088">
            <v>900048985</v>
          </cell>
          <cell r="J7088" t="str">
            <v>FONDO DE SERVICIOS EDUCATIVOS IED PALESTINA</v>
          </cell>
          <cell r="K7088">
            <v>8243685</v>
          </cell>
        </row>
        <row r="7089">
          <cell r="I7089">
            <v>900048986</v>
          </cell>
          <cell r="J7089" t="str">
            <v>CENTRO EDUCATVO RURAL MARIA AUXILIADORA</v>
          </cell>
          <cell r="K7089">
            <v>18897282</v>
          </cell>
        </row>
        <row r="7090">
          <cell r="I7090">
            <v>900048995</v>
          </cell>
          <cell r="J7090" t="str">
            <v>INSTITUCION EDUCATIVA RURAL DEPARTAMENTAL PROVIDENCIA</v>
          </cell>
          <cell r="K7090">
            <v>7460029</v>
          </cell>
        </row>
        <row r="7091">
          <cell r="I7091">
            <v>900049013</v>
          </cell>
          <cell r="J7091" t="str">
            <v>CENTRO RURAL DE EDUCACION BASICA ANDRES DIAS VENERO</v>
          </cell>
          <cell r="K7091">
            <v>42203845</v>
          </cell>
        </row>
        <row r="7092">
          <cell r="I7092">
            <v>900049073</v>
          </cell>
          <cell r="J7092" t="str">
            <v>CENTRO EDUCATIVO LA ESMERALDA</v>
          </cell>
          <cell r="K7092">
            <v>31478778</v>
          </cell>
        </row>
        <row r="7093">
          <cell r="I7093">
            <v>900049076</v>
          </cell>
          <cell r="J7093" t="str">
            <v>INSTITUCION EDUCATIVA QUEBRADA DE URANGO</v>
          </cell>
          <cell r="K7093">
            <v>16658648</v>
          </cell>
        </row>
        <row r="7094">
          <cell r="I7094">
            <v>900049319</v>
          </cell>
          <cell r="J7094" t="str">
            <v>CENTRO EDUCATIVO LOS ANDES</v>
          </cell>
          <cell r="K7094">
            <v>18010774</v>
          </cell>
        </row>
        <row r="7095">
          <cell r="I7095">
            <v>900049340</v>
          </cell>
          <cell r="J7095" t="str">
            <v>IE SAN JOSE - Uramita</v>
          </cell>
          <cell r="K7095">
            <v>130420956</v>
          </cell>
        </row>
        <row r="7096">
          <cell r="I7096">
            <v>900049365</v>
          </cell>
          <cell r="J7096" t="str">
            <v>INSTITUCION EDUCATIVA DEPARTAMENTAL  RURAL LOS ALPES</v>
          </cell>
          <cell r="K7096">
            <v>10960417</v>
          </cell>
        </row>
        <row r="7097">
          <cell r="I7097">
            <v>900049438</v>
          </cell>
          <cell r="J7097" t="str">
            <v>INSTITUCION EDUCATIVA SANTO DOMINGO SAVIO</v>
          </cell>
          <cell r="K7097">
            <v>20876883</v>
          </cell>
        </row>
        <row r="7098">
          <cell r="I7098">
            <v>900049878</v>
          </cell>
          <cell r="J7098" t="str">
            <v>CENTRO EDUCATIVO LAS TINAS</v>
          </cell>
          <cell r="K7098">
            <v>39921784</v>
          </cell>
        </row>
        <row r="7099">
          <cell r="I7099">
            <v>900049937</v>
          </cell>
          <cell r="J7099" t="str">
            <v>INSTITUCION EDUCATIVA RURAL DE CANTAGALLA</v>
          </cell>
          <cell r="K7099">
            <v>58456327</v>
          </cell>
        </row>
        <row r="7100">
          <cell r="I7100">
            <v>900050045</v>
          </cell>
          <cell r="J7100" t="str">
            <v>FSE</v>
          </cell>
          <cell r="K7100">
            <v>50268474</v>
          </cell>
        </row>
        <row r="7101">
          <cell r="I7101">
            <v>900050054</v>
          </cell>
          <cell r="J7101" t="str">
            <v>IED POS PRIMARIA SIMO BOLIVAR</v>
          </cell>
          <cell r="K7101">
            <v>56534278</v>
          </cell>
        </row>
        <row r="7102">
          <cell r="I7102">
            <v>900050429</v>
          </cell>
          <cell r="J7102" t="str">
            <v>IER CORDERO ICACAL - Zaragoza</v>
          </cell>
          <cell r="K7102">
            <v>43716865</v>
          </cell>
        </row>
        <row r="7103">
          <cell r="I7103">
            <v>900050536</v>
          </cell>
          <cell r="J7103" t="str">
            <v>INSTITUCION EDUCATIVA RODRIGO LLOREDA CAICEDO</v>
          </cell>
          <cell r="K7103">
            <v>27403611</v>
          </cell>
        </row>
        <row r="7104">
          <cell r="I7104">
            <v>900050589</v>
          </cell>
          <cell r="J7104" t="str">
            <v>I.E. MONSERRATE</v>
          </cell>
          <cell r="K7104">
            <v>50421415</v>
          </cell>
        </row>
        <row r="7105">
          <cell r="I7105">
            <v>900050646</v>
          </cell>
          <cell r="J7105" t="str">
            <v>INSTITUCION EDUCATIVA SANTA INES</v>
          </cell>
          <cell r="K7105">
            <v>34342779</v>
          </cell>
        </row>
        <row r="7106">
          <cell r="I7106">
            <v>900050900</v>
          </cell>
          <cell r="J7106" t="str">
            <v>IED EL VOLCAN</v>
          </cell>
          <cell r="K7106">
            <v>58791158</v>
          </cell>
        </row>
        <row r="7107">
          <cell r="I7107">
            <v>900050973</v>
          </cell>
          <cell r="J7107" t="str">
            <v>INS EDUCATIVA TECNICA AGROPECUARIA SALINAS</v>
          </cell>
          <cell r="K7107">
            <v>27911592</v>
          </cell>
        </row>
        <row r="7108">
          <cell r="I7108">
            <v>900051024</v>
          </cell>
          <cell r="J7108" t="str">
            <v>FONDO DE SERVICIOS DOCENTES DEL CENTRO EDUCATIVO ZARAGOZA TAMARINDO</v>
          </cell>
          <cell r="K7108">
            <v>30443104</v>
          </cell>
        </row>
        <row r="7109">
          <cell r="I7109">
            <v>900051135</v>
          </cell>
          <cell r="J7109" t="str">
            <v>INSTITUCION EDUCATIVA SIMON BOLIVAR</v>
          </cell>
          <cell r="K7109">
            <v>40468409</v>
          </cell>
        </row>
        <row r="7110">
          <cell r="I7110">
            <v>900051234</v>
          </cell>
          <cell r="J7110" t="str">
            <v>INSTITUCION EDUCATIVA SANTA ROSA DE LIMA</v>
          </cell>
          <cell r="K7110">
            <v>63863765</v>
          </cell>
        </row>
        <row r="7111">
          <cell r="I7111">
            <v>900051420</v>
          </cell>
          <cell r="J7111" t="str">
            <v>FONDO DE SERVICIOS EDUCATIVOS</v>
          </cell>
          <cell r="K7111">
            <v>13881058</v>
          </cell>
        </row>
        <row r="7112">
          <cell r="I7112">
            <v>900051534</v>
          </cell>
          <cell r="J7112" t="str">
            <v>centro educativo san francisco</v>
          </cell>
          <cell r="K7112">
            <v>4408671</v>
          </cell>
        </row>
        <row r="7113">
          <cell r="I7113">
            <v>900051707</v>
          </cell>
          <cell r="J7113" t="str">
            <v>FONDO DE FOMENTO DE SERVICIOS DOCENTES INSTITUCION EDUCATIVA RURAL DEPARTAMENTAL CUIBUCO</v>
          </cell>
          <cell r="K7113">
            <v>13282998</v>
          </cell>
        </row>
        <row r="7114">
          <cell r="I7114">
            <v>900051934</v>
          </cell>
          <cell r="J7114" t="str">
            <v>centro educativo florentino blanco</v>
          </cell>
          <cell r="K7114">
            <v>33234483</v>
          </cell>
        </row>
        <row r="7115">
          <cell r="I7115">
            <v>900052183</v>
          </cell>
          <cell r="J7115" t="str">
            <v>CENTRO EDUCATIVO RURAL INDIGENA SEYKUTUN</v>
          </cell>
          <cell r="K7115">
            <v>37886663</v>
          </cell>
        </row>
        <row r="7116">
          <cell r="I7116">
            <v>900052232</v>
          </cell>
          <cell r="J7116" t="str">
            <v>CENTRO EDUCATIVO EL TORNO</v>
          </cell>
          <cell r="K7116">
            <v>27480266</v>
          </cell>
        </row>
        <row r="7117">
          <cell r="I7117">
            <v>900052256</v>
          </cell>
          <cell r="J7117" t="str">
            <v>centro educativo los amarillos</v>
          </cell>
          <cell r="K7117">
            <v>19722221</v>
          </cell>
        </row>
        <row r="7118">
          <cell r="I7118">
            <v>900052450</v>
          </cell>
          <cell r="J7118" t="str">
            <v>INSTITUCION EDUCATIVA DEPARTAMENTAL NESCUATA</v>
          </cell>
          <cell r="K7118">
            <v>65467276</v>
          </cell>
        </row>
        <row r="7119">
          <cell r="I7119">
            <v>900052478</v>
          </cell>
          <cell r="J7119" t="str">
            <v>INSTITUCION EDUCATIVA SANTAFE</v>
          </cell>
          <cell r="K7119">
            <v>124201298</v>
          </cell>
        </row>
        <row r="7120">
          <cell r="I7120">
            <v>900052480</v>
          </cell>
          <cell r="J7120" t="str">
            <v>INSTITUCION EDUCATIVA KM 12</v>
          </cell>
          <cell r="K7120">
            <v>74838328</v>
          </cell>
        </row>
        <row r="7121">
          <cell r="I7121">
            <v>900052695</v>
          </cell>
          <cell r="J7121" t="str">
            <v>Centro Educativo Santa Fe</v>
          </cell>
          <cell r="K7121">
            <v>14136795</v>
          </cell>
        </row>
        <row r="7122">
          <cell r="I7122">
            <v>900052697</v>
          </cell>
          <cell r="J7122" t="str">
            <v>INSTITUCION EDUCATIVA DEPARTAMENTAL SAN JUDAS</v>
          </cell>
          <cell r="K7122">
            <v>119085346</v>
          </cell>
        </row>
        <row r="7123">
          <cell r="I7123">
            <v>900052877</v>
          </cell>
          <cell r="J7123" t="str">
            <v>Centro Educativo Romeral</v>
          </cell>
          <cell r="K7123">
            <v>13341973</v>
          </cell>
        </row>
        <row r="7124">
          <cell r="I7124">
            <v>900052973</v>
          </cell>
          <cell r="J7124" t="str">
            <v>INSTITUCION EDUCATIVA JULIO CESAR ZULUAGA</v>
          </cell>
          <cell r="K7124">
            <v>53321438</v>
          </cell>
        </row>
        <row r="7125">
          <cell r="I7125">
            <v>900053721</v>
          </cell>
          <cell r="J7125" t="str">
            <v>INSTITUCION EDUCATIVA DEPARTAMENTAL EL CONSUELO</v>
          </cell>
          <cell r="K7125">
            <v>37649374</v>
          </cell>
        </row>
        <row r="7126">
          <cell r="I7126">
            <v>900053723</v>
          </cell>
          <cell r="J7126" t="str">
            <v>Institución Educativa El Boquerón</v>
          </cell>
          <cell r="K7126">
            <v>33931570</v>
          </cell>
        </row>
        <row r="7127">
          <cell r="I7127">
            <v>900053776</v>
          </cell>
          <cell r="J7127" t="str">
            <v>CENTRO EDUCATVO FRANCISCO JOSE DE CALDAS</v>
          </cell>
          <cell r="K7127">
            <v>15533593</v>
          </cell>
        </row>
        <row r="7128">
          <cell r="I7128">
            <v>900053904</v>
          </cell>
          <cell r="J7128" t="str">
            <v>FONDO DE SERVICIOS EDUCATIVOS CENTRO EDUCATIVO CHENCHE BALSILLAS DELMUNICIPIO DE COYAIMA TOLIMA.</v>
          </cell>
          <cell r="K7128">
            <v>47047545</v>
          </cell>
        </row>
        <row r="7129">
          <cell r="I7129">
            <v>900053997</v>
          </cell>
          <cell r="J7129" t="str">
            <v>INSTITUCION EDUCATIVA SAN RAFAEL</v>
          </cell>
          <cell r="K7129">
            <v>56988909</v>
          </cell>
        </row>
        <row r="7130">
          <cell r="I7130">
            <v>900054002</v>
          </cell>
          <cell r="J7130" t="str">
            <v>INSTITUCION EDUCATIVA SAN JUAN DEL LOSADA</v>
          </cell>
          <cell r="K7130">
            <v>35104607</v>
          </cell>
        </row>
        <row r="7131">
          <cell r="I7131">
            <v>900054160</v>
          </cell>
          <cell r="J7131" t="str">
            <v>CE Isla de gallinazo y asociado coveñitas</v>
          </cell>
          <cell r="K7131">
            <v>37492208</v>
          </cell>
        </row>
        <row r="7132">
          <cell r="I7132">
            <v>900054170</v>
          </cell>
          <cell r="J7132" t="str">
            <v>centro educativo santiago abajo</v>
          </cell>
          <cell r="K7132">
            <v>9029927</v>
          </cell>
        </row>
        <row r="7133">
          <cell r="I7133">
            <v>900054805</v>
          </cell>
          <cell r="J7133" t="str">
            <v>INSTITUCION EDUCATIVA YARUMAL</v>
          </cell>
          <cell r="K7133">
            <v>26986382</v>
          </cell>
        </row>
        <row r="7134">
          <cell r="I7134">
            <v>900054925</v>
          </cell>
          <cell r="J7134" t="str">
            <v>CENTRO EDUCATIVO RURAL SAN ISIDRO DEL MUNICIPIO DE GRAMALOTE</v>
          </cell>
          <cell r="K7134">
            <v>24913171</v>
          </cell>
        </row>
        <row r="7135">
          <cell r="I7135">
            <v>900055257</v>
          </cell>
          <cell r="J7135" t="str">
            <v>COLEGIO CONVIVIR</v>
          </cell>
          <cell r="K7135">
            <v>46909423</v>
          </cell>
        </row>
        <row r="7136">
          <cell r="I7136">
            <v>900055445</v>
          </cell>
          <cell r="J7136" t="str">
            <v>C.E. SANTA RITA</v>
          </cell>
          <cell r="K7136">
            <v>39218783</v>
          </cell>
        </row>
        <row r="7137">
          <cell r="I7137">
            <v>900055809</v>
          </cell>
          <cell r="J7137" t="str">
            <v>centro educativo rural la mesa</v>
          </cell>
          <cell r="K7137">
            <v>14271170</v>
          </cell>
        </row>
        <row r="7138">
          <cell r="I7138">
            <v>900056628</v>
          </cell>
          <cell r="J7138" t="str">
            <v>INSTITUCION EDUCATIVA VARSOVIA LA FLORIDA</v>
          </cell>
          <cell r="K7138">
            <v>25617629</v>
          </cell>
        </row>
        <row r="7139">
          <cell r="I7139">
            <v>900056844</v>
          </cell>
          <cell r="J7139" t="str">
            <v>INSTITUCION EDUCATIVA DEPARTAMENTAL RURAL DE BUENOS AIRES</v>
          </cell>
          <cell r="K7139">
            <v>180621603</v>
          </cell>
        </row>
        <row r="7140">
          <cell r="I7140">
            <v>900057142</v>
          </cell>
          <cell r="J7140" t="str">
            <v>INSTITUCION EDUCATIVA TECNICA DEPARTAMENTAL CIENAGUETA</v>
          </cell>
          <cell r="K7140">
            <v>23641412</v>
          </cell>
        </row>
        <row r="7141">
          <cell r="I7141">
            <v>900057262</v>
          </cell>
          <cell r="J7141" t="str">
            <v>INSTITUCION EDUCATIVA DEPARTAMENTAL ANUAR RIVERA J</v>
          </cell>
          <cell r="K7141">
            <v>60830857</v>
          </cell>
        </row>
        <row r="7142">
          <cell r="I7142">
            <v>900058331</v>
          </cell>
          <cell r="J7142" t="str">
            <v>CENTRO EDUCATIVO EL TIGRE</v>
          </cell>
          <cell r="K7142">
            <v>18731587</v>
          </cell>
        </row>
        <row r="7143">
          <cell r="I7143">
            <v>900058402</v>
          </cell>
          <cell r="J7143" t="str">
            <v>INSTITUCION EDUCATIVA EL CASTILLO</v>
          </cell>
          <cell r="K7143">
            <v>41052216</v>
          </cell>
        </row>
        <row r="7144">
          <cell r="I7144">
            <v>900058462</v>
          </cell>
          <cell r="J7144" t="str">
            <v>INSTITUCION EDUCATIVA VILLA FATIMA</v>
          </cell>
          <cell r="K7144">
            <v>34165153</v>
          </cell>
        </row>
        <row r="7145">
          <cell r="I7145">
            <v>900058887</v>
          </cell>
          <cell r="J7145" t="str">
            <v>FONDO DE SERVICIOS EDUCATIVOS INSTITUCIÓN EDUCATIVA LAS PAVAS</v>
          </cell>
          <cell r="K7145">
            <v>28734801</v>
          </cell>
        </row>
        <row r="7146">
          <cell r="I7146">
            <v>900058894</v>
          </cell>
          <cell r="J7146" t="str">
            <v>C.E. RURAL ALTO HORIZONTE</v>
          </cell>
          <cell r="K7146">
            <v>27319879</v>
          </cell>
        </row>
        <row r="7147">
          <cell r="I7147">
            <v>900059029</v>
          </cell>
          <cell r="J7147" t="str">
            <v>INSTITUCION EDUCAIVA PAN DE AZUCAR</v>
          </cell>
          <cell r="K7147">
            <v>17454935</v>
          </cell>
        </row>
        <row r="7148">
          <cell r="I7148">
            <v>900059240</v>
          </cell>
          <cell r="J7148" t="str">
            <v>IE PALMICHAL - San Carlos</v>
          </cell>
          <cell r="K7148">
            <v>50158302</v>
          </cell>
        </row>
        <row r="7149">
          <cell r="I7149">
            <v>900059468</v>
          </cell>
          <cell r="J7149" t="str">
            <v>INSTITUCION EDUCATIVA DE LOMA DE ARENA</v>
          </cell>
          <cell r="K7149">
            <v>163590384</v>
          </cell>
        </row>
        <row r="7150">
          <cell r="I7150">
            <v>900059737</v>
          </cell>
          <cell r="J7150" t="str">
            <v>INSTITUCION EDUCATIVA EL TESORO</v>
          </cell>
          <cell r="K7150">
            <v>28544870</v>
          </cell>
        </row>
        <row r="7151">
          <cell r="I7151">
            <v>900059993</v>
          </cell>
          <cell r="J7151" t="str">
            <v>CENTRO EDUCATIVO MATA DE PITA</v>
          </cell>
          <cell r="K7151">
            <v>13898439</v>
          </cell>
        </row>
        <row r="7152">
          <cell r="I7152">
            <v>900059994</v>
          </cell>
          <cell r="J7152" t="str">
            <v>CENTRO EDUCATIVO NUEVO SUCRE</v>
          </cell>
          <cell r="K7152">
            <v>12673364</v>
          </cell>
        </row>
        <row r="7153">
          <cell r="I7153">
            <v>900060163</v>
          </cell>
          <cell r="J7153" t="str">
            <v>FONDO DE SERVICIOS EDUCATIVOS CENTRO EDUCATIVO MARCO FIDEL SUAREZ</v>
          </cell>
          <cell r="K7153">
            <v>34153929</v>
          </cell>
        </row>
        <row r="7154">
          <cell r="I7154">
            <v>900060416</v>
          </cell>
          <cell r="J7154" t="str">
            <v>CENTRO EDUCCATIVO ANTONIO NARIñO</v>
          </cell>
          <cell r="K7154">
            <v>22377475</v>
          </cell>
        </row>
        <row r="7155">
          <cell r="I7155">
            <v>900060487</v>
          </cell>
          <cell r="J7155" t="str">
            <v>INSTITUCION EDUCATIVA DEPARTAMENTAL PESTALOZZI</v>
          </cell>
          <cell r="K7155">
            <v>118304329</v>
          </cell>
        </row>
        <row r="7156">
          <cell r="I7156">
            <v>900060501</v>
          </cell>
          <cell r="J7156" t="str">
            <v>INSTITUCION EDUCATIVA SAN JUAN DEL CHORRILLO</v>
          </cell>
          <cell r="K7156">
            <v>21688553</v>
          </cell>
        </row>
        <row r="7157">
          <cell r="I7157">
            <v>900060587</v>
          </cell>
          <cell r="J7157" t="str">
            <v>INSTITUCION EDUCATIVA SAN MARTIN DE CARBONERO</v>
          </cell>
          <cell r="K7157">
            <v>56419816</v>
          </cell>
        </row>
        <row r="7158">
          <cell r="I7158">
            <v>900060722</v>
          </cell>
          <cell r="J7158" t="str">
            <v>FSE EDUARDO UMAÑA MENDOZA</v>
          </cell>
          <cell r="K7158">
            <v>154251783</v>
          </cell>
        </row>
        <row r="7159">
          <cell r="I7159">
            <v>900061569</v>
          </cell>
          <cell r="J7159" t="str">
            <v>CENTRO EDUCA RURAL AGUADAS BAJO</v>
          </cell>
          <cell r="K7159">
            <v>18252886</v>
          </cell>
        </row>
        <row r="7160">
          <cell r="I7160">
            <v>900061762</v>
          </cell>
          <cell r="J7160" t="str">
            <v>INSTITUCION EDUCATIVA OBDULIO MAYO SCARPETA</v>
          </cell>
          <cell r="K7160">
            <v>118903597</v>
          </cell>
        </row>
        <row r="7161">
          <cell r="I7161">
            <v>900062183</v>
          </cell>
          <cell r="J7161" t="str">
            <v>I.E NASAWESX FIZÑI SAN PEDRO</v>
          </cell>
          <cell r="K7161">
            <v>64594512</v>
          </cell>
        </row>
        <row r="7162">
          <cell r="I7162">
            <v>900063001</v>
          </cell>
          <cell r="J7162" t="str">
            <v>INSTITUCION EDUCATIVA  SAN JOSE  DE PALMIRA</v>
          </cell>
          <cell r="K7162">
            <v>54462319</v>
          </cell>
        </row>
        <row r="7163">
          <cell r="I7163">
            <v>900063019</v>
          </cell>
          <cell r="J7163" t="str">
            <v>CENTRO EDUCATIVO TINAS ARRIBA</v>
          </cell>
          <cell r="K7163">
            <v>10654700</v>
          </cell>
        </row>
        <row r="7164">
          <cell r="I7164">
            <v>900063037</v>
          </cell>
          <cell r="J7164" t="str">
            <v>CENTRO EDUCATIVO SIMON BOLIVAR</v>
          </cell>
          <cell r="K7164">
            <v>56842761</v>
          </cell>
        </row>
        <row r="7165">
          <cell r="I7165">
            <v>900063419</v>
          </cell>
          <cell r="J7165" t="str">
            <v>CENTRO EDUCATIVO RURAL NARANJAL</v>
          </cell>
          <cell r="K7165">
            <v>37356250</v>
          </cell>
        </row>
        <row r="7166">
          <cell r="I7166">
            <v>900063721</v>
          </cell>
          <cell r="J7166" t="str">
            <v>C. E. CHUPUNDUN</v>
          </cell>
          <cell r="K7166">
            <v>18723441</v>
          </cell>
        </row>
        <row r="7167">
          <cell r="I7167">
            <v>900063726</v>
          </cell>
          <cell r="J7167" t="str">
            <v>FONDO SERV EDUCAT CENTRO EDUCATIVO GABRIELA MISTRAL</v>
          </cell>
          <cell r="K7167">
            <v>38082593</v>
          </cell>
        </row>
        <row r="7168">
          <cell r="I7168">
            <v>900064042</v>
          </cell>
          <cell r="J7168" t="str">
            <v>institucion educativa Santa Marta</v>
          </cell>
          <cell r="K7168">
            <v>12103930</v>
          </cell>
        </row>
        <row r="7169">
          <cell r="I7169">
            <v>900064104</v>
          </cell>
          <cell r="J7169" t="str">
            <v>Centro Educ San Miguel</v>
          </cell>
          <cell r="K7169">
            <v>11258422</v>
          </cell>
        </row>
        <row r="7170">
          <cell r="I7170">
            <v>900065553</v>
          </cell>
          <cell r="J7170" t="str">
            <v>CENTRO ETNOEDUCATIVO BILINGUE CAMENTSA</v>
          </cell>
          <cell r="K7170">
            <v>3796203</v>
          </cell>
        </row>
        <row r="7171">
          <cell r="I7171">
            <v>900065806</v>
          </cell>
          <cell r="J7171" t="str">
            <v>COLEGIO LEONARDO POSADA PEDRAZA IED</v>
          </cell>
          <cell r="K7171">
            <v>287543329</v>
          </cell>
        </row>
        <row r="7172">
          <cell r="I7172">
            <v>900065876</v>
          </cell>
          <cell r="J7172" t="str">
            <v>INSTITUCIÓN EDUCATIVA SERAFÍN LUENGAS CHACÓN</v>
          </cell>
          <cell r="K7172">
            <v>26934147</v>
          </cell>
        </row>
        <row r="7173">
          <cell r="I7173">
            <v>900066264</v>
          </cell>
          <cell r="J7173" t="str">
            <v>INSTITUCION EDUCATIVA MARCO FIDEL SUAREZ</v>
          </cell>
          <cell r="K7173">
            <v>25300396</v>
          </cell>
        </row>
        <row r="7174">
          <cell r="I7174">
            <v>900066605</v>
          </cell>
          <cell r="J7174" t="str">
            <v>CENTRO EDUCATIVO PUEBLITO</v>
          </cell>
          <cell r="K7174">
            <v>27671559</v>
          </cell>
        </row>
        <row r="7175">
          <cell r="I7175">
            <v>900066837</v>
          </cell>
          <cell r="J7175" t="str">
            <v>INSTITUCIÓN EDUCATIVA MORINDO SANTA FE</v>
          </cell>
          <cell r="K7175">
            <v>55419483</v>
          </cell>
        </row>
        <row r="7176">
          <cell r="I7176">
            <v>900067058</v>
          </cell>
          <cell r="J7176" t="str">
            <v>Centro Educativo Ponton de Rio Negro</v>
          </cell>
          <cell r="K7176">
            <v>28560770</v>
          </cell>
        </row>
        <row r="7177">
          <cell r="I7177">
            <v>900067069</v>
          </cell>
          <cell r="J7177" t="str">
            <v>IE RURAL PUERTO GARZA - San Carlos</v>
          </cell>
          <cell r="K7177">
            <v>37129771</v>
          </cell>
        </row>
        <row r="7178">
          <cell r="I7178">
            <v>900067504</v>
          </cell>
          <cell r="J7178" t="str">
            <v>C. E. SAN MARTIN</v>
          </cell>
          <cell r="K7178">
            <v>22707257</v>
          </cell>
        </row>
        <row r="7179">
          <cell r="I7179">
            <v>900067530</v>
          </cell>
          <cell r="J7179" t="str">
            <v>centro educativo puerto lopez</v>
          </cell>
          <cell r="K7179">
            <v>48260813</v>
          </cell>
        </row>
        <row r="7180">
          <cell r="I7180">
            <v>900067549</v>
          </cell>
          <cell r="J7180" t="str">
            <v>CENTRO EDUCATIVO LA FLORIDA</v>
          </cell>
          <cell r="K7180">
            <v>19735071</v>
          </cell>
        </row>
        <row r="7181">
          <cell r="I7181">
            <v>900067553</v>
          </cell>
          <cell r="J7181" t="str">
            <v>CENTRO EDUCATIVO SANTA EMILIA</v>
          </cell>
          <cell r="K7181">
            <v>17343536</v>
          </cell>
        </row>
        <row r="7182">
          <cell r="I7182">
            <v>900068461</v>
          </cell>
          <cell r="J7182" t="str">
            <v>FONDO DE SERVICIO EDUCATIVO COL JAIME GARZON</v>
          </cell>
          <cell r="K7182">
            <v>168044392</v>
          </cell>
        </row>
        <row r="7183">
          <cell r="I7183">
            <v>900068688</v>
          </cell>
          <cell r="J7183" t="str">
            <v>CENTRO EDUCATIVO CUCUTILLITA</v>
          </cell>
          <cell r="K7183">
            <v>21463633</v>
          </cell>
        </row>
        <row r="7184">
          <cell r="I7184">
            <v>900068707</v>
          </cell>
          <cell r="J7184" t="str">
            <v>centro educativo rural roman</v>
          </cell>
          <cell r="K7184">
            <v>29859998</v>
          </cell>
        </row>
        <row r="7185">
          <cell r="I7185">
            <v>900069285</v>
          </cell>
          <cell r="J7185" t="str">
            <v>institucion educativa playa mendoza</v>
          </cell>
          <cell r="K7185">
            <v>35055449</v>
          </cell>
        </row>
        <row r="7186">
          <cell r="I7186">
            <v>900069307</v>
          </cell>
          <cell r="J7186" t="str">
            <v>Cenro Educativo Tierra Santa</v>
          </cell>
          <cell r="K7186">
            <v>16403452</v>
          </cell>
        </row>
        <row r="7187">
          <cell r="I7187">
            <v>900069399</v>
          </cell>
          <cell r="J7187" t="str">
            <v>CENTRO EDUCATIVO CINCO DE FEBRERO</v>
          </cell>
          <cell r="K7187">
            <v>19849200</v>
          </cell>
        </row>
        <row r="7188">
          <cell r="I7188">
            <v>900069490</v>
          </cell>
          <cell r="J7188" t="str">
            <v>Fondo de Servicios Educativos Intitucion Educativa Nuestra Señora de la Candelaria de Bagado</v>
          </cell>
          <cell r="K7188">
            <v>38137182</v>
          </cell>
        </row>
        <row r="7189">
          <cell r="I7189">
            <v>900069538</v>
          </cell>
          <cell r="J7189" t="str">
            <v>centro educativo tres bocas</v>
          </cell>
          <cell r="K7189">
            <v>48174233</v>
          </cell>
        </row>
        <row r="7190">
          <cell r="I7190">
            <v>900069821</v>
          </cell>
          <cell r="J7190" t="str">
            <v>INSTITUCION EDUCATIVA FOCO ROJO</v>
          </cell>
          <cell r="K7190">
            <v>126476995</v>
          </cell>
        </row>
        <row r="7191">
          <cell r="I7191">
            <v>900070015</v>
          </cell>
          <cell r="J7191" t="str">
            <v>INSTITUCION EDUCATIVA SAN JORGE BILINGÜE</v>
          </cell>
          <cell r="K7191">
            <v>103282586</v>
          </cell>
        </row>
        <row r="7192">
          <cell r="I7192">
            <v>900070262</v>
          </cell>
          <cell r="J7192" t="str">
            <v>IER MELLO VILLAVICENCIO - Necoclí</v>
          </cell>
          <cell r="K7192">
            <v>55961718</v>
          </cell>
        </row>
        <row r="7193">
          <cell r="I7193">
            <v>900070305</v>
          </cell>
          <cell r="J7193" t="str">
            <v>CENT EDUC RUR BOCANA DEL YURILLA</v>
          </cell>
          <cell r="K7193">
            <v>13482066</v>
          </cell>
        </row>
        <row r="7194">
          <cell r="I7194">
            <v>900070478</v>
          </cell>
          <cell r="J7194" t="str">
            <v>INSTITUCION EDUCATIVA CERROS DE COSTA RICA</v>
          </cell>
          <cell r="K7194">
            <v>37556841</v>
          </cell>
        </row>
        <row r="7195">
          <cell r="I7195">
            <v>900070600</v>
          </cell>
          <cell r="J7195" t="str">
            <v>I.E. EDUARDO CORREA URIBE</v>
          </cell>
          <cell r="K7195">
            <v>38489410</v>
          </cell>
        </row>
        <row r="7196">
          <cell r="I7196">
            <v>900070966</v>
          </cell>
          <cell r="J7196" t="str">
            <v>INSTITUCION EDUCATIVA  PUENTE DE PIEDRA</v>
          </cell>
          <cell r="K7196">
            <v>63505326</v>
          </cell>
        </row>
        <row r="7197">
          <cell r="I7197">
            <v>900071774</v>
          </cell>
          <cell r="J7197" t="str">
            <v>I. E. INDIGENA EL MARTILLO</v>
          </cell>
          <cell r="K7197">
            <v>48146365</v>
          </cell>
        </row>
        <row r="7198">
          <cell r="I7198">
            <v>900072184</v>
          </cell>
          <cell r="J7198" t="str">
            <v>FONDO DE SERVICIOS EDUCATIVOS</v>
          </cell>
          <cell r="K7198">
            <v>16867165</v>
          </cell>
        </row>
        <row r="7199">
          <cell r="I7199">
            <v>900072354</v>
          </cell>
          <cell r="J7199" t="str">
            <v>INSTITUCION EDUCATIVA SAN SEBASTIAN DE MADRID</v>
          </cell>
          <cell r="K7199">
            <v>35543907</v>
          </cell>
        </row>
        <row r="7200">
          <cell r="I7200">
            <v>900072887</v>
          </cell>
          <cell r="J7200" t="str">
            <v>CENTRO EDUCATIVO FLORES DE MARIA</v>
          </cell>
          <cell r="K7200">
            <v>26595698</v>
          </cell>
        </row>
        <row r="7201">
          <cell r="I7201">
            <v>900073363</v>
          </cell>
          <cell r="J7201" t="str">
            <v>CENTRO EDUCATIVO EL CEDRO</v>
          </cell>
          <cell r="K7201">
            <v>68553734</v>
          </cell>
        </row>
        <row r="7202">
          <cell r="I7202">
            <v>900073975</v>
          </cell>
          <cell r="J7202" t="str">
            <v>INSTITUCION EDUCATIVA EL CAMPANO</v>
          </cell>
          <cell r="K7202">
            <v>36603288</v>
          </cell>
        </row>
        <row r="7203">
          <cell r="I7203">
            <v>900074218</v>
          </cell>
          <cell r="J7203" t="str">
            <v>FONDO DE SERVICIOS EDUCATIVOS</v>
          </cell>
          <cell r="K7203">
            <v>15439547</v>
          </cell>
        </row>
        <row r="7204">
          <cell r="I7204">
            <v>900074221</v>
          </cell>
          <cell r="J7204" t="str">
            <v>FONDO DE SERVICIOS EDUCATIVOS</v>
          </cell>
          <cell r="K7204">
            <v>18832393</v>
          </cell>
        </row>
        <row r="7205">
          <cell r="I7205">
            <v>900074611</v>
          </cell>
          <cell r="J7205" t="str">
            <v>INSTITUCION EDUCATIVA CRISTO REY</v>
          </cell>
          <cell r="K7205">
            <v>53317648</v>
          </cell>
        </row>
        <row r="7206">
          <cell r="I7206">
            <v>900074878</v>
          </cell>
          <cell r="J7206" t="str">
            <v>CENTRO DE EDUCACION BASICA ETNOEDUCATIVO PAULINO SALGADO</v>
          </cell>
          <cell r="K7206">
            <v>55313238</v>
          </cell>
        </row>
        <row r="7207">
          <cell r="I7207">
            <v>900074942</v>
          </cell>
          <cell r="J7207" t="str">
            <v>institucion educativa rancheria</v>
          </cell>
          <cell r="K7207">
            <v>76175105</v>
          </cell>
        </row>
        <row r="7208">
          <cell r="I7208">
            <v>900074986</v>
          </cell>
          <cell r="J7208" t="str">
            <v>institucion educativa maria inmaculada de pital de megua</v>
          </cell>
          <cell r="K7208">
            <v>36211954</v>
          </cell>
        </row>
        <row r="7209">
          <cell r="I7209">
            <v>900075226</v>
          </cell>
          <cell r="J7209" t="str">
            <v>CENTRO EDUCATIVO RURAL NEIVA</v>
          </cell>
          <cell r="K7209">
            <v>18165424</v>
          </cell>
        </row>
        <row r="7210">
          <cell r="I7210">
            <v>900075495</v>
          </cell>
          <cell r="J7210" t="str">
            <v>INSTITUCION EDUCATIVA PAJARITO</v>
          </cell>
          <cell r="K7210">
            <v>25650250</v>
          </cell>
        </row>
        <row r="7211">
          <cell r="I7211">
            <v>900075788</v>
          </cell>
          <cell r="J7211" t="str">
            <v>IE JOSE MANUEL RESTREPO - Arboletes</v>
          </cell>
          <cell r="K7211">
            <v>128652155</v>
          </cell>
        </row>
        <row r="7212">
          <cell r="I7212">
            <v>900075804</v>
          </cell>
          <cell r="J7212" t="str">
            <v>Intitucion Educativa Tecnico Comercial de Condoto - Fondo de Servicios Educativos</v>
          </cell>
          <cell r="K7212">
            <v>91939289</v>
          </cell>
        </row>
        <row r="7213">
          <cell r="I7213">
            <v>900075919</v>
          </cell>
          <cell r="J7213" t="str">
            <v>INSTITUCION EDUCATIVA JESUS ANTONIO RIVAS</v>
          </cell>
          <cell r="K7213">
            <v>78545218</v>
          </cell>
        </row>
        <row r="7214">
          <cell r="I7214">
            <v>900075948</v>
          </cell>
          <cell r="J7214" t="str">
            <v>INSTITUCIÓN EDUCATIVA GIMNASIO GRAN COLOMBIANO</v>
          </cell>
          <cell r="K7214">
            <v>79145822</v>
          </cell>
        </row>
        <row r="7215">
          <cell r="I7215">
            <v>900075954</v>
          </cell>
          <cell r="J7215" t="str">
            <v>I.E. los naranjos</v>
          </cell>
          <cell r="K7215">
            <v>21039233</v>
          </cell>
        </row>
        <row r="7216">
          <cell r="I7216">
            <v>900076068</v>
          </cell>
          <cell r="J7216" t="str">
            <v>IE RUR VILLA AMAZONICA</v>
          </cell>
          <cell r="K7216">
            <v>40745717</v>
          </cell>
        </row>
        <row r="7217">
          <cell r="I7217">
            <v>900076342</v>
          </cell>
          <cell r="J7217" t="str">
            <v>INSTITUCION EDUCATIVA DE LOS SABALOS</v>
          </cell>
          <cell r="K7217">
            <v>55848628</v>
          </cell>
        </row>
        <row r="7218">
          <cell r="I7218">
            <v>900076593</v>
          </cell>
          <cell r="J7218" t="str">
            <v>CENTRO EDUC. PRIMAVERA</v>
          </cell>
          <cell r="K7218">
            <v>15398608</v>
          </cell>
        </row>
        <row r="7219">
          <cell r="I7219">
            <v>900077410</v>
          </cell>
          <cell r="J7219" t="str">
            <v>C.E.JOSE INOCENCIO CHINCA</v>
          </cell>
          <cell r="K7219">
            <v>71088398</v>
          </cell>
        </row>
        <row r="7220">
          <cell r="I7220">
            <v>900077480</v>
          </cell>
          <cell r="J7220" t="str">
            <v>CENTRO EDUCATIVO GUATEQUE</v>
          </cell>
          <cell r="K7220">
            <v>43351913</v>
          </cell>
        </row>
        <row r="7221">
          <cell r="I7221">
            <v>900077607</v>
          </cell>
          <cell r="J7221" t="str">
            <v>IER BENIGNO MENA GONZALEZ - San Jerónimo</v>
          </cell>
          <cell r="K7221">
            <v>43256917</v>
          </cell>
        </row>
        <row r="7222">
          <cell r="I7222">
            <v>900077646</v>
          </cell>
          <cell r="J7222" t="str">
            <v>institucion educativa niño jesus de praga de hibacharo</v>
          </cell>
          <cell r="K7222">
            <v>33082541</v>
          </cell>
        </row>
        <row r="7223">
          <cell r="I7223">
            <v>900077653</v>
          </cell>
          <cell r="J7223" t="str">
            <v>CENTRO EDUCATIVO RURAL ARROYO DE ARENA</v>
          </cell>
          <cell r="K7223">
            <v>14339402</v>
          </cell>
        </row>
        <row r="7224">
          <cell r="I7224">
            <v>900077728</v>
          </cell>
          <cell r="J7224" t="str">
            <v>centro educativo carreto</v>
          </cell>
          <cell r="K7224">
            <v>32918652</v>
          </cell>
        </row>
        <row r="7225">
          <cell r="I7225">
            <v>900077779</v>
          </cell>
          <cell r="J7225" t="str">
            <v>CENTRO EDUCATIVO GUAIQUIRI</v>
          </cell>
          <cell r="K7225">
            <v>11798788</v>
          </cell>
        </row>
        <row r="7226">
          <cell r="I7226">
            <v>900077815</v>
          </cell>
          <cell r="J7226" t="str">
            <v>COLEGIO DISTRITAL LOS ROSALES</v>
          </cell>
          <cell r="K7226">
            <v>126685817</v>
          </cell>
        </row>
        <row r="7227">
          <cell r="I7227">
            <v>900077985</v>
          </cell>
          <cell r="J7227" t="str">
            <v>institucion educativa de sibarco</v>
          </cell>
          <cell r="K7227">
            <v>34747317</v>
          </cell>
        </row>
        <row r="7228">
          <cell r="I7228">
            <v>900078124</v>
          </cell>
          <cell r="J7228" t="str">
            <v>institucion educativa de algodonal</v>
          </cell>
          <cell r="K7228">
            <v>39050624</v>
          </cell>
        </row>
        <row r="7229">
          <cell r="I7229">
            <v>900079761</v>
          </cell>
          <cell r="J7229" t="str">
            <v>Fondo de Servicios Educativos Intitucion Educativa Agroecologico Misael Soto Cordoba</v>
          </cell>
          <cell r="K7229">
            <v>34611246</v>
          </cell>
        </row>
        <row r="7230">
          <cell r="I7230">
            <v>900079885</v>
          </cell>
          <cell r="J7230" t="str">
            <v>CENTRO EDUCATIVO RURAL CINTURA</v>
          </cell>
          <cell r="K7230">
            <v>49887995</v>
          </cell>
        </row>
        <row r="7231">
          <cell r="I7231">
            <v>900079950</v>
          </cell>
          <cell r="J7231" t="str">
            <v>CENTRO EDUCATIVO LA FLORESTA</v>
          </cell>
          <cell r="K7231">
            <v>13427021</v>
          </cell>
        </row>
        <row r="7232">
          <cell r="I7232">
            <v>900080340</v>
          </cell>
          <cell r="J7232" t="str">
            <v>FONDOS DE SERVICIOS EDUCATIVOS</v>
          </cell>
          <cell r="K7232">
            <v>32742749</v>
          </cell>
        </row>
        <row r="7233">
          <cell r="I7233">
            <v>900081185</v>
          </cell>
          <cell r="J7233" t="str">
            <v>INSTITUCION EDUCATIVA LOS ANDES DE CUAICAL</v>
          </cell>
          <cell r="K7233">
            <v>78828213</v>
          </cell>
        </row>
        <row r="7234">
          <cell r="I7234">
            <v>900081239</v>
          </cell>
          <cell r="J7234" t="str">
            <v>CENTRO EDUCATIVO NEIVA</v>
          </cell>
          <cell r="K7234">
            <v>13925027</v>
          </cell>
        </row>
        <row r="7235">
          <cell r="I7235">
            <v>900081286</v>
          </cell>
          <cell r="J7235" t="str">
            <v>C EDUC EL VIAJANO</v>
          </cell>
          <cell r="K7235">
            <v>20621909</v>
          </cell>
        </row>
        <row r="7236">
          <cell r="I7236">
            <v>900081460</v>
          </cell>
          <cell r="J7236" t="str">
            <v>INSTITUCION EDUCATIVA TECNICA EN INFORMATICA ANIBAL NOGUERA MENDOZA</v>
          </cell>
          <cell r="K7236">
            <v>64598585</v>
          </cell>
        </row>
        <row r="7237">
          <cell r="I7237">
            <v>900081584</v>
          </cell>
          <cell r="J7237" t="str">
            <v>Fondo de Servicio Educativo CED Antonio Escobar Camargo</v>
          </cell>
          <cell r="K7237">
            <v>32158605</v>
          </cell>
        </row>
        <row r="7238">
          <cell r="I7238">
            <v>900081826</v>
          </cell>
          <cell r="J7238" t="str">
            <v>CENTRO EDUCATIVO MORINDO</v>
          </cell>
          <cell r="K7238">
            <v>23661300</v>
          </cell>
        </row>
        <row r="7239">
          <cell r="I7239">
            <v>900082324</v>
          </cell>
          <cell r="J7239" t="str">
            <v>INSTITUCION EDUCATIVA AGROPECUARIA EL ESCOBAL</v>
          </cell>
          <cell r="K7239">
            <v>35915145</v>
          </cell>
        </row>
        <row r="7240">
          <cell r="I7240">
            <v>900082553</v>
          </cell>
          <cell r="J7240" t="str">
            <v>IER SAN RAFAEL DE CAMPARRUSIA - Dabeiba</v>
          </cell>
          <cell r="K7240">
            <v>55937390</v>
          </cell>
        </row>
        <row r="7241">
          <cell r="I7241">
            <v>900082590</v>
          </cell>
          <cell r="J7241" t="str">
            <v>INSTITUCION EDUCATIVA GUASIMAL</v>
          </cell>
          <cell r="K7241">
            <v>56446438</v>
          </cell>
        </row>
        <row r="7242">
          <cell r="I7242">
            <v>900082675</v>
          </cell>
          <cell r="J7242" t="str">
            <v>FONDO DE SERVICIOS EDUCATIVOS INSTITUCION EDUCATIVA SAN FRANCISCO DE ASIS - JERICO</v>
          </cell>
          <cell r="K7242">
            <v>49938680</v>
          </cell>
        </row>
        <row r="7243">
          <cell r="I7243">
            <v>900083252</v>
          </cell>
          <cell r="J7243" t="str">
            <v>INSTITUCION EDUCATIVA LAS MARIAS</v>
          </cell>
          <cell r="K7243">
            <v>56876174</v>
          </cell>
        </row>
        <row r="7244">
          <cell r="I7244">
            <v>900083285</v>
          </cell>
          <cell r="J7244" t="str">
            <v>FONDO DE SERVICIOS EDUCATIVOS</v>
          </cell>
          <cell r="K7244">
            <v>24054267</v>
          </cell>
        </row>
        <row r="7245">
          <cell r="I7245">
            <v>900084594</v>
          </cell>
          <cell r="J7245" t="str">
            <v>Fondo de Servicios Educativos Centro Educativo Santa Barbara</v>
          </cell>
          <cell r="K7245">
            <v>16596713</v>
          </cell>
        </row>
        <row r="7246">
          <cell r="I7246">
            <v>900084754</v>
          </cell>
          <cell r="J7246" t="str">
            <v>FONDOS DE SERVICIOS EDUCATIVOS</v>
          </cell>
          <cell r="K7246">
            <v>61447025</v>
          </cell>
        </row>
        <row r="7247">
          <cell r="I7247">
            <v>900085481</v>
          </cell>
          <cell r="J7247" t="str">
            <v>EU SANTA ROSA DE LIMA - Giraldo</v>
          </cell>
          <cell r="K7247">
            <v>47393766</v>
          </cell>
        </row>
        <row r="7248">
          <cell r="I7248">
            <v>900085856</v>
          </cell>
          <cell r="J7248" t="str">
            <v>CENTRO EDUCATIVO BOQUERON MUNICIPIO DE LA JAGUA DE</v>
          </cell>
          <cell r="K7248">
            <v>21675844</v>
          </cell>
        </row>
        <row r="7249">
          <cell r="I7249">
            <v>900086917</v>
          </cell>
          <cell r="J7249" t="str">
            <v>institución educativa la frontera</v>
          </cell>
          <cell r="K7249">
            <v>70556645</v>
          </cell>
        </row>
        <row r="7250">
          <cell r="I7250">
            <v>900087223</v>
          </cell>
          <cell r="J7250" t="str">
            <v>FONDO DE SERVICIOS EDUCATIVOS- CENTRO EDUCATIVO SANTA PAULA</v>
          </cell>
          <cell r="K7250">
            <v>30644457</v>
          </cell>
        </row>
        <row r="7251">
          <cell r="I7251">
            <v>900087227</v>
          </cell>
          <cell r="J7251" t="str">
            <v>INSTITUCION EDUCATIVA SAN JOSE DE BELLA COHITA</v>
          </cell>
          <cell r="K7251">
            <v>64872435</v>
          </cell>
        </row>
        <row r="7252">
          <cell r="I7252">
            <v>900087474</v>
          </cell>
          <cell r="J7252" t="str">
            <v>FONDO DE SERVICIOS EDUCATIVOS DEL CENTRO EDUCATIVO</v>
          </cell>
          <cell r="K7252">
            <v>23073883</v>
          </cell>
        </row>
        <row r="7253">
          <cell r="I7253">
            <v>900088269</v>
          </cell>
          <cell r="J7253" t="str">
            <v>FONDO DE SERVICIOS EDUCATIVOS COLEGIO SAMUEL IGNACIO SANTAMARIA</v>
          </cell>
          <cell r="K7253">
            <v>32474024</v>
          </cell>
        </row>
        <row r="7254">
          <cell r="I7254">
            <v>900089839</v>
          </cell>
          <cell r="J7254" t="str">
            <v>INST. EDUC. INOCENCIO CHINCA</v>
          </cell>
          <cell r="K7254">
            <v>156521508</v>
          </cell>
        </row>
        <row r="7255">
          <cell r="I7255">
            <v>900090026</v>
          </cell>
          <cell r="J7255" t="str">
            <v>C.E. POTRERO GRANDE</v>
          </cell>
          <cell r="K7255">
            <v>11664289</v>
          </cell>
        </row>
        <row r="7256">
          <cell r="I7256">
            <v>900090313</v>
          </cell>
          <cell r="J7256" t="str">
            <v>Colegio Institucion Educativa Jose Miguel Lopez Calle</v>
          </cell>
          <cell r="K7256">
            <v>34606065</v>
          </cell>
        </row>
        <row r="7257">
          <cell r="I7257">
            <v>900090552</v>
          </cell>
          <cell r="J7257" t="str">
            <v>FONDO DE SERVICIO EDUCATIVO COL GREMIOS UNIDOS</v>
          </cell>
          <cell r="K7257">
            <v>170295051</v>
          </cell>
        </row>
        <row r="7258">
          <cell r="I7258">
            <v>900090571</v>
          </cell>
          <cell r="J7258" t="str">
            <v>INS EDU PIJAOS</v>
          </cell>
          <cell r="K7258">
            <v>22299902</v>
          </cell>
        </row>
        <row r="7259">
          <cell r="I7259">
            <v>900090662</v>
          </cell>
          <cell r="J7259" t="str">
            <v>FONDO DE SERVICIOS EDUCATIVOS</v>
          </cell>
          <cell r="K7259">
            <v>28744577</v>
          </cell>
        </row>
        <row r="7260">
          <cell r="I7260">
            <v>900093705</v>
          </cell>
          <cell r="J7260" t="str">
            <v>inst. edu. Instituto agricola</v>
          </cell>
          <cell r="K7260">
            <v>112992565</v>
          </cell>
        </row>
        <row r="7261">
          <cell r="I7261">
            <v>900095982</v>
          </cell>
          <cell r="J7261" t="str">
            <v>Institucion Educativa Criollo</v>
          </cell>
          <cell r="K7261">
            <v>140208181</v>
          </cell>
        </row>
        <row r="7262">
          <cell r="I7262">
            <v>900096437</v>
          </cell>
          <cell r="J7262" t="str">
            <v>FONDO DE SERVICIOS EDUCATIVOS CENTRO EDUCATIVO PEDREGAL</v>
          </cell>
          <cell r="K7262">
            <v>27950256</v>
          </cell>
        </row>
        <row r="7263">
          <cell r="I7263">
            <v>900096641</v>
          </cell>
          <cell r="J7263" t="str">
            <v>FONDO DE SERVICIOS EDUCATIVOS INSTITUCION EDUCATIVA RURAL HOJAS ANCHAS</v>
          </cell>
          <cell r="K7263">
            <v>54399341</v>
          </cell>
        </row>
        <row r="7264">
          <cell r="I7264">
            <v>900097563</v>
          </cell>
          <cell r="J7264" t="str">
            <v>INSTITUCION EDUCATIVA DE DESARROLLO LA SELVA</v>
          </cell>
          <cell r="K7264">
            <v>25803872</v>
          </cell>
        </row>
        <row r="7265">
          <cell r="I7265">
            <v>900098046</v>
          </cell>
          <cell r="J7265" t="str">
            <v>INSTITUCION EDUCATIVA RAFAEL NUÑEZ</v>
          </cell>
          <cell r="K7265">
            <v>70485321</v>
          </cell>
        </row>
        <row r="7266">
          <cell r="I7266">
            <v>900098685</v>
          </cell>
          <cell r="J7266" t="str">
            <v>Colegio de EducaciOn BAsica el Cardòn</v>
          </cell>
          <cell r="K7266">
            <v>31065097</v>
          </cell>
        </row>
        <row r="7267">
          <cell r="I7267">
            <v>900099339</v>
          </cell>
          <cell r="J7267" t="str">
            <v>C.E. PIJIGUAY</v>
          </cell>
          <cell r="K7267">
            <v>11557613</v>
          </cell>
        </row>
        <row r="7268">
          <cell r="I7268">
            <v>900099881</v>
          </cell>
          <cell r="J7268" t="str">
            <v>INSTITUCION EDUCATIVA EL GAS</v>
          </cell>
          <cell r="K7268">
            <v>36177895</v>
          </cell>
        </row>
        <row r="7269">
          <cell r="I7269">
            <v>900100143</v>
          </cell>
          <cell r="J7269" t="str">
            <v>CENTRO EDUCATIVO EL GUAYABAL</v>
          </cell>
          <cell r="K7269">
            <v>32211913</v>
          </cell>
        </row>
        <row r="7270">
          <cell r="I7270">
            <v>900100280</v>
          </cell>
          <cell r="J7270" t="str">
            <v>I.E. EL CARMEN</v>
          </cell>
          <cell r="K7270">
            <v>61312149</v>
          </cell>
        </row>
        <row r="7271">
          <cell r="I7271">
            <v>900101167</v>
          </cell>
          <cell r="J7271" t="str">
            <v>INSTITUCION EDUCATIVA SAN MIGUEL</v>
          </cell>
          <cell r="K7271">
            <v>20400030</v>
          </cell>
        </row>
        <row r="7272">
          <cell r="I7272">
            <v>900101923</v>
          </cell>
          <cell r="J7272" t="str">
            <v>INSTITUCION EDUCATIVA CONCENTRACION ESCOLAR GUILLERMO VALENCIA</v>
          </cell>
          <cell r="K7272">
            <v>59373124</v>
          </cell>
        </row>
        <row r="7273">
          <cell r="I7273">
            <v>900102130</v>
          </cell>
          <cell r="J7273" t="str">
            <v>INSTITUCIN EDUCATIVA RURAL MIGUEL PINEDO BARROS</v>
          </cell>
          <cell r="K7273">
            <v>77952877</v>
          </cell>
        </row>
        <row r="7274">
          <cell r="I7274">
            <v>900103308</v>
          </cell>
          <cell r="J7274" t="str">
            <v>Institucion Educativa Yarico</v>
          </cell>
          <cell r="K7274">
            <v>23626825</v>
          </cell>
        </row>
        <row r="7275">
          <cell r="I7275">
            <v>900103584</v>
          </cell>
          <cell r="J7275" t="str">
            <v>CENTRO EDUCATIVO ISCALA SUR</v>
          </cell>
          <cell r="K7275">
            <v>14665721</v>
          </cell>
        </row>
        <row r="7276">
          <cell r="I7276">
            <v>900103588</v>
          </cell>
          <cell r="J7276" t="str">
            <v>centro educativo palocolorado</v>
          </cell>
          <cell r="K7276">
            <v>12668968</v>
          </cell>
        </row>
        <row r="7277">
          <cell r="I7277">
            <v>900103616</v>
          </cell>
          <cell r="J7277" t="str">
            <v>CENTRO EDUCATIVO TIERRA SANTA</v>
          </cell>
          <cell r="K7277">
            <v>44488138</v>
          </cell>
        </row>
        <row r="7278">
          <cell r="I7278">
            <v>900103623</v>
          </cell>
          <cell r="J7278" t="str">
            <v>FONDO DE SERVICIO EDUCATIVO</v>
          </cell>
          <cell r="K7278">
            <v>21070091</v>
          </cell>
        </row>
        <row r="7279">
          <cell r="I7279">
            <v>900104013</v>
          </cell>
          <cell r="J7279" t="str">
            <v>centro educativo rural la victoria</v>
          </cell>
          <cell r="K7279">
            <v>17988286</v>
          </cell>
        </row>
        <row r="7280">
          <cell r="I7280">
            <v>900104030</v>
          </cell>
          <cell r="J7280" t="str">
            <v>FSE I.E. SAN ROQUE</v>
          </cell>
          <cell r="K7280">
            <v>64277251</v>
          </cell>
        </row>
        <row r="7281">
          <cell r="I7281">
            <v>900104352</v>
          </cell>
          <cell r="J7281" t="str">
            <v>Institución Educativa Nueva Era</v>
          </cell>
          <cell r="K7281">
            <v>29505970</v>
          </cell>
        </row>
        <row r="7282">
          <cell r="I7282">
            <v>900105947</v>
          </cell>
          <cell r="J7282" t="str">
            <v>INSTITUCION EDUCATIVA SANTO DOMINGO SAVIO</v>
          </cell>
          <cell r="K7282">
            <v>55516614</v>
          </cell>
        </row>
        <row r="7283">
          <cell r="I7283">
            <v>900106272</v>
          </cell>
          <cell r="J7283" t="str">
            <v>Fondo de Servicios Educativos Centro Educativo San Lorenzo de Orpua</v>
          </cell>
          <cell r="K7283">
            <v>12828758</v>
          </cell>
        </row>
        <row r="7284">
          <cell r="I7284">
            <v>900106454</v>
          </cell>
          <cell r="J7284" t="str">
            <v>CENTRO EDUCATIVO RURAL LIBANO</v>
          </cell>
          <cell r="K7284">
            <v>14112088</v>
          </cell>
        </row>
        <row r="7285">
          <cell r="I7285">
            <v>900107192</v>
          </cell>
          <cell r="J7285" t="str">
            <v>INSTITUCION EDUCATIVA GUSTAVO SALOM DE BARRANCA NUEVA</v>
          </cell>
          <cell r="K7285">
            <v>38196828</v>
          </cell>
        </row>
        <row r="7286">
          <cell r="I7286">
            <v>900107317</v>
          </cell>
          <cell r="J7286" t="str">
            <v>CENTRO EDUCATIVO EL CIELO</v>
          </cell>
          <cell r="K7286">
            <v>15231867</v>
          </cell>
        </row>
        <row r="7287">
          <cell r="I7287">
            <v>900108500</v>
          </cell>
          <cell r="J7287" t="str">
            <v>CENT EDUC RUR EL TARRA</v>
          </cell>
          <cell r="K7287">
            <v>22728227</v>
          </cell>
        </row>
        <row r="7288">
          <cell r="I7288">
            <v>900108503</v>
          </cell>
          <cell r="J7288" t="str">
            <v>CENT EDUC RUR LLANO ALTO</v>
          </cell>
          <cell r="K7288">
            <v>27334895</v>
          </cell>
        </row>
        <row r="7289">
          <cell r="I7289">
            <v>900108518</v>
          </cell>
          <cell r="J7289" t="str">
            <v>centro educativo rural el campanario</v>
          </cell>
          <cell r="K7289">
            <v>37437516</v>
          </cell>
        </row>
        <row r="7290">
          <cell r="I7290">
            <v>900109171</v>
          </cell>
          <cell r="J7290" t="str">
            <v>CENTRO EDUCATIVO EL MAMÓN</v>
          </cell>
          <cell r="K7290">
            <v>37735446</v>
          </cell>
        </row>
        <row r="7291">
          <cell r="I7291">
            <v>900110509</v>
          </cell>
          <cell r="J7291" t="str">
            <v>IER GRANIZADA - Copacabana</v>
          </cell>
          <cell r="K7291">
            <v>21242141</v>
          </cell>
        </row>
        <row r="7292">
          <cell r="I7292">
            <v>900110759</v>
          </cell>
          <cell r="J7292" t="str">
            <v>INSTITUCION EDCUCATIVA MUTATA</v>
          </cell>
          <cell r="K7292">
            <v>110616290</v>
          </cell>
        </row>
        <row r="7293">
          <cell r="I7293">
            <v>900110983</v>
          </cell>
          <cell r="J7293" t="str">
            <v>INSTITUCION EDUCATIVA CAO VIEJO PALOTAL</v>
          </cell>
          <cell r="K7293">
            <v>56789784</v>
          </cell>
        </row>
        <row r="7294">
          <cell r="I7294">
            <v>900111116</v>
          </cell>
          <cell r="J7294" t="str">
            <v>FONDO DE SERVICIOS EDUCATIVOS</v>
          </cell>
          <cell r="K7294">
            <v>17985574</v>
          </cell>
        </row>
        <row r="7295">
          <cell r="I7295">
            <v>900111769</v>
          </cell>
          <cell r="J7295" t="str">
            <v>INSTITUCION EDUCATIVA EL EBANO</v>
          </cell>
          <cell r="K7295">
            <v>39084980</v>
          </cell>
        </row>
        <row r="7296">
          <cell r="I7296">
            <v>900112062</v>
          </cell>
          <cell r="J7296" t="str">
            <v>institucion educativa agropecuaria san javier</v>
          </cell>
          <cell r="K7296">
            <v>43858324</v>
          </cell>
        </row>
        <row r="7297">
          <cell r="I7297">
            <v>900112222</v>
          </cell>
          <cell r="J7297" t="str">
            <v>Centro Educativo Laureles</v>
          </cell>
          <cell r="K7297">
            <v>57488286</v>
          </cell>
        </row>
        <row r="7298">
          <cell r="I7298">
            <v>900112513</v>
          </cell>
          <cell r="J7298" t="str">
            <v>INSTITUCION EDUCATIVA NUEVO PARAISO</v>
          </cell>
          <cell r="K7298">
            <v>42504336</v>
          </cell>
        </row>
        <row r="7299">
          <cell r="I7299">
            <v>900112681</v>
          </cell>
          <cell r="J7299" t="str">
            <v>CENTRO EDUCATIVO RURAL VALPARAISO</v>
          </cell>
          <cell r="K7299">
            <v>49888601</v>
          </cell>
        </row>
        <row r="7300">
          <cell r="I7300">
            <v>900113278</v>
          </cell>
          <cell r="J7300" t="str">
            <v>CENTRO EDUCATIVO EL CARMELO</v>
          </cell>
          <cell r="K7300">
            <v>10603202</v>
          </cell>
        </row>
        <row r="7301">
          <cell r="I7301">
            <v>900113511</v>
          </cell>
          <cell r="J7301" t="str">
            <v>INSTITUCION EDUCATIVA LA DEPRESIONA</v>
          </cell>
          <cell r="K7301">
            <v>16551117</v>
          </cell>
        </row>
        <row r="7302">
          <cell r="I7302">
            <v>900113702</v>
          </cell>
          <cell r="J7302" t="str">
            <v>INSTITUCION EDUCATIVA EL PALMAR</v>
          </cell>
          <cell r="K7302">
            <v>60996195</v>
          </cell>
        </row>
        <row r="7303">
          <cell r="I7303">
            <v>900114575</v>
          </cell>
          <cell r="J7303" t="str">
            <v>colegio codema institucion educativa distrital</v>
          </cell>
          <cell r="K7303">
            <v>220562974</v>
          </cell>
        </row>
        <row r="7304">
          <cell r="I7304">
            <v>900115047</v>
          </cell>
          <cell r="J7304" t="str">
            <v>CENTRO EDUCATIVO SABALITO ARRIBA</v>
          </cell>
          <cell r="K7304">
            <v>30916372</v>
          </cell>
        </row>
        <row r="7305">
          <cell r="I7305">
            <v>900115095</v>
          </cell>
          <cell r="J7305" t="str">
            <v>Centro Educativo Puerto Viejo</v>
          </cell>
          <cell r="K7305">
            <v>30296476</v>
          </cell>
        </row>
        <row r="7306">
          <cell r="I7306">
            <v>900115284</v>
          </cell>
          <cell r="J7306" t="str">
            <v>CENTRO EDUCATIVO BROQUELES</v>
          </cell>
          <cell r="K7306">
            <v>39440225</v>
          </cell>
        </row>
        <row r="7307">
          <cell r="I7307">
            <v>900115288</v>
          </cell>
          <cell r="J7307" t="str">
            <v>CENTRO EDUCATUVO EL LIBANO</v>
          </cell>
          <cell r="K7307">
            <v>19406889</v>
          </cell>
        </row>
        <row r="7308">
          <cell r="I7308">
            <v>900115908</v>
          </cell>
          <cell r="J7308" t="str">
            <v>INTERN NSTRA SRA DE FATIMA</v>
          </cell>
          <cell r="K7308">
            <v>487506653</v>
          </cell>
        </row>
        <row r="7309">
          <cell r="I7309">
            <v>900116600</v>
          </cell>
          <cell r="J7309" t="str">
            <v>IER ZOILA DUQUE BAENA - Abejorral</v>
          </cell>
          <cell r="K7309">
            <v>46590576</v>
          </cell>
        </row>
        <row r="7310">
          <cell r="I7310">
            <v>900117768</v>
          </cell>
          <cell r="J7310" t="str">
            <v>INSTITUCION EDUCATIVA PUNTA DE YANEZ</v>
          </cell>
          <cell r="K7310">
            <v>62457013</v>
          </cell>
        </row>
        <row r="7311">
          <cell r="I7311">
            <v>900118017</v>
          </cell>
          <cell r="J7311" t="str">
            <v>FSEColegio Ecológico de Floridablanca</v>
          </cell>
          <cell r="K7311">
            <v>81719412</v>
          </cell>
        </row>
        <row r="7312">
          <cell r="I7312">
            <v>900118041</v>
          </cell>
          <cell r="J7312" t="str">
            <v>CENTRO EDUCATIVO RURAL PIÑALITO</v>
          </cell>
          <cell r="K7312">
            <v>23754874</v>
          </cell>
        </row>
        <row r="7313">
          <cell r="I7313">
            <v>900118045</v>
          </cell>
          <cell r="J7313" t="str">
            <v>FONDO DE SERVICIOS EDUCATIVOS</v>
          </cell>
          <cell r="K7313">
            <v>17040281</v>
          </cell>
        </row>
        <row r="7314">
          <cell r="I7314">
            <v>900118692</v>
          </cell>
          <cell r="J7314" t="str">
            <v>Institución Educativa Juruvita</v>
          </cell>
          <cell r="K7314">
            <v>21070621</v>
          </cell>
        </row>
        <row r="7315">
          <cell r="I7315">
            <v>900119824</v>
          </cell>
          <cell r="J7315" t="str">
            <v>IE BETANIA</v>
          </cell>
          <cell r="K7315">
            <v>15043977</v>
          </cell>
        </row>
        <row r="7316">
          <cell r="I7316">
            <v>900119894</v>
          </cell>
          <cell r="J7316" t="str">
            <v>INSTITUCION EDUCATIVA POPALES</v>
          </cell>
          <cell r="K7316">
            <v>34587506</v>
          </cell>
        </row>
        <row r="7317">
          <cell r="I7317">
            <v>900120084</v>
          </cell>
          <cell r="J7317" t="str">
            <v>INSTITUCION EDUCATIVA NUESTRA SEÑORA DEL CARMEN</v>
          </cell>
          <cell r="K7317">
            <v>30870419</v>
          </cell>
        </row>
        <row r="7318">
          <cell r="I7318">
            <v>900120600</v>
          </cell>
          <cell r="J7318" t="str">
            <v>CENTRO EDUCATIVO RURAL LA ESMERALDA</v>
          </cell>
          <cell r="K7318">
            <v>31770385</v>
          </cell>
        </row>
        <row r="7319">
          <cell r="I7319">
            <v>900122265</v>
          </cell>
          <cell r="J7319" t="str">
            <v>CENTRO EDUCATIVO RURAL LA ESPERANZA</v>
          </cell>
          <cell r="K7319">
            <v>8359333</v>
          </cell>
        </row>
        <row r="7320">
          <cell r="I7320">
            <v>900122284</v>
          </cell>
          <cell r="J7320" t="str">
            <v>INSTITUCION EDUCATIVA FRANCISCO EUTIMIO MUNERA</v>
          </cell>
          <cell r="K7320">
            <v>58856849</v>
          </cell>
        </row>
        <row r="7321">
          <cell r="I7321">
            <v>900122525</v>
          </cell>
          <cell r="J7321" t="str">
            <v>INSTITUCION EDUCATIVA MARRALU</v>
          </cell>
          <cell r="K7321">
            <v>21085362</v>
          </cell>
        </row>
        <row r="7322">
          <cell r="I7322">
            <v>900122571</v>
          </cell>
          <cell r="J7322" t="str">
            <v>INSTITUCION ETNOEDUCATIVA ETTE ENNAKA</v>
          </cell>
          <cell r="K7322">
            <v>46223351</v>
          </cell>
        </row>
        <row r="7323">
          <cell r="I7323">
            <v>900122910</v>
          </cell>
          <cell r="J7323" t="str">
            <v>CENT EDUC RUR BERTRANIA</v>
          </cell>
          <cell r="K7323">
            <v>28148799</v>
          </cell>
        </row>
        <row r="7324">
          <cell r="I7324">
            <v>900122990</v>
          </cell>
          <cell r="J7324" t="str">
            <v>IER BUENOS AIRES - Arboletes</v>
          </cell>
          <cell r="K7324">
            <v>86799815</v>
          </cell>
        </row>
        <row r="7325">
          <cell r="I7325">
            <v>900123620</v>
          </cell>
          <cell r="J7325" t="str">
            <v>CENTRO EDUCATIVO LA PRIMAVERA-PLANADAS-TOLIMA</v>
          </cell>
          <cell r="K7325">
            <v>30376156</v>
          </cell>
        </row>
        <row r="7326">
          <cell r="I7326">
            <v>900124358</v>
          </cell>
          <cell r="J7326" t="str">
            <v>CENTRO EDUCATIVO CANDELARIA ABAJO</v>
          </cell>
          <cell r="K7326">
            <v>9969859</v>
          </cell>
        </row>
        <row r="7327">
          <cell r="I7327">
            <v>900126080</v>
          </cell>
          <cell r="J7327" t="str">
            <v>CENTRO EDUCATIVO RURAL LA RADA</v>
          </cell>
          <cell r="K7327">
            <v>17066022</v>
          </cell>
        </row>
        <row r="7328">
          <cell r="I7328">
            <v>900127183</v>
          </cell>
          <cell r="J7328" t="str">
            <v>MUNICIPIO DE GUACHENE</v>
          </cell>
          <cell r="K7328">
            <v>214871344</v>
          </cell>
        </row>
        <row r="7329">
          <cell r="I7329">
            <v>900127214</v>
          </cell>
          <cell r="J7329" t="str">
            <v>INSTITUCION EDUCATIVA RETIRO DE LOS INDIOS</v>
          </cell>
          <cell r="K7329">
            <v>92188722</v>
          </cell>
        </row>
        <row r="7330">
          <cell r="I7330">
            <v>900127736</v>
          </cell>
          <cell r="J7330" t="str">
            <v>CENTRO EDUCATIVO LA SMUJERES</v>
          </cell>
          <cell r="K7330">
            <v>56487956</v>
          </cell>
        </row>
        <row r="7331">
          <cell r="I7331">
            <v>900127875</v>
          </cell>
          <cell r="J7331" t="str">
            <v>FONDO DE SERVICIOS EDUCATIVOS</v>
          </cell>
          <cell r="K7331">
            <v>11051206</v>
          </cell>
        </row>
        <row r="7332">
          <cell r="I7332">
            <v>900128047</v>
          </cell>
          <cell r="J7332" t="str">
            <v>INSTITUCION EDUCATIVA BAJO BLANCO</v>
          </cell>
          <cell r="K7332">
            <v>43703307</v>
          </cell>
        </row>
        <row r="7333">
          <cell r="I7333">
            <v>900128472</v>
          </cell>
          <cell r="J7333" t="str">
            <v>CUENTA ESPECIAL LORENCITA VILLEGAS DE SANTOS</v>
          </cell>
          <cell r="K7333">
            <v>263626183</v>
          </cell>
        </row>
        <row r="7334">
          <cell r="I7334">
            <v>900128680</v>
          </cell>
          <cell r="J7334" t="str">
            <v>Institución Educativa Alfonso Cordoba</v>
          </cell>
          <cell r="K7334">
            <v>12284423</v>
          </cell>
        </row>
        <row r="7335">
          <cell r="I7335">
            <v>900128991</v>
          </cell>
          <cell r="J7335" t="str">
            <v>CENTRO EDUCATIVO TRES PALMAS</v>
          </cell>
          <cell r="K7335">
            <v>34022044</v>
          </cell>
        </row>
        <row r="7336">
          <cell r="I7336">
            <v>900129126</v>
          </cell>
          <cell r="J7336" t="str">
            <v>CENTRO EDUCATIVO LA ESPERANZA</v>
          </cell>
          <cell r="K7336">
            <v>12677580</v>
          </cell>
        </row>
        <row r="7337">
          <cell r="I7337">
            <v>900129243</v>
          </cell>
          <cell r="J7337" t="str">
            <v>INSTITUCION EDUCATIVA EL TRIUNFO</v>
          </cell>
          <cell r="K7337">
            <v>22666870</v>
          </cell>
        </row>
        <row r="7338">
          <cell r="I7338">
            <v>900129385</v>
          </cell>
          <cell r="J7338" t="str">
            <v>centro educativo rural san jose de calasanz</v>
          </cell>
          <cell r="K7338">
            <v>52311146</v>
          </cell>
        </row>
        <row r="7339">
          <cell r="I7339">
            <v>900129463</v>
          </cell>
          <cell r="J7339" t="str">
            <v>CENTRO EDUCATIVO SAN JOSE DE LOMA VERDE</v>
          </cell>
          <cell r="K7339">
            <v>86468593</v>
          </cell>
        </row>
        <row r="7340">
          <cell r="I7340">
            <v>900129742</v>
          </cell>
          <cell r="J7340" t="str">
            <v>CENTRO EDUCATIVO NVA ESPERANZA</v>
          </cell>
          <cell r="K7340">
            <v>68867007</v>
          </cell>
        </row>
        <row r="7341">
          <cell r="I7341">
            <v>900129753</v>
          </cell>
          <cell r="J7341" t="str">
            <v>FONDO DE SERVICIOS EDUCATIVOS</v>
          </cell>
          <cell r="K7341">
            <v>46397465</v>
          </cell>
        </row>
        <row r="7342">
          <cell r="I7342">
            <v>900130173</v>
          </cell>
          <cell r="J7342" t="str">
            <v>CENTRO EDUCATIVO MONTERREY</v>
          </cell>
          <cell r="K7342">
            <v>37780648</v>
          </cell>
        </row>
        <row r="7343">
          <cell r="I7343">
            <v>900130258</v>
          </cell>
          <cell r="J7343" t="str">
            <v>INSTITUCION EDUCATIVA MANUELA BELTRAN</v>
          </cell>
          <cell r="K7343">
            <v>100137744</v>
          </cell>
        </row>
        <row r="7344">
          <cell r="I7344">
            <v>900130537</v>
          </cell>
          <cell r="J7344" t="str">
            <v>Institucion Educativa Iraca</v>
          </cell>
          <cell r="K7344">
            <v>100601998</v>
          </cell>
        </row>
        <row r="7345">
          <cell r="I7345">
            <v>900130725</v>
          </cell>
          <cell r="J7345" t="str">
            <v>INSTITUCION EDUCATIVA DISTRITAL JOSE ANTONIO GALAN</v>
          </cell>
          <cell r="K7345">
            <v>83360195</v>
          </cell>
        </row>
        <row r="7346">
          <cell r="I7346">
            <v>900131302</v>
          </cell>
          <cell r="J7346" t="str">
            <v>INSTITUCION EDUCATIVA NAGUATA FSE</v>
          </cell>
          <cell r="K7346">
            <v>22401795</v>
          </cell>
        </row>
        <row r="7347">
          <cell r="I7347">
            <v>900131562</v>
          </cell>
          <cell r="J7347" t="str">
            <v>CTO EL DIAMANTE</v>
          </cell>
          <cell r="K7347">
            <v>29149371</v>
          </cell>
        </row>
        <row r="7348">
          <cell r="I7348">
            <v>900131758</v>
          </cell>
          <cell r="J7348" t="str">
            <v>FONDO DE SERVICIOS EDUCATIVOS</v>
          </cell>
          <cell r="K7348">
            <v>27679892</v>
          </cell>
        </row>
        <row r="7349">
          <cell r="I7349">
            <v>900131774</v>
          </cell>
          <cell r="J7349" t="str">
            <v>INSTITUCION EDUCATIVA DISTRITAL LA UNION</v>
          </cell>
          <cell r="K7349">
            <v>82999062</v>
          </cell>
        </row>
        <row r="7350">
          <cell r="I7350">
            <v>900132278</v>
          </cell>
          <cell r="J7350" t="str">
            <v>Institución Educativa Loma Bajo</v>
          </cell>
          <cell r="K7350">
            <v>27531931</v>
          </cell>
        </row>
        <row r="7351">
          <cell r="I7351">
            <v>900132451</v>
          </cell>
          <cell r="J7351" t="str">
            <v>INSTITUCION EDUCATIVA DISTRITAL REUVEN FEUERSTEN</v>
          </cell>
          <cell r="K7351">
            <v>70117976</v>
          </cell>
        </row>
        <row r="7352">
          <cell r="I7352">
            <v>900132830</v>
          </cell>
          <cell r="J7352" t="str">
            <v>INSTITUCION EDUCATIVA DEPARTAMENTAL JUAN LUIS LONDOÑO</v>
          </cell>
          <cell r="K7352">
            <v>182675801</v>
          </cell>
        </row>
        <row r="7353">
          <cell r="I7353">
            <v>900133138</v>
          </cell>
          <cell r="J7353" t="str">
            <v>CENTRO EDUCATIVO LA MANTA</v>
          </cell>
          <cell r="K7353">
            <v>53102267</v>
          </cell>
        </row>
        <row r="7354">
          <cell r="I7354">
            <v>900134298</v>
          </cell>
          <cell r="J7354" t="str">
            <v>Centro Educativo Rural Jose Maria Guioth</v>
          </cell>
          <cell r="K7354">
            <v>25118441</v>
          </cell>
        </row>
        <row r="7355">
          <cell r="I7355">
            <v>900134325</v>
          </cell>
          <cell r="J7355" t="str">
            <v>Centro Educativo El Chicho</v>
          </cell>
          <cell r="K7355">
            <v>10558668</v>
          </cell>
        </row>
        <row r="7356">
          <cell r="I7356">
            <v>900134794</v>
          </cell>
          <cell r="J7356" t="str">
            <v>Fondo de Servicios Educativos Institución Educativa Agropecuaria Francisco Pizarro</v>
          </cell>
          <cell r="K7356">
            <v>105250981</v>
          </cell>
        </row>
        <row r="7357">
          <cell r="I7357">
            <v>900135035</v>
          </cell>
          <cell r="J7357" t="str">
            <v>INSTITUCION EDUCATIVA PIEDRA DE LEON</v>
          </cell>
          <cell r="K7357">
            <v>23381585</v>
          </cell>
        </row>
        <row r="7358">
          <cell r="I7358">
            <v>900135193</v>
          </cell>
          <cell r="J7358" t="str">
            <v>CENTRO EDUCACTIVO QUEBRADA DE BECERRAS</v>
          </cell>
          <cell r="K7358">
            <v>15817926</v>
          </cell>
        </row>
        <row r="7359">
          <cell r="I7359">
            <v>900135207</v>
          </cell>
          <cell r="J7359" t="str">
            <v>INSTITUCION EDUCATIVA GABRIELA MISTRAL</v>
          </cell>
          <cell r="K7359">
            <v>42070369</v>
          </cell>
        </row>
        <row r="7360">
          <cell r="I7360">
            <v>900135582</v>
          </cell>
          <cell r="J7360" t="str">
            <v>Escuela Rural Sabanetica</v>
          </cell>
          <cell r="K7360">
            <v>13258245</v>
          </cell>
        </row>
        <row r="7361">
          <cell r="I7361">
            <v>900135719</v>
          </cell>
          <cell r="J7361" t="str">
            <v>FONDO DE SERVICIOS EDUCATIVOS</v>
          </cell>
          <cell r="K7361">
            <v>21031132</v>
          </cell>
        </row>
        <row r="7362">
          <cell r="I7362">
            <v>900135723</v>
          </cell>
          <cell r="J7362" t="str">
            <v>INSTITUCION EDUCATIVA COMUNEROS</v>
          </cell>
          <cell r="K7362">
            <v>40173898</v>
          </cell>
        </row>
        <row r="7363">
          <cell r="I7363">
            <v>900136733</v>
          </cell>
          <cell r="J7363" t="str">
            <v>INSTITUCION EDUCATIVA SIMON BOLIVAR DE OREJERO</v>
          </cell>
          <cell r="K7363">
            <v>15988908</v>
          </cell>
        </row>
        <row r="7364">
          <cell r="I7364">
            <v>900136822</v>
          </cell>
          <cell r="J7364" t="str">
            <v>FONDO DE SERVICIOS EDUCATIVOS INSTITUCION SUPANECA</v>
          </cell>
          <cell r="K7364">
            <v>33546644</v>
          </cell>
        </row>
        <row r="7365">
          <cell r="I7365">
            <v>900137396</v>
          </cell>
          <cell r="J7365" t="str">
            <v>INSTITUCION EDUCATIVA COLEGIO LA NUEVA FAMILIA</v>
          </cell>
          <cell r="K7365">
            <v>50907799</v>
          </cell>
        </row>
        <row r="7366">
          <cell r="I7366">
            <v>900137504</v>
          </cell>
          <cell r="J7366" t="str">
            <v>INSTITUTO DE EDUCACION TECNICA INDUSTRIAL SAN ANTONIO</v>
          </cell>
          <cell r="K7366">
            <v>240157276</v>
          </cell>
        </row>
        <row r="7367">
          <cell r="I7367">
            <v>900137527</v>
          </cell>
          <cell r="J7367" t="str">
            <v>INSTITUCION EDUCATIVA OJO DE AGUA</v>
          </cell>
          <cell r="K7367">
            <v>12766951</v>
          </cell>
        </row>
        <row r="7368">
          <cell r="I7368">
            <v>900137553</v>
          </cell>
          <cell r="J7368" t="str">
            <v>Institucion Educativa Nuestra Señora del Rosario</v>
          </cell>
          <cell r="K7368">
            <v>44604534</v>
          </cell>
        </row>
        <row r="7369">
          <cell r="I7369">
            <v>900137907</v>
          </cell>
          <cell r="J7369" t="str">
            <v>I.E. PLAN PAREJO</v>
          </cell>
          <cell r="K7369">
            <v>14953272</v>
          </cell>
        </row>
        <row r="7370">
          <cell r="I7370">
            <v>900138341</v>
          </cell>
          <cell r="J7370" t="str">
            <v>INSTITUCIÓN EDUCATIVA ANDRÉS ROMERO ARÉVALO</v>
          </cell>
          <cell r="K7370">
            <v>18530636</v>
          </cell>
        </row>
        <row r="7371">
          <cell r="I7371">
            <v>900138611</v>
          </cell>
          <cell r="J7371" t="str">
            <v>Fondo de Servicios Educativos Institución Educativa Escuela Normal Superior La Inmaculada</v>
          </cell>
          <cell r="K7371">
            <v>48028025</v>
          </cell>
        </row>
        <row r="7372">
          <cell r="I7372">
            <v>900138639</v>
          </cell>
          <cell r="J7372" t="str">
            <v>CENTRO EDUCATIVO CIENAGUITA</v>
          </cell>
          <cell r="K7372">
            <v>13724297</v>
          </cell>
        </row>
        <row r="7373">
          <cell r="I7373">
            <v>900138965</v>
          </cell>
          <cell r="J7373" t="str">
            <v>Fondo de Servicios Educativos Intitucion Educativa Corazón de Maria</v>
          </cell>
          <cell r="K7373">
            <v>46208747</v>
          </cell>
        </row>
        <row r="7374">
          <cell r="I7374">
            <v>900139055</v>
          </cell>
          <cell r="J7374" t="str">
            <v>INSTITUCION EDUCATIVA VERSALLES</v>
          </cell>
          <cell r="K7374">
            <v>29796146</v>
          </cell>
        </row>
        <row r="7375">
          <cell r="I7375">
            <v>900139145</v>
          </cell>
          <cell r="J7375" t="str">
            <v>INSTITUCION EDUCATIVA  GUITOQUE</v>
          </cell>
          <cell r="K7375">
            <v>13515335</v>
          </cell>
        </row>
        <row r="7376">
          <cell r="I7376">
            <v>900140881</v>
          </cell>
          <cell r="J7376" t="str">
            <v>CE SIUKARO</v>
          </cell>
          <cell r="K7376">
            <v>13949827</v>
          </cell>
        </row>
        <row r="7377">
          <cell r="I7377">
            <v>900140979</v>
          </cell>
          <cell r="J7377" t="str">
            <v>CENTRO EDUCATIVO ALTO DE JULIO</v>
          </cell>
          <cell r="K7377">
            <v>13681299</v>
          </cell>
        </row>
        <row r="7378">
          <cell r="I7378">
            <v>900141147</v>
          </cell>
          <cell r="J7378" t="str">
            <v>INSTITUCION EDUCATIVA DEPARTAMENTAL DE BASICA Y MEDIA DE CONCORDIA</v>
          </cell>
          <cell r="K7378">
            <v>84673666</v>
          </cell>
        </row>
        <row r="7379">
          <cell r="I7379">
            <v>900141165</v>
          </cell>
          <cell r="J7379" t="str">
            <v>CENTRO EDUCATIVO EL CERRO</v>
          </cell>
          <cell r="K7379">
            <v>13000975</v>
          </cell>
        </row>
        <row r="7380">
          <cell r="I7380">
            <v>900142297</v>
          </cell>
          <cell r="J7380" t="str">
            <v>FONDO DE SERVICIOS EDUCATIVOS</v>
          </cell>
          <cell r="K7380">
            <v>16037924</v>
          </cell>
        </row>
        <row r="7381">
          <cell r="I7381">
            <v>900143146</v>
          </cell>
          <cell r="J7381" t="str">
            <v>CENTRO EDUCATIVO POZO NUTRIA DOS</v>
          </cell>
          <cell r="K7381">
            <v>66951697</v>
          </cell>
        </row>
        <row r="7382">
          <cell r="I7382">
            <v>900143276</v>
          </cell>
          <cell r="J7382" t="str">
            <v>fondo de servicios educativos del colegio gabriel betancourt mejia</v>
          </cell>
          <cell r="K7382">
            <v>327896814</v>
          </cell>
        </row>
        <row r="7383">
          <cell r="I7383">
            <v>900143695</v>
          </cell>
          <cell r="J7383" t="str">
            <v>CENT EDUC RUR BUENOS AIRES</v>
          </cell>
          <cell r="K7383">
            <v>12992404</v>
          </cell>
        </row>
        <row r="7384">
          <cell r="I7384">
            <v>900144464</v>
          </cell>
          <cell r="J7384" t="str">
            <v>centro Educativo Rural Nueva Antioquia</v>
          </cell>
          <cell r="K7384">
            <v>67765381</v>
          </cell>
        </row>
        <row r="7385">
          <cell r="I7385">
            <v>900144471</v>
          </cell>
          <cell r="J7385" t="str">
            <v>INSTITUCION EDUCATIVA COLEGIO MONSEÑOR DIAZ PLATA</v>
          </cell>
          <cell r="K7385">
            <v>192801358</v>
          </cell>
        </row>
        <row r="7386">
          <cell r="I7386">
            <v>900144490</v>
          </cell>
          <cell r="J7386" t="str">
            <v>IER LA INMACULADA CAUCHERAS - Mutatá</v>
          </cell>
          <cell r="K7386">
            <v>79321595</v>
          </cell>
        </row>
        <row r="7387">
          <cell r="I7387">
            <v>900146083</v>
          </cell>
          <cell r="J7387" t="str">
            <v>INSTITUCION EDUCATIVA CASAS BAJAS</v>
          </cell>
          <cell r="K7387">
            <v>41566062</v>
          </cell>
        </row>
        <row r="7388">
          <cell r="I7388">
            <v>900147306</v>
          </cell>
          <cell r="J7388" t="str">
            <v>FONDO DE SERVICIOS EDUCATIVOS</v>
          </cell>
          <cell r="K7388">
            <v>13416491</v>
          </cell>
        </row>
        <row r="7389">
          <cell r="I7389">
            <v>900147345</v>
          </cell>
          <cell r="J7389" t="str">
            <v>I.E. BATEAS</v>
          </cell>
          <cell r="K7389">
            <v>58359376</v>
          </cell>
        </row>
        <row r="7390">
          <cell r="I7390">
            <v>900147443</v>
          </cell>
          <cell r="J7390" t="str">
            <v>INSTITUCION EDUCATIVA LA CUEVA</v>
          </cell>
          <cell r="K7390">
            <v>64616699</v>
          </cell>
        </row>
        <row r="7391">
          <cell r="I7391">
            <v>900147456</v>
          </cell>
          <cell r="J7391" t="str">
            <v>C. ED. EL MILAGROSO DEL COCO</v>
          </cell>
          <cell r="K7391">
            <v>15878351</v>
          </cell>
        </row>
        <row r="7392">
          <cell r="I7392">
            <v>900147461</v>
          </cell>
          <cell r="J7392" t="str">
            <v>CENTRO EDUCATIVO SANTISIMA CRUZ DE HUIRA</v>
          </cell>
          <cell r="K7392">
            <v>15694728</v>
          </cell>
        </row>
        <row r="7393">
          <cell r="I7393">
            <v>900147593</v>
          </cell>
          <cell r="J7393" t="str">
            <v>CENTRO EDUCATIVO TREMENTINO ARRIBA</v>
          </cell>
          <cell r="K7393">
            <v>37249269</v>
          </cell>
        </row>
        <row r="7394">
          <cell r="I7394">
            <v>900147789</v>
          </cell>
          <cell r="J7394" t="str">
            <v>INSTITUCION EDUCATIVA PADUA</v>
          </cell>
          <cell r="K7394">
            <v>17538483</v>
          </cell>
        </row>
        <row r="7395">
          <cell r="I7395">
            <v>900148121</v>
          </cell>
          <cell r="J7395" t="str">
            <v>INSTITUCION EDUCATIVA SAN MIGUEL ABAJO</v>
          </cell>
          <cell r="K7395">
            <v>68630412</v>
          </cell>
        </row>
        <row r="7396">
          <cell r="I7396">
            <v>900148691</v>
          </cell>
          <cell r="J7396" t="str">
            <v>CE SAN JOSE DE LA POYATA</v>
          </cell>
          <cell r="K7396">
            <v>10845907</v>
          </cell>
        </row>
        <row r="7397">
          <cell r="I7397">
            <v>900148710</v>
          </cell>
          <cell r="J7397" t="str">
            <v>Centro Educativo Francisco de Paula Santander</v>
          </cell>
          <cell r="K7397">
            <v>31342022</v>
          </cell>
        </row>
        <row r="7398">
          <cell r="I7398">
            <v>900148736</v>
          </cell>
          <cell r="J7398" t="str">
            <v>INSTITUCION EDUCATIVA DISTRITAL MANUEL ZAPATA OLIVELLA</v>
          </cell>
          <cell r="K7398">
            <v>69387691</v>
          </cell>
        </row>
        <row r="7399">
          <cell r="I7399">
            <v>900149112</v>
          </cell>
          <cell r="J7399" t="str">
            <v>CENTRO EDUCATIVO LA RICO KM TREINTA</v>
          </cell>
          <cell r="K7399">
            <v>14509902</v>
          </cell>
        </row>
        <row r="7400">
          <cell r="I7400">
            <v>900149453</v>
          </cell>
          <cell r="J7400" t="str">
            <v>INSTITUCION EDUCATIVA EL DESEO</v>
          </cell>
          <cell r="K7400">
            <v>17469727</v>
          </cell>
        </row>
        <row r="7401">
          <cell r="I7401">
            <v>900149826</v>
          </cell>
          <cell r="J7401" t="str">
            <v>FONDO DE SERVICIO EDUCATIVO CENT EDUC AGUALASAL</v>
          </cell>
          <cell r="K7401">
            <v>26134270</v>
          </cell>
        </row>
        <row r="7402">
          <cell r="I7402">
            <v>900149845</v>
          </cell>
          <cell r="J7402" t="str">
            <v>INSTITUCION EDUCATIVA  TEGUANEQUE</v>
          </cell>
          <cell r="K7402">
            <v>18694450</v>
          </cell>
        </row>
        <row r="7403">
          <cell r="I7403">
            <v>900149920</v>
          </cell>
          <cell r="J7403" t="str">
            <v>Intitucion Educativa Agricola de Bojayá Fondo de Servicios Educativos</v>
          </cell>
          <cell r="K7403">
            <v>46669122</v>
          </cell>
        </row>
        <row r="7404">
          <cell r="I7404">
            <v>900149994</v>
          </cell>
          <cell r="J7404" t="str">
            <v>CENTRO EDUCATIVO LA BAMBA</v>
          </cell>
          <cell r="K7404">
            <v>11873715</v>
          </cell>
        </row>
        <row r="7405">
          <cell r="I7405">
            <v>900150444</v>
          </cell>
          <cell r="J7405" t="str">
            <v>CENTRO EDUCATIVO NUESTRA SEÑORA DEL ROSARIO</v>
          </cell>
          <cell r="K7405">
            <v>11001659</v>
          </cell>
        </row>
        <row r="7406">
          <cell r="I7406">
            <v>900150870</v>
          </cell>
          <cell r="J7406" t="str">
            <v>CENTRO EDUCATIVO EL TAMBO</v>
          </cell>
          <cell r="K7406">
            <v>11917691</v>
          </cell>
        </row>
        <row r="7407">
          <cell r="I7407">
            <v>900150949</v>
          </cell>
          <cell r="J7407" t="str">
            <v>institucion educativa altavista- san luis</v>
          </cell>
          <cell r="K7407">
            <v>36291908</v>
          </cell>
        </row>
        <row r="7408">
          <cell r="I7408">
            <v>900151026</v>
          </cell>
          <cell r="J7408" t="str">
            <v>CENTRO EDUCATIVO ALTO CUARENTA</v>
          </cell>
          <cell r="K7408">
            <v>16242190</v>
          </cell>
        </row>
        <row r="7409">
          <cell r="I7409">
            <v>900151257</v>
          </cell>
          <cell r="J7409" t="str">
            <v>CENTRO EDUCATIVO LAS MARGARITAS</v>
          </cell>
          <cell r="K7409">
            <v>5173716</v>
          </cell>
        </row>
        <row r="7410">
          <cell r="I7410">
            <v>900151353</v>
          </cell>
          <cell r="J7410" t="str">
            <v>FSE COLEGIO PAULO FREIRE INSTITUTO</v>
          </cell>
          <cell r="K7410">
            <v>241666911</v>
          </cell>
        </row>
        <row r="7411">
          <cell r="I7411">
            <v>900151603</v>
          </cell>
          <cell r="J7411" t="str">
            <v>CENTRO EDUCATIVO ALTO PEÑAS BLANCAS</v>
          </cell>
          <cell r="K7411">
            <v>15309923</v>
          </cell>
        </row>
        <row r="7412">
          <cell r="I7412">
            <v>900151912</v>
          </cell>
          <cell r="J7412" t="str">
            <v>I.E.D MONTECRISTO</v>
          </cell>
          <cell r="K7412">
            <v>2467993</v>
          </cell>
        </row>
        <row r="7413">
          <cell r="I7413">
            <v>900152381</v>
          </cell>
          <cell r="J7413" t="str">
            <v>FONDO DE SERVICIO EDUCATIVO CENT EDUC ESC RURAL EL CARMEN DE TONCHALA</v>
          </cell>
          <cell r="K7413">
            <v>28820233</v>
          </cell>
        </row>
        <row r="7414">
          <cell r="I7414">
            <v>900152645</v>
          </cell>
          <cell r="J7414" t="str">
            <v>INSTITUTO TECNICO AMBIENTAL SAN MATEO</v>
          </cell>
          <cell r="K7414">
            <v>153272329</v>
          </cell>
        </row>
        <row r="7415">
          <cell r="I7415">
            <v>900152819</v>
          </cell>
          <cell r="J7415" t="str">
            <v>CENTRO EDUCATIVO VILLANUEVA</v>
          </cell>
          <cell r="K7415">
            <v>81199435</v>
          </cell>
        </row>
        <row r="7416">
          <cell r="I7416">
            <v>900153015</v>
          </cell>
          <cell r="J7416" t="str">
            <v>FSE COLEGIO CARLO FEDERICI</v>
          </cell>
          <cell r="K7416">
            <v>187069702</v>
          </cell>
        </row>
        <row r="7417">
          <cell r="I7417">
            <v>900153054</v>
          </cell>
          <cell r="J7417" t="str">
            <v>institución educativa los uvales piendamó</v>
          </cell>
          <cell r="K7417">
            <v>28852152</v>
          </cell>
        </row>
        <row r="7418">
          <cell r="I7418">
            <v>900153184</v>
          </cell>
          <cell r="J7418" t="str">
            <v>FONDOS DE SERVICIOS EDUCATIVOS CENTRO EDUCATIVO LA FLORIDA</v>
          </cell>
          <cell r="K7418">
            <v>19908306</v>
          </cell>
        </row>
        <row r="7419">
          <cell r="I7419">
            <v>900153696</v>
          </cell>
          <cell r="J7419" t="str">
            <v>IER LAS MALVINAS - Caucasia</v>
          </cell>
          <cell r="K7419">
            <v>50599791</v>
          </cell>
        </row>
        <row r="7420">
          <cell r="I7420">
            <v>900153705</v>
          </cell>
          <cell r="J7420" t="str">
            <v>CER SANTA ELENA (UNIT) - Caucasia</v>
          </cell>
          <cell r="K7420">
            <v>14248180</v>
          </cell>
        </row>
        <row r="7421">
          <cell r="I7421">
            <v>900153710</v>
          </cell>
          <cell r="J7421" t="str">
            <v>CER RIVERAS DEL CAUCA - Caucasia</v>
          </cell>
          <cell r="K7421">
            <v>18344597</v>
          </cell>
        </row>
        <row r="7422">
          <cell r="I7422">
            <v>900153718</v>
          </cell>
          <cell r="J7422" t="str">
            <v>CER SANTA ROSITA (D)(UNIT) - Caucasia</v>
          </cell>
          <cell r="K7422">
            <v>19146128</v>
          </cell>
        </row>
        <row r="7423">
          <cell r="I7423">
            <v>900153719</v>
          </cell>
          <cell r="J7423" t="str">
            <v>CER KILOMETRO 18 - Caucasia</v>
          </cell>
          <cell r="K7423">
            <v>16323939</v>
          </cell>
        </row>
        <row r="7424">
          <cell r="I7424">
            <v>900153721</v>
          </cell>
          <cell r="J7424" t="str">
            <v>CER ALTO CACERI - Caucasia</v>
          </cell>
          <cell r="K7424">
            <v>12375431</v>
          </cell>
        </row>
        <row r="7425">
          <cell r="I7425">
            <v>900153730</v>
          </cell>
          <cell r="J7425" t="str">
            <v>CER VEINTE DE JULIO (D) - Caucasia</v>
          </cell>
          <cell r="K7425">
            <v>11985553</v>
          </cell>
        </row>
        <row r="7426">
          <cell r="I7426">
            <v>900153732</v>
          </cell>
          <cell r="J7426" t="str">
            <v>CER NO HAY COMO DIOS (D) - Caucasia</v>
          </cell>
          <cell r="K7426">
            <v>24479102</v>
          </cell>
        </row>
        <row r="7427">
          <cell r="I7427">
            <v>900154059</v>
          </cell>
          <cell r="J7427" t="str">
            <v>Fondo de Servicios Educativos Intitucion Educativa  Antonio Abad Hinestroza Mena de Yuto</v>
          </cell>
          <cell r="K7427">
            <v>95726234</v>
          </cell>
        </row>
        <row r="7428">
          <cell r="I7428">
            <v>900154152</v>
          </cell>
          <cell r="J7428" t="str">
            <v>Fondo de Servicios Educativos Centro Educativo Maria Auxiliadora de Isla Mono</v>
          </cell>
          <cell r="K7428">
            <v>12421765</v>
          </cell>
        </row>
        <row r="7429">
          <cell r="I7429">
            <v>900154288</v>
          </cell>
          <cell r="J7429" t="str">
            <v>Centro educativo MARIA AUXILIADORA DE CUCURRUPI - Fondo de Servicios Educativos</v>
          </cell>
          <cell r="K7429">
            <v>67510678</v>
          </cell>
        </row>
        <row r="7430">
          <cell r="I7430">
            <v>900154368</v>
          </cell>
          <cell r="J7430" t="str">
            <v>INTITUCION EDUCATIVATECNICA LA AMISTAD BOLIVARIANA</v>
          </cell>
          <cell r="K7430">
            <v>16626889</v>
          </cell>
        </row>
        <row r="7431">
          <cell r="I7431">
            <v>900154665</v>
          </cell>
          <cell r="J7431" t="str">
            <v>institucion educativa rio hondo</v>
          </cell>
          <cell r="K7431">
            <v>15472638</v>
          </cell>
        </row>
        <row r="7432">
          <cell r="I7432">
            <v>900155245</v>
          </cell>
          <cell r="J7432" t="str">
            <v>INSTITUCION EDUCATIVA MARIA AUXILOIADORA</v>
          </cell>
          <cell r="K7432">
            <v>36670358</v>
          </cell>
        </row>
        <row r="7433">
          <cell r="I7433">
            <v>900155525</v>
          </cell>
          <cell r="J7433" t="str">
            <v>CENTRO EDUCATIVO PENAS  BLANCAS</v>
          </cell>
          <cell r="K7433">
            <v>8888520</v>
          </cell>
        </row>
        <row r="7434">
          <cell r="I7434">
            <v>900155728</v>
          </cell>
          <cell r="J7434" t="str">
            <v>INSTITUCION EDUCATIVA AGROPECUARIA MANUEL E RIVAS LOBON</v>
          </cell>
          <cell r="K7434">
            <v>92382124</v>
          </cell>
        </row>
        <row r="7435">
          <cell r="I7435">
            <v>900156162</v>
          </cell>
          <cell r="J7435" t="str">
            <v>FONDO DE SERVICIOS DOCENTES DE SAN PEDRO</v>
          </cell>
          <cell r="K7435">
            <v>22919940</v>
          </cell>
        </row>
        <row r="7436">
          <cell r="I7436">
            <v>900156314</v>
          </cell>
          <cell r="J7436" t="str">
            <v>IER VEGAS DE SEGOVIA - Zaragoza</v>
          </cell>
          <cell r="K7436">
            <v>43163004</v>
          </cell>
        </row>
        <row r="7437">
          <cell r="I7437">
            <v>900156845</v>
          </cell>
          <cell r="J7437" t="str">
            <v>centro educativo llano grande</v>
          </cell>
          <cell r="K7437">
            <v>15122619</v>
          </cell>
        </row>
        <row r="7438">
          <cell r="I7438">
            <v>900157308</v>
          </cell>
          <cell r="J7438" t="str">
            <v>IE LUIS FERNANDO RESTREPO RESTREPO - Zaragoza</v>
          </cell>
          <cell r="K7438">
            <v>68881945</v>
          </cell>
        </row>
        <row r="7439">
          <cell r="I7439">
            <v>900157471</v>
          </cell>
          <cell r="J7439" t="str">
            <v>IER LA BLANQUITA DE MURRI - Frontino</v>
          </cell>
          <cell r="K7439">
            <v>34280154</v>
          </cell>
        </row>
        <row r="7440">
          <cell r="I7440">
            <v>900158287</v>
          </cell>
          <cell r="J7440" t="str">
            <v>institución educativa pisitao grande san miguel</v>
          </cell>
          <cell r="K7440">
            <v>27488683</v>
          </cell>
        </row>
        <row r="7441">
          <cell r="I7441">
            <v>900159118</v>
          </cell>
          <cell r="J7441" t="str">
            <v>CENTRO EDUCATIVO LA CABAÑITA</v>
          </cell>
          <cell r="K7441">
            <v>19004270</v>
          </cell>
        </row>
        <row r="7442">
          <cell r="I7442">
            <v>900159976</v>
          </cell>
          <cell r="J7442" t="str">
            <v>CENTRO EDUCATIVO EL REPOSO</v>
          </cell>
          <cell r="K7442">
            <v>50714303</v>
          </cell>
        </row>
        <row r="7443">
          <cell r="I7443">
            <v>900160678</v>
          </cell>
          <cell r="J7443" t="str">
            <v>IE RUR ANTONIO NARI?O</v>
          </cell>
          <cell r="K7443">
            <v>17632148</v>
          </cell>
        </row>
        <row r="7444">
          <cell r="I7444">
            <v>900160866</v>
          </cell>
          <cell r="J7444" t="str">
            <v>FONDO DE SERVICIOS EDUCATIVOS</v>
          </cell>
          <cell r="K7444">
            <v>16562771</v>
          </cell>
        </row>
        <row r="7445">
          <cell r="I7445">
            <v>900161087</v>
          </cell>
          <cell r="J7445" t="str">
            <v>INSTITUCION EDUCATIVA LLANA DE LA TIGRA</v>
          </cell>
          <cell r="K7445">
            <v>27506555</v>
          </cell>
        </row>
        <row r="7446">
          <cell r="I7446">
            <v>900162027</v>
          </cell>
          <cell r="J7446" t="str">
            <v>INSTITUCION EDUCATIVA LA RISALDA</v>
          </cell>
          <cell r="K7446">
            <v>61145344</v>
          </cell>
        </row>
        <row r="7447">
          <cell r="I7447">
            <v>900162532</v>
          </cell>
          <cell r="J7447" t="str">
            <v>Fondo de Servicios Educativos Institución Educativa La Presentación</v>
          </cell>
          <cell r="K7447">
            <v>47616977</v>
          </cell>
        </row>
        <row r="7448">
          <cell r="I7448">
            <v>900162641</v>
          </cell>
          <cell r="J7448" t="str">
            <v>CENTRO EDUCATIVO DOSQUEBRADAS</v>
          </cell>
          <cell r="K7448">
            <v>29495</v>
          </cell>
        </row>
        <row r="7449">
          <cell r="I7449">
            <v>900163138</v>
          </cell>
          <cell r="J7449" t="str">
            <v>Fondo de Servicios Educativos Intitucion Educativa  Agroecologico de Atrato de Lloro</v>
          </cell>
          <cell r="K7449">
            <v>98120863</v>
          </cell>
        </row>
        <row r="7450">
          <cell r="I7450">
            <v>900163352</v>
          </cell>
          <cell r="J7450" t="str">
            <v>CENTRO EDUCATIVO LA MARIA</v>
          </cell>
          <cell r="K7450">
            <v>14933129</v>
          </cell>
        </row>
        <row r="7451">
          <cell r="I7451">
            <v>900163519</v>
          </cell>
          <cell r="J7451" t="str">
            <v>CENTRO EDUCATIVO RURAL JOSE HILARIO LOPEZ</v>
          </cell>
          <cell r="K7451">
            <v>19674125</v>
          </cell>
        </row>
        <row r="7452">
          <cell r="I7452">
            <v>900163836</v>
          </cell>
          <cell r="J7452" t="str">
            <v>CENTRO EDUCATIVO BAGALAL DEL MUNICIPIO DE HERRAN</v>
          </cell>
          <cell r="K7452">
            <v>13833875</v>
          </cell>
        </row>
        <row r="7453">
          <cell r="I7453">
            <v>900164111</v>
          </cell>
          <cell r="J7453" t="str">
            <v>IER KARMATARÚA - Jardín</v>
          </cell>
          <cell r="K7453">
            <v>35123532</v>
          </cell>
        </row>
        <row r="7454">
          <cell r="I7454">
            <v>900164140</v>
          </cell>
          <cell r="J7454" t="str">
            <v>CER EL PUEBLITO - Yarumal</v>
          </cell>
          <cell r="K7454">
            <v>14486240</v>
          </cell>
        </row>
        <row r="7455">
          <cell r="I7455">
            <v>900164218</v>
          </cell>
          <cell r="J7455" t="str">
            <v>Fondo de Servicios Educativos Institución Educativa Cesar Conto</v>
          </cell>
          <cell r="K7455">
            <v>66394347</v>
          </cell>
        </row>
        <row r="7456">
          <cell r="I7456">
            <v>900164239</v>
          </cell>
          <cell r="J7456" t="str">
            <v>Fondo de Servicios Educativos Institución Educativa Robinson Palacios de Napipí</v>
          </cell>
          <cell r="K7456">
            <v>39360627</v>
          </cell>
        </row>
        <row r="7457">
          <cell r="I7457">
            <v>900164572</v>
          </cell>
          <cell r="J7457" t="str">
            <v>INSTITUCION  EDUCATIVA  ARMANDO LUNA ROA</v>
          </cell>
          <cell r="K7457">
            <v>91134000</v>
          </cell>
        </row>
        <row r="7458">
          <cell r="I7458">
            <v>900164764</v>
          </cell>
          <cell r="J7458" t="str">
            <v>FONDO DE SERVICIOS EDUCATIVOS DE LA INSTITUCION EDUCATIVA SANTA TERESA</v>
          </cell>
          <cell r="K7458">
            <v>29109380</v>
          </cell>
        </row>
        <row r="7459">
          <cell r="I7459">
            <v>900164936</v>
          </cell>
          <cell r="J7459" t="str">
            <v>INSTITUCION EDUCATIVA NUESTRA SENORA DE LA POBREZA</v>
          </cell>
          <cell r="K7459">
            <v>133840900</v>
          </cell>
        </row>
        <row r="7460">
          <cell r="I7460">
            <v>900164968</v>
          </cell>
          <cell r="J7460" t="str">
            <v>CENTRO EDUCATIVO DE CARACOLI</v>
          </cell>
          <cell r="K7460">
            <v>75509271</v>
          </cell>
        </row>
        <row r="7461">
          <cell r="I7461">
            <v>900165204</v>
          </cell>
          <cell r="J7461" t="str">
            <v>INSTITUCION EDUCATIVA MARCO FIDEL SUAREZ</v>
          </cell>
          <cell r="K7461">
            <v>55035725</v>
          </cell>
        </row>
        <row r="7462">
          <cell r="I7462">
            <v>900165759</v>
          </cell>
          <cell r="J7462" t="str">
            <v>CENT EDUC RUR MONTECRISTO</v>
          </cell>
          <cell r="K7462">
            <v>17333323</v>
          </cell>
        </row>
        <row r="7463">
          <cell r="I7463">
            <v>900166262</v>
          </cell>
          <cell r="J7463" t="str">
            <v>INSTITUCION EDUCATIVA FRANCISCO DE ORELLANA</v>
          </cell>
          <cell r="K7463">
            <v>94383459</v>
          </cell>
        </row>
        <row r="7464">
          <cell r="I7464">
            <v>900167733</v>
          </cell>
          <cell r="J7464" t="str">
            <v>COLEGIO CARLOS PIZARRO LEON-GOMEZ</v>
          </cell>
          <cell r="K7464">
            <v>353134601</v>
          </cell>
        </row>
        <row r="7465">
          <cell r="I7465">
            <v>900168184</v>
          </cell>
          <cell r="J7465" t="str">
            <v>Fondo de Servicios Educativos Intitucion Educativa Agroecologica San Rafae el  Dos</v>
          </cell>
          <cell r="K7465">
            <v>39094288</v>
          </cell>
        </row>
        <row r="7466">
          <cell r="I7466">
            <v>900169188</v>
          </cell>
          <cell r="J7466" t="str">
            <v>Fondo de Servicios Educativos Institución Educativa Tecnico Agroambiental de Tado</v>
          </cell>
          <cell r="K7466">
            <v>48714375</v>
          </cell>
        </row>
        <row r="7467">
          <cell r="I7467">
            <v>900169209</v>
          </cell>
          <cell r="J7467" t="str">
            <v>s.g.p. conpes. Gratuidad. Institucion educativa rural la ermita --ciudad bolivar</v>
          </cell>
          <cell r="K7467">
            <v>28125373</v>
          </cell>
        </row>
        <row r="7468">
          <cell r="I7468">
            <v>900169290</v>
          </cell>
          <cell r="J7468" t="str">
            <v>Fondo de Servicios Educativos Centro Educativo San Pedro Claver de Guineal</v>
          </cell>
          <cell r="K7468">
            <v>19794943</v>
          </cell>
        </row>
        <row r="7469">
          <cell r="I7469">
            <v>900169426</v>
          </cell>
          <cell r="J7469" t="str">
            <v>INSTITUCION EDUCATIVA AGROECOLOGICO DE PRIMAVERA FONDO DE SERVICIOS EDUCATIVOS</v>
          </cell>
          <cell r="K7469">
            <v>33495344</v>
          </cell>
        </row>
        <row r="7470">
          <cell r="I7470">
            <v>900169816</v>
          </cell>
          <cell r="J7470" t="str">
            <v>INSTITUCION EDUCATIVA POLITECNICO MARCELO MIRANDA</v>
          </cell>
          <cell r="K7470">
            <v>92111641</v>
          </cell>
        </row>
        <row r="7471">
          <cell r="I7471">
            <v>900170314</v>
          </cell>
          <cell r="J7471" t="str">
            <v>CENT EDUC RUR LAS MESAS</v>
          </cell>
          <cell r="K7471">
            <v>17666065</v>
          </cell>
        </row>
        <row r="7472">
          <cell r="I7472">
            <v>900170552</v>
          </cell>
          <cell r="J7472" t="str">
            <v>CENTRO EDUCATIVO RURAL EL SILENCIO</v>
          </cell>
          <cell r="K7472">
            <v>48206216</v>
          </cell>
        </row>
        <row r="7473">
          <cell r="I7473">
            <v>900171097</v>
          </cell>
          <cell r="J7473" t="str">
            <v>Institución  Educativa Agricola Nuestra Señora de Fatima /Fondo de Servicios Educativos</v>
          </cell>
          <cell r="K7473">
            <v>113689740</v>
          </cell>
        </row>
        <row r="7474">
          <cell r="I7474">
            <v>900171308</v>
          </cell>
          <cell r="J7474" t="str">
            <v>Fondo de Servicios Educativos Intitucion Educativa Institución Educativa Corazón de Maria</v>
          </cell>
          <cell r="K7474">
            <v>27765268</v>
          </cell>
        </row>
        <row r="7475">
          <cell r="I7475">
            <v>900171795</v>
          </cell>
          <cell r="J7475" t="str">
            <v>IER LOS LLANOS - Peque</v>
          </cell>
          <cell r="K7475">
            <v>79233807</v>
          </cell>
        </row>
        <row r="7476">
          <cell r="I7476">
            <v>900172054</v>
          </cell>
          <cell r="J7476" t="str">
            <v>INSTITUCION EDUCATIVA EL RODEO</v>
          </cell>
          <cell r="K7476">
            <v>98139188</v>
          </cell>
        </row>
        <row r="7477">
          <cell r="I7477">
            <v>900172322</v>
          </cell>
          <cell r="J7477" t="str">
            <v>FONDO DE SERVICIOS EDUCATIVOS</v>
          </cell>
          <cell r="K7477">
            <v>12949337</v>
          </cell>
        </row>
        <row r="7478">
          <cell r="I7478">
            <v>900172786</v>
          </cell>
          <cell r="J7478" t="str">
            <v>COLEGIO SALUDCOOP NORTE IED</v>
          </cell>
          <cell r="K7478">
            <v>169030397</v>
          </cell>
        </row>
        <row r="7479">
          <cell r="I7479">
            <v>900173145</v>
          </cell>
          <cell r="J7479" t="str">
            <v>COLEGIO GONZALO ARANGO</v>
          </cell>
          <cell r="K7479">
            <v>170902443</v>
          </cell>
        </row>
        <row r="7480">
          <cell r="I7480">
            <v>900173576</v>
          </cell>
          <cell r="J7480" t="str">
            <v>INSTITUCION EDUCATIVA AGROECOLOGICA FRANCISCO EUGENIO MOSQUERA</v>
          </cell>
          <cell r="K7480">
            <v>62565456</v>
          </cell>
        </row>
        <row r="7481">
          <cell r="I7481">
            <v>900174081</v>
          </cell>
          <cell r="J7481" t="str">
            <v>CENTRO DUCATIVO EL CARMEN</v>
          </cell>
          <cell r="K7481">
            <v>36275988</v>
          </cell>
        </row>
        <row r="7482">
          <cell r="I7482">
            <v>900174449</v>
          </cell>
          <cell r="J7482" t="str">
            <v>INSTITUCION EDUCATIVA RURAL  LA  INMACULADA</v>
          </cell>
          <cell r="K7482">
            <v>34065703</v>
          </cell>
        </row>
        <row r="7483">
          <cell r="I7483">
            <v>900174479</v>
          </cell>
          <cell r="J7483" t="str">
            <v>FONDO DE SERVICIOS EDUCATIVOS COLEGIO ORLANDO HIGUITA ROJAS</v>
          </cell>
          <cell r="K7483">
            <v>258522917</v>
          </cell>
        </row>
        <row r="7484">
          <cell r="I7484">
            <v>900174689</v>
          </cell>
          <cell r="J7484" t="str">
            <v>INSTITUCION EDUCATIVA SANTO DOMINGO DE GUZMAN</v>
          </cell>
          <cell r="K7484">
            <v>80458708</v>
          </cell>
        </row>
        <row r="7485">
          <cell r="I7485">
            <v>900174723</v>
          </cell>
          <cell r="J7485" t="str">
            <v>INSTITUCION EDUCATIVA JOAQUIN URRUTIA</v>
          </cell>
          <cell r="K7485">
            <v>34235276</v>
          </cell>
        </row>
        <row r="7486">
          <cell r="I7486">
            <v>900174932</v>
          </cell>
          <cell r="J7486" t="str">
            <v>CENTRO EDUCATIVO INDIGENA RONGOY</v>
          </cell>
          <cell r="K7486">
            <v>13704867</v>
          </cell>
        </row>
        <row r="7487">
          <cell r="I7487">
            <v>900175006</v>
          </cell>
          <cell r="J7487" t="str">
            <v>IE JORGE ELIECER GAITAN - Nechí</v>
          </cell>
          <cell r="K7487">
            <v>55765875</v>
          </cell>
        </row>
        <row r="7488">
          <cell r="I7488">
            <v>900175348</v>
          </cell>
          <cell r="J7488" t="str">
            <v>FONDO DE SERVICIOS EDUCATIVOS DE LA INSTITUCION EDUCATIVA AGRIPECUARIA SAGRADO CORAZON DE JESUS DE VIRUDO</v>
          </cell>
          <cell r="K7488">
            <v>43605744</v>
          </cell>
        </row>
        <row r="7489">
          <cell r="I7489">
            <v>900175366</v>
          </cell>
          <cell r="J7489" t="str">
            <v>CENTRO EDUCATIVO SANTA ROSA</v>
          </cell>
          <cell r="K7489">
            <v>36369076</v>
          </cell>
        </row>
        <row r="7490">
          <cell r="I7490">
            <v>900176074</v>
          </cell>
          <cell r="J7490" t="str">
            <v>COLEGIO ALFONSO REYES ECHANDÍA</v>
          </cell>
          <cell r="K7490">
            <v>263064217</v>
          </cell>
        </row>
        <row r="7491">
          <cell r="I7491">
            <v>900176103</v>
          </cell>
          <cell r="J7491" t="str">
            <v>COLEGIO DISTRITAL DELIA ZAPATA OLIVELLA</v>
          </cell>
          <cell r="K7491">
            <v>172332960</v>
          </cell>
        </row>
        <row r="7492">
          <cell r="I7492">
            <v>900176207</v>
          </cell>
          <cell r="J7492" t="str">
            <v>CENTRO EDUCATIVO CHERUA</v>
          </cell>
          <cell r="K7492">
            <v>21704089</v>
          </cell>
        </row>
        <row r="7493">
          <cell r="I7493">
            <v>900176401</v>
          </cell>
          <cell r="J7493" t="str">
            <v>INSTITUCION EDUCATIVA LAS CAÑAS</v>
          </cell>
          <cell r="K7493">
            <v>13524660</v>
          </cell>
        </row>
        <row r="7494">
          <cell r="I7494">
            <v>900176411</v>
          </cell>
          <cell r="J7494" t="str">
            <v>INSTITUCION EDUCATIVA CASCAJAL</v>
          </cell>
          <cell r="K7494">
            <v>16627557</v>
          </cell>
        </row>
        <row r="7495">
          <cell r="I7495">
            <v>900176969</v>
          </cell>
          <cell r="J7495" t="str">
            <v>IE LA CONCHA - Nechí</v>
          </cell>
          <cell r="K7495">
            <v>63964368</v>
          </cell>
        </row>
        <row r="7496">
          <cell r="I7496">
            <v>900177038</v>
          </cell>
          <cell r="J7496" t="str">
            <v>Centro Educativo Aguacate</v>
          </cell>
          <cell r="K7496">
            <v>12698967</v>
          </cell>
        </row>
        <row r="7497">
          <cell r="I7497">
            <v>900177462</v>
          </cell>
          <cell r="J7497" t="str">
            <v>cer el farache del municipio de teorama</v>
          </cell>
          <cell r="K7497">
            <v>34465886</v>
          </cell>
        </row>
        <row r="7498">
          <cell r="I7498">
            <v>900177557</v>
          </cell>
          <cell r="J7498" t="str">
            <v>IER  SAN  PABLO  APOSTOL - San Pedro de Urabá</v>
          </cell>
          <cell r="K7498">
            <v>36165277</v>
          </cell>
        </row>
        <row r="7499">
          <cell r="I7499">
            <v>900178809</v>
          </cell>
          <cell r="J7499" t="str">
            <v>Fondo de Servicios Educativos Intitucion Educativa Agropecuaria Nuestra Señora del carmen</v>
          </cell>
          <cell r="K7499">
            <v>78262686</v>
          </cell>
        </row>
        <row r="7500">
          <cell r="I7500">
            <v>900179301</v>
          </cell>
          <cell r="J7500" t="str">
            <v>Fondo de Servicios Educativos In stitución Educativa  de Samurindo</v>
          </cell>
          <cell r="K7500">
            <v>62434809</v>
          </cell>
        </row>
        <row r="7501">
          <cell r="I7501">
            <v>900179332</v>
          </cell>
          <cell r="J7501" t="str">
            <v>COLEGIO ALFONSO LOPEZ MICHELSEN</v>
          </cell>
          <cell r="K7501">
            <v>296121121</v>
          </cell>
        </row>
        <row r="7502">
          <cell r="I7502">
            <v>900179946</v>
          </cell>
          <cell r="J7502" t="str">
            <v>Fondo de Servicios Educativos Institución Educativa San Jose de Viro - Viro</v>
          </cell>
          <cell r="K7502">
            <v>26188576</v>
          </cell>
        </row>
        <row r="7503">
          <cell r="I7503">
            <v>900180108</v>
          </cell>
          <cell r="J7503" t="str">
            <v>CENTRO EDUCATIVO CIATO</v>
          </cell>
          <cell r="K7503">
            <v>10111830</v>
          </cell>
        </row>
        <row r="7504">
          <cell r="I7504">
            <v>900180147</v>
          </cell>
          <cell r="J7504" t="str">
            <v>CENTRO EDUCATIVO ARROYO GRANDE ABAJO</v>
          </cell>
          <cell r="K7504">
            <v>14370515</v>
          </cell>
        </row>
        <row r="7505">
          <cell r="I7505">
            <v>900180152</v>
          </cell>
          <cell r="J7505" t="str">
            <v>CENTRO EDUCATIVO CABUYA</v>
          </cell>
          <cell r="K7505">
            <v>27497194</v>
          </cell>
        </row>
        <row r="7506">
          <cell r="I7506">
            <v>900180589</v>
          </cell>
          <cell r="J7506" t="str">
            <v>Fondo de Servicios Educativos Centro Educativo Jose Eulises Mosquera Perea</v>
          </cell>
          <cell r="K7506">
            <v>22524337</v>
          </cell>
        </row>
        <row r="7507">
          <cell r="I7507">
            <v>900180694</v>
          </cell>
          <cell r="J7507" t="str">
            <v>INSTITUCION EDUCATIVA DEPARTAMENTAL CASADILLAS BAJO</v>
          </cell>
          <cell r="K7507">
            <v>23649871</v>
          </cell>
        </row>
        <row r="7508">
          <cell r="I7508">
            <v>900182107</v>
          </cell>
          <cell r="J7508" t="str">
            <v>Institucion Educativa La Unilla</v>
          </cell>
          <cell r="K7508">
            <v>50479439</v>
          </cell>
        </row>
        <row r="7509">
          <cell r="I7509">
            <v>900183339</v>
          </cell>
          <cell r="J7509" t="str">
            <v>CENTRO EDUCATIVO ETNOEDUCATIVO EMBERA CHAMÍ</v>
          </cell>
          <cell r="K7509">
            <v>129383678</v>
          </cell>
        </row>
        <row r="7510">
          <cell r="I7510">
            <v>900183981</v>
          </cell>
          <cell r="J7510" t="str">
            <v>F.S.E. INSTITUCION EDUCATIVA DE TRABAJO SAN JOSE S.G.P</v>
          </cell>
          <cell r="K7510">
            <v>3402670</v>
          </cell>
        </row>
        <row r="7511">
          <cell r="I7511">
            <v>900184334</v>
          </cell>
          <cell r="J7511" t="str">
            <v>IED LIBANO</v>
          </cell>
          <cell r="K7511">
            <v>81222714</v>
          </cell>
        </row>
        <row r="7512">
          <cell r="I7512">
            <v>900185459</v>
          </cell>
          <cell r="J7512" t="str">
            <v>CENT EDUC RUR SAN ROQUE</v>
          </cell>
          <cell r="K7512">
            <v>19692057</v>
          </cell>
        </row>
        <row r="7513">
          <cell r="I7513">
            <v>900185623</v>
          </cell>
          <cell r="J7513" t="str">
            <v>CENTRO EDUCATIVO VILLA DEL RIO</v>
          </cell>
          <cell r="K7513">
            <v>22887375</v>
          </cell>
        </row>
        <row r="7514">
          <cell r="I7514">
            <v>900185716</v>
          </cell>
          <cell r="J7514" t="str">
            <v>INSTITUCION EDUCATIVA MANUEL RUIZ ALVAREZ</v>
          </cell>
          <cell r="K7514">
            <v>148959512</v>
          </cell>
        </row>
        <row r="7515">
          <cell r="I7515">
            <v>900186611</v>
          </cell>
          <cell r="J7515" t="str">
            <v>CER HORACIO TORO OCHOA - Santa Rosa de Osos</v>
          </cell>
          <cell r="K7515">
            <v>10998878</v>
          </cell>
        </row>
        <row r="7516">
          <cell r="I7516">
            <v>900187743</v>
          </cell>
          <cell r="J7516" t="str">
            <v>FSE COLEGIO FERNANDO GONZALEZ OCHOA</v>
          </cell>
          <cell r="K7516">
            <v>168742050</v>
          </cell>
        </row>
        <row r="7517">
          <cell r="I7517">
            <v>900189106</v>
          </cell>
          <cell r="J7517" t="str">
            <v>INSTITUCION EDUCATIVA SAN JOAQUIN DE LAS ANIMAS</v>
          </cell>
          <cell r="K7517">
            <v>75060796</v>
          </cell>
        </row>
        <row r="7518">
          <cell r="I7518">
            <v>900189185</v>
          </cell>
          <cell r="J7518" t="str">
            <v>Centro Educativo Jardin de las Peñas</v>
          </cell>
          <cell r="K7518">
            <v>31548029</v>
          </cell>
        </row>
        <row r="7519">
          <cell r="I7519">
            <v>900191602</v>
          </cell>
          <cell r="J7519" t="str">
            <v>IER ROSALIA HOYOS DE R - Marinilla</v>
          </cell>
          <cell r="K7519">
            <v>45780420</v>
          </cell>
        </row>
        <row r="7520">
          <cell r="I7520">
            <v>900192833</v>
          </cell>
          <cell r="J7520" t="str">
            <v>MUNICIPIO NOROSI BOLIVAR</v>
          </cell>
          <cell r="K7520">
            <v>188038776</v>
          </cell>
        </row>
        <row r="7521">
          <cell r="I7521">
            <v>900193232</v>
          </cell>
          <cell r="J7521" t="str">
            <v>IER  BUCHADO  MEDIO - San Pedro de Urabá</v>
          </cell>
          <cell r="K7521">
            <v>39732194</v>
          </cell>
        </row>
        <row r="7522">
          <cell r="I7522">
            <v>900194320</v>
          </cell>
          <cell r="J7522" t="str">
            <v>CENTRO EDUCATIVO BASICO AMPLIADO DE BOMBA</v>
          </cell>
          <cell r="K7522">
            <v>32696377</v>
          </cell>
        </row>
        <row r="7523">
          <cell r="I7523">
            <v>900194541</v>
          </cell>
          <cell r="J7523" t="str">
            <v>Fondo de Servicios Educativos Institución Educativa Agropecuaria Marco Fidel Suarez</v>
          </cell>
          <cell r="K7523">
            <v>84942756</v>
          </cell>
        </row>
        <row r="7524">
          <cell r="I7524">
            <v>900195133</v>
          </cell>
          <cell r="J7524" t="str">
            <v>INST EDUC ANGELA RESTREPO MORENO</v>
          </cell>
          <cell r="K7524">
            <v>122168925</v>
          </cell>
        </row>
        <row r="7525">
          <cell r="I7525">
            <v>900195673</v>
          </cell>
          <cell r="J7525" t="str">
            <v>MARIA ANALIA ORTIZ  HORMAZA</v>
          </cell>
          <cell r="K7525">
            <v>26540614</v>
          </cell>
        </row>
        <row r="7526">
          <cell r="I7526">
            <v>900196243</v>
          </cell>
          <cell r="J7526" t="str">
            <v>INSTITUCION EDUCATIVA CAÑA BRAVA</v>
          </cell>
          <cell r="K7526">
            <v>28585880</v>
          </cell>
        </row>
        <row r="7527">
          <cell r="I7527">
            <v>900196624</v>
          </cell>
          <cell r="J7527" t="str">
            <v>Centro Educativo Charras</v>
          </cell>
          <cell r="K7527">
            <v>22956870</v>
          </cell>
        </row>
        <row r="7528">
          <cell r="I7528">
            <v>900196642</v>
          </cell>
          <cell r="J7528" t="str">
            <v>INST EDUC DEBORA ARANGO PEREZ</v>
          </cell>
          <cell r="K7528">
            <v>89083347</v>
          </cell>
        </row>
        <row r="7529">
          <cell r="I7529">
            <v>900196800</v>
          </cell>
          <cell r="J7529" t="str">
            <v>INSTITUCION EDUCATIVA SILVANO CAICEDO GIRON</v>
          </cell>
          <cell r="K7529">
            <v>46892763</v>
          </cell>
        </row>
        <row r="7530">
          <cell r="I7530">
            <v>900197510</v>
          </cell>
          <cell r="J7530" t="str">
            <v>INSTITUCION EDUCATIVA JHON F KENEDY</v>
          </cell>
          <cell r="K7530">
            <v>76084136</v>
          </cell>
        </row>
        <row r="7531">
          <cell r="I7531">
            <v>900198781</v>
          </cell>
          <cell r="J7531" t="str">
            <v>CE. NUESTRA SEÑORA DEL ROSARIO</v>
          </cell>
          <cell r="K7531">
            <v>66005672</v>
          </cell>
        </row>
        <row r="7532">
          <cell r="I7532">
            <v>900198912</v>
          </cell>
          <cell r="J7532" t="str">
            <v>INSTITUCIÓN EDUCATIVA EL ROSARIO</v>
          </cell>
          <cell r="K7532">
            <v>30402550</v>
          </cell>
        </row>
        <row r="7533">
          <cell r="I7533">
            <v>900199073</v>
          </cell>
          <cell r="J7533" t="str">
            <v>IE MIGUEL A CAICEDO MENA</v>
          </cell>
          <cell r="K7533">
            <v>86276670</v>
          </cell>
        </row>
        <row r="7534">
          <cell r="I7534">
            <v>900199136</v>
          </cell>
          <cell r="J7534" t="str">
            <v>CENT EDUC RUR FILO REAL</v>
          </cell>
          <cell r="K7534">
            <v>21646161</v>
          </cell>
        </row>
        <row r="7535">
          <cell r="I7535">
            <v>900199324</v>
          </cell>
          <cell r="J7535" t="str">
            <v>CENTRO EDUCATIVO LA PRIMAVERA MUNICIPIO DE CACHIRA</v>
          </cell>
          <cell r="K7535">
            <v>31061345</v>
          </cell>
        </row>
        <row r="7536">
          <cell r="I7536">
            <v>900199400</v>
          </cell>
          <cell r="J7536" t="str">
            <v>CENT EDUC RUR LOS GUAYABALES</v>
          </cell>
          <cell r="K7536">
            <v>22170396</v>
          </cell>
        </row>
        <row r="7537">
          <cell r="I7537">
            <v>900199823</v>
          </cell>
          <cell r="J7537" t="str">
            <v>FSE COLEGIO CUNDINAMARCA</v>
          </cell>
          <cell r="K7537">
            <v>299837359</v>
          </cell>
        </row>
        <row r="7538">
          <cell r="I7538">
            <v>900200097</v>
          </cell>
          <cell r="J7538" t="str">
            <v>CENTRO EDUCATIVO RURAL LA CURVA</v>
          </cell>
          <cell r="K7538">
            <v>18240904</v>
          </cell>
        </row>
        <row r="7539">
          <cell r="I7539">
            <v>900200101</v>
          </cell>
          <cell r="J7539" t="str">
            <v>CENT EDUC RUR LA PRIMAVERA</v>
          </cell>
          <cell r="K7539">
            <v>24120346</v>
          </cell>
        </row>
        <row r="7540">
          <cell r="I7540">
            <v>900200108</v>
          </cell>
          <cell r="J7540" t="str">
            <v>CENTRO EDUCATIVO RURAL CHAMIZON</v>
          </cell>
          <cell r="K7540">
            <v>20851383</v>
          </cell>
        </row>
        <row r="7541">
          <cell r="I7541">
            <v>900200114</v>
          </cell>
          <cell r="J7541" t="str">
            <v>IE COLORADO - Nechí</v>
          </cell>
          <cell r="K7541">
            <v>38398615</v>
          </cell>
        </row>
        <row r="7542">
          <cell r="I7542">
            <v>900200125</v>
          </cell>
          <cell r="J7542" t="str">
            <v>CENTRO EDUCATIVO RURAL EL SUL</v>
          </cell>
          <cell r="K7542">
            <v>29873440</v>
          </cell>
        </row>
        <row r="7543">
          <cell r="I7543">
            <v>900200236</v>
          </cell>
          <cell r="J7543" t="str">
            <v>centro educativo rural san jose de castro</v>
          </cell>
          <cell r="K7543">
            <v>52284541</v>
          </cell>
        </row>
        <row r="7544">
          <cell r="I7544">
            <v>900200311</v>
          </cell>
          <cell r="J7544" t="str">
            <v>CENTRO EDUCATIVO RURAL SIRAVITA</v>
          </cell>
          <cell r="K7544">
            <v>18132995</v>
          </cell>
        </row>
        <row r="7545">
          <cell r="I7545">
            <v>900200860</v>
          </cell>
          <cell r="J7545" t="str">
            <v>Colegio General Gustavo Rojas Pinilla Institucion Educativa Distrital</v>
          </cell>
          <cell r="K7545">
            <v>257954319</v>
          </cell>
        </row>
        <row r="7546">
          <cell r="I7546">
            <v>900201177</v>
          </cell>
          <cell r="J7546" t="str">
            <v>IE SAN PIO X - Cañasgordas</v>
          </cell>
          <cell r="K7546">
            <v>62576073</v>
          </cell>
        </row>
        <row r="7547">
          <cell r="I7547">
            <v>900201603</v>
          </cell>
          <cell r="J7547" t="str">
            <v>centro eductivo rural cerro viejo</v>
          </cell>
          <cell r="K7547">
            <v>21007259</v>
          </cell>
        </row>
        <row r="7548">
          <cell r="I7548">
            <v>900201695</v>
          </cell>
          <cell r="J7548" t="str">
            <v>COLEGIO GERARDO MOLINA IED</v>
          </cell>
          <cell r="K7548">
            <v>255561739</v>
          </cell>
        </row>
        <row r="7549">
          <cell r="I7549">
            <v>900201721</v>
          </cell>
          <cell r="J7549" t="str">
            <v>CENTRO EDUCATIVO JARDIN</v>
          </cell>
          <cell r="K7549">
            <v>31438472</v>
          </cell>
        </row>
        <row r="7550">
          <cell r="I7550">
            <v>900201752</v>
          </cell>
          <cell r="J7550" t="str">
            <v>CENTRO EDUCATIVO RURAL LA CARRERA</v>
          </cell>
          <cell r="K7550">
            <v>23454041</v>
          </cell>
        </row>
        <row r="7551">
          <cell r="I7551">
            <v>900201796</v>
          </cell>
          <cell r="J7551" t="str">
            <v>CENTRO EDUCATIVO RURAL SANTA RITA</v>
          </cell>
          <cell r="K7551">
            <v>12746571</v>
          </cell>
        </row>
        <row r="7552">
          <cell r="I7552">
            <v>900201998</v>
          </cell>
          <cell r="J7552" t="str">
            <v>COLEGIO DE EDUCACIÓN BÁSICA EL MORAL</v>
          </cell>
          <cell r="K7552">
            <v>40725055</v>
          </cell>
        </row>
        <row r="7553">
          <cell r="I7553">
            <v>900202112</v>
          </cell>
          <cell r="J7553" t="str">
            <v>CENTRO EDUCATIVO RURAL LA COLONIA</v>
          </cell>
          <cell r="K7553">
            <v>16041454</v>
          </cell>
        </row>
        <row r="7554">
          <cell r="I7554">
            <v>900202388</v>
          </cell>
          <cell r="J7554" t="str">
            <v>INSTITUCION EDUCATIVA AGROEMPRESARIAL HUASANO</v>
          </cell>
          <cell r="K7554">
            <v>51661018</v>
          </cell>
        </row>
        <row r="7555">
          <cell r="I7555">
            <v>900202414</v>
          </cell>
          <cell r="J7555" t="str">
            <v>Fondo de Servicios Educativos Intitucion Educativa Antonio Angles de San Isidro</v>
          </cell>
          <cell r="K7555">
            <v>47993152</v>
          </cell>
        </row>
        <row r="7556">
          <cell r="I7556">
            <v>900203323</v>
          </cell>
          <cell r="J7556" t="str">
            <v>INSTITUCION EDUCATIVA JAIME RUIZ CARRILLO</v>
          </cell>
          <cell r="K7556">
            <v>9485427</v>
          </cell>
        </row>
        <row r="7557">
          <cell r="I7557">
            <v>900203346</v>
          </cell>
          <cell r="J7557" t="str">
            <v>INSTITUCION EDUCATIVA LAS MERCEDES</v>
          </cell>
          <cell r="K7557">
            <v>21324238</v>
          </cell>
        </row>
        <row r="7558">
          <cell r="I7558">
            <v>900203856</v>
          </cell>
          <cell r="J7558" t="str">
            <v>Colegio Saludcoop Sur IED</v>
          </cell>
          <cell r="K7558">
            <v>179006679</v>
          </cell>
        </row>
        <row r="7559">
          <cell r="I7559">
            <v>900203875</v>
          </cell>
          <cell r="J7559" t="str">
            <v>INSTITUTO TECNICO DISTRITAL CRUZADA SOCIAL</v>
          </cell>
          <cell r="K7559">
            <v>127584822</v>
          </cell>
        </row>
        <row r="7560">
          <cell r="I7560">
            <v>900204834</v>
          </cell>
          <cell r="J7560" t="str">
            <v>CENTRO EDUCATIVO GAITANIA</v>
          </cell>
          <cell r="K7560">
            <v>11247756</v>
          </cell>
        </row>
        <row r="7561">
          <cell r="I7561">
            <v>900205654</v>
          </cell>
          <cell r="J7561" t="str">
            <v>institucion educativa enoc mendoza</v>
          </cell>
          <cell r="K7561">
            <v>99517356</v>
          </cell>
        </row>
        <row r="7562">
          <cell r="I7562">
            <v>900205732</v>
          </cell>
          <cell r="J7562" t="str">
            <v>INSTITUCION EDUCATIVA CAMILO TORRES</v>
          </cell>
          <cell r="K7562">
            <v>26636867</v>
          </cell>
        </row>
        <row r="7563">
          <cell r="I7563">
            <v>900205796</v>
          </cell>
          <cell r="J7563" t="str">
            <v>INSTITUCION EDUCATIVA  SAN NICOLAS</v>
          </cell>
          <cell r="K7563">
            <v>46998694</v>
          </cell>
        </row>
        <row r="7564">
          <cell r="I7564">
            <v>900207030</v>
          </cell>
          <cell r="J7564" t="str">
            <v>IED LUIS ANTONIO ESCOBAR VILLAPINZON</v>
          </cell>
          <cell r="K7564">
            <v>112653015</v>
          </cell>
        </row>
        <row r="7565">
          <cell r="I7565">
            <v>900207396</v>
          </cell>
          <cell r="J7565" t="str">
            <v>colegio tomas cipriano de mosquera i.e.d</v>
          </cell>
          <cell r="K7565">
            <v>144388805</v>
          </cell>
        </row>
        <row r="7566">
          <cell r="I7566">
            <v>900207616</v>
          </cell>
          <cell r="J7566" t="str">
            <v>Centro Educativo San Isidro</v>
          </cell>
          <cell r="K7566">
            <v>10393630</v>
          </cell>
        </row>
        <row r="7567">
          <cell r="I7567">
            <v>900207708</v>
          </cell>
          <cell r="J7567" t="str">
            <v>Fondo de Servicios Educativos Intitucion Educativa normal Superior Nuetra Señora de las Mercedes</v>
          </cell>
          <cell r="K7567">
            <v>117252947</v>
          </cell>
        </row>
        <row r="7568">
          <cell r="I7568">
            <v>900207730</v>
          </cell>
          <cell r="J7568" t="str">
            <v>COLEGIO VIRGINIA GUTIERREZ DE PINEDA</v>
          </cell>
          <cell r="K7568">
            <v>174096584</v>
          </cell>
        </row>
        <row r="7569">
          <cell r="I7569">
            <v>900207921</v>
          </cell>
          <cell r="J7569" t="str">
            <v>INSTITUCION EDUCATIVA RURAL NIÑA DEL CARMEN</v>
          </cell>
          <cell r="K7569">
            <v>22979577</v>
          </cell>
        </row>
        <row r="7570">
          <cell r="I7570">
            <v>900208112</v>
          </cell>
          <cell r="J7570" t="str">
            <v>COLEGIO ANTONIO GARCIA IED</v>
          </cell>
          <cell r="K7570">
            <v>183508449</v>
          </cell>
        </row>
        <row r="7571">
          <cell r="I7571">
            <v>900208263</v>
          </cell>
          <cell r="J7571" t="str">
            <v>CENTRO EDUCATIVO RURAL LA CAPILLA</v>
          </cell>
          <cell r="K7571">
            <v>27623712</v>
          </cell>
        </row>
        <row r="7572">
          <cell r="I7572">
            <v>900208285</v>
          </cell>
          <cell r="J7572" t="str">
            <v>CENTRO EDUCATIVO LOS FUNDADORES</v>
          </cell>
          <cell r="K7572">
            <v>74172824</v>
          </cell>
        </row>
        <row r="7573">
          <cell r="I7573">
            <v>900208313</v>
          </cell>
          <cell r="J7573" t="str">
            <v>INSTITUCION EDUCATUIVA FRANCISCO CESAR</v>
          </cell>
          <cell r="K7573">
            <v>75884163</v>
          </cell>
        </row>
        <row r="7574">
          <cell r="I7574">
            <v>900209540</v>
          </cell>
          <cell r="J7574" t="str">
            <v>institucion educativa hatoviejo</v>
          </cell>
          <cell r="K7574">
            <v>12632958</v>
          </cell>
        </row>
        <row r="7575">
          <cell r="I7575">
            <v>900209994</v>
          </cell>
          <cell r="J7575" t="str">
            <v>FONDO DE  SERVICIOS  DOCENTES  I.E</v>
          </cell>
          <cell r="K7575">
            <v>273221650</v>
          </cell>
        </row>
        <row r="7576">
          <cell r="I7576">
            <v>900210027</v>
          </cell>
          <cell r="J7576" t="str">
            <v>INSTITUCION EDUCATIVAFONDO DE SERVICIOS EDUCATIVOSPEDACITO DE CIELO ALVARO URIBE VELEZ</v>
          </cell>
          <cell r="K7576">
            <v>71504767</v>
          </cell>
        </row>
        <row r="7577">
          <cell r="I7577">
            <v>900210543</v>
          </cell>
          <cell r="J7577" t="str">
            <v>I. E. TEC AGROP OPCION PESCA</v>
          </cell>
          <cell r="K7577">
            <v>43466325</v>
          </cell>
        </row>
        <row r="7578">
          <cell r="I7578">
            <v>900210569</v>
          </cell>
          <cell r="J7578" t="str">
            <v>INSTITUCION EDUCATIVA SOCHAQUIRA ABAJO</v>
          </cell>
          <cell r="K7578">
            <v>17331757</v>
          </cell>
        </row>
        <row r="7579">
          <cell r="I7579">
            <v>900210654</v>
          </cell>
          <cell r="J7579" t="str">
            <v>Fondo de Servicios Educativos Intitucion Educativa Superior Santa Teresita del Valle</v>
          </cell>
          <cell r="K7579">
            <v>62135625</v>
          </cell>
        </row>
        <row r="7580">
          <cell r="I7580">
            <v>900211224</v>
          </cell>
          <cell r="J7580" t="str">
            <v>Fondo de Servicios Educativos Institución Educativa Ecoturistica Litoral Pacifico - Nuquí.</v>
          </cell>
          <cell r="K7580">
            <v>74858566</v>
          </cell>
        </row>
        <row r="7581">
          <cell r="I7581">
            <v>900211388</v>
          </cell>
          <cell r="J7581" t="str">
            <v>CENTRO EDUCATIVO RURAL VIJAGUAL</v>
          </cell>
          <cell r="K7581">
            <v>26649089</v>
          </cell>
        </row>
        <row r="7582">
          <cell r="I7582">
            <v>900211540</v>
          </cell>
          <cell r="J7582" t="str">
            <v>IE CAÑO PRIETO</v>
          </cell>
          <cell r="K7582">
            <v>22477797</v>
          </cell>
        </row>
        <row r="7583">
          <cell r="I7583">
            <v>900211563</v>
          </cell>
          <cell r="J7583" t="str">
            <v>COLEGIO GERMAN ARCINIEGAS</v>
          </cell>
          <cell r="K7583">
            <v>266584484</v>
          </cell>
        </row>
        <row r="7584">
          <cell r="I7584">
            <v>900212111</v>
          </cell>
          <cell r="J7584" t="str">
            <v>CENTRO EDUCATIVO ALFONSO LOPEZ</v>
          </cell>
          <cell r="K7584">
            <v>24601116</v>
          </cell>
        </row>
        <row r="7585">
          <cell r="I7585">
            <v>900212225</v>
          </cell>
          <cell r="J7585" t="str">
            <v>CEENTRO EDUCATIVO PEÑAS COLORADAS</v>
          </cell>
          <cell r="K7585">
            <v>19565131</v>
          </cell>
        </row>
        <row r="7586">
          <cell r="I7586">
            <v>900212492</v>
          </cell>
          <cell r="J7586" t="str">
            <v>C.E. QUEBRADA SECA UNIDA</v>
          </cell>
          <cell r="K7586">
            <v>12398071</v>
          </cell>
        </row>
        <row r="7587">
          <cell r="I7587">
            <v>900212595</v>
          </cell>
          <cell r="J7587" t="str">
            <v>FONDO DE SERVICIOS EDUCATIVOS COLEGIO MARIA CANO</v>
          </cell>
          <cell r="K7587">
            <v>136364202</v>
          </cell>
        </row>
        <row r="7588">
          <cell r="I7588">
            <v>900212983</v>
          </cell>
          <cell r="J7588" t="str">
            <v>CENTRO EDUCATIVO MARCO FIDEL SUAREZ</v>
          </cell>
          <cell r="K7588">
            <v>14780753</v>
          </cell>
        </row>
        <row r="7589">
          <cell r="I7589">
            <v>900213046</v>
          </cell>
          <cell r="J7589" t="str">
            <v>CENTRO EDUCATIVO SANTA FE DEL ARCIAL</v>
          </cell>
          <cell r="K7589">
            <v>11283730</v>
          </cell>
        </row>
        <row r="7590">
          <cell r="I7590">
            <v>900213587</v>
          </cell>
          <cell r="J7590" t="str">
            <v>INSTITUCION EDUCATIVA TECNICA INDUSTRIAL JOSE CASTILLO BOLIVAR</v>
          </cell>
          <cell r="K7590">
            <v>107301343</v>
          </cell>
        </row>
        <row r="7591">
          <cell r="I7591">
            <v>900213748</v>
          </cell>
          <cell r="J7591" t="str">
            <v>COLEGIO DEBORA ARANGO PÉREZ</v>
          </cell>
          <cell r="K7591">
            <v>228806706</v>
          </cell>
        </row>
        <row r="7592">
          <cell r="I7592">
            <v>900213936</v>
          </cell>
          <cell r="J7592" t="str">
            <v>INSTITUCION EDUCATIVA SINCELEJITO</v>
          </cell>
          <cell r="K7592">
            <v>30421551</v>
          </cell>
        </row>
        <row r="7593">
          <cell r="I7593">
            <v>900214358</v>
          </cell>
          <cell r="J7593" t="str">
            <v>CENTRO EDUCATIVO PLAYA RICA</v>
          </cell>
          <cell r="K7593">
            <v>3809557</v>
          </cell>
        </row>
        <row r="7594">
          <cell r="I7594">
            <v>900214880</v>
          </cell>
          <cell r="J7594" t="str">
            <v>INSTIOTUCION EDUCATIVA SIMON BOLIVAR</v>
          </cell>
          <cell r="K7594">
            <v>7542682</v>
          </cell>
        </row>
        <row r="7595">
          <cell r="I7595">
            <v>900216627</v>
          </cell>
          <cell r="J7595" t="str">
            <v>CENTRO EDUCATIVO SANTA CRUZ DEL AGUILA</v>
          </cell>
          <cell r="K7595">
            <v>19152238</v>
          </cell>
        </row>
        <row r="7596">
          <cell r="I7596">
            <v>900216737</v>
          </cell>
          <cell r="J7596" t="str">
            <v>CENTRO EDUCATIVO TEUSAQUILLO</v>
          </cell>
          <cell r="K7596">
            <v>33607538</v>
          </cell>
        </row>
        <row r="7597">
          <cell r="I7597">
            <v>900216754</v>
          </cell>
          <cell r="J7597" t="str">
            <v>CENTRO EDUCATIVO PUERTO AMOR</v>
          </cell>
          <cell r="K7597">
            <v>16442456</v>
          </cell>
        </row>
        <row r="7598">
          <cell r="I7598">
            <v>900216789</v>
          </cell>
          <cell r="J7598" t="str">
            <v>CENTRO EDUCATIVO REINA BAJA</v>
          </cell>
          <cell r="K7598">
            <v>21154185</v>
          </cell>
        </row>
        <row r="7599">
          <cell r="I7599">
            <v>900217243</v>
          </cell>
          <cell r="J7599" t="str">
            <v>CENTRO EDUCATIVO LA UNION</v>
          </cell>
          <cell r="K7599">
            <v>21330916</v>
          </cell>
        </row>
        <row r="7600">
          <cell r="I7600">
            <v>900217627</v>
          </cell>
          <cell r="J7600" t="str">
            <v>INSTITUCION EDUCATIVA LAS BRISAS</v>
          </cell>
          <cell r="K7600">
            <v>29929283</v>
          </cell>
        </row>
        <row r="7601">
          <cell r="I7601">
            <v>900218102</v>
          </cell>
          <cell r="J7601" t="str">
            <v>CENTRO EDUCATIVO BRISAS DE LOSADA</v>
          </cell>
          <cell r="K7601">
            <v>14394379</v>
          </cell>
        </row>
        <row r="7602">
          <cell r="I7602">
            <v>900218599</v>
          </cell>
          <cell r="J7602" t="str">
            <v>CENTRO EDUCATIVO LA AGUILILLA</v>
          </cell>
          <cell r="K7602">
            <v>42895681</v>
          </cell>
        </row>
        <row r="7603">
          <cell r="I7603">
            <v>900218633</v>
          </cell>
          <cell r="J7603" t="str">
            <v>INST EDUC AURES</v>
          </cell>
          <cell r="K7603">
            <v>139806348</v>
          </cell>
        </row>
        <row r="7604">
          <cell r="I7604">
            <v>900219232</v>
          </cell>
          <cell r="J7604" t="str">
            <v>CENT EDUC SAN JERONIMO</v>
          </cell>
          <cell r="K7604">
            <v>6753986</v>
          </cell>
        </row>
        <row r="7605">
          <cell r="I7605">
            <v>900219678</v>
          </cell>
          <cell r="J7605" t="str">
            <v>FSE COLEGIO CIUDADELA EDUCATIVA DE BOSA</v>
          </cell>
          <cell r="K7605">
            <v>502735948</v>
          </cell>
        </row>
        <row r="7606">
          <cell r="I7606">
            <v>900220061</v>
          </cell>
          <cell r="J7606" t="str">
            <v>MUNICIPIO DE SAN JOSE DE URE</v>
          </cell>
          <cell r="K7606">
            <v>359438728</v>
          </cell>
        </row>
        <row r="7607">
          <cell r="I7607">
            <v>900220147</v>
          </cell>
          <cell r="J7607" t="str">
            <v>MUNICIPIO DE TUCHIN</v>
          </cell>
          <cell r="K7607">
            <v>1447265880</v>
          </cell>
        </row>
        <row r="7608">
          <cell r="I7608">
            <v>900220680</v>
          </cell>
          <cell r="J7608" t="str">
            <v>INSTITUCION  EDUCATIVA  NORMAL  SUPERIOR SUPERIOR  MANUEL  CAÑISALES</v>
          </cell>
          <cell r="K7608">
            <v>156556671</v>
          </cell>
        </row>
        <row r="7609">
          <cell r="I7609">
            <v>900221162</v>
          </cell>
          <cell r="J7609" t="str">
            <v>IER LA  JOSEFINA - San Luis</v>
          </cell>
          <cell r="K7609">
            <v>45672628</v>
          </cell>
        </row>
        <row r="7610">
          <cell r="I7610">
            <v>900221444</v>
          </cell>
          <cell r="J7610" t="str">
            <v>CENTRO EDUCATIVO LAS MERCEDES</v>
          </cell>
          <cell r="K7610">
            <v>19416798</v>
          </cell>
        </row>
        <row r="7611">
          <cell r="I7611">
            <v>900221763</v>
          </cell>
          <cell r="J7611" t="str">
            <v>CENTRO EDUCATIVO LA SAMARIA</v>
          </cell>
          <cell r="K7611">
            <v>37244446</v>
          </cell>
        </row>
        <row r="7612">
          <cell r="I7612">
            <v>900222051</v>
          </cell>
          <cell r="J7612" t="str">
            <v>CENTRO EDUCATIVO MAMON DE MARIA</v>
          </cell>
          <cell r="K7612">
            <v>42609598</v>
          </cell>
        </row>
        <row r="7613">
          <cell r="I7613">
            <v>900222065</v>
          </cell>
          <cell r="J7613" t="str">
            <v>CENTRO EDUCATIVO ALTA MONTAÑA</v>
          </cell>
          <cell r="K7613">
            <v>39093918</v>
          </cell>
        </row>
        <row r="7614">
          <cell r="I7614">
            <v>900223457</v>
          </cell>
          <cell r="J7614" t="str">
            <v>centro educativo nueva esperanza</v>
          </cell>
          <cell r="K7614">
            <v>22087778</v>
          </cell>
        </row>
        <row r="7615">
          <cell r="I7615">
            <v>900223827</v>
          </cell>
          <cell r="J7615" t="str">
            <v>CENTRO EDUCATIVO VILLA CARMONA</v>
          </cell>
          <cell r="K7615">
            <v>45780666</v>
          </cell>
        </row>
        <row r="7616">
          <cell r="I7616">
            <v>900225604</v>
          </cell>
          <cell r="J7616" t="str">
            <v>Institución Educativa Agropecuaria Nuestra Señora de la pobreza /Fondo de Servicios Educativos</v>
          </cell>
          <cell r="K7616">
            <v>39499284</v>
          </cell>
        </row>
        <row r="7617">
          <cell r="I7617">
            <v>900225989</v>
          </cell>
          <cell r="J7617" t="str">
            <v>COLEGIO DE EDUCACIÓN BÁSICA PAZ Y LIBERTAD</v>
          </cell>
          <cell r="K7617">
            <v>11158266</v>
          </cell>
        </row>
        <row r="7618">
          <cell r="I7618">
            <v>900227267</v>
          </cell>
          <cell r="J7618" t="str">
            <v>INSITUCION EDUCATIVA LAS AREPAS</v>
          </cell>
          <cell r="K7618">
            <v>63448044</v>
          </cell>
        </row>
        <row r="7619">
          <cell r="I7619">
            <v>900227645</v>
          </cell>
          <cell r="J7619" t="str">
            <v>FONDO DE SERVICIO EDUCATIVO COL PUERTO NUEVO</v>
          </cell>
          <cell r="K7619">
            <v>43746385</v>
          </cell>
        </row>
        <row r="7620">
          <cell r="I7620">
            <v>900227781</v>
          </cell>
          <cell r="J7620" t="str">
            <v>INSTITUCION EDUCATIVA VILLA NUEVA</v>
          </cell>
          <cell r="K7620">
            <v>31665624</v>
          </cell>
        </row>
        <row r="7621">
          <cell r="I7621">
            <v>900227937</v>
          </cell>
          <cell r="J7621" t="str">
            <v>CENTRO EDUCATIVO CAMPO LEJANO</v>
          </cell>
          <cell r="K7621">
            <v>25133729</v>
          </cell>
        </row>
        <row r="7622">
          <cell r="I7622">
            <v>900227943</v>
          </cell>
          <cell r="J7622" t="str">
            <v>CENTRO EDUCATIVO DANUBIO</v>
          </cell>
          <cell r="K7622">
            <v>10174285</v>
          </cell>
        </row>
        <row r="7623">
          <cell r="I7623">
            <v>900228255</v>
          </cell>
          <cell r="J7623" t="str">
            <v>Instituto Educativo Agroecologico de Puerto Salazar  / Fondo de Servicios Educativos</v>
          </cell>
          <cell r="K7623">
            <v>23901934</v>
          </cell>
        </row>
        <row r="7624">
          <cell r="I7624">
            <v>900229008</v>
          </cell>
          <cell r="J7624" t="str">
            <v>INSTITUCION EDUCATIVA ESTAMBUL</v>
          </cell>
          <cell r="K7624">
            <v>53421013</v>
          </cell>
        </row>
        <row r="7625">
          <cell r="I7625">
            <v>900229084</v>
          </cell>
          <cell r="J7625" t="str">
            <v>I.E. ANTONIO DERKA - SANTO DOMINGO</v>
          </cell>
          <cell r="K7625">
            <v>281337865</v>
          </cell>
        </row>
        <row r="7626">
          <cell r="I7626">
            <v>900229988</v>
          </cell>
          <cell r="J7626" t="str">
            <v>Institucion Educativa Colegio de Acaricuara</v>
          </cell>
          <cell r="K7626">
            <v>38884996</v>
          </cell>
        </row>
        <row r="7627">
          <cell r="I7627">
            <v>900230451</v>
          </cell>
          <cell r="J7627" t="str">
            <v>CENTRO EDUCATIVO CAÑO BONITO</v>
          </cell>
          <cell r="K7627">
            <v>16965114</v>
          </cell>
        </row>
        <row r="7628">
          <cell r="I7628">
            <v>900230843</v>
          </cell>
          <cell r="J7628" t="str">
            <v>INSTITUCION EDUCATIVA TECNICA AGROPECUARIA TALAIGUA VIEJO</v>
          </cell>
          <cell r="K7628">
            <v>41596201</v>
          </cell>
        </row>
        <row r="7629">
          <cell r="I7629">
            <v>900231145</v>
          </cell>
          <cell r="J7629" t="str">
            <v>INSTITUCION EDUCATIVA TECNICA AGROINDUSTRIAL NUEVA GENER</v>
          </cell>
          <cell r="K7629">
            <v>40148246</v>
          </cell>
        </row>
        <row r="7630">
          <cell r="I7630">
            <v>900231975</v>
          </cell>
          <cell r="J7630" t="str">
            <v>FONDOS DE SERVICIOS EDUCATIVOS INSTITUCION EDUCATIVA LAS COLINAS</v>
          </cell>
          <cell r="K7630">
            <v>43175959</v>
          </cell>
        </row>
        <row r="7631">
          <cell r="I7631">
            <v>900233450</v>
          </cell>
          <cell r="J7631" t="str">
            <v>COLEGIO DEPARTAAMENTAL DE BACHILLERATO RICARDO CASTELLAR BARR</v>
          </cell>
          <cell r="K7631">
            <v>86714253</v>
          </cell>
        </row>
        <row r="7632">
          <cell r="I7632">
            <v>900233636</v>
          </cell>
          <cell r="J7632" t="str">
            <v>COLEGIO JOSE MARIA VARGAS VILA</v>
          </cell>
          <cell r="K7632">
            <v>196451971</v>
          </cell>
        </row>
        <row r="7633">
          <cell r="I7633">
            <v>900233637</v>
          </cell>
          <cell r="J7633" t="str">
            <v>INTITUCION EDUCATIVA SANTO DOMINGO SAVIO</v>
          </cell>
          <cell r="K7633">
            <v>132090248</v>
          </cell>
        </row>
        <row r="7634">
          <cell r="I7634">
            <v>900233673</v>
          </cell>
          <cell r="J7634" t="str">
            <v>CENT EDUC CUCHILLO BLANCO</v>
          </cell>
          <cell r="K7634">
            <v>25709870</v>
          </cell>
        </row>
        <row r="7635">
          <cell r="I7635">
            <v>900233728</v>
          </cell>
          <cell r="J7635" t="str">
            <v>FONDO DE SERVICIO EDUCATIVO INSTITUCION EDUCATIVA EL RODEO</v>
          </cell>
          <cell r="K7635">
            <v>126593416</v>
          </cell>
        </row>
        <row r="7636">
          <cell r="I7636">
            <v>900233888</v>
          </cell>
          <cell r="J7636" t="str">
            <v>INSTITUCION EDUCATIVATECNICO AGROECOLOGICO EL MOTILON</v>
          </cell>
          <cell r="K7636">
            <v>39030476</v>
          </cell>
        </row>
        <row r="7637">
          <cell r="I7637">
            <v>900233966</v>
          </cell>
          <cell r="J7637" t="str">
            <v>INST EDUC TEC AGROPESQUERA JORGE ELIECER GAITAN</v>
          </cell>
          <cell r="K7637">
            <v>32204444</v>
          </cell>
        </row>
        <row r="7638">
          <cell r="I7638">
            <v>900234215</v>
          </cell>
          <cell r="J7638" t="str">
            <v>CENTRO EDUCATIVO RURAL EL CEDRO</v>
          </cell>
          <cell r="K7638">
            <v>24203629</v>
          </cell>
        </row>
        <row r="7639">
          <cell r="I7639">
            <v>900235059</v>
          </cell>
          <cell r="J7639" t="str">
            <v>CE.Bocanegra</v>
          </cell>
          <cell r="K7639">
            <v>22835718</v>
          </cell>
        </row>
        <row r="7640">
          <cell r="I7640">
            <v>900235415</v>
          </cell>
          <cell r="J7640" t="str">
            <v>CENT EDUC RUR LA UNION</v>
          </cell>
          <cell r="K7640">
            <v>19986760</v>
          </cell>
        </row>
        <row r="7641">
          <cell r="I7641">
            <v>900235905</v>
          </cell>
          <cell r="J7641" t="str">
            <v>CENTRO EDUCATIVO ISLAS BLANCAS</v>
          </cell>
          <cell r="K7641">
            <v>9891298</v>
          </cell>
        </row>
        <row r="7642">
          <cell r="I7642">
            <v>900236694</v>
          </cell>
          <cell r="J7642" t="str">
            <v>CENTRO EDUCATIVO RURAL LOS AGUACATES</v>
          </cell>
          <cell r="K7642">
            <v>15343968</v>
          </cell>
        </row>
        <row r="7643">
          <cell r="I7643">
            <v>900236697</v>
          </cell>
          <cell r="J7643" t="str">
            <v>CENTRO EDUCATIVO MORALITOS</v>
          </cell>
          <cell r="K7643">
            <v>34129645</v>
          </cell>
        </row>
        <row r="7644">
          <cell r="I7644">
            <v>900236926</v>
          </cell>
          <cell r="J7644" t="str">
            <v>Fondo de Servicio Educativo CED Don Jaca</v>
          </cell>
          <cell r="K7644">
            <v>23240361</v>
          </cell>
        </row>
        <row r="7645">
          <cell r="I7645">
            <v>900236928</v>
          </cell>
          <cell r="J7645" t="str">
            <v>Fondo de Servicio Docente CED Bellavista</v>
          </cell>
          <cell r="K7645">
            <v>30553450</v>
          </cell>
        </row>
        <row r="7646">
          <cell r="I7646">
            <v>900237149</v>
          </cell>
          <cell r="J7646" t="str">
            <v>Fondo de Servicios Educativos Centro  Educativo Inmaculado Corazon de Maria</v>
          </cell>
          <cell r="K7646">
            <v>28259634</v>
          </cell>
        </row>
        <row r="7647">
          <cell r="I7647">
            <v>900237199</v>
          </cell>
          <cell r="J7647" t="str">
            <v>CENTRO EDUCATIVO RURAL DEL PASO LAS FLORES</v>
          </cell>
          <cell r="K7647">
            <v>15116303</v>
          </cell>
        </row>
        <row r="7648">
          <cell r="I7648">
            <v>900237341</v>
          </cell>
          <cell r="J7648" t="str">
            <v>INSTITUCION EDUCATIVA ABROJAL</v>
          </cell>
          <cell r="K7648">
            <v>16918319</v>
          </cell>
        </row>
        <row r="7649">
          <cell r="I7649">
            <v>900237804</v>
          </cell>
          <cell r="J7649" t="str">
            <v>IER CRISTO REY - Maceo</v>
          </cell>
          <cell r="K7649">
            <v>29164870</v>
          </cell>
        </row>
        <row r="7650">
          <cell r="I7650">
            <v>900238537</v>
          </cell>
          <cell r="J7650" t="str">
            <v>Fondo de Servicio Docente CED El Mamey</v>
          </cell>
          <cell r="K7650">
            <v>21144971</v>
          </cell>
        </row>
        <row r="7651">
          <cell r="I7651">
            <v>900239650</v>
          </cell>
          <cell r="J7651" t="str">
            <v>INSTITUCION EDUCATIVA SAGRADA FAMILIA</v>
          </cell>
          <cell r="K7651">
            <v>69995277</v>
          </cell>
        </row>
        <row r="7652">
          <cell r="I7652">
            <v>900239990</v>
          </cell>
          <cell r="J7652" t="str">
            <v>INSTITUCION EDUCATIVA PICA PICA VIEJO</v>
          </cell>
          <cell r="K7652">
            <v>52727100</v>
          </cell>
        </row>
        <row r="7653">
          <cell r="I7653">
            <v>900240003</v>
          </cell>
          <cell r="J7653" t="str">
            <v>IE TUNJUELITO DE MONGUA</v>
          </cell>
          <cell r="K7653">
            <v>31097492</v>
          </cell>
        </row>
        <row r="7654">
          <cell r="I7654">
            <v>900240812</v>
          </cell>
          <cell r="J7654" t="str">
            <v>IE ALTO DEL CORRAL - Heliconia</v>
          </cell>
          <cell r="K7654">
            <v>20346411</v>
          </cell>
        </row>
        <row r="7655">
          <cell r="I7655">
            <v>900241018</v>
          </cell>
          <cell r="J7655" t="str">
            <v>centro educativo cayo delgado</v>
          </cell>
          <cell r="K7655">
            <v>13888475</v>
          </cell>
        </row>
        <row r="7656">
          <cell r="I7656">
            <v>900241221</v>
          </cell>
          <cell r="J7656" t="str">
            <v>INSTITUCION EDUCATIVA SIMON BOLIVAR</v>
          </cell>
          <cell r="K7656">
            <v>46109071</v>
          </cell>
        </row>
        <row r="7657">
          <cell r="I7657">
            <v>900241285</v>
          </cell>
          <cell r="J7657" t="str">
            <v>institucion educativa la meseta</v>
          </cell>
          <cell r="K7657">
            <v>22184150</v>
          </cell>
        </row>
        <row r="7658">
          <cell r="I7658">
            <v>900241507</v>
          </cell>
          <cell r="J7658" t="str">
            <v>INSTITUCION EDUCATIVA BARRO PRIETO</v>
          </cell>
          <cell r="K7658">
            <v>51685972</v>
          </cell>
        </row>
        <row r="7659">
          <cell r="I7659">
            <v>900241534</v>
          </cell>
          <cell r="J7659" t="str">
            <v>INSTITUCION EDUCATIVA LOS  LIBERTADORES</v>
          </cell>
          <cell r="K7659">
            <v>14658178</v>
          </cell>
        </row>
        <row r="7660">
          <cell r="I7660">
            <v>900241537</v>
          </cell>
          <cell r="J7660" t="str">
            <v>0</v>
          </cell>
          <cell r="K7660">
            <v>17814092</v>
          </cell>
        </row>
        <row r="7661">
          <cell r="I7661">
            <v>900241589</v>
          </cell>
          <cell r="J7661" t="str">
            <v>INSTITUCION EDUCATIVA  MATILDE ANARAY</v>
          </cell>
          <cell r="K7661">
            <v>17067252</v>
          </cell>
        </row>
        <row r="7662">
          <cell r="I7662">
            <v>900242552</v>
          </cell>
          <cell r="J7662" t="str">
            <v>IE JULIAN PINTO BUENDIA</v>
          </cell>
          <cell r="K7662">
            <v>93601325</v>
          </cell>
        </row>
        <row r="7663">
          <cell r="I7663">
            <v>900243221</v>
          </cell>
          <cell r="J7663" t="str">
            <v>Fondo de Servicio Educativo CED Aeromar</v>
          </cell>
          <cell r="K7663">
            <v>36277688</v>
          </cell>
        </row>
        <row r="7664">
          <cell r="I7664">
            <v>900243250</v>
          </cell>
          <cell r="J7664" t="str">
            <v>Institucion educativa Mindala</v>
          </cell>
          <cell r="K7664">
            <v>23642059</v>
          </cell>
        </row>
        <row r="7665">
          <cell r="I7665">
            <v>900243293</v>
          </cell>
          <cell r="J7665" t="str">
            <v>CENTRO EDUCATIVO PUEBLO NUEVO</v>
          </cell>
          <cell r="K7665">
            <v>50797713</v>
          </cell>
        </row>
        <row r="7666">
          <cell r="I7666">
            <v>900244050</v>
          </cell>
          <cell r="J7666" t="str">
            <v>INSTITUCION EDUCATIVA DE MACHADO</v>
          </cell>
          <cell r="K7666">
            <v>19895768</v>
          </cell>
        </row>
        <row r="7667">
          <cell r="I7667">
            <v>900244894</v>
          </cell>
          <cell r="J7667" t="str">
            <v>CENTRO EDUCATIVO SIETE PALMA</v>
          </cell>
          <cell r="K7667">
            <v>23330979</v>
          </cell>
        </row>
        <row r="7668">
          <cell r="I7668">
            <v>900244896</v>
          </cell>
          <cell r="J7668" t="str">
            <v>CENTRO EDUCATIVO CAMPO BELLO</v>
          </cell>
          <cell r="K7668">
            <v>22306191</v>
          </cell>
        </row>
        <row r="7669">
          <cell r="I7669">
            <v>900245142</v>
          </cell>
          <cell r="J7669" t="str">
            <v>INSTITUCION EDUCATIVA MIMBRES CENTRO</v>
          </cell>
          <cell r="K7669">
            <v>50291779</v>
          </cell>
        </row>
        <row r="7670">
          <cell r="I7670">
            <v>900245620</v>
          </cell>
          <cell r="J7670" t="str">
            <v>Fondo de Servicio Educativo CED Buenos Aires</v>
          </cell>
          <cell r="K7670">
            <v>28868159</v>
          </cell>
        </row>
        <row r="7671">
          <cell r="I7671">
            <v>900246248</v>
          </cell>
          <cell r="J7671" t="str">
            <v>FONDO DE SERVICIOS EDUCATIVOS DE LA INSTITUCIóN EDUCATIVA EL QUEBRADON</v>
          </cell>
          <cell r="K7671">
            <v>42481870</v>
          </cell>
        </row>
        <row r="7672">
          <cell r="I7672">
            <v>900246445</v>
          </cell>
          <cell r="J7672" t="str">
            <v>CENTRO EDUCATIVO SAN NICOLAS DE CHAPARRAL</v>
          </cell>
          <cell r="K7672">
            <v>13901046</v>
          </cell>
        </row>
        <row r="7673">
          <cell r="I7673">
            <v>900246906</v>
          </cell>
          <cell r="J7673" t="str">
            <v>FONDO DE SERVICIOS EDUCATIVOS</v>
          </cell>
          <cell r="K7673">
            <v>23125713</v>
          </cell>
        </row>
        <row r="7674">
          <cell r="I7674">
            <v>900247161</v>
          </cell>
          <cell r="J7674" t="str">
            <v>CENTRO EDUCATIVO MALAMBO</v>
          </cell>
          <cell r="K7674">
            <v>16945640</v>
          </cell>
        </row>
        <row r="7675">
          <cell r="I7675">
            <v>900247189</v>
          </cell>
          <cell r="J7675" t="str">
            <v>centro educativo la ventura</v>
          </cell>
          <cell r="K7675">
            <v>18810039</v>
          </cell>
        </row>
        <row r="7676">
          <cell r="I7676">
            <v>900247194</v>
          </cell>
          <cell r="J7676" t="str">
            <v>CENTRO EDUC.RURAL SAN ANTONIO DE TACHIRA</v>
          </cell>
          <cell r="K7676">
            <v>29414547</v>
          </cell>
        </row>
        <row r="7677">
          <cell r="I7677">
            <v>900247371</v>
          </cell>
          <cell r="J7677" t="str">
            <v>institución educativa el rosario</v>
          </cell>
          <cell r="K7677">
            <v>19980959</v>
          </cell>
        </row>
        <row r="7678">
          <cell r="I7678">
            <v>900247511</v>
          </cell>
          <cell r="J7678" t="str">
            <v>CENTRO EDUCATIVO EL HATO</v>
          </cell>
          <cell r="K7678">
            <v>58142438</v>
          </cell>
        </row>
        <row r="7679">
          <cell r="I7679">
            <v>900248029</v>
          </cell>
          <cell r="J7679" t="str">
            <v>C.E LA FLORESTA No 5</v>
          </cell>
          <cell r="K7679">
            <v>16980201</v>
          </cell>
        </row>
        <row r="7680">
          <cell r="I7680">
            <v>900248364</v>
          </cell>
          <cell r="J7680" t="str">
            <v>IER LOS  ALMAGROS - San Pedro de Urabá</v>
          </cell>
          <cell r="K7680">
            <v>43501631</v>
          </cell>
        </row>
        <row r="7681">
          <cell r="I7681">
            <v>900248409</v>
          </cell>
          <cell r="J7681" t="str">
            <v>C.E.R. BARRIO GIRON</v>
          </cell>
          <cell r="K7681">
            <v>54569458</v>
          </cell>
        </row>
        <row r="7682">
          <cell r="I7682">
            <v>900248809</v>
          </cell>
          <cell r="J7682" t="str">
            <v>FONDOS EDUCATIVOS INSTITUCION EDUCATIVA JESUS ANTONIO AMEZQUITA</v>
          </cell>
          <cell r="K7682">
            <v>56217241</v>
          </cell>
        </row>
        <row r="7683">
          <cell r="I7683">
            <v>900248908</v>
          </cell>
          <cell r="J7683" t="str">
            <v>CENT EDUC RUR LAS  BALSAS</v>
          </cell>
          <cell r="K7683">
            <v>65165641</v>
          </cell>
        </row>
        <row r="7684">
          <cell r="I7684">
            <v>900248973</v>
          </cell>
          <cell r="J7684" t="str">
            <v>Intitucion  Postmaria Miguel Angel Guerrero Garces de Paito -  Fondo de Servicios Educativos</v>
          </cell>
          <cell r="K7684">
            <v>29622585</v>
          </cell>
        </row>
        <row r="7685">
          <cell r="I7685">
            <v>900249323</v>
          </cell>
          <cell r="J7685" t="str">
            <v>IE SANTA CATALINA - San Pedro de Urabá</v>
          </cell>
          <cell r="K7685">
            <v>108187172</v>
          </cell>
        </row>
        <row r="7686">
          <cell r="I7686">
            <v>900249544</v>
          </cell>
          <cell r="J7686" t="str">
            <v>CENTRO EDUCATIVO NUEVOS AIRES</v>
          </cell>
          <cell r="K7686">
            <v>11743789</v>
          </cell>
        </row>
        <row r="7687">
          <cell r="I7687">
            <v>900249682</v>
          </cell>
          <cell r="J7687" t="str">
            <v>CENTRO EDUCATIVO ALTO QUEBRADON</v>
          </cell>
          <cell r="K7687">
            <v>38481704</v>
          </cell>
        </row>
        <row r="7688">
          <cell r="I7688">
            <v>900250094</v>
          </cell>
          <cell r="J7688" t="str">
            <v>INSTITUCION EDUCATIVA RURAL SIMON BOLIVAR</v>
          </cell>
          <cell r="K7688">
            <v>45696413</v>
          </cell>
        </row>
        <row r="7689">
          <cell r="I7689">
            <v>900250139</v>
          </cell>
          <cell r="J7689" t="str">
            <v>Diazgranados</v>
          </cell>
          <cell r="K7689">
            <v>9580155</v>
          </cell>
        </row>
        <row r="7690">
          <cell r="I7690">
            <v>900250546</v>
          </cell>
          <cell r="J7690" t="str">
            <v>INSTITUCION EDUCATIVA COSTA RICA</v>
          </cell>
          <cell r="K7690">
            <v>24509246</v>
          </cell>
        </row>
        <row r="7691">
          <cell r="I7691">
            <v>900250978</v>
          </cell>
          <cell r="J7691" t="str">
            <v>CENTRON EDUCATIVO RURAL LA BALSA</v>
          </cell>
          <cell r="K7691">
            <v>24486982</v>
          </cell>
        </row>
        <row r="7692">
          <cell r="I7692">
            <v>900251049</v>
          </cell>
          <cell r="J7692" t="str">
            <v>CENTRO EDUCATIVO RURAL LA ESMERALDA CHARUA</v>
          </cell>
          <cell r="K7692">
            <v>4522026</v>
          </cell>
        </row>
        <row r="7693">
          <cell r="I7693">
            <v>900251658</v>
          </cell>
          <cell r="J7693" t="str">
            <v>INSTITUCION EDUCATIVA SIMON BOLIVAR DE CAMAJON</v>
          </cell>
          <cell r="K7693">
            <v>16894007</v>
          </cell>
        </row>
        <row r="7694">
          <cell r="I7694">
            <v>900252639</v>
          </cell>
          <cell r="J7694" t="str">
            <v>Fondo de Servicios Educativos Intitucion Educativa Diego Luis Cordoba Pino - Medio Atrato</v>
          </cell>
          <cell r="K7694">
            <v>47806770</v>
          </cell>
        </row>
        <row r="7695">
          <cell r="I7695">
            <v>900253245</v>
          </cell>
          <cell r="J7695" t="str">
            <v>Centro Educativo Loma Alta</v>
          </cell>
          <cell r="K7695">
            <v>20720790</v>
          </cell>
        </row>
        <row r="7696">
          <cell r="I7696">
            <v>900253334</v>
          </cell>
          <cell r="J7696" t="str">
            <v>COLEGIO DE EDUCCION BASICA PEDREGAL ALTO SUTAMARCHAN</v>
          </cell>
          <cell r="K7696">
            <v>27080732</v>
          </cell>
        </row>
        <row r="7697">
          <cell r="I7697">
            <v>900253478</v>
          </cell>
          <cell r="J7697" t="str">
            <v>CENTRO EDUCATIVO COMEJEN</v>
          </cell>
          <cell r="K7697">
            <v>31497545</v>
          </cell>
        </row>
        <row r="7698">
          <cell r="I7698">
            <v>900253878</v>
          </cell>
          <cell r="J7698" t="str">
            <v>IER BETANIA - San Pedro de Urabá</v>
          </cell>
          <cell r="K7698">
            <v>28530827</v>
          </cell>
        </row>
        <row r="7699">
          <cell r="I7699">
            <v>900253925</v>
          </cell>
          <cell r="J7699" t="str">
            <v>C.E. ESTADOS UNIDOS</v>
          </cell>
          <cell r="K7699">
            <v>37819621</v>
          </cell>
        </row>
        <row r="7700">
          <cell r="I7700">
            <v>900254314</v>
          </cell>
          <cell r="J7700" t="str">
            <v>IER ZUMBIDO - San Pedro de Urabá</v>
          </cell>
          <cell r="K7700">
            <v>24330137</v>
          </cell>
        </row>
        <row r="7701">
          <cell r="I7701">
            <v>900254337</v>
          </cell>
          <cell r="J7701" t="str">
            <v>SECTOR PUBLICO</v>
          </cell>
          <cell r="K7701">
            <v>22658852</v>
          </cell>
        </row>
        <row r="7702">
          <cell r="I7702">
            <v>900254492</v>
          </cell>
          <cell r="J7702" t="str">
            <v>CENTRO EDUCATIVO SITIO NUEVO</v>
          </cell>
          <cell r="K7702">
            <v>40379287</v>
          </cell>
        </row>
        <row r="7703">
          <cell r="I7703">
            <v>900254815</v>
          </cell>
          <cell r="J7703" t="str">
            <v>Institución Educativa La Cabaña</v>
          </cell>
          <cell r="K7703">
            <v>26955146</v>
          </cell>
        </row>
        <row r="7704">
          <cell r="I7704">
            <v>900254968</v>
          </cell>
          <cell r="J7704" t="str">
            <v>Centro Educativo Boca de Bebara / Fondo de Servicios Educativos</v>
          </cell>
          <cell r="K7704">
            <v>24446559</v>
          </cell>
        </row>
        <row r="7705">
          <cell r="I7705">
            <v>900255240</v>
          </cell>
          <cell r="J7705" t="str">
            <v>CENTRO EDUCATIVO LA ARGENTINA</v>
          </cell>
          <cell r="K7705">
            <v>13125278</v>
          </cell>
        </row>
        <row r="7706">
          <cell r="I7706">
            <v>900255337</v>
          </cell>
          <cell r="J7706" t="str">
            <v>IER ARENAS MONAS - San Pedro de Urabá</v>
          </cell>
          <cell r="K7706">
            <v>21133407</v>
          </cell>
        </row>
        <row r="7707">
          <cell r="I7707">
            <v>900256055</v>
          </cell>
          <cell r="J7707" t="str">
            <v>INSTITUCION EDUCATIVA MARIA AUXILIADORA</v>
          </cell>
          <cell r="K7707">
            <v>127195521</v>
          </cell>
        </row>
        <row r="7708">
          <cell r="I7708">
            <v>900256070</v>
          </cell>
          <cell r="J7708" t="str">
            <v>CENTYRO EDUCATIVO NUESTRA SEÑORA DEL CARMEN</v>
          </cell>
          <cell r="K7708">
            <v>15746627</v>
          </cell>
        </row>
        <row r="7709">
          <cell r="I7709">
            <v>900256345</v>
          </cell>
          <cell r="J7709" t="str">
            <v>CENTRO EDUCATIVO BRISAS DE SAN  ISIDRO</v>
          </cell>
          <cell r="K7709">
            <v>35683625</v>
          </cell>
        </row>
        <row r="7710">
          <cell r="I7710">
            <v>900256484</v>
          </cell>
          <cell r="J7710" t="str">
            <v>CENTRO EDUCATIVO JHON F KENEDY FONDO DE SERVICIOS EDUCATIVOS</v>
          </cell>
          <cell r="K7710">
            <v>8547024</v>
          </cell>
        </row>
        <row r="7711">
          <cell r="I7711">
            <v>900256595</v>
          </cell>
          <cell r="J7711" t="str">
            <v>INSTITUCION EDUCATIVA INSTITUTO INDIGENA PUREMBARA</v>
          </cell>
          <cell r="K7711">
            <v>59380799</v>
          </cell>
        </row>
        <row r="7712">
          <cell r="I7712">
            <v>900256963</v>
          </cell>
          <cell r="J7712" t="str">
            <v>Fondo de Servicios Educativos - IE del Llano</v>
          </cell>
          <cell r="K7712">
            <v>111963565</v>
          </cell>
        </row>
        <row r="7713">
          <cell r="I7713">
            <v>900256993</v>
          </cell>
          <cell r="J7713" t="str">
            <v>Fondo de Servicios Educativos Postprimaria de Bocas de Limón</v>
          </cell>
          <cell r="K7713">
            <v>39857227</v>
          </cell>
        </row>
        <row r="7714">
          <cell r="I7714">
            <v>900257005</v>
          </cell>
          <cell r="J7714" t="str">
            <v>FONDO DE SERVICIOS EDUCATIVOS DE LA INSTITUCION EDUCATIVA JORGE VALENCIA LOZANO DE LA TROJE</v>
          </cell>
          <cell r="K7714">
            <v>17095094</v>
          </cell>
        </row>
        <row r="7715">
          <cell r="I7715">
            <v>900257015</v>
          </cell>
          <cell r="J7715" t="str">
            <v>CENTTRO EDUCATIVO VERDUM</v>
          </cell>
          <cell r="K7715">
            <v>12207531</v>
          </cell>
        </row>
        <row r="7716">
          <cell r="I7716">
            <v>900257135</v>
          </cell>
          <cell r="J7716" t="str">
            <v>CENTRO EDUCATIVO SANTA TERESITA DEL NIÑO JESUS</v>
          </cell>
          <cell r="K7716">
            <v>13754394</v>
          </cell>
        </row>
        <row r="7717">
          <cell r="I7717">
            <v>900257137</v>
          </cell>
          <cell r="J7717" t="str">
            <v>Fondo de Servicios Educativos Centro Educativo de San Jose de Buey</v>
          </cell>
          <cell r="K7717">
            <v>21775409</v>
          </cell>
        </row>
        <row r="7718">
          <cell r="I7718">
            <v>900257478</v>
          </cell>
          <cell r="J7718" t="str">
            <v>INSTITUCION EDUCATIVA  OLAYA</v>
          </cell>
          <cell r="K7718">
            <v>59333715</v>
          </cell>
        </row>
        <row r="7719">
          <cell r="I7719">
            <v>900259553</v>
          </cell>
          <cell r="J7719" t="str">
            <v>CENTRO EDUCATIVO GALINDO</v>
          </cell>
          <cell r="K7719">
            <v>13437211</v>
          </cell>
        </row>
        <row r="7720">
          <cell r="I7720">
            <v>900259945</v>
          </cell>
          <cell r="J7720" t="str">
            <v>I. E. PABLO SEXTO</v>
          </cell>
          <cell r="K7720">
            <v>19095170</v>
          </cell>
        </row>
        <row r="7721">
          <cell r="I7721">
            <v>900260161</v>
          </cell>
          <cell r="J7721" t="str">
            <v>Fondo de Servicios Educativos Intitucion Educativa Heraclio Lara Arroyo</v>
          </cell>
          <cell r="K7721">
            <v>108098422</v>
          </cell>
        </row>
        <row r="7722">
          <cell r="I7722">
            <v>900260776</v>
          </cell>
          <cell r="J7722" t="str">
            <v>CENTRO EDUCATIVO SAN ISIDRO</v>
          </cell>
          <cell r="K7722">
            <v>49773774</v>
          </cell>
        </row>
        <row r="7723">
          <cell r="I7723">
            <v>900260908</v>
          </cell>
          <cell r="J7723" t="str">
            <v>i.e.d.colegio jose francisco socarras</v>
          </cell>
          <cell r="K7723">
            <v>292473023</v>
          </cell>
        </row>
        <row r="7724">
          <cell r="I7724">
            <v>900261791</v>
          </cell>
          <cell r="J7724" t="str">
            <v>INSTITUTO TENICO AGRICOLA</v>
          </cell>
          <cell r="K7724">
            <v>61798591</v>
          </cell>
        </row>
        <row r="7725">
          <cell r="I7725">
            <v>900261897</v>
          </cell>
          <cell r="J7725" t="str">
            <v>I.E. ESCUELA NORMAL SUPERIOR SAN PIO X</v>
          </cell>
          <cell r="K7725">
            <v>100230975</v>
          </cell>
        </row>
        <row r="7726">
          <cell r="I7726">
            <v>900261948</v>
          </cell>
          <cell r="J7726" t="str">
            <v>FSE LLANO LINDO - SGP - GRATUIDAD</v>
          </cell>
          <cell r="K7726">
            <v>156568102</v>
          </cell>
        </row>
        <row r="7727">
          <cell r="I7727">
            <v>900262284</v>
          </cell>
          <cell r="J7727" t="str">
            <v>INSTITUCION EDUCATIVA LA GRANJA</v>
          </cell>
          <cell r="K7727">
            <v>21848666</v>
          </cell>
        </row>
        <row r="7728">
          <cell r="I7728">
            <v>900262481</v>
          </cell>
          <cell r="J7728" t="str">
            <v>FONDO DE SERVICIOS EDUCATIVOS INSTITUCION EDUCATIVA MODELIA</v>
          </cell>
          <cell r="K7728">
            <v>91049818</v>
          </cell>
        </row>
        <row r="7729">
          <cell r="I7729">
            <v>900262901</v>
          </cell>
          <cell r="J7729" t="str">
            <v>CENTRO EDUC RURAL LA QUINA</v>
          </cell>
          <cell r="K7729">
            <v>46832665</v>
          </cell>
        </row>
        <row r="7730">
          <cell r="I7730">
            <v>900263298</v>
          </cell>
          <cell r="J7730" t="str">
            <v>Fondo de Servicios Educativos Centro Educativo  de San Francisco de Asis</v>
          </cell>
          <cell r="K7730">
            <v>24228679</v>
          </cell>
        </row>
        <row r="7731">
          <cell r="I7731">
            <v>900263668</v>
          </cell>
          <cell r="J7731" t="str">
            <v>INSTITUCION EDUCATIVA LUCILA GODOY</v>
          </cell>
          <cell r="K7731">
            <v>61762884</v>
          </cell>
        </row>
        <row r="7732">
          <cell r="I7732">
            <v>900263883</v>
          </cell>
          <cell r="J7732" t="str">
            <v>INSTITUCION EDUCATIVA NOVIRAO</v>
          </cell>
          <cell r="K7732">
            <v>32077797</v>
          </cell>
        </row>
        <row r="7733">
          <cell r="I7733">
            <v>900264398</v>
          </cell>
          <cell r="J7733" t="str">
            <v>INSTITUCION EDUCATIVA VILLA ESTHER</v>
          </cell>
          <cell r="K7733">
            <v>13433952</v>
          </cell>
        </row>
        <row r="7734">
          <cell r="I7734">
            <v>900265534</v>
          </cell>
          <cell r="J7734" t="str">
            <v>FONDO DE SERVICIOS EDUCATIVOS</v>
          </cell>
          <cell r="K7734">
            <v>36981686</v>
          </cell>
        </row>
        <row r="7735">
          <cell r="I7735">
            <v>900265595</v>
          </cell>
          <cell r="J7735" t="str">
            <v>INSTITUCION EDUCATIVA  SAN ANTONIO</v>
          </cell>
          <cell r="K7735">
            <v>38043153</v>
          </cell>
        </row>
        <row r="7736">
          <cell r="I7736">
            <v>900265596</v>
          </cell>
          <cell r="J7736" t="str">
            <v>INSTITUCION EDUCATIVA PABLO VI</v>
          </cell>
          <cell r="K7736">
            <v>47357287</v>
          </cell>
        </row>
        <row r="7737">
          <cell r="I7737">
            <v>900265926</v>
          </cell>
          <cell r="J7737" t="str">
            <v>Fondo de Servicios Educativos Centro Educativo Santa Maria</v>
          </cell>
          <cell r="K7737">
            <v>40372894</v>
          </cell>
        </row>
        <row r="7738">
          <cell r="I7738">
            <v>900266333</v>
          </cell>
          <cell r="J7738" t="str">
            <v>INSTITUCION EDUCATIVA AGROPECUARIA  CHAPA</v>
          </cell>
          <cell r="K7738">
            <v>11532364</v>
          </cell>
        </row>
        <row r="7739">
          <cell r="I7739">
            <v>900266853</v>
          </cell>
          <cell r="J7739" t="str">
            <v>INSTITUTO EDUCATIVO RURAL DIVINO SALVADOR - FONDO DE SERVICIOS EDUCATIVOS</v>
          </cell>
          <cell r="K7739">
            <v>51171311</v>
          </cell>
        </row>
        <row r="7740">
          <cell r="I7740">
            <v>900269131</v>
          </cell>
          <cell r="J7740" t="str">
            <v>IE. JESUS EMILIO JARAMILLO MONSALVE</v>
          </cell>
          <cell r="K7740">
            <v>20233257</v>
          </cell>
        </row>
        <row r="7741">
          <cell r="I7741">
            <v>900269153</v>
          </cell>
          <cell r="J7741" t="str">
            <v>Fondo de Servicios Educativos Centro Educativo Hermano Anselmo Molano de Nauca - Alto Baudó.</v>
          </cell>
          <cell r="K7741">
            <v>25291303</v>
          </cell>
        </row>
        <row r="7742">
          <cell r="I7742">
            <v>900269425</v>
          </cell>
          <cell r="J7742" t="str">
            <v>inatitucion educativa la primaver a</v>
          </cell>
          <cell r="K7742">
            <v>35565463</v>
          </cell>
        </row>
        <row r="7743">
          <cell r="I7743">
            <v>900272394</v>
          </cell>
          <cell r="J7743" t="str">
            <v>BICENTENARIO DE LA INDEPENDENCIA DE LA REPUBLICA DE COLOMBIA</v>
          </cell>
          <cell r="K7743">
            <v>91743308</v>
          </cell>
        </row>
        <row r="7744">
          <cell r="I7744">
            <v>900272561</v>
          </cell>
          <cell r="J7744" t="str">
            <v>CENT EDUC PUEBLO NUEVO</v>
          </cell>
          <cell r="K7744">
            <v>22590924</v>
          </cell>
        </row>
        <row r="7745">
          <cell r="I7745">
            <v>900272571</v>
          </cell>
          <cell r="J7745" t="str">
            <v>Fondo de Servicios Educativos Institución Educativa Agropecuaria  Hernando Palacios</v>
          </cell>
          <cell r="K7745">
            <v>44523668</v>
          </cell>
        </row>
        <row r="7746">
          <cell r="I7746">
            <v>900272754</v>
          </cell>
          <cell r="J7746" t="str">
            <v>Fondo de Servicios Educativos Centro Educativo post Primaria Francisco de Paula de Santander de Pilisa</v>
          </cell>
          <cell r="K7746">
            <v>13040266</v>
          </cell>
        </row>
        <row r="7747">
          <cell r="I7747">
            <v>900273082</v>
          </cell>
          <cell r="J7747" t="str">
            <v>institución educativa chuare napi</v>
          </cell>
          <cell r="K7747">
            <v>24582651</v>
          </cell>
        </row>
        <row r="7748">
          <cell r="I7748">
            <v>900273156</v>
          </cell>
          <cell r="J7748" t="str">
            <v>Centro Educativo Bocas del Yi</v>
          </cell>
          <cell r="K7748">
            <v>26187104</v>
          </cell>
        </row>
        <row r="7749">
          <cell r="I7749">
            <v>900273615</v>
          </cell>
          <cell r="J7749" t="str">
            <v>INSTITUCION EDUCATIVA TAMBORES</v>
          </cell>
          <cell r="K7749">
            <v>25493798</v>
          </cell>
        </row>
        <row r="7750">
          <cell r="I7750">
            <v>900273759</v>
          </cell>
          <cell r="J7750" t="str">
            <v>INSTITUCION EDUCATIVA DISTRITAL FUNDACION PIES DESCALZOS</v>
          </cell>
          <cell r="K7750">
            <v>116026324</v>
          </cell>
        </row>
        <row r="7751">
          <cell r="I7751">
            <v>900273982</v>
          </cell>
          <cell r="J7751" t="str">
            <v>Institucion Educativa El Cristal</v>
          </cell>
          <cell r="K7751">
            <v>38929212</v>
          </cell>
        </row>
        <row r="7752">
          <cell r="I7752">
            <v>900274029</v>
          </cell>
          <cell r="J7752" t="str">
            <v>Institucion Educativa Las Acacias</v>
          </cell>
          <cell r="K7752">
            <v>12295296</v>
          </cell>
        </row>
        <row r="7753">
          <cell r="I7753">
            <v>900274149</v>
          </cell>
          <cell r="J7753" t="str">
            <v>institución educativa san isidro</v>
          </cell>
          <cell r="K7753">
            <v>27524437</v>
          </cell>
        </row>
        <row r="7754">
          <cell r="I7754">
            <v>900274179</v>
          </cell>
          <cell r="J7754" t="str">
            <v>Institucion Educativa Triunfo II</v>
          </cell>
          <cell r="K7754">
            <v>17508720</v>
          </cell>
        </row>
        <row r="7755">
          <cell r="I7755">
            <v>900274187</v>
          </cell>
          <cell r="J7755" t="str">
            <v>Institucion Educativa Agua Bonita</v>
          </cell>
          <cell r="K7755">
            <v>60764104</v>
          </cell>
        </row>
        <row r="7756">
          <cell r="I7756">
            <v>900274194</v>
          </cell>
          <cell r="J7756" t="str">
            <v>Institucion Educativa Mocuare</v>
          </cell>
          <cell r="K7756">
            <v>10352547</v>
          </cell>
        </row>
        <row r="7757">
          <cell r="I7757">
            <v>900274428</v>
          </cell>
          <cell r="J7757" t="str">
            <v>INSTITUCION EDUCATIVA EL TREBOL</v>
          </cell>
          <cell r="K7757">
            <v>21414850</v>
          </cell>
        </row>
        <row r="7758">
          <cell r="I7758">
            <v>900274541</v>
          </cell>
          <cell r="J7758" t="str">
            <v>Fondo de Servicios Educativos Centro Educativo Nuestra Señora del Carmen de Villamaria</v>
          </cell>
          <cell r="K7758">
            <v>22501792</v>
          </cell>
        </row>
        <row r="7759">
          <cell r="I7759">
            <v>900274561</v>
          </cell>
          <cell r="J7759" t="str">
            <v>Institucion Educativa el Resbalon</v>
          </cell>
          <cell r="K7759">
            <v>20163442</v>
          </cell>
        </row>
        <row r="7760">
          <cell r="I7760">
            <v>900274569</v>
          </cell>
          <cell r="J7760" t="str">
            <v>Institucion Educativ Antonio Nariño - La Yopalosa</v>
          </cell>
          <cell r="K7760">
            <v>47262093</v>
          </cell>
        </row>
        <row r="7761">
          <cell r="I7761">
            <v>900274573</v>
          </cell>
          <cell r="J7761" t="str">
            <v>Institucion Educativa Cerro Azul</v>
          </cell>
          <cell r="K7761">
            <v>8538154</v>
          </cell>
        </row>
        <row r="7762">
          <cell r="I7762">
            <v>900274587</v>
          </cell>
          <cell r="J7762" t="str">
            <v>Institucion Educativa La Carpa</v>
          </cell>
          <cell r="K7762">
            <v>21348669</v>
          </cell>
        </row>
        <row r="7763">
          <cell r="I7763">
            <v>900275465</v>
          </cell>
          <cell r="J7763" t="str">
            <v>INSTITUCION EDUCATIVA INDIGENA Y PLURICULTURAL KANKAWAR</v>
          </cell>
          <cell r="K7763">
            <v>110216397</v>
          </cell>
        </row>
        <row r="7764">
          <cell r="I7764">
            <v>900275718</v>
          </cell>
          <cell r="J7764" t="str">
            <v>Institucion educactiva Tomachipan</v>
          </cell>
          <cell r="K7764">
            <v>12685523</v>
          </cell>
        </row>
        <row r="7765">
          <cell r="I7765">
            <v>900276055</v>
          </cell>
          <cell r="J7765" t="str">
            <v>CENTRO ETNOEDUCATIVO PLURICULTURAL DE GUNMAKU</v>
          </cell>
          <cell r="K7765">
            <v>50403974</v>
          </cell>
        </row>
        <row r="7766">
          <cell r="I7766">
            <v>900276359</v>
          </cell>
          <cell r="J7766" t="str">
            <v>INST EDUC LOS ARAUJOS</v>
          </cell>
          <cell r="K7766">
            <v>9634418</v>
          </cell>
        </row>
        <row r="7767">
          <cell r="I7767">
            <v>900276714</v>
          </cell>
          <cell r="J7767" t="str">
            <v>Centro Educativo El Eden</v>
          </cell>
          <cell r="K7767">
            <v>10546745</v>
          </cell>
        </row>
        <row r="7768">
          <cell r="I7768">
            <v>900277402</v>
          </cell>
          <cell r="J7768" t="str">
            <v>CENTRO EDUCATIVO ARROYO GRANDE ARRIBA</v>
          </cell>
          <cell r="K7768">
            <v>17866210</v>
          </cell>
        </row>
        <row r="7769">
          <cell r="I7769">
            <v>900277707</v>
          </cell>
          <cell r="J7769" t="str">
            <v>COLEGIO KIMI PERNIA DOMICO</v>
          </cell>
          <cell r="K7769">
            <v>242070236</v>
          </cell>
        </row>
        <row r="7770">
          <cell r="I7770">
            <v>900277991</v>
          </cell>
          <cell r="J7770" t="str">
            <v>INSTITUCION EDUCTIVA LUIS MANUEL PARRA CARO FONDO SERVICIOS EDUCATIVOS</v>
          </cell>
          <cell r="K7770">
            <v>8906958</v>
          </cell>
        </row>
        <row r="7771">
          <cell r="I7771">
            <v>900278259</v>
          </cell>
          <cell r="J7771" t="str">
            <v>CENTRO EDUCATIVO VILLA FATIMA</v>
          </cell>
          <cell r="K7771">
            <v>15871613</v>
          </cell>
        </row>
        <row r="7772">
          <cell r="I7772">
            <v>900278521</v>
          </cell>
          <cell r="J7772" t="str">
            <v>Fondo de Servicios Educativos Postprimaria Maria de Fatima de Siviru</v>
          </cell>
          <cell r="K7772">
            <v>24749944</v>
          </cell>
        </row>
        <row r="7773">
          <cell r="I7773">
            <v>900279011</v>
          </cell>
          <cell r="J7773" t="str">
            <v>INSTITUCION EDUCATIVA JUAN PABLO II</v>
          </cell>
          <cell r="K7773">
            <v>54131484</v>
          </cell>
        </row>
        <row r="7774">
          <cell r="I7774">
            <v>900279639</v>
          </cell>
          <cell r="J7774" t="str">
            <v>Fondo de Servicio Educativo CED RURAL MOSQUITO</v>
          </cell>
          <cell r="K7774">
            <v>24365185</v>
          </cell>
        </row>
        <row r="7775">
          <cell r="I7775">
            <v>900281558</v>
          </cell>
          <cell r="J7775" t="str">
            <v>Institucion Educativ Rural Las Mercedes El Caucho</v>
          </cell>
          <cell r="K7775">
            <v>18780153</v>
          </cell>
        </row>
        <row r="7776">
          <cell r="I7776">
            <v>900281595</v>
          </cell>
          <cell r="J7776" t="str">
            <v>INSTITUCION EDUCATIVA DISTRITAL JOSE MARIA VELAZ</v>
          </cell>
          <cell r="K7776">
            <v>77724716</v>
          </cell>
        </row>
        <row r="7777">
          <cell r="I7777">
            <v>900281633</v>
          </cell>
          <cell r="J7777" t="str">
            <v>Fondo de Servicios Educativos Centro Educativo de Bebarama</v>
          </cell>
          <cell r="K7777">
            <v>12903143</v>
          </cell>
        </row>
        <row r="7778">
          <cell r="I7778">
            <v>900281688</v>
          </cell>
          <cell r="J7778" t="str">
            <v>Fondo de Servicios Educativos Centro Educativo de Simon Bolivar de Playa Roja</v>
          </cell>
          <cell r="K7778">
            <v>53855514</v>
          </cell>
        </row>
        <row r="7779">
          <cell r="I7779">
            <v>900283371</v>
          </cell>
          <cell r="J7779" t="str">
            <v>INSTITUCION EDUCATIVA SAUSAGUA</v>
          </cell>
          <cell r="K7779">
            <v>42750167</v>
          </cell>
        </row>
        <row r="7780">
          <cell r="I7780">
            <v>900283427</v>
          </cell>
          <cell r="J7780" t="str">
            <v>FONDO DE SERVICIOS EDUCATIVOS</v>
          </cell>
          <cell r="K7780">
            <v>20607186</v>
          </cell>
        </row>
        <row r="7781">
          <cell r="I7781">
            <v>900283557</v>
          </cell>
          <cell r="J7781" t="str">
            <v>INSTITUCION EDUCATIVA AGUAS NEGRAS</v>
          </cell>
          <cell r="K7781">
            <v>87218935</v>
          </cell>
        </row>
        <row r="7782">
          <cell r="I7782">
            <v>900284297</v>
          </cell>
          <cell r="J7782" t="str">
            <v>Centro Educativo Tofeme</v>
          </cell>
          <cell r="K7782">
            <v>14705336</v>
          </cell>
        </row>
        <row r="7783">
          <cell r="I7783">
            <v>900284801</v>
          </cell>
          <cell r="J7783" t="str">
            <v>CENTRO EDUCATIVO NUEVA ESTACION</v>
          </cell>
          <cell r="K7783">
            <v>13750384</v>
          </cell>
        </row>
        <row r="7784">
          <cell r="I7784">
            <v>900284802</v>
          </cell>
          <cell r="J7784" t="str">
            <v>CENTRO EDUCATIVO CEDEÑO</v>
          </cell>
          <cell r="K7784">
            <v>13823846</v>
          </cell>
        </row>
        <row r="7785">
          <cell r="I7785">
            <v>900284926</v>
          </cell>
          <cell r="J7785" t="str">
            <v>CENTRO EDUCATIVO RURAL EL BIJAO</v>
          </cell>
          <cell r="K7785">
            <v>21187145</v>
          </cell>
        </row>
        <row r="7786">
          <cell r="I7786">
            <v>900285356</v>
          </cell>
          <cell r="J7786" t="str">
            <v>INSTITUCION EDUCATIVA BELLO HORIZONTE</v>
          </cell>
          <cell r="K7786">
            <v>103810835</v>
          </cell>
        </row>
        <row r="7787">
          <cell r="I7787">
            <v>900291159</v>
          </cell>
          <cell r="J7787" t="str">
            <v>IER HOJAS ANCHAS - GUARNE</v>
          </cell>
          <cell r="K7787">
            <v>37429245</v>
          </cell>
        </row>
        <row r="7788">
          <cell r="I7788">
            <v>900291840</v>
          </cell>
          <cell r="J7788" t="str">
            <v>IED SAN PEDRO DEL MUNICIPIO DE CAPARRAPI</v>
          </cell>
          <cell r="K7788">
            <v>38963804</v>
          </cell>
        </row>
        <row r="7789">
          <cell r="I7789">
            <v>900291899</v>
          </cell>
          <cell r="J7789" t="str">
            <v>CENTRO EDUCATIVO TRES ESQUINAS</v>
          </cell>
          <cell r="K7789">
            <v>13450859</v>
          </cell>
        </row>
        <row r="7790">
          <cell r="I7790">
            <v>900291964</v>
          </cell>
          <cell r="J7790" t="str">
            <v>FONDO DE SERVICIOS EDUCATIVOS CENTRO EDUCATIVO BORAUDO</v>
          </cell>
          <cell r="K7790">
            <v>21862978</v>
          </cell>
        </row>
        <row r="7791">
          <cell r="I7791">
            <v>900293076</v>
          </cell>
          <cell r="J7791" t="str">
            <v>CENTRO EDUCATIVO VENTANILLA ARRIBA</v>
          </cell>
          <cell r="K7791">
            <v>18034402</v>
          </cell>
        </row>
        <row r="7792">
          <cell r="I7792">
            <v>900293093</v>
          </cell>
          <cell r="J7792" t="str">
            <v>CENTRO EDUCATIVO LA FLORESTA</v>
          </cell>
          <cell r="K7792">
            <v>11225447</v>
          </cell>
        </row>
        <row r="7793">
          <cell r="I7793">
            <v>900293357</v>
          </cell>
          <cell r="J7793" t="str">
            <v>Centro Educativo Rural el Encanto</v>
          </cell>
          <cell r="K7793">
            <v>27461698</v>
          </cell>
        </row>
        <row r="7794">
          <cell r="I7794">
            <v>900293751</v>
          </cell>
          <cell r="J7794" t="str">
            <v>IER EL CONCILIO - Salgar</v>
          </cell>
          <cell r="K7794">
            <v>49242725</v>
          </cell>
        </row>
        <row r="7795">
          <cell r="I7795">
            <v>900296854</v>
          </cell>
          <cell r="J7795" t="str">
            <v>Centro Educativo Santa Teresita de Cañaveral - Fondo de Sevicios Educativos - Sipí</v>
          </cell>
          <cell r="K7795">
            <v>22196774</v>
          </cell>
        </row>
        <row r="7796">
          <cell r="I7796">
            <v>900296932</v>
          </cell>
          <cell r="J7796" t="str">
            <v>Centro Educativo La Unión Charco largo / Fondo de Servicios Educativos</v>
          </cell>
          <cell r="K7796">
            <v>30431848</v>
          </cell>
        </row>
        <row r="7797">
          <cell r="I7797">
            <v>900297945</v>
          </cell>
          <cell r="J7797" t="str">
            <v>CENTRO EDUCATIVO EL DIVISO</v>
          </cell>
          <cell r="K7797">
            <v>26576388</v>
          </cell>
        </row>
        <row r="7798">
          <cell r="I7798">
            <v>900298474</v>
          </cell>
          <cell r="J7798" t="str">
            <v>Centro Educativo Rural Indigenista el Mango</v>
          </cell>
          <cell r="K7798">
            <v>41989278</v>
          </cell>
        </row>
        <row r="7799">
          <cell r="I7799">
            <v>900298565</v>
          </cell>
          <cell r="J7799" t="str">
            <v>Institucion Educativa Francisco de Paula Santander</v>
          </cell>
          <cell r="K7799">
            <v>10714795</v>
          </cell>
        </row>
        <row r="7800">
          <cell r="I7800">
            <v>900298583</v>
          </cell>
          <cell r="J7800" t="str">
            <v>Institucion Educativa Cristo Rey</v>
          </cell>
          <cell r="K7800">
            <v>8780337</v>
          </cell>
        </row>
        <row r="7801">
          <cell r="I7801">
            <v>900298609</v>
          </cell>
          <cell r="J7801" t="str">
            <v>INSTITUCION EDUCATIVASICARA LIMON</v>
          </cell>
          <cell r="K7801">
            <v>38003784</v>
          </cell>
        </row>
        <row r="7802">
          <cell r="I7802">
            <v>900298790</v>
          </cell>
          <cell r="J7802" t="str">
            <v>INSTITUCION EDUCATIVA EL HATO</v>
          </cell>
          <cell r="K7802">
            <v>29700093</v>
          </cell>
        </row>
        <row r="7803">
          <cell r="I7803">
            <v>900299027</v>
          </cell>
          <cell r="J7803" t="str">
            <v>COLEGIO SAN JOSE DE MOTOSO</v>
          </cell>
          <cell r="K7803">
            <v>40878273</v>
          </cell>
        </row>
        <row r="7804">
          <cell r="I7804">
            <v>900299085</v>
          </cell>
          <cell r="J7804" t="str">
            <v>Institucion Educativa Caño Tigre</v>
          </cell>
          <cell r="K7804">
            <v>7241035</v>
          </cell>
        </row>
        <row r="7805">
          <cell r="I7805">
            <v>900299556</v>
          </cell>
          <cell r="J7805" t="str">
            <v>Institucion Educativa Corocoro</v>
          </cell>
          <cell r="K7805">
            <v>2922402</v>
          </cell>
        </row>
        <row r="7806">
          <cell r="I7806">
            <v>900299987</v>
          </cell>
          <cell r="J7806" t="str">
            <v>INSTITUCION EDUCATIVA AGROPECUARIA SANTO ECCEHOMO</v>
          </cell>
          <cell r="K7806">
            <v>29221783</v>
          </cell>
        </row>
        <row r="7807">
          <cell r="I7807">
            <v>900301528</v>
          </cell>
          <cell r="J7807" t="str">
            <v>INSTITUCION EDUCTIVA  SANTA ROSA</v>
          </cell>
          <cell r="K7807">
            <v>30408688</v>
          </cell>
        </row>
        <row r="7808">
          <cell r="I7808">
            <v>900301824</v>
          </cell>
          <cell r="J7808" t="str">
            <v>Fondo de Servicios Educativos Centro Educativo  de Postprimaria Manuel Rodriguez de Villa  Claret</v>
          </cell>
          <cell r="K7808">
            <v>19398250</v>
          </cell>
        </row>
        <row r="7809">
          <cell r="I7809">
            <v>900303913</v>
          </cell>
          <cell r="J7809" t="str">
            <v>INSTITUCION EDUCATIVA BUTAGA DEL MUNICIPIO DE PESCA</v>
          </cell>
          <cell r="K7809">
            <v>22037853</v>
          </cell>
        </row>
        <row r="7810">
          <cell r="I7810">
            <v>900304063</v>
          </cell>
          <cell r="J7810" t="str">
            <v>CENTRO EDUCATIVO SAN JOSE DE CAQUETANIA</v>
          </cell>
          <cell r="K7810">
            <v>17026064</v>
          </cell>
        </row>
        <row r="7811">
          <cell r="I7811">
            <v>900304340</v>
          </cell>
          <cell r="J7811" t="str">
            <v>CENT EDUC LOS COQUITOS</v>
          </cell>
          <cell r="K7811">
            <v>30894039</v>
          </cell>
        </row>
        <row r="7812">
          <cell r="I7812">
            <v>900304471</v>
          </cell>
          <cell r="J7812" t="str">
            <v>INSTITUCION EDUCATIVA RURAL BUENOS AIRES</v>
          </cell>
          <cell r="K7812">
            <v>45648724</v>
          </cell>
        </row>
        <row r="7813">
          <cell r="I7813">
            <v>900305140</v>
          </cell>
          <cell r="J7813" t="str">
            <v>CENTRO EDUCATIVO FERMIN LOPEZ</v>
          </cell>
          <cell r="K7813">
            <v>18805647</v>
          </cell>
        </row>
        <row r="7814">
          <cell r="I7814">
            <v>900305803</v>
          </cell>
          <cell r="J7814" t="str">
            <v>CENTRO EDUCATIVO LA PALMA</v>
          </cell>
          <cell r="K7814">
            <v>12876599</v>
          </cell>
        </row>
        <row r="7815">
          <cell r="I7815">
            <v>900305806</v>
          </cell>
          <cell r="J7815" t="str">
            <v>CENTRO ED LAS TAZAS</v>
          </cell>
          <cell r="K7815">
            <v>26316059</v>
          </cell>
        </row>
        <row r="7816">
          <cell r="I7816">
            <v>900306045</v>
          </cell>
          <cell r="J7816" t="str">
            <v>CENTRO EDUCATIVO TAIBA</v>
          </cell>
          <cell r="K7816">
            <v>10480518</v>
          </cell>
        </row>
        <row r="7817">
          <cell r="I7817">
            <v>900306051</v>
          </cell>
          <cell r="J7817" t="str">
            <v>CENTRO EDUCATIVO VILLA CLARET</v>
          </cell>
          <cell r="K7817">
            <v>13591619</v>
          </cell>
        </row>
        <row r="7818">
          <cell r="I7818">
            <v>900306114</v>
          </cell>
          <cell r="J7818" t="str">
            <v>IE PADRE ROBERTO ARROYAVE VELEZ - San Pedro de los Milagros</v>
          </cell>
          <cell r="K7818">
            <v>90891753</v>
          </cell>
        </row>
        <row r="7819">
          <cell r="I7819">
            <v>900306324</v>
          </cell>
          <cell r="J7819" t="str">
            <v>centro educativo rural la bodega</v>
          </cell>
          <cell r="K7819">
            <v>19783001</v>
          </cell>
        </row>
        <row r="7820">
          <cell r="I7820">
            <v>900307264</v>
          </cell>
          <cell r="J7820" t="str">
            <v>IER EL JUNCO - Sabanalarga</v>
          </cell>
          <cell r="K7820">
            <v>31938649</v>
          </cell>
        </row>
        <row r="7821">
          <cell r="I7821">
            <v>900307382</v>
          </cell>
          <cell r="J7821" t="str">
            <v>FONDO DE SERVICIOS EDUCATIVOS DEL CENTRO EDUCATIVO I</v>
          </cell>
          <cell r="K7821">
            <v>13363811</v>
          </cell>
        </row>
        <row r="7822">
          <cell r="I7822">
            <v>900309234</v>
          </cell>
          <cell r="J7822" t="str">
            <v>LUIS ERNESTO VANEGAS NEIRA</v>
          </cell>
          <cell r="K7822">
            <v>31228651</v>
          </cell>
        </row>
        <row r="7823">
          <cell r="I7823">
            <v>900311418</v>
          </cell>
          <cell r="J7823" t="str">
            <v>INSTITUCION EDUCATIVA SAN MIGUEL</v>
          </cell>
          <cell r="K7823">
            <v>15320951</v>
          </cell>
        </row>
        <row r="7824">
          <cell r="I7824">
            <v>900312682</v>
          </cell>
          <cell r="J7824" t="str">
            <v>FONDO DE SERVICIOS EDUCATIVOS CENTRO EDUCATIVO EL MARQUEZ</v>
          </cell>
          <cell r="K7824">
            <v>40064806</v>
          </cell>
        </row>
        <row r="7825">
          <cell r="I7825">
            <v>900312737</v>
          </cell>
          <cell r="J7825" t="str">
            <v>FONDO DE SERVICIOS EDUCATIVOS CENTRO EDUCATIVO VENADILLO</v>
          </cell>
          <cell r="K7825">
            <v>31884486</v>
          </cell>
        </row>
        <row r="7826">
          <cell r="I7826">
            <v>900313746</v>
          </cell>
          <cell r="J7826" t="str">
            <v>centro educativo la mejia</v>
          </cell>
          <cell r="K7826">
            <v>13120027</v>
          </cell>
        </row>
        <row r="7827">
          <cell r="I7827">
            <v>900314002</v>
          </cell>
          <cell r="J7827" t="str">
            <v>INSTITUCION EDUCATIVA SUR DE AQUITANIA</v>
          </cell>
          <cell r="K7827">
            <v>13915106</v>
          </cell>
        </row>
        <row r="7828">
          <cell r="I7828">
            <v>900314083</v>
          </cell>
          <cell r="J7828" t="str">
            <v>COLEGIO ANGULO</v>
          </cell>
          <cell r="K7828">
            <v>44080769</v>
          </cell>
        </row>
        <row r="7829">
          <cell r="I7829">
            <v>900314821</v>
          </cell>
          <cell r="J7829" t="str">
            <v>IER EZEQUIEL SIERRA - Guarne</v>
          </cell>
          <cell r="K7829">
            <v>86014451</v>
          </cell>
        </row>
        <row r="7830">
          <cell r="I7830">
            <v>900315928</v>
          </cell>
          <cell r="J7830" t="str">
            <v>CENTRO EDUCATIVO DIEGO LUIS CORDOBA DE NEGUA</v>
          </cell>
          <cell r="K7830">
            <v>16500045</v>
          </cell>
        </row>
        <row r="7831">
          <cell r="I7831">
            <v>900315955</v>
          </cell>
          <cell r="J7831" t="str">
            <v>COLEGIO DE BTO AGROPECUARIO DE TAGACHI</v>
          </cell>
          <cell r="K7831">
            <v>20889848</v>
          </cell>
        </row>
        <row r="7832">
          <cell r="I7832">
            <v>900316547</v>
          </cell>
          <cell r="J7832" t="str">
            <v>Centro Educativo  de Potedo / Fondo de Servicios Educativos</v>
          </cell>
          <cell r="K7832">
            <v>27593547</v>
          </cell>
        </row>
        <row r="7833">
          <cell r="I7833">
            <v>900317279</v>
          </cell>
          <cell r="J7833" t="str">
            <v>CENTRO EDUCATIVO ALTAGRACIA</v>
          </cell>
          <cell r="K7833">
            <v>19421008</v>
          </cell>
        </row>
        <row r="7834">
          <cell r="I7834">
            <v>900317349</v>
          </cell>
          <cell r="J7834" t="str">
            <v>ESCUELA  RURAL  MIXTA  ANTONIO  SANTOS  DE WINANDO</v>
          </cell>
          <cell r="K7834">
            <v>3578109</v>
          </cell>
        </row>
        <row r="7835">
          <cell r="I7835">
            <v>900318246</v>
          </cell>
          <cell r="J7835" t="str">
            <v>INSTITUCION EDUCATIVA SAN JOSE DE NAZARETH</v>
          </cell>
          <cell r="K7835">
            <v>8338590</v>
          </cell>
        </row>
        <row r="7836">
          <cell r="I7836">
            <v>900318367</v>
          </cell>
          <cell r="J7836" t="str">
            <v>Fondo de Servicios Educativos San Roque de la Frontera</v>
          </cell>
          <cell r="K7836">
            <v>40672727</v>
          </cell>
        </row>
        <row r="7837">
          <cell r="I7837">
            <v>900323183</v>
          </cell>
          <cell r="J7837" t="str">
            <v>INSTITUCION EDUCATIVA SAN ISIDRO DE SAN MARINO</v>
          </cell>
          <cell r="K7837">
            <v>31344789</v>
          </cell>
        </row>
        <row r="7838">
          <cell r="I7838">
            <v>900323827</v>
          </cell>
          <cell r="J7838" t="str">
            <v>Fondo de Servicios Educativos Institución Educativa Escuela Normal Superior Demetrio Salazar Castillo</v>
          </cell>
          <cell r="K7838">
            <v>107892116</v>
          </cell>
        </row>
        <row r="7839">
          <cell r="I7839">
            <v>900326692</v>
          </cell>
          <cell r="J7839" t="str">
            <v>fondo de servicios educativos inst educ fundacion</v>
          </cell>
          <cell r="K7839">
            <v>43996694</v>
          </cell>
        </row>
        <row r="7840">
          <cell r="I7840">
            <v>900329280</v>
          </cell>
          <cell r="J7840" t="str">
            <v>Institución Educativa Concentración de desarrollo Rural   de Balboa - Fondo de  Servicios  Educativos</v>
          </cell>
          <cell r="K7840">
            <v>50749948</v>
          </cell>
        </row>
        <row r="7841">
          <cell r="I7841">
            <v>900332496</v>
          </cell>
          <cell r="J7841" t="str">
            <v>INSTITUTO TECNICO INDUSTRIAL MUNICIPAL RAFAEL REYES</v>
          </cell>
          <cell r="K7841">
            <v>170684254</v>
          </cell>
        </row>
        <row r="7842">
          <cell r="I7842">
            <v>900334649</v>
          </cell>
          <cell r="J7842" t="str">
            <v>C.E.R El Mariani</v>
          </cell>
          <cell r="K7842">
            <v>147024034</v>
          </cell>
        </row>
        <row r="7843">
          <cell r="I7843">
            <v>900336231</v>
          </cell>
          <cell r="J7843" t="str">
            <v>ESC MARIA INMACULADA</v>
          </cell>
          <cell r="K7843">
            <v>59733424</v>
          </cell>
        </row>
        <row r="7844">
          <cell r="I7844">
            <v>900336684</v>
          </cell>
          <cell r="J7844" t="str">
            <v>Fondo Servicios Educativos Institucion Educativa Currulao</v>
          </cell>
          <cell r="K7844">
            <v>205008870</v>
          </cell>
        </row>
        <row r="7845">
          <cell r="I7845">
            <v>900337274</v>
          </cell>
          <cell r="J7845" t="str">
            <v>INSTITUCION EDUCATIVA CAUCA</v>
          </cell>
          <cell r="K7845">
            <v>76983227</v>
          </cell>
        </row>
        <row r="7846">
          <cell r="I7846">
            <v>900338670</v>
          </cell>
          <cell r="J7846" t="str">
            <v>INSTITUCION EDUCATIVA NUEVA VISTA HERMOSA</v>
          </cell>
          <cell r="K7846">
            <v>29065282</v>
          </cell>
        </row>
        <row r="7847">
          <cell r="I7847">
            <v>900339251</v>
          </cell>
          <cell r="J7847" t="str">
            <v>INSTITUCION EDUCATIVA LOYOLA PARA LA CIENCIA Y LA INNOVACION</v>
          </cell>
          <cell r="K7847">
            <v>32785573</v>
          </cell>
        </row>
        <row r="7848">
          <cell r="I7848">
            <v>900339320</v>
          </cell>
          <cell r="J7848" t="str">
            <v>INSTITUCION EDUCATIVA  PALO GRANDE  BAJO</v>
          </cell>
          <cell r="K7848">
            <v>19079271</v>
          </cell>
        </row>
        <row r="7849">
          <cell r="I7849">
            <v>900340013</v>
          </cell>
          <cell r="J7849" t="str">
            <v>IE LUIS EDUARDO DIAZ - Yondó(Casabe)</v>
          </cell>
          <cell r="K7849">
            <v>218744434</v>
          </cell>
        </row>
        <row r="7850">
          <cell r="I7850">
            <v>900342834</v>
          </cell>
          <cell r="J7850" t="str">
            <v>CENTRO EDUCATIVO MATA DE CAÑA</v>
          </cell>
          <cell r="K7850">
            <v>9806204</v>
          </cell>
        </row>
        <row r="7851">
          <cell r="I7851">
            <v>900343358</v>
          </cell>
          <cell r="J7851" t="str">
            <v>I.E. LA HUERTA</v>
          </cell>
          <cell r="K7851">
            <v>97772133</v>
          </cell>
        </row>
        <row r="7852">
          <cell r="I7852">
            <v>900344402</v>
          </cell>
          <cell r="J7852" t="str">
            <v>I.E. EL BOSQUE</v>
          </cell>
          <cell r="K7852">
            <v>77042766</v>
          </cell>
        </row>
        <row r="7853">
          <cell r="I7853">
            <v>900348671</v>
          </cell>
          <cell r="J7853" t="str">
            <v>CER VALE PAVAS - Necoclí</v>
          </cell>
          <cell r="K7853">
            <v>18424391</v>
          </cell>
        </row>
        <row r="7854">
          <cell r="I7854">
            <v>900349236</v>
          </cell>
          <cell r="J7854" t="str">
            <v>INSTITUCION EDUCATIVA RURAL INTEGRADA QUINTERO</v>
          </cell>
          <cell r="K7854">
            <v>13710872</v>
          </cell>
        </row>
        <row r="7855">
          <cell r="I7855">
            <v>900350350</v>
          </cell>
          <cell r="J7855" t="str">
            <v>COLEGIO DISTRITAL CHARRY</v>
          </cell>
          <cell r="K7855">
            <v>142211553</v>
          </cell>
        </row>
        <row r="7856">
          <cell r="I7856">
            <v>900354557</v>
          </cell>
          <cell r="J7856" t="str">
            <v>institucion educativapueblo nuevo cipres</v>
          </cell>
          <cell r="K7856">
            <v>30490524</v>
          </cell>
        </row>
        <row r="7857">
          <cell r="I7857">
            <v>900354862</v>
          </cell>
          <cell r="J7857" t="str">
            <v>INSTITUCION EDUCATIVA DINDE</v>
          </cell>
          <cell r="K7857">
            <v>24888021</v>
          </cell>
        </row>
        <row r="7858">
          <cell r="I7858">
            <v>900356610</v>
          </cell>
          <cell r="J7858" t="str">
            <v>Institucion Educativa El Retiro</v>
          </cell>
          <cell r="K7858">
            <v>23970467</v>
          </cell>
        </row>
        <row r="7859">
          <cell r="I7859">
            <v>900357633</v>
          </cell>
          <cell r="J7859" t="str">
            <v>Institución Educativa El Marquez</v>
          </cell>
          <cell r="K7859">
            <v>9003573</v>
          </cell>
        </row>
        <row r="7860">
          <cell r="I7860">
            <v>900358721</v>
          </cell>
          <cell r="J7860" t="str">
            <v>INSTITUCION EDUCATIVA ALTO MOJIBIO</v>
          </cell>
          <cell r="K7860">
            <v>19713411</v>
          </cell>
        </row>
        <row r="7861">
          <cell r="I7861">
            <v>900359724</v>
          </cell>
          <cell r="J7861" t="str">
            <v>FONDO DE SERVICIOS EDUCATIVOS I.E. BOQUIA</v>
          </cell>
          <cell r="K7861">
            <v>38200079</v>
          </cell>
        </row>
        <row r="7862">
          <cell r="I7862">
            <v>900361388</v>
          </cell>
          <cell r="J7862" t="str">
            <v>INSTITUCION EDUCATIVA DEPARTAMENTAL SAGRADO CORAZON DE JESUS</v>
          </cell>
          <cell r="K7862">
            <v>33408519</v>
          </cell>
        </row>
        <row r="7863">
          <cell r="I7863">
            <v>900365647</v>
          </cell>
          <cell r="J7863" t="str">
            <v>Institucion Educativa Guacamayas</v>
          </cell>
          <cell r="K7863">
            <v>16537908</v>
          </cell>
        </row>
        <row r="7864">
          <cell r="I7864">
            <v>900368042</v>
          </cell>
          <cell r="J7864" t="str">
            <v>Fondo de Servicios Educativos Centro Educativo San Jose de Tamboral</v>
          </cell>
          <cell r="K7864">
            <v>10134335</v>
          </cell>
        </row>
        <row r="7865">
          <cell r="I7865">
            <v>900368451</v>
          </cell>
          <cell r="J7865" t="str">
            <v>I.E. TÉCNICA COMERCIAL PANGÚS</v>
          </cell>
          <cell r="K7865">
            <v>11309536</v>
          </cell>
        </row>
        <row r="7866">
          <cell r="I7866">
            <v>900368652</v>
          </cell>
          <cell r="J7866" t="str">
            <v>CENTRO EDUCATIVO RURAL AGUA BLANCA</v>
          </cell>
          <cell r="K7866">
            <v>22149810</v>
          </cell>
        </row>
        <row r="7867">
          <cell r="I7867">
            <v>900369041</v>
          </cell>
          <cell r="J7867" t="str">
            <v>INSTITUCION EDUCATIVA SAN  IGNACIO</v>
          </cell>
          <cell r="K7867">
            <v>20646441</v>
          </cell>
        </row>
        <row r="7868">
          <cell r="I7868">
            <v>900369227</v>
          </cell>
          <cell r="J7868" t="str">
            <v>INSTITUCION EDUCATIVA DEL NORTE</v>
          </cell>
          <cell r="K7868">
            <v>20688334</v>
          </cell>
        </row>
        <row r="7869">
          <cell r="I7869">
            <v>900370139</v>
          </cell>
          <cell r="J7869" t="str">
            <v>INSTITUCION EDUCATIVA PABLO VI</v>
          </cell>
          <cell r="K7869">
            <v>36083886</v>
          </cell>
        </row>
        <row r="7870">
          <cell r="I7870">
            <v>900370149</v>
          </cell>
          <cell r="J7870" t="str">
            <v>INSTITUCION  EDUCATIVAPAZ  Y  ESPERANZA</v>
          </cell>
          <cell r="K7870">
            <v>66774560</v>
          </cell>
        </row>
        <row r="7871">
          <cell r="I7871">
            <v>900371924</v>
          </cell>
          <cell r="J7871" t="str">
            <v>IE MARCO TOBÓN MEJÍA - Santa Rosa de Osos</v>
          </cell>
          <cell r="K7871">
            <v>140879190</v>
          </cell>
        </row>
        <row r="7872">
          <cell r="I7872">
            <v>900371991</v>
          </cell>
          <cell r="J7872" t="str">
            <v>CENTRO EDUCATIVO EL PORVENIR NO TE PASES</v>
          </cell>
          <cell r="K7872">
            <v>12160073</v>
          </cell>
        </row>
        <row r="7873">
          <cell r="I7873">
            <v>900372883</v>
          </cell>
          <cell r="J7873" t="str">
            <v>Institucion Educativa Nueva Granada</v>
          </cell>
          <cell r="K7873">
            <v>43632776</v>
          </cell>
        </row>
        <row r="7874">
          <cell r="I7874">
            <v>900373028</v>
          </cell>
          <cell r="J7874" t="str">
            <v>Fondo de Servicios Educativos Centro Educativo Pascual santander de Jurubira</v>
          </cell>
          <cell r="K7874">
            <v>15671574</v>
          </cell>
        </row>
        <row r="7875">
          <cell r="I7875">
            <v>900373378</v>
          </cell>
          <cell r="J7875" t="str">
            <v>CENTRO EDUCATIVO DIVINO NIÑO DEL MUNICIPIO DE CODAZZI</v>
          </cell>
          <cell r="K7875">
            <v>29684567</v>
          </cell>
        </row>
        <row r="7876">
          <cell r="I7876">
            <v>900373842</v>
          </cell>
          <cell r="J7876" t="str">
            <v>Institucion Educativa Altos Mulatos</v>
          </cell>
          <cell r="K7876">
            <v>37594187</v>
          </cell>
        </row>
        <row r="7877">
          <cell r="I7877">
            <v>900376440</v>
          </cell>
          <cell r="J7877" t="str">
            <v>Centro Educativo de Postprimaria Agropecuario el Cacique de Noanama  Fondo de Servios Educativos</v>
          </cell>
          <cell r="K7877">
            <v>23924176</v>
          </cell>
        </row>
        <row r="7878">
          <cell r="I7878">
            <v>900379177</v>
          </cell>
          <cell r="J7878" t="str">
            <v>INSTITUCION EDUCATIVA SAN JOSE</v>
          </cell>
          <cell r="K7878">
            <v>33658192</v>
          </cell>
        </row>
        <row r="7879">
          <cell r="I7879">
            <v>900379179</v>
          </cell>
          <cell r="J7879" t="str">
            <v>INSTITUCION EDUCATIVA COLEGIO INDIGENA CASA DEL CONOCIEMIENTO</v>
          </cell>
          <cell r="K7879">
            <v>72073034</v>
          </cell>
        </row>
        <row r="7880">
          <cell r="I7880">
            <v>900379187</v>
          </cell>
          <cell r="J7880" t="str">
            <v>INSTITUCION EDUCATIVA VILLA CARMEN</v>
          </cell>
          <cell r="K7880">
            <v>48115430</v>
          </cell>
        </row>
        <row r="7881">
          <cell r="I7881">
            <v>900379222</v>
          </cell>
          <cell r="J7881" t="str">
            <v>INSTITUCION EDUCATIVA PUERTO ALEGRIA</v>
          </cell>
          <cell r="K7881">
            <v>12635431</v>
          </cell>
        </row>
        <row r="7882">
          <cell r="I7882">
            <v>900379327</v>
          </cell>
          <cell r="J7882" t="str">
            <v>INSTITUCION EDUCATIVA MURUI</v>
          </cell>
          <cell r="K7882">
            <v>40674074</v>
          </cell>
        </row>
        <row r="7883">
          <cell r="I7883">
            <v>900380913</v>
          </cell>
          <cell r="J7883" t="str">
            <v>COLEGIO FANNY MIKEY IED</v>
          </cell>
          <cell r="K7883">
            <v>139354609</v>
          </cell>
        </row>
        <row r="7884">
          <cell r="I7884">
            <v>900381139</v>
          </cell>
          <cell r="J7884" t="str">
            <v>I.E.SAN ANTONIO MARIA CLARET</v>
          </cell>
          <cell r="K7884">
            <v>48494017</v>
          </cell>
        </row>
        <row r="7885">
          <cell r="I7885">
            <v>900381275</v>
          </cell>
          <cell r="J7885" t="str">
            <v>CENTRO EDUCATIVO RIO MISTRATO</v>
          </cell>
          <cell r="K7885">
            <v>95653449</v>
          </cell>
        </row>
        <row r="7886">
          <cell r="I7886">
            <v>900384035</v>
          </cell>
          <cell r="J7886" t="str">
            <v>CENTRO EDUCATIVO RURAL SANTIAG POBRE</v>
          </cell>
          <cell r="K7886">
            <v>17480782</v>
          </cell>
        </row>
        <row r="7887">
          <cell r="I7887">
            <v>900384801</v>
          </cell>
          <cell r="J7887" t="str">
            <v>INSTITUCION EDUCATIVA MANUC</v>
          </cell>
          <cell r="K7887">
            <v>40753623</v>
          </cell>
        </row>
        <row r="7888">
          <cell r="I7888">
            <v>900389575</v>
          </cell>
          <cell r="J7888" t="str">
            <v>Fondo de Servicios Educativos Centro Educativo Sagrado Corazón de Jesus</v>
          </cell>
          <cell r="K7888">
            <v>52701393</v>
          </cell>
        </row>
        <row r="7889">
          <cell r="I7889">
            <v>900393218</v>
          </cell>
          <cell r="J7889" t="str">
            <v>INSTITUCION EDUCATIVA RURAL DEPARTAMENTAL LIMONCITOS</v>
          </cell>
          <cell r="K7889">
            <v>34352186</v>
          </cell>
        </row>
        <row r="7890">
          <cell r="I7890">
            <v>900394086</v>
          </cell>
          <cell r="J7890" t="str">
            <v>CENT EDUC CHUGANDI</v>
          </cell>
          <cell r="K7890">
            <v>14401950</v>
          </cell>
        </row>
        <row r="7891">
          <cell r="I7891">
            <v>900394212</v>
          </cell>
          <cell r="J7891" t="str">
            <v>INSTITUCION EDUCATIVA FRANCISCO DEL ROSARIO VELA</v>
          </cell>
          <cell r="K7891">
            <v>90269734</v>
          </cell>
        </row>
        <row r="7892">
          <cell r="I7892">
            <v>900405155</v>
          </cell>
          <cell r="J7892" t="str">
            <v>FSE CENTRO EDUCATIVO DONACWI</v>
          </cell>
          <cell r="K7892">
            <v>34223452</v>
          </cell>
        </row>
        <row r="7893">
          <cell r="I7893">
            <v>900411736</v>
          </cell>
          <cell r="J7893" t="str">
            <v>INSTITUCION EDUCATIVA LA ESPERANZA</v>
          </cell>
          <cell r="K7893">
            <v>27557467</v>
          </cell>
        </row>
        <row r="7894">
          <cell r="I7894">
            <v>900411862</v>
          </cell>
          <cell r="J7894" t="str">
            <v>I.E. CIUDADELA NUEVO OCCIDENTE</v>
          </cell>
          <cell r="K7894">
            <v>225252961</v>
          </cell>
        </row>
        <row r="7895">
          <cell r="I7895">
            <v>900412462</v>
          </cell>
          <cell r="J7895" t="str">
            <v>INSTITUCIóN EDUCATIVA LA AGUADITA</v>
          </cell>
          <cell r="K7895">
            <v>56539222</v>
          </cell>
        </row>
        <row r="7896">
          <cell r="I7896">
            <v>900412657</v>
          </cell>
          <cell r="J7896" t="str">
            <v>INSTITUCION EDUCATIVA LA LIBERTAD</v>
          </cell>
          <cell r="K7896">
            <v>84156111</v>
          </cell>
        </row>
        <row r="7897">
          <cell r="I7897">
            <v>900412664</v>
          </cell>
          <cell r="J7897" t="str">
            <v>I.E. MANUEL URIBE ÁNGEL</v>
          </cell>
          <cell r="K7897">
            <v>142069819</v>
          </cell>
        </row>
        <row r="7898">
          <cell r="I7898">
            <v>900413482</v>
          </cell>
          <cell r="J7898" t="str">
            <v>Centro Educativo Guartinaja</v>
          </cell>
          <cell r="K7898">
            <v>14895995</v>
          </cell>
        </row>
        <row r="7899">
          <cell r="I7899">
            <v>900413822</v>
          </cell>
          <cell r="J7899" t="str">
            <v>Institucion Educativa San Isidro</v>
          </cell>
          <cell r="K7899">
            <v>18704103</v>
          </cell>
        </row>
        <row r="7900">
          <cell r="I7900">
            <v>900413904</v>
          </cell>
          <cell r="J7900" t="str">
            <v>I.E. JORGE ELIECER GAITAN</v>
          </cell>
          <cell r="K7900">
            <v>80565372</v>
          </cell>
        </row>
        <row r="7901">
          <cell r="I7901">
            <v>900414419</v>
          </cell>
          <cell r="J7901" t="str">
            <v>centro educativo san roque</v>
          </cell>
          <cell r="K7901">
            <v>13129061</v>
          </cell>
        </row>
        <row r="7902">
          <cell r="I7902">
            <v>900414712</v>
          </cell>
          <cell r="J7902" t="str">
            <v>I.E. EL PINAL</v>
          </cell>
          <cell r="K7902">
            <v>121606215</v>
          </cell>
        </row>
        <row r="7903">
          <cell r="I7903">
            <v>900415584</v>
          </cell>
          <cell r="J7903" t="str">
            <v>IED RURAL DIEGO GOMEZ DE MENA</v>
          </cell>
          <cell r="K7903">
            <v>74067557</v>
          </cell>
        </row>
        <row r="7904">
          <cell r="I7904">
            <v>900415749</v>
          </cell>
          <cell r="J7904" t="str">
            <v>CENTRO EDUCATIVO INDIGENA RURAL N. 11</v>
          </cell>
          <cell r="K7904">
            <v>15620124</v>
          </cell>
        </row>
        <row r="7905">
          <cell r="I7905">
            <v>900415995</v>
          </cell>
          <cell r="J7905" t="str">
            <v>INSTITUCION EDUCATIVA VILLAS DE SAN IGNACIO</v>
          </cell>
          <cell r="K7905">
            <v>54316028</v>
          </cell>
        </row>
        <row r="7906">
          <cell r="I7906">
            <v>900419075</v>
          </cell>
          <cell r="J7906" t="str">
            <v>I.E. CARLOS VIECO ORTIZ</v>
          </cell>
          <cell r="K7906">
            <v>177310677</v>
          </cell>
        </row>
        <row r="7907">
          <cell r="I7907">
            <v>900422215</v>
          </cell>
          <cell r="J7907" t="str">
            <v>I.E. INDÍGENA AGROAMBIENTAL MAYKER</v>
          </cell>
          <cell r="K7907">
            <v>14979471</v>
          </cell>
        </row>
        <row r="7908">
          <cell r="I7908">
            <v>900424328</v>
          </cell>
          <cell r="J7908" t="str">
            <v>F.S.E INSTITUCION EDUCATIVA RURAL CAMPO ALEGRE</v>
          </cell>
          <cell r="K7908">
            <v>56527145</v>
          </cell>
        </row>
        <row r="7909">
          <cell r="I7909">
            <v>900433785</v>
          </cell>
          <cell r="J7909" t="str">
            <v>CENTRO ETNO EDUCATIVO RURAL BILLINGUE INGA ICHAI WUASI CARLOS TAMABIOY</v>
          </cell>
          <cell r="K7909">
            <v>16838441</v>
          </cell>
        </row>
        <row r="7910">
          <cell r="I7910">
            <v>900435634</v>
          </cell>
          <cell r="J7910" t="str">
            <v>IE EL PROGRESO - Carmen de Viboral</v>
          </cell>
          <cell r="K7910">
            <v>122633790</v>
          </cell>
        </row>
        <row r="7911">
          <cell r="I7911">
            <v>900436367</v>
          </cell>
          <cell r="J7911" t="str">
            <v>CEAR TIERRA SECA</v>
          </cell>
          <cell r="K7911">
            <v>27334298</v>
          </cell>
        </row>
        <row r="7912">
          <cell r="I7912">
            <v>900436931</v>
          </cell>
          <cell r="J7912" t="str">
            <v>IED BICENTENARIO DE FUNZA</v>
          </cell>
          <cell r="K7912">
            <v>156462626</v>
          </cell>
        </row>
        <row r="7913">
          <cell r="I7913">
            <v>900440766</v>
          </cell>
          <cell r="J7913" t="str">
            <v>COLEGIO MARTA SEDE A</v>
          </cell>
          <cell r="K7913">
            <v>11992197</v>
          </cell>
        </row>
        <row r="7914">
          <cell r="I7914">
            <v>900441704</v>
          </cell>
          <cell r="J7914" t="str">
            <v>INSTITUCION EDUCATIVA AGROPECUARIA RIO SANQUIANGA</v>
          </cell>
          <cell r="K7914">
            <v>42288111</v>
          </cell>
        </row>
        <row r="7915">
          <cell r="I7915">
            <v>900444072</v>
          </cell>
          <cell r="J7915" t="str">
            <v>INSTITUCION EDUCATIVA DISTRITAL NUEVO COLEGIO DEL BARRIO MONTES</v>
          </cell>
          <cell r="K7915">
            <v>123144913</v>
          </cell>
        </row>
        <row r="7916">
          <cell r="I7916">
            <v>900444279</v>
          </cell>
          <cell r="J7916" t="str">
            <v>INSTITUCION  EDUCATIVA   JOSE   ASUNCION  SILVA</v>
          </cell>
          <cell r="K7916">
            <v>89780765</v>
          </cell>
        </row>
        <row r="7917">
          <cell r="I7917">
            <v>900452278</v>
          </cell>
          <cell r="J7917" t="str">
            <v>I.E. NUEVO LATIR</v>
          </cell>
          <cell r="K7917">
            <v>123815009</v>
          </cell>
        </row>
        <row r="7918">
          <cell r="I7918">
            <v>900464149</v>
          </cell>
          <cell r="J7918" t="str">
            <v>INSTITUCION EDUCATIVA ANTONIO NARIÑO</v>
          </cell>
          <cell r="K7918">
            <v>61358168</v>
          </cell>
        </row>
        <row r="7919">
          <cell r="I7919">
            <v>900464652</v>
          </cell>
          <cell r="J7919" t="str">
            <v>INSTITUCIÓN ETNOEDUCATIVA RURAL  BILINGÜE INGA ATUN IAC</v>
          </cell>
          <cell r="K7919">
            <v>13012713</v>
          </cell>
        </row>
        <row r="7920">
          <cell r="I7920">
            <v>900466745</v>
          </cell>
          <cell r="J7920" t="str">
            <v>C.E. LAS FLORES</v>
          </cell>
          <cell r="K7920">
            <v>45936401</v>
          </cell>
        </row>
        <row r="7921">
          <cell r="I7921">
            <v>900475803</v>
          </cell>
          <cell r="J7921" t="str">
            <v>Centro Educativo de Postprimaria San Onofre  Fondo de Servicios Educativos</v>
          </cell>
          <cell r="K7921">
            <v>54115030</v>
          </cell>
        </row>
        <row r="7922">
          <cell r="I7922">
            <v>900477343</v>
          </cell>
          <cell r="J7922" t="str">
            <v>COLEGIO RODOLFO LLINAS IED</v>
          </cell>
          <cell r="K7922">
            <v>194883004</v>
          </cell>
        </row>
        <row r="7923">
          <cell r="I7923">
            <v>900477852</v>
          </cell>
          <cell r="J7923" t="str">
            <v>INSTITUCION EDUCATIVA MANUEL MOSQUERA MORENO</v>
          </cell>
          <cell r="K7923">
            <v>31613501</v>
          </cell>
        </row>
        <row r="7924">
          <cell r="I7924">
            <v>900478858</v>
          </cell>
          <cell r="J7924" t="str">
            <v>institucion educativa puerto rico</v>
          </cell>
          <cell r="K7924">
            <v>36222626</v>
          </cell>
        </row>
        <row r="7925">
          <cell r="I7925">
            <v>900479556</v>
          </cell>
          <cell r="J7925" t="str">
            <v>INSTITUCION EDUCATIVA PIZANDA</v>
          </cell>
          <cell r="K7925">
            <v>19815082</v>
          </cell>
        </row>
        <row r="7926">
          <cell r="I7926">
            <v>900481228</v>
          </cell>
          <cell r="J7926" t="str">
            <v>CENTRO EDUCATIVO SAN JOSE</v>
          </cell>
          <cell r="K7926">
            <v>19902940</v>
          </cell>
        </row>
        <row r="7927">
          <cell r="I7927">
            <v>900481241</v>
          </cell>
          <cell r="J7927" t="str">
            <v>Centro Educativo Municipal Instituto de Promoción Social</v>
          </cell>
          <cell r="K7927">
            <v>21390766</v>
          </cell>
        </row>
        <row r="7928">
          <cell r="I7928">
            <v>900481273</v>
          </cell>
          <cell r="J7928" t="str">
            <v>SGP GRATU-CENTRO EDUCATIVO DE CORREA</v>
          </cell>
          <cell r="K7928">
            <v>24325221</v>
          </cell>
        </row>
        <row r="7929">
          <cell r="I7929">
            <v>900501044</v>
          </cell>
          <cell r="J7929" t="str">
            <v>CENTRO EDUCATIVO RURAL SANTA ROSA DE LIMA</v>
          </cell>
          <cell r="K7929">
            <v>25324762</v>
          </cell>
        </row>
        <row r="7930">
          <cell r="I7930">
            <v>900518591</v>
          </cell>
          <cell r="J7930" t="str">
            <v>CE VILLA ESTRELLA</v>
          </cell>
          <cell r="K7930">
            <v>79009188</v>
          </cell>
        </row>
        <row r="7931">
          <cell r="I7931">
            <v>900520731</v>
          </cell>
          <cell r="J7931" t="str">
            <v>I.E. NUEVO HORIZONTE</v>
          </cell>
          <cell r="K7931">
            <v>115970590</v>
          </cell>
        </row>
        <row r="7932">
          <cell r="I7932">
            <v>900540487</v>
          </cell>
          <cell r="J7932" t="str">
            <v>CENTRO EDUCATIVO No 1 CARLOS ALBERTO CAMARGO MENDEZ</v>
          </cell>
          <cell r="K7932">
            <v>81375456</v>
          </cell>
        </row>
        <row r="7933">
          <cell r="I7933">
            <v>900541503</v>
          </cell>
          <cell r="J7933" t="str">
            <v>I.E. SANTA MARTHA</v>
          </cell>
          <cell r="K7933">
            <v>31861146</v>
          </cell>
        </row>
        <row r="7934">
          <cell r="I7934">
            <v>900548040</v>
          </cell>
          <cell r="J7934" t="str">
            <v>SGP GRATU-Centro Educativo el Limon</v>
          </cell>
          <cell r="K7934">
            <v>13391333</v>
          </cell>
        </row>
        <row r="7935">
          <cell r="I7935">
            <v>900553593</v>
          </cell>
          <cell r="J7935" t="str">
            <v>INSTITUCION EDUCATIVA AGROPECUARIA Y AMBIENTAL ARCA DE NOE</v>
          </cell>
          <cell r="K7935">
            <v>23233845</v>
          </cell>
        </row>
        <row r="7936">
          <cell r="I7936">
            <v>900562390</v>
          </cell>
          <cell r="J7936" t="str">
            <v>C.E. ANTONIO NARIÑO</v>
          </cell>
          <cell r="K7936">
            <v>23749200</v>
          </cell>
        </row>
        <row r="7937">
          <cell r="I7937">
            <v>900569306</v>
          </cell>
          <cell r="J7937" t="str">
            <v>I.E. ENRIQUE MILLAN RUBIO</v>
          </cell>
          <cell r="K7937">
            <v>50863190</v>
          </cell>
        </row>
        <row r="7938">
          <cell r="I7938">
            <v>900574528</v>
          </cell>
          <cell r="J7938" t="str">
            <v>INSTITUCION EDUCATIVA RURAL MARIA AUXILIADORA DE CUESTECITAS</v>
          </cell>
          <cell r="K7938">
            <v>70960865</v>
          </cell>
        </row>
        <row r="7939">
          <cell r="I7939">
            <v>900576264</v>
          </cell>
          <cell r="J7939" t="str">
            <v>INSTITUCION EDUCATIVA LAURA VICUÑA   SEDE PRINCIPAL</v>
          </cell>
          <cell r="K7939">
            <v>93633093</v>
          </cell>
        </row>
        <row r="7940">
          <cell r="I7940">
            <v>900581960</v>
          </cell>
          <cell r="J7940" t="str">
            <v>Centro Educativo Bocas del Atrato</v>
          </cell>
          <cell r="K7940">
            <v>20132105</v>
          </cell>
        </row>
        <row r="7941">
          <cell r="I7941">
            <v>900582270</v>
          </cell>
          <cell r="J7941" t="str">
            <v>Centro Educativo Galleta</v>
          </cell>
          <cell r="K7941">
            <v>27460097</v>
          </cell>
        </row>
        <row r="7942">
          <cell r="I7942">
            <v>900582286</v>
          </cell>
          <cell r="J7942" t="str">
            <v>I.E. SAGRADO CORAZÓN DE JESÚS</v>
          </cell>
          <cell r="K7942">
            <v>150624257</v>
          </cell>
        </row>
        <row r="7943">
          <cell r="I7943">
            <v>900583607</v>
          </cell>
          <cell r="J7943" t="str">
            <v>Centro Educativo Puerto Boy</v>
          </cell>
          <cell r="K7943">
            <v>10921350</v>
          </cell>
        </row>
        <row r="7944">
          <cell r="I7944">
            <v>900585184</v>
          </cell>
          <cell r="J7944" t="str">
            <v>I.E. JUAN XXIII</v>
          </cell>
          <cell r="K7944">
            <v>87572672</v>
          </cell>
        </row>
        <row r="7945">
          <cell r="I7945">
            <v>900586929</v>
          </cell>
          <cell r="J7945" t="str">
            <v>INSTITUCIÓN EDUCATIVA "LA CAMILA"</v>
          </cell>
          <cell r="K7945">
            <v>64818819</v>
          </cell>
        </row>
        <row r="7946">
          <cell r="I7946">
            <v>900590329</v>
          </cell>
          <cell r="J7946" t="str">
            <v>SGP GRATU-I. E. DE LA RIBONA</v>
          </cell>
          <cell r="K7946">
            <v>38489425</v>
          </cell>
        </row>
        <row r="7947">
          <cell r="I7947">
            <v>900591644</v>
          </cell>
          <cell r="J7947" t="str">
            <v>INSTITUCION EDUCATIVA CERROS DE JULIO</v>
          </cell>
          <cell r="K7947">
            <v>23823655</v>
          </cell>
        </row>
        <row r="7948">
          <cell r="I7948">
            <v>900591681</v>
          </cell>
          <cell r="J7948" t="str">
            <v>F.S.E. JOSE JUAQUIN VELEZ</v>
          </cell>
          <cell r="K7948">
            <v>130268250</v>
          </cell>
        </row>
        <row r="7949">
          <cell r="I7949">
            <v>900594770</v>
          </cell>
          <cell r="J7949" t="str">
            <v>INSTITUCION EDUCATIVA SAN NICOLAS DE TOLENTINO</v>
          </cell>
          <cell r="K7949">
            <v>42939627</v>
          </cell>
        </row>
        <row r="7950">
          <cell r="I7950">
            <v>900597297</v>
          </cell>
          <cell r="J7950" t="str">
            <v>INSTITUCION EDUCATIVAJOSE CONSUEGRA HIGGINS</v>
          </cell>
          <cell r="K7950">
            <v>46492093</v>
          </cell>
        </row>
        <row r="7951">
          <cell r="I7951">
            <v>900599451</v>
          </cell>
          <cell r="J7951" t="str">
            <v>CENTRO EDUCATIVO RURAL SIERRA MORENA</v>
          </cell>
          <cell r="K7951">
            <v>16614611</v>
          </cell>
        </row>
        <row r="7952">
          <cell r="I7952">
            <v>900600156</v>
          </cell>
          <cell r="J7952" t="str">
            <v>fondo de servicio educativo de antonio nariño de paluato</v>
          </cell>
          <cell r="K7952">
            <v>22179649</v>
          </cell>
        </row>
        <row r="7953">
          <cell r="I7953">
            <v>900603195</v>
          </cell>
          <cell r="J7953" t="str">
            <v>INSTITUCION EDUCATIVA CHAPIURCO</v>
          </cell>
          <cell r="K7953">
            <v>12319189</v>
          </cell>
        </row>
        <row r="7954">
          <cell r="I7954">
            <v>900603441</v>
          </cell>
          <cell r="J7954" t="str">
            <v>INSTITUCION EDUCATIVA LUIS ENRIQUE BARON LEAL</v>
          </cell>
          <cell r="K7954">
            <v>55463686</v>
          </cell>
        </row>
        <row r="7955">
          <cell r="I7955">
            <v>900605447</v>
          </cell>
          <cell r="J7955" t="str">
            <v>FONDOS DE SERVICIOS EDUCATIVOS DE LA INSTITUCION EDUCATIVA SAN JUAN BOSCO</v>
          </cell>
          <cell r="K7955">
            <v>123002267</v>
          </cell>
        </row>
        <row r="7956">
          <cell r="I7956">
            <v>900605635</v>
          </cell>
          <cell r="J7956" t="str">
            <v>INSTITUCION EDUCATIVA TECNICA AGROPECUARIA SAN CAYETANO DE GALLEGO</v>
          </cell>
          <cell r="K7956">
            <v>45188484</v>
          </cell>
        </row>
        <row r="7957">
          <cell r="I7957">
            <v>900606264</v>
          </cell>
          <cell r="J7957" t="str">
            <v>CENTRO ETNOEDUCATIVO RURAL INDIGENA EÑO MONAYA JITO</v>
          </cell>
          <cell r="K7957">
            <v>12312031</v>
          </cell>
        </row>
        <row r="7958">
          <cell r="I7958">
            <v>900606379</v>
          </cell>
          <cell r="J7958" t="str">
            <v>INSTITUCION EDUCATIVA INDIGENA DE PANURE</v>
          </cell>
          <cell r="K7958">
            <v>18590684</v>
          </cell>
        </row>
        <row r="7959">
          <cell r="I7959">
            <v>900606576</v>
          </cell>
          <cell r="J7959" t="str">
            <v>INSTITUCION EDUCATIVA DEPARTAMENTAL CERRO BLANCO</v>
          </cell>
          <cell r="K7959">
            <v>77387236</v>
          </cell>
        </row>
        <row r="7960">
          <cell r="I7960">
            <v>900607903</v>
          </cell>
          <cell r="J7960" t="str">
            <v>MEGACOLEGIO EL PROGRESO DE LA COMUNA V</v>
          </cell>
          <cell r="K7960">
            <v>131395041</v>
          </cell>
        </row>
        <row r="7961">
          <cell r="I7961">
            <v>900608292</v>
          </cell>
          <cell r="J7961" t="str">
            <v>IE Bombay</v>
          </cell>
          <cell r="K7961">
            <v>67678676</v>
          </cell>
        </row>
        <row r="7962">
          <cell r="I7962">
            <v>900611733</v>
          </cell>
          <cell r="J7962" t="str">
            <v>INSTITUCIÓN EDUCATIVA DE LA PEÑA</v>
          </cell>
          <cell r="K7962">
            <v>42315839</v>
          </cell>
        </row>
        <row r="7963">
          <cell r="I7963">
            <v>900612367</v>
          </cell>
          <cell r="J7963" t="str">
            <v>INSTITUCION EDUCATIVA  LA ESTANCIA</v>
          </cell>
          <cell r="K7963">
            <v>16202522</v>
          </cell>
        </row>
        <row r="7964">
          <cell r="I7964">
            <v>900612703</v>
          </cell>
          <cell r="J7964" t="str">
            <v>CENTRO EDUCATIVO CUESTARICA</v>
          </cell>
          <cell r="K7964">
            <v>19926293</v>
          </cell>
        </row>
        <row r="7965">
          <cell r="I7965">
            <v>900613251</v>
          </cell>
          <cell r="J7965" t="str">
            <v>INSTITUCION EDUCATIVA LA PRIMAVERA</v>
          </cell>
          <cell r="K7965">
            <v>57972984</v>
          </cell>
        </row>
        <row r="7966">
          <cell r="I7966">
            <v>900615426</v>
          </cell>
          <cell r="J7966" t="str">
            <v>INSTITUCION EDUCATIVA DEPARTAMENTAL JUAN FRANSISCO OSPINA</v>
          </cell>
          <cell r="K7966">
            <v>72267978</v>
          </cell>
        </row>
        <row r="7967">
          <cell r="I7967">
            <v>900615779</v>
          </cell>
          <cell r="J7967" t="str">
            <v>CENTRO EDUCATIVO INDIGENA RURAL NUMERO CINCO</v>
          </cell>
          <cell r="K7967">
            <v>7582361</v>
          </cell>
        </row>
        <row r="7968">
          <cell r="I7968">
            <v>900615806</v>
          </cell>
          <cell r="J7968" t="str">
            <v>INSTITUCIÓN EDUCATIVA DE LEÑA</v>
          </cell>
          <cell r="K7968">
            <v>53426847</v>
          </cell>
        </row>
        <row r="7969">
          <cell r="I7969">
            <v>900616058</v>
          </cell>
          <cell r="J7969" t="str">
            <v>CENTRO ETNOEDUCATIVO RURAL MONA TO</v>
          </cell>
          <cell r="K7969">
            <v>19613295</v>
          </cell>
        </row>
        <row r="7970">
          <cell r="I7970">
            <v>900616496</v>
          </cell>
          <cell r="J7970" t="str">
            <v>INSTITUCION EDUCATIVA RURAL LA VICTORIA</v>
          </cell>
          <cell r="K7970">
            <v>17151373</v>
          </cell>
        </row>
        <row r="7971">
          <cell r="I7971">
            <v>900622203</v>
          </cell>
          <cell r="J7971" t="str">
            <v>INSTITUCION EDUCATIVA DEPARTAMENTAL SAN JOSE DE KENNEDY</v>
          </cell>
          <cell r="K7971">
            <v>59933923</v>
          </cell>
        </row>
        <row r="7972">
          <cell r="I7972">
            <v>900623122</v>
          </cell>
          <cell r="J7972" t="str">
            <v>IETD KOGI DE MULKWAKUNGUI</v>
          </cell>
          <cell r="K7972">
            <v>27576436</v>
          </cell>
        </row>
        <row r="7973">
          <cell r="I7973">
            <v>900624854</v>
          </cell>
          <cell r="J7973" t="str">
            <v>INSTITUCION EDUCATIVA AGROPECUARIA POLACHAYAN</v>
          </cell>
          <cell r="K7973">
            <v>16813201</v>
          </cell>
        </row>
        <row r="7974">
          <cell r="I7974">
            <v>900625259</v>
          </cell>
          <cell r="J7974" t="str">
            <v>INSTITUCION EDUCATIVA DEPARTAMENTAL CANDELARIA</v>
          </cell>
          <cell r="K7974">
            <v>33764320</v>
          </cell>
        </row>
        <row r="7975">
          <cell r="I7975">
            <v>900625419</v>
          </cell>
          <cell r="J7975" t="str">
            <v>SGP GRATU-I. E. SAN MIGUEL</v>
          </cell>
          <cell r="K7975">
            <v>51840913</v>
          </cell>
        </row>
        <row r="7976">
          <cell r="I7976">
            <v>900628568</v>
          </cell>
          <cell r="J7976" t="str">
            <v>CER LA ANGELITA</v>
          </cell>
          <cell r="K7976">
            <v>27634847</v>
          </cell>
        </row>
        <row r="7977">
          <cell r="I7977">
            <v>900632248</v>
          </cell>
          <cell r="J7977" t="str">
            <v>SGP GRATU-INSTITUCION  EDUCATIVA  VALENTIN  MANJARREZ</v>
          </cell>
          <cell r="K7977">
            <v>162968021</v>
          </cell>
        </row>
        <row r="7978">
          <cell r="I7978">
            <v>900647946</v>
          </cell>
          <cell r="J7978" t="str">
            <v>Centro Educativo el Recreo</v>
          </cell>
          <cell r="K7978">
            <v>19805970</v>
          </cell>
        </row>
        <row r="7979">
          <cell r="I7979">
            <v>900648405</v>
          </cell>
          <cell r="J7979" t="str">
            <v>SGP GRATU-C.E. LA HUMAREDA</v>
          </cell>
          <cell r="K7979">
            <v>20176994</v>
          </cell>
        </row>
        <row r="7980">
          <cell r="I7980">
            <v>900663079</v>
          </cell>
          <cell r="J7980" t="str">
            <v>INSTITUCION EDUCATIVA VALPARAISO BAJO</v>
          </cell>
          <cell r="K7980">
            <v>12384833</v>
          </cell>
        </row>
        <row r="7981">
          <cell r="I7981">
            <v>900663657</v>
          </cell>
          <cell r="J7981" t="str">
            <v>INSTITUCION EDUCATIVA AGROPECUARIA VERACRUZ</v>
          </cell>
          <cell r="K7981">
            <v>33693311</v>
          </cell>
        </row>
        <row r="7982">
          <cell r="I7982">
            <v>900666567</v>
          </cell>
          <cell r="J7982" t="str">
            <v>CENTRO EDUCATIVO GUAPUSCAL ALTO</v>
          </cell>
          <cell r="K7982">
            <v>18719227</v>
          </cell>
        </row>
        <row r="7983">
          <cell r="I7983">
            <v>900673137</v>
          </cell>
          <cell r="J7983" t="str">
            <v>INSTITUCION EDUCATIVA VALORES UNIDOS</v>
          </cell>
          <cell r="K7983">
            <v>68800528</v>
          </cell>
        </row>
        <row r="7984">
          <cell r="I7984">
            <v>900678838</v>
          </cell>
          <cell r="J7984" t="str">
            <v>centro educativo agropiscicola las compuertas</v>
          </cell>
          <cell r="K7984">
            <v>27101004</v>
          </cell>
        </row>
        <row r="7985">
          <cell r="I7985">
            <v>900679821</v>
          </cell>
          <cell r="J7985" t="str">
            <v>INSTITUCION EDUCATIVA DEPARTAMENTAL EL HORNO - FOSE</v>
          </cell>
          <cell r="K7985">
            <v>48114951</v>
          </cell>
        </row>
        <row r="7986">
          <cell r="I7986">
            <v>900680909</v>
          </cell>
          <cell r="J7986" t="str">
            <v>IED BALDOMERO SANIN CANO</v>
          </cell>
          <cell r="K7986">
            <v>51398698</v>
          </cell>
        </row>
        <row r="7987">
          <cell r="I7987">
            <v>900701150</v>
          </cell>
          <cell r="J7987" t="str">
            <v>I.E.YACHAY WASI RUNA YANAKUNA</v>
          </cell>
          <cell r="K7987">
            <v>12863995</v>
          </cell>
        </row>
        <row r="7988">
          <cell r="I7988">
            <v>900703219</v>
          </cell>
          <cell r="J7988" t="str">
            <v>INST EDUC EL DIAMANTE</v>
          </cell>
          <cell r="K7988">
            <v>92601975</v>
          </cell>
        </row>
        <row r="7989">
          <cell r="I7989">
            <v>900704752</v>
          </cell>
          <cell r="J7989" t="str">
            <v>INSTITUCION EDUC LA ASUNCION</v>
          </cell>
          <cell r="K7989">
            <v>60450249</v>
          </cell>
        </row>
        <row r="7990">
          <cell r="I7990">
            <v>900705033</v>
          </cell>
          <cell r="J7990" t="str">
            <v>INST EDUC JESUS MARIA VALLE</v>
          </cell>
          <cell r="K7990">
            <v>95398647</v>
          </cell>
        </row>
        <row r="7991">
          <cell r="I7991">
            <v>900705111</v>
          </cell>
          <cell r="J7991" t="str">
            <v>INSTITUCION EDUCATIVA EL CORAZON</v>
          </cell>
          <cell r="K7991">
            <v>112988539</v>
          </cell>
        </row>
        <row r="7992">
          <cell r="I7992">
            <v>900705997</v>
          </cell>
          <cell r="J7992" t="str">
            <v>I.E. SAN JOSÉ DE RIECITO</v>
          </cell>
          <cell r="K7992">
            <v>44840518</v>
          </cell>
        </row>
        <row r="7993">
          <cell r="I7993">
            <v>900707080</v>
          </cell>
          <cell r="J7993" t="str">
            <v>I.E. SANTA CATALINA DE SENA.</v>
          </cell>
          <cell r="K7993">
            <v>41473933</v>
          </cell>
        </row>
        <row r="7994">
          <cell r="I7994">
            <v>900708167</v>
          </cell>
          <cell r="J7994" t="str">
            <v>INSTITUCIÓN EDUCATIVA ROQUE ACOSTA ECHEVERRÍA</v>
          </cell>
          <cell r="K7994">
            <v>51579373</v>
          </cell>
        </row>
        <row r="7995">
          <cell r="I7995">
            <v>900709106</v>
          </cell>
          <cell r="J7995" t="str">
            <v>INSTITUCION EDUCATIVA REINO DE BELGICA</v>
          </cell>
          <cell r="K7995">
            <v>146372505</v>
          </cell>
        </row>
        <row r="7996">
          <cell r="I7996">
            <v>900712748</v>
          </cell>
          <cell r="J7996" t="str">
            <v>I.E. SANTA LUCIA</v>
          </cell>
          <cell r="K7996">
            <v>36826693</v>
          </cell>
        </row>
        <row r="7997">
          <cell r="I7997">
            <v>900718721</v>
          </cell>
          <cell r="J7997" t="str">
            <v>ie santa maria la antigua</v>
          </cell>
          <cell r="K7997">
            <v>120866047</v>
          </cell>
        </row>
        <row r="7998">
          <cell r="I7998">
            <v>900719842</v>
          </cell>
          <cell r="J7998" t="str">
            <v>CENTRO EDUCATIVO SIMON BOLIVAR DE COLOMBIA</v>
          </cell>
          <cell r="K7998">
            <v>19973022</v>
          </cell>
        </row>
        <row r="7999">
          <cell r="I7999">
            <v>900727810</v>
          </cell>
          <cell r="J7999" t="str">
            <v>INSTITUCION   EDUCATIVA  FRUTO  DE LA ESPERANZA</v>
          </cell>
          <cell r="K7999">
            <v>77748614</v>
          </cell>
        </row>
        <row r="8000">
          <cell r="I8000">
            <v>900734927</v>
          </cell>
          <cell r="J8000" t="str">
            <v>INSTITUCION EDUCATIVA DE COBADILLO - MUNICIPIO DE  RIO VIEJO</v>
          </cell>
          <cell r="K8000">
            <v>55792453</v>
          </cell>
        </row>
        <row r="8001">
          <cell r="I8001">
            <v>900755118</v>
          </cell>
          <cell r="J8001" t="str">
            <v>INSTITUCION EDUCATIVA MACAYEPOS</v>
          </cell>
          <cell r="K8001">
            <v>80665192</v>
          </cell>
        </row>
        <row r="8002">
          <cell r="I8002">
            <v>900760503</v>
          </cell>
          <cell r="J8002" t="str">
            <v>INSTITUCION EDUCATIVA LAGINILLA</v>
          </cell>
          <cell r="K8002">
            <v>50106619</v>
          </cell>
        </row>
        <row r="8003">
          <cell r="I8003">
            <v>900760585</v>
          </cell>
          <cell r="J8003" t="str">
            <v>INSTITUCION EUCATIVA VASCO NUÑEZ DE BALBOA</v>
          </cell>
          <cell r="K8003">
            <v>80648289</v>
          </cell>
        </row>
        <row r="8004">
          <cell r="I8004">
            <v>900763495</v>
          </cell>
          <cell r="J8004" t="str">
            <v>Institución Educativa Claretiano "Gustavo Torres Parra"</v>
          </cell>
          <cell r="K8004">
            <v>110063903</v>
          </cell>
        </row>
        <row r="8005">
          <cell r="I8005">
            <v>900776686</v>
          </cell>
          <cell r="J8005" t="str">
            <v>Institucion Educativa Municipal Rumiyaco Pachakuti</v>
          </cell>
          <cell r="K8005">
            <v>19011919</v>
          </cell>
        </row>
        <row r="8006">
          <cell r="I8006">
            <v>900792923</v>
          </cell>
          <cell r="J8006" t="str">
            <v>INSTITUCION EDUCATIVA DE LETICIA</v>
          </cell>
          <cell r="K8006">
            <v>24527880</v>
          </cell>
        </row>
        <row r="8007">
          <cell r="I8007">
            <v>900802911</v>
          </cell>
          <cell r="J8007" t="str">
            <v>INSTITUCION EDUCATIVA EL SALADO</v>
          </cell>
          <cell r="K8007">
            <v>42091327</v>
          </cell>
        </row>
        <row r="8008">
          <cell r="I8008">
            <v>900816026</v>
          </cell>
          <cell r="J8008" t="str">
            <v>INSTITUCION EDUCATIVA NO. 15</v>
          </cell>
          <cell r="K8008">
            <v>149219136</v>
          </cell>
        </row>
        <row r="8009">
          <cell r="I8009">
            <v>900816337</v>
          </cell>
          <cell r="J8009" t="str">
            <v>I.E. SAN JUAN DE LOS LLANOS</v>
          </cell>
          <cell r="K8009">
            <v>52181183</v>
          </cell>
        </row>
        <row r="8010">
          <cell r="I8010">
            <v>900817827</v>
          </cell>
          <cell r="J8010" t="str">
            <v>INST EDUC SAN BENITO</v>
          </cell>
          <cell r="K8010">
            <v>42154711</v>
          </cell>
        </row>
        <row r="8011">
          <cell r="I8011">
            <v>900825161</v>
          </cell>
          <cell r="J8011" t="str">
            <v>CENT EDUC DIST HERNANDO DURAN DUSAN</v>
          </cell>
          <cell r="K8011">
            <v>219828286</v>
          </cell>
        </row>
        <row r="8012">
          <cell r="I8012">
            <v>900826511</v>
          </cell>
          <cell r="J8012" t="str">
            <v>COLEGIO SILVIA APONTE RODRIGUEZ</v>
          </cell>
          <cell r="K8012">
            <v>64378544</v>
          </cell>
        </row>
        <row r="8013">
          <cell r="I8013">
            <v>900826975</v>
          </cell>
          <cell r="J8013" t="str">
            <v>COLEGIO SAN CAYETANO (IED)</v>
          </cell>
          <cell r="K8013">
            <v>139591049</v>
          </cell>
        </row>
        <row r="8014">
          <cell r="I8014">
            <v>900829833</v>
          </cell>
          <cell r="J8014" t="str">
            <v>INSTITUCION EDUCATIVA INTERNADO SAN ANTONIO DE PADUA</v>
          </cell>
          <cell r="K8014">
            <v>19187961</v>
          </cell>
        </row>
        <row r="8015">
          <cell r="I8015">
            <v>900837398</v>
          </cell>
          <cell r="J8015" t="str">
            <v>INSTITUCION EDUCATIVA EL PLACER</v>
          </cell>
          <cell r="K8015">
            <v>17901687</v>
          </cell>
        </row>
        <row r="8016">
          <cell r="I8016">
            <v>900838180</v>
          </cell>
          <cell r="J8016" t="str">
            <v>INSTITUCION EDUCATIVA SAN JOSÉ OBRERO</v>
          </cell>
          <cell r="K8016">
            <v>148098579</v>
          </cell>
        </row>
        <row r="8017">
          <cell r="I8017">
            <v>900845585</v>
          </cell>
          <cell r="J8017" t="str">
            <v>COLEGIO LA JOYA (IED)</v>
          </cell>
          <cell r="K8017">
            <v>92235029</v>
          </cell>
        </row>
        <row r="8018">
          <cell r="I8018">
            <v>900849322</v>
          </cell>
          <cell r="J8018" t="str">
            <v>C.E. DISTRITAL ORINOCO</v>
          </cell>
          <cell r="K8018">
            <v>14922442</v>
          </cell>
        </row>
        <row r="8019">
          <cell r="I8019">
            <v>900851512</v>
          </cell>
          <cell r="J8019" t="str">
            <v>CENTRO EDUCATIVO RURAL GAVIOTAS</v>
          </cell>
          <cell r="K8019">
            <v>22202741</v>
          </cell>
        </row>
        <row r="8020">
          <cell r="I8020">
            <v>900858960</v>
          </cell>
          <cell r="J8020" t="str">
            <v>CENTRO EDUCATIVO ALPES DE SEVILLA</v>
          </cell>
          <cell r="K8020">
            <v>23787160</v>
          </cell>
        </row>
        <row r="8021">
          <cell r="I8021">
            <v>900871157</v>
          </cell>
          <cell r="J8021" t="str">
            <v>INSTITUCION EDUCATIVA  EL MANZANO</v>
          </cell>
          <cell r="K8021">
            <v>19776542</v>
          </cell>
        </row>
        <row r="8022">
          <cell r="I8022">
            <v>900871861</v>
          </cell>
          <cell r="J8022" t="str">
            <v>COLEGIO NELSON MANDELA INSTITUCION EDUCATIVA DISTRITAL</v>
          </cell>
          <cell r="K8022">
            <v>144678446</v>
          </cell>
        </row>
        <row r="8023">
          <cell r="I8023">
            <v>900884737</v>
          </cell>
          <cell r="J8023" t="str">
            <v>INSTITUCION EDUCATIVA BUENAVISTA</v>
          </cell>
          <cell r="K8023">
            <v>14994401</v>
          </cell>
        </row>
        <row r="8024">
          <cell r="I8024">
            <v>900889520</v>
          </cell>
          <cell r="J8024" t="str">
            <v>CENTRO EDUCATIVO  CURIACO</v>
          </cell>
          <cell r="K8024">
            <v>21844106</v>
          </cell>
        </row>
        <row r="8025">
          <cell r="I8025">
            <v>900893281</v>
          </cell>
          <cell r="J8025" t="str">
            <v>INSTITUCION EDUCATIVA FRANCISCO JOSE DE CALDAS</v>
          </cell>
          <cell r="K8025">
            <v>80834685</v>
          </cell>
        </row>
        <row r="8026">
          <cell r="I8026">
            <v>900900742</v>
          </cell>
          <cell r="J8026" t="str">
            <v>INSTITUCION EDUCATIVA LA ARMONIA</v>
          </cell>
          <cell r="K8026">
            <v>167327368</v>
          </cell>
        </row>
        <row r="8027">
          <cell r="I8027">
            <v>900910718</v>
          </cell>
          <cell r="J8027" t="str">
            <v>CENTRO EDUCATIVO SANTA CRUZ</v>
          </cell>
          <cell r="K8027">
            <v>24444516</v>
          </cell>
        </row>
        <row r="8028">
          <cell r="I8028">
            <v>900915708</v>
          </cell>
          <cell r="J8028" t="str">
            <v>CENTRO EDUCATIVO RURAL PUENTE REAL</v>
          </cell>
          <cell r="K8028">
            <v>27734046</v>
          </cell>
        </row>
        <row r="8029">
          <cell r="I8029">
            <v>900916002</v>
          </cell>
          <cell r="J8029" t="str">
            <v>CE JORGE VALENCIA LOZANO</v>
          </cell>
          <cell r="K8029">
            <v>33883106</v>
          </cell>
        </row>
        <row r="8030">
          <cell r="I8030">
            <v>900917501</v>
          </cell>
          <cell r="J8030" t="str">
            <v>CE PRIMITIVO PALACIOS</v>
          </cell>
          <cell r="K8030">
            <v>43081494</v>
          </cell>
        </row>
        <row r="8031">
          <cell r="I8031">
            <v>900920721</v>
          </cell>
          <cell r="J8031" t="str">
            <v>INSTITUCION EDUCATIVA MARCO ANTONIO FRANCO RODRIGUEZ</v>
          </cell>
          <cell r="K8031">
            <v>100925298</v>
          </cell>
        </row>
        <row r="8032">
          <cell r="I8032">
            <v>900926358</v>
          </cell>
          <cell r="J8032" t="str">
            <v>IE Terraplen</v>
          </cell>
          <cell r="K8032">
            <v>35075936</v>
          </cell>
        </row>
        <row r="8033">
          <cell r="I8033">
            <v>900929993</v>
          </cell>
          <cell r="J8033" t="str">
            <v>I.E  GABRIEL GARCIA MARQUEZ</v>
          </cell>
          <cell r="K8033">
            <v>111594655</v>
          </cell>
        </row>
        <row r="8034">
          <cell r="I8034">
            <v>900932971</v>
          </cell>
          <cell r="J8034" t="str">
            <v>INSTITUCIÓN EDUCATIVA LUSITANIA - PAZ DE COLOMBIA</v>
          </cell>
          <cell r="K8034">
            <v>148685908</v>
          </cell>
        </row>
        <row r="8035">
          <cell r="I8035">
            <v>900935808</v>
          </cell>
          <cell r="J8035" t="str">
            <v>INST EDUC LA SIERRA</v>
          </cell>
          <cell r="K8035">
            <v>118007687</v>
          </cell>
        </row>
        <row r="8036">
          <cell r="I8036">
            <v>900939018</v>
          </cell>
          <cell r="J8036" t="str">
            <v>COLEGIO DIANA TURBAY I.E.D</v>
          </cell>
          <cell r="K8036">
            <v>142856983</v>
          </cell>
        </row>
        <row r="8037">
          <cell r="I8037">
            <v>900939451</v>
          </cell>
          <cell r="J8037" t="str">
            <v>INSTITUCION EDUCATICA JOSE MARIA TORTI SORIANO</v>
          </cell>
          <cell r="K8037">
            <v>67897935</v>
          </cell>
        </row>
        <row r="8038">
          <cell r="I8038">
            <v>900942296</v>
          </cell>
          <cell r="J8038" t="str">
            <v>INSTITUCION EDUCATIVA COMPLEJO EDUCATIVO INTEGRAL SOPO</v>
          </cell>
          <cell r="K8038">
            <v>111792271</v>
          </cell>
        </row>
        <row r="8039">
          <cell r="I8039">
            <v>900957153</v>
          </cell>
          <cell r="J8039" t="str">
            <v>INSTITUCION EDUCATIVA FRANCISCO JOSE DE CALDAS</v>
          </cell>
          <cell r="K8039">
            <v>98093837</v>
          </cell>
        </row>
        <row r="8040">
          <cell r="I8040">
            <v>900959924</v>
          </cell>
          <cell r="J8040" t="str">
            <v>INSTITUCIÓN EDUCATIVA BENEDIKTA ZUR NIEDEN</v>
          </cell>
          <cell r="K8040">
            <v>120458420</v>
          </cell>
        </row>
        <row r="8041">
          <cell r="I8041">
            <v>900960204</v>
          </cell>
          <cell r="J8041" t="str">
            <v>COLEGIO FRANCISCO PRIMERO S.S. IED</v>
          </cell>
          <cell r="K8041">
            <v>103748727</v>
          </cell>
        </row>
        <row r="8042">
          <cell r="I8042">
            <v>900998168</v>
          </cell>
          <cell r="J8042" t="str">
            <v>INSTITUCION EDUCATIVA MARIA POUSSEPIN</v>
          </cell>
          <cell r="K8042">
            <v>47964649</v>
          </cell>
        </row>
        <row r="8043">
          <cell r="I8043">
            <v>901002053</v>
          </cell>
          <cell r="J8043" t="str">
            <v>INSTITUCION EDUCATIVA BETSABE ESPINAL</v>
          </cell>
          <cell r="K8043">
            <v>86540746</v>
          </cell>
        </row>
        <row r="8044">
          <cell r="I8044">
            <v>901007081</v>
          </cell>
          <cell r="J8044" t="str">
            <v>COLEGIO DIANA TURBAY QUINTERO</v>
          </cell>
          <cell r="K8044">
            <v>31186554</v>
          </cell>
        </row>
        <row r="8045">
          <cell r="I8045">
            <v>901014081</v>
          </cell>
          <cell r="J8045" t="str">
            <v>INSTITUCION EDUCATIVA BERLIN</v>
          </cell>
          <cell r="K8045">
            <v>23430982</v>
          </cell>
        </row>
        <row r="8046">
          <cell r="I8046">
            <v>901048761</v>
          </cell>
          <cell r="J8046" t="str">
            <v>INSTITUCION EDUCATIVA NELSON MANDELA</v>
          </cell>
          <cell r="K8046">
            <v>95239976</v>
          </cell>
        </row>
        <row r="8047">
          <cell r="I8047">
            <v>901049924</v>
          </cell>
          <cell r="J8047" t="str">
            <v>INSTITUCION EDUCATIVA  LA PASTORA</v>
          </cell>
          <cell r="K8047">
            <v>85099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26" Type="http://schemas.openxmlformats.org/officeDocument/2006/relationships/hyperlink" Target="mailto:maloguevy@hotmail.com" TargetMode="External"/><Relationship Id="rId39" Type="http://schemas.openxmlformats.org/officeDocument/2006/relationships/hyperlink" Target="mailto:yhernandez@valledelcauca.gov.co" TargetMode="External"/><Relationship Id="rId21" Type="http://schemas.openxmlformats.org/officeDocument/2006/relationships/hyperlink" Target="mailto:contactenos@molagavita-santander.gov.co" TargetMode="External"/><Relationship Id="rId34" Type="http://schemas.openxmlformats.org/officeDocument/2006/relationships/hyperlink" Target="mailto:hacienda@labelleza-santander.gov.co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mailto:tesoreria@yondo-antioquia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0" Type="http://schemas.openxmlformats.org/officeDocument/2006/relationships/hyperlink" Target="mailto:alcaldia@palestina-caldas.gov.co" TargetMode="External"/><Relationship Id="rId29" Type="http://schemas.openxmlformats.org/officeDocument/2006/relationships/hyperlink" Target="mailto:contabilidad@lacalera-cundinamarca.gov.co" TargetMode="External"/><Relationship Id="rId41" Type="http://schemas.openxmlformats.org/officeDocument/2006/relationships/hyperlink" Target="mailto:contabilidad@ladorada-caldas.gov.co" TargetMode="Externa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contabilidad@hatonuevo-laguajira.gov.co" TargetMode="External"/><Relationship Id="rId32" Type="http://schemas.openxmlformats.org/officeDocument/2006/relationships/hyperlink" Target="mailto:contador_sanvicente@hotmail.com" TargetMode="External"/><Relationship Id="rId37" Type="http://schemas.openxmlformats.org/officeDocument/2006/relationships/hyperlink" Target="mailto:tesoreria@lamontanita-caqueta.gov.co" TargetMode="External"/><Relationship Id="rId40" Type="http://schemas.openxmlformats.org/officeDocument/2006/relationships/hyperlink" Target="mailto:bygasociados@yohoo.es" TargetMode="External"/><Relationship Id="rId5" Type="http://schemas.openxmlformats.org/officeDocument/2006/relationships/hyperlink" Target="mailto:secretariahaciendacapitanejo@hotmail.com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germanr1969@gmail.com;lucymicha@hotmail.com" TargetMode="External"/><Relationship Id="rId28" Type="http://schemas.openxmlformats.org/officeDocument/2006/relationships/hyperlink" Target="mailto:contabilidad@candelaria-valle.gov.co" TargetMode="External"/><Relationship Id="rId36" Type="http://schemas.openxmlformats.org/officeDocument/2006/relationships/hyperlink" Target="mailto:contabilidad@puertotejada-cauca.gov.co" TargetMode="External"/><Relationship Id="rId10" Type="http://schemas.openxmlformats.org/officeDocument/2006/relationships/hyperlink" Target="mailto:alcaldia@lospatios-nortedesantander.gov.co" TargetMode="External"/><Relationship Id="rId19" Type="http://schemas.openxmlformats.org/officeDocument/2006/relationships/hyperlink" Target="mailto:contactenos@puertoleguizamo-putumayo.gov.co" TargetMode="External"/><Relationship Id="rId31" Type="http://schemas.openxmlformats.org/officeDocument/2006/relationships/hyperlink" Target="mailto:nticaldo@hotmail.com" TargetMode="External"/><Relationship Id="rId44" Type="http://schemas.openxmlformats.org/officeDocument/2006/relationships/comments" Target="../comments1.xm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contactenos@sanpelayo-cordoba.gov.co" TargetMode="External"/><Relationship Id="rId27" Type="http://schemas.openxmlformats.org/officeDocument/2006/relationships/hyperlink" Target="mailto:contabilidad@amazonas.gov.co" TargetMode="External"/><Relationship Id="rId30" Type="http://schemas.openxmlformats.org/officeDocument/2006/relationships/hyperlink" Target="mailto:contabilidad@duitama-boyaca.gov.co" TargetMode="External"/><Relationship Id="rId35" Type="http://schemas.openxmlformats.org/officeDocument/2006/relationships/hyperlink" Target="mailto:josefinarobayo@gmail.com" TargetMode="External"/><Relationship Id="rId43" Type="http://schemas.openxmlformats.org/officeDocument/2006/relationships/vmlDrawing" Target="../drawings/vmlDrawing1.vml"/><Relationship Id="rId8" Type="http://schemas.openxmlformats.org/officeDocument/2006/relationships/hyperlink" Target="mailto:ifragoso@barranquilla.gov.co" TargetMode="External"/><Relationship Id="rId3" Type="http://schemas.openxmlformats.org/officeDocument/2006/relationships/hyperlink" Target="mailto:alcaldia@popayan-cauca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despacho.gobernador@boyaca.gov.co;astridesco10@hotmail.com" TargetMode="External"/><Relationship Id="rId33" Type="http://schemas.openxmlformats.org/officeDocument/2006/relationships/hyperlink" Target="mailto:haciendamunicipal@eltambo-cauca.gov.co" TargetMode="External"/><Relationship Id="rId38" Type="http://schemas.openxmlformats.org/officeDocument/2006/relationships/hyperlink" Target="mailto:alcaldia@apartado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EF1140"/>
  <sheetViews>
    <sheetView tabSelected="1" zoomScaleNormal="100" workbookViewId="0">
      <pane xSplit="4" ySplit="2" topLeftCell="E3" activePane="bottomRight" state="frozen"/>
      <selection activeCell="E1130" sqref="E1130"/>
      <selection pane="topRight" activeCell="E1130" sqref="E1130"/>
      <selection pane="bottomLeft" activeCell="E1130" sqref="E1130"/>
      <selection pane="bottomRight" activeCell="CE15" sqref="CE15"/>
    </sheetView>
  </sheetViews>
  <sheetFormatPr baseColWidth="10" defaultColWidth="11.42578125" defaultRowHeight="12.75" x14ac:dyDescent="0.2"/>
  <cols>
    <col min="1" max="1" width="13.42578125" style="13" bestFit="1" customWidth="1"/>
    <col min="2" max="2" width="10.28515625" style="14" bestFit="1" customWidth="1"/>
    <col min="3" max="3" width="13.85546875" style="13" bestFit="1" customWidth="1"/>
    <col min="4" max="4" width="42.42578125" style="13" customWidth="1"/>
    <col min="5" max="5" width="41.140625" style="51" customWidth="1"/>
    <col min="6" max="6" width="21.7109375" style="23" hidden="1" customWidth="1"/>
    <col min="7" max="8" width="14.7109375" style="23" hidden="1" customWidth="1"/>
    <col min="9" max="9" width="14" style="23" hidden="1" customWidth="1"/>
    <col min="10" max="10" width="18" style="35" hidden="1" customWidth="1"/>
    <col min="11" max="11" width="19.42578125" style="23" hidden="1" customWidth="1"/>
    <col min="12" max="12" width="13.85546875" style="23" hidden="1" customWidth="1"/>
    <col min="13" max="14" width="17.5703125" style="13" hidden="1" customWidth="1"/>
    <col min="15" max="15" width="18.85546875" style="13" hidden="1" customWidth="1"/>
    <col min="16" max="16" width="17.7109375" style="13" hidden="1" customWidth="1"/>
    <col min="17" max="17" width="19" style="13" hidden="1" customWidth="1"/>
    <col min="18" max="18" width="14" style="13" hidden="1" customWidth="1"/>
    <col min="19" max="19" width="18" style="13" hidden="1" customWidth="1"/>
    <col min="20" max="20" width="19.42578125" style="13" hidden="1" customWidth="1"/>
    <col min="21" max="21" width="13.85546875" style="13" hidden="1" customWidth="1"/>
    <col min="22" max="22" width="17.85546875" style="13" hidden="1" customWidth="1"/>
    <col min="23" max="23" width="18.140625" style="13" hidden="1" customWidth="1"/>
    <col min="24" max="24" width="12.85546875" style="13" hidden="1" customWidth="1"/>
    <col min="25" max="25" width="14.85546875" style="13" hidden="1" customWidth="1"/>
    <col min="26" max="26" width="18.5703125" style="13" hidden="1" customWidth="1"/>
    <col min="27" max="27" width="22.85546875" style="13" hidden="1" customWidth="1"/>
    <col min="28" max="29" width="18" style="13" hidden="1" customWidth="1"/>
    <col min="30" max="30" width="19.42578125" style="13" hidden="1" customWidth="1"/>
    <col min="31" max="31" width="13.85546875" style="13" hidden="1" customWidth="1"/>
    <col min="32" max="32" width="18.5703125" style="13" hidden="1" customWidth="1"/>
    <col min="33" max="33" width="20.7109375" style="14" hidden="1" customWidth="1"/>
    <col min="34" max="34" width="19.140625" style="13" hidden="1" customWidth="1"/>
    <col min="35" max="35" width="19.5703125" style="13" hidden="1" customWidth="1"/>
    <col min="36" max="36" width="18.5703125" style="13" hidden="1" customWidth="1"/>
    <col min="37" max="37" width="18" style="13" hidden="1" customWidth="1"/>
    <col min="38" max="38" width="19.42578125" style="13" hidden="1" customWidth="1"/>
    <col min="39" max="39" width="23.140625" style="13" hidden="1" customWidth="1"/>
    <col min="40" max="40" width="18" style="13" hidden="1" customWidth="1"/>
    <col min="41" max="41" width="20.140625" style="13" hidden="1" customWidth="1"/>
    <col min="42" max="42" width="19.140625" style="13" hidden="1" customWidth="1"/>
    <col min="43" max="43" width="18.5703125" style="13" hidden="1" customWidth="1"/>
    <col min="44" max="44" width="14.85546875" style="13" hidden="1" customWidth="1"/>
    <col min="45" max="45" width="20.28515625" style="13" hidden="1" customWidth="1"/>
    <col min="46" max="46" width="18" style="13" hidden="1" customWidth="1"/>
    <col min="47" max="47" width="19.42578125" style="13" hidden="1" customWidth="1"/>
    <col min="48" max="48" width="13.85546875" style="13" hidden="1" customWidth="1"/>
    <col min="49" max="49" width="14.7109375" style="13" hidden="1" customWidth="1"/>
    <col min="50" max="50" width="18.42578125" style="13" hidden="1" customWidth="1"/>
    <col min="51" max="51" width="16.5703125" style="13" hidden="1" customWidth="1"/>
    <col min="52" max="53" width="17.7109375" style="13" hidden="1" customWidth="1"/>
    <col min="54" max="54" width="18" style="13" hidden="1" customWidth="1"/>
    <col min="55" max="55" width="17.5703125" style="13" hidden="1" customWidth="1"/>
    <col min="56" max="57" width="14.85546875" style="13" hidden="1" customWidth="1"/>
    <col min="58" max="58" width="14" style="13" hidden="1" customWidth="1"/>
    <col min="59" max="59" width="18" style="13" hidden="1" customWidth="1"/>
    <col min="60" max="60" width="19.42578125" style="13" hidden="1" customWidth="1"/>
    <col min="61" max="61" width="16" style="13" hidden="1" customWidth="1"/>
    <col min="62" max="62" width="20.42578125" style="13" hidden="1" customWidth="1"/>
    <col min="63" max="63" width="21.5703125" style="13" customWidth="1"/>
    <col min="64" max="64" width="23.7109375" style="13" customWidth="1"/>
    <col min="65" max="65" width="19.140625" style="13" customWidth="1"/>
    <col min="66" max="66" width="14.85546875" style="13" customWidth="1"/>
    <col min="67" max="67" width="15.85546875" style="13" customWidth="1"/>
    <col min="68" max="68" width="14.85546875" style="13" customWidth="1"/>
    <col min="69" max="69" width="23.7109375" style="13" customWidth="1"/>
    <col min="70" max="70" width="18" style="13" customWidth="1"/>
    <col min="71" max="71" width="19.42578125" style="13" customWidth="1"/>
    <col min="72" max="72" width="13.42578125" style="13" customWidth="1"/>
    <col min="73" max="74" width="17.140625" style="13" customWidth="1"/>
    <col min="75" max="75" width="18.5703125" style="13" customWidth="1"/>
    <col min="76" max="76" width="17.5703125" style="13" customWidth="1"/>
    <col min="77" max="78" width="14.85546875" style="13" customWidth="1"/>
    <col min="79" max="79" width="15.85546875" style="13" customWidth="1"/>
    <col min="80" max="80" width="18" style="13" customWidth="1"/>
    <col min="81" max="81" width="19.42578125" style="13" customWidth="1"/>
    <col min="82" max="82" width="15.28515625" style="13" bestFit="1" customWidth="1"/>
    <col min="83" max="84" width="20.85546875" style="13" customWidth="1"/>
    <col min="85" max="85" width="18.5703125" style="13" customWidth="1"/>
    <col min="86" max="86" width="17.5703125" style="13" hidden="1" customWidth="1"/>
    <col min="87" max="88" width="14.85546875" style="13" hidden="1" customWidth="1"/>
    <col min="89" max="89" width="14" style="13" hidden="1" customWidth="1"/>
    <col min="90" max="90" width="18" style="13" hidden="1" customWidth="1"/>
    <col min="91" max="91" width="19.42578125" style="13" hidden="1" customWidth="1"/>
    <col min="92" max="92" width="9.42578125" style="13" hidden="1" customWidth="1"/>
    <col min="93" max="93" width="17.42578125" style="13" hidden="1" customWidth="1"/>
    <col min="94" max="94" width="21.28515625" style="13" hidden="1" customWidth="1"/>
    <col min="95" max="95" width="17.5703125" style="13" hidden="1" customWidth="1"/>
    <col min="96" max="97" width="14.85546875" style="13" hidden="1" customWidth="1"/>
    <col min="98" max="98" width="17.5703125" style="13" hidden="1" customWidth="1"/>
    <col min="99" max="99" width="14" style="13" hidden="1" customWidth="1"/>
    <col min="100" max="100" width="14.85546875" style="13" hidden="1" customWidth="1"/>
    <col min="101" max="101" width="15.85546875" style="13" hidden="1" customWidth="1"/>
    <col min="102" max="102" width="9.42578125" style="13" hidden="1" customWidth="1"/>
    <col min="103" max="103" width="18.5703125" style="13" hidden="1" customWidth="1"/>
    <col min="104" max="104" width="17.5703125" style="13" hidden="1" customWidth="1"/>
    <col min="105" max="106" width="14.85546875" style="13" hidden="1" customWidth="1"/>
    <col min="107" max="107" width="17.7109375" style="13" hidden="1" customWidth="1"/>
    <col min="108" max="108" width="14" style="13" hidden="1" customWidth="1"/>
    <col min="109" max="109" width="14.85546875" style="13" hidden="1" customWidth="1"/>
    <col min="110" max="110" width="15.85546875" style="13" hidden="1" customWidth="1"/>
    <col min="111" max="111" width="9.42578125" style="13" hidden="1" customWidth="1"/>
    <col min="112" max="112" width="13.42578125" style="13" hidden="1" customWidth="1"/>
    <col min="113" max="113" width="18.5703125" style="13" hidden="1" customWidth="1"/>
    <col min="114" max="114" width="18" style="15" hidden="1" customWidth="1"/>
    <col min="115" max="115" width="20.7109375" style="13" hidden="1" customWidth="1"/>
    <col min="116" max="116" width="14.85546875" style="13" hidden="1" customWidth="1"/>
    <col min="117" max="117" width="14" style="13" hidden="1" customWidth="1"/>
    <col min="118" max="118" width="24.5703125" style="13" hidden="1" customWidth="1"/>
    <col min="119" max="119" width="4.7109375" style="13" hidden="1" customWidth="1"/>
    <col min="120" max="120" width="21.42578125" style="13" hidden="1" customWidth="1"/>
    <col min="121" max="121" width="13.42578125" style="13" hidden="1" customWidth="1"/>
    <col min="122" max="122" width="14.85546875" style="13" hidden="1" customWidth="1"/>
    <col min="123" max="123" width="19.42578125" style="13" hidden="1" customWidth="1"/>
    <col min="124" max="124" width="9.42578125" style="13" hidden="1" customWidth="1"/>
    <col min="125" max="125" width="18.5703125" style="52" hidden="1" customWidth="1"/>
    <col min="126" max="126" width="18.5703125" style="15" customWidth="1"/>
    <col min="127" max="127" width="22" style="15" customWidth="1"/>
    <col min="128" max="128" width="21.42578125" style="13" customWidth="1"/>
    <col min="129" max="129" width="17.85546875" style="13" customWidth="1"/>
    <col min="130" max="131" width="20.140625" style="13" customWidth="1"/>
    <col min="132" max="132" width="14.85546875" style="13" customWidth="1"/>
    <col min="133" max="138" width="11.42578125" style="13" customWidth="1"/>
    <col min="139" max="16384" width="11.42578125" style="13"/>
  </cols>
  <sheetData>
    <row r="1" spans="1:136" s="5" customFormat="1" ht="36" customHeight="1" x14ac:dyDescent="0.2">
      <c r="A1" s="90" t="s">
        <v>0</v>
      </c>
      <c r="B1" s="106" t="s">
        <v>1003</v>
      </c>
      <c r="C1" s="87" t="s">
        <v>1</v>
      </c>
      <c r="D1" s="90" t="s">
        <v>2</v>
      </c>
      <c r="E1" s="87" t="s">
        <v>3</v>
      </c>
      <c r="F1" s="93" t="s">
        <v>2126</v>
      </c>
      <c r="G1" s="93"/>
      <c r="H1" s="93"/>
      <c r="I1" s="90" t="s">
        <v>2127</v>
      </c>
      <c r="J1" s="90"/>
      <c r="K1" s="90"/>
      <c r="L1" s="90"/>
      <c r="M1" s="87" t="s">
        <v>4</v>
      </c>
      <c r="N1" s="103" t="s">
        <v>2128</v>
      </c>
      <c r="O1" s="103"/>
      <c r="P1" s="103"/>
      <c r="Q1" s="103"/>
      <c r="R1" s="90" t="s">
        <v>2129</v>
      </c>
      <c r="S1" s="90"/>
      <c r="T1" s="90"/>
      <c r="U1" s="90"/>
      <c r="V1" s="93" t="s">
        <v>5</v>
      </c>
      <c r="W1" s="94" t="s">
        <v>2130</v>
      </c>
      <c r="X1" s="94"/>
      <c r="Y1" s="94"/>
      <c r="Z1" s="94"/>
      <c r="AA1" s="94"/>
      <c r="AB1" s="90" t="s">
        <v>2131</v>
      </c>
      <c r="AC1" s="90"/>
      <c r="AD1" s="90"/>
      <c r="AE1" s="90"/>
      <c r="AF1" s="93" t="s">
        <v>5</v>
      </c>
      <c r="AG1" s="94" t="s">
        <v>2133</v>
      </c>
      <c r="AH1" s="94"/>
      <c r="AI1" s="94"/>
      <c r="AJ1" s="87" t="s">
        <v>2132</v>
      </c>
      <c r="AK1" s="90"/>
      <c r="AL1" s="90"/>
      <c r="AM1" s="90"/>
      <c r="AN1" s="74" t="s">
        <v>2133</v>
      </c>
      <c r="AO1" s="91" t="s">
        <v>5</v>
      </c>
      <c r="AP1" s="93" t="s">
        <v>2134</v>
      </c>
      <c r="AQ1" s="93"/>
      <c r="AR1" s="93"/>
      <c r="AS1" s="90" t="s">
        <v>2135</v>
      </c>
      <c r="AT1" s="90"/>
      <c r="AU1" s="90"/>
      <c r="AV1" s="90"/>
      <c r="AW1" s="101" t="s">
        <v>2163</v>
      </c>
      <c r="AX1" s="102"/>
      <c r="AY1" s="65" t="s">
        <v>2166</v>
      </c>
      <c r="AZ1" s="65" t="s">
        <v>2162</v>
      </c>
      <c r="BA1" s="73" t="s">
        <v>2134</v>
      </c>
      <c r="BB1" s="91" t="s">
        <v>5</v>
      </c>
      <c r="BC1" s="93" t="s">
        <v>2136</v>
      </c>
      <c r="BD1" s="93"/>
      <c r="BE1" s="93"/>
      <c r="BF1" s="90" t="s">
        <v>2137</v>
      </c>
      <c r="BG1" s="90"/>
      <c r="BH1" s="90"/>
      <c r="BI1" s="90"/>
      <c r="BJ1" s="71" t="s">
        <v>2136</v>
      </c>
      <c r="BK1" s="91" t="s">
        <v>5</v>
      </c>
      <c r="BL1" s="93" t="s">
        <v>2138</v>
      </c>
      <c r="BM1" s="93"/>
      <c r="BN1" s="93"/>
      <c r="BO1" s="100" t="s">
        <v>2139</v>
      </c>
      <c r="BP1" s="100"/>
      <c r="BQ1" s="90" t="s">
        <v>2140</v>
      </c>
      <c r="BR1" s="90"/>
      <c r="BS1" s="90"/>
      <c r="BT1" s="90"/>
      <c r="BU1" s="95" t="s">
        <v>2123</v>
      </c>
      <c r="BV1" s="96"/>
      <c r="BW1" s="91" t="s">
        <v>5</v>
      </c>
      <c r="BX1" s="93" t="s">
        <v>2141</v>
      </c>
      <c r="BY1" s="93"/>
      <c r="BZ1" s="93"/>
      <c r="CA1" s="90" t="s">
        <v>2142</v>
      </c>
      <c r="CB1" s="90"/>
      <c r="CC1" s="90"/>
      <c r="CD1" s="90"/>
      <c r="CE1" s="95" t="s">
        <v>2308</v>
      </c>
      <c r="CF1" s="96"/>
      <c r="CG1" s="91" t="s">
        <v>5</v>
      </c>
      <c r="CH1" s="93" t="s">
        <v>2143</v>
      </c>
      <c r="CI1" s="93"/>
      <c r="CJ1" s="93"/>
      <c r="CK1" s="90" t="s">
        <v>2144</v>
      </c>
      <c r="CL1" s="90"/>
      <c r="CM1" s="90"/>
      <c r="CN1" s="90"/>
      <c r="CO1" s="73" t="s">
        <v>2143</v>
      </c>
      <c r="CP1" s="91" t="s">
        <v>5</v>
      </c>
      <c r="CQ1" s="94" t="s">
        <v>2145</v>
      </c>
      <c r="CR1" s="94"/>
      <c r="CS1" s="94"/>
      <c r="CT1" s="94"/>
      <c r="CU1" s="90" t="s">
        <v>2146</v>
      </c>
      <c r="CV1" s="90"/>
      <c r="CW1" s="90"/>
      <c r="CX1" s="90"/>
      <c r="CY1" s="88" t="s">
        <v>5</v>
      </c>
      <c r="CZ1" s="94" t="s">
        <v>2147</v>
      </c>
      <c r="DA1" s="94"/>
      <c r="DB1" s="94"/>
      <c r="DC1" s="94"/>
      <c r="DD1" s="90" t="s">
        <v>2148</v>
      </c>
      <c r="DE1" s="90"/>
      <c r="DF1" s="90"/>
      <c r="DG1" s="90"/>
      <c r="DH1" s="98" t="s">
        <v>2121</v>
      </c>
      <c r="DI1" s="88" t="s">
        <v>5</v>
      </c>
      <c r="DJ1" s="94" t="s">
        <v>2149</v>
      </c>
      <c r="DK1" s="94"/>
      <c r="DL1" s="94"/>
      <c r="DM1" s="94"/>
      <c r="DN1" s="94"/>
      <c r="DO1" s="94"/>
      <c r="DP1" s="94"/>
      <c r="DQ1" s="87" t="s">
        <v>2150</v>
      </c>
      <c r="DR1" s="87"/>
      <c r="DS1" s="87"/>
      <c r="DT1" s="87"/>
      <c r="DU1" s="88" t="s">
        <v>5</v>
      </c>
      <c r="DV1" s="97" t="s">
        <v>2120</v>
      </c>
      <c r="DW1" s="97"/>
      <c r="DX1" s="97"/>
      <c r="DY1" s="97"/>
    </row>
    <row r="2" spans="1:136" s="5" customFormat="1" ht="38.25" x14ac:dyDescent="0.2">
      <c r="A2" s="90"/>
      <c r="B2" s="106"/>
      <c r="C2" s="87"/>
      <c r="D2" s="90"/>
      <c r="E2" s="87"/>
      <c r="F2" s="32" t="s">
        <v>6</v>
      </c>
      <c r="G2" s="33" t="s">
        <v>7</v>
      </c>
      <c r="H2" s="33" t="s">
        <v>8</v>
      </c>
      <c r="I2" s="32" t="s">
        <v>6</v>
      </c>
      <c r="J2" s="33" t="s">
        <v>9</v>
      </c>
      <c r="K2" s="33" t="s">
        <v>10</v>
      </c>
      <c r="L2" s="33" t="s">
        <v>8</v>
      </c>
      <c r="M2" s="87"/>
      <c r="N2" s="32" t="s">
        <v>6</v>
      </c>
      <c r="O2" s="33" t="s">
        <v>7</v>
      </c>
      <c r="P2" s="32" t="s">
        <v>2086</v>
      </c>
      <c r="Q2" s="33" t="s">
        <v>1009</v>
      </c>
      <c r="R2" s="32" t="s">
        <v>6</v>
      </c>
      <c r="S2" s="33" t="s">
        <v>9</v>
      </c>
      <c r="T2" s="33" t="s">
        <v>10</v>
      </c>
      <c r="U2" s="33" t="s">
        <v>8</v>
      </c>
      <c r="V2" s="93"/>
      <c r="W2" s="32" t="s">
        <v>6</v>
      </c>
      <c r="X2" s="33" t="s">
        <v>7</v>
      </c>
      <c r="Y2" s="33" t="s">
        <v>8</v>
      </c>
      <c r="Z2" s="53" t="s">
        <v>1010</v>
      </c>
      <c r="AA2" s="32" t="s">
        <v>2152</v>
      </c>
      <c r="AB2" s="32" t="s">
        <v>6</v>
      </c>
      <c r="AC2" s="33" t="s">
        <v>9</v>
      </c>
      <c r="AD2" s="33" t="s">
        <v>10</v>
      </c>
      <c r="AE2" s="33" t="s">
        <v>8</v>
      </c>
      <c r="AF2" s="93"/>
      <c r="AG2" s="32" t="s">
        <v>6</v>
      </c>
      <c r="AH2" s="33" t="s">
        <v>7</v>
      </c>
      <c r="AI2" s="32" t="s">
        <v>2086</v>
      </c>
      <c r="AJ2" s="32" t="s">
        <v>6</v>
      </c>
      <c r="AK2" s="33" t="s">
        <v>9</v>
      </c>
      <c r="AL2" s="33" t="s">
        <v>10</v>
      </c>
      <c r="AM2" s="33" t="s">
        <v>2086</v>
      </c>
      <c r="AN2" s="33" t="s">
        <v>1011</v>
      </c>
      <c r="AO2" s="92"/>
      <c r="AP2" s="32" t="s">
        <v>6</v>
      </c>
      <c r="AQ2" s="33" t="s">
        <v>7</v>
      </c>
      <c r="AR2" s="33" t="s">
        <v>8</v>
      </c>
      <c r="AS2" s="32" t="s">
        <v>6</v>
      </c>
      <c r="AT2" s="33" t="s">
        <v>9</v>
      </c>
      <c r="AU2" s="33" t="s">
        <v>10</v>
      </c>
      <c r="AV2" s="33" t="s">
        <v>8</v>
      </c>
      <c r="AW2" s="67" t="s">
        <v>2164</v>
      </c>
      <c r="AX2" s="67" t="s">
        <v>2165</v>
      </c>
      <c r="AY2" s="65" t="s">
        <v>2088</v>
      </c>
      <c r="AZ2" s="33" t="s">
        <v>2087</v>
      </c>
      <c r="BA2" s="33" t="s">
        <v>1012</v>
      </c>
      <c r="BB2" s="92"/>
      <c r="BC2" s="32" t="s">
        <v>6</v>
      </c>
      <c r="BD2" s="32" t="s">
        <v>7</v>
      </c>
      <c r="BE2" s="33" t="s">
        <v>8</v>
      </c>
      <c r="BF2" s="32" t="s">
        <v>6</v>
      </c>
      <c r="BG2" s="33" t="s">
        <v>9</v>
      </c>
      <c r="BH2" s="33" t="s">
        <v>10</v>
      </c>
      <c r="BI2" s="33" t="s">
        <v>8</v>
      </c>
      <c r="BJ2" s="33" t="s">
        <v>1013</v>
      </c>
      <c r="BK2" s="92"/>
      <c r="BL2" s="33" t="s">
        <v>6</v>
      </c>
      <c r="BM2" s="33" t="s">
        <v>7</v>
      </c>
      <c r="BN2" s="33" t="s">
        <v>8</v>
      </c>
      <c r="BO2" s="32" t="s">
        <v>6</v>
      </c>
      <c r="BP2" s="33" t="s">
        <v>7</v>
      </c>
      <c r="BQ2" s="33" t="s">
        <v>6</v>
      </c>
      <c r="BR2" s="33" t="s">
        <v>9</v>
      </c>
      <c r="BS2" s="33" t="s">
        <v>10</v>
      </c>
      <c r="BT2" s="33" t="s">
        <v>8</v>
      </c>
      <c r="BU2" s="86" t="s">
        <v>1014</v>
      </c>
      <c r="BV2" s="79" t="s">
        <v>2306</v>
      </c>
      <c r="BW2" s="92"/>
      <c r="BX2" s="32" t="s">
        <v>6</v>
      </c>
      <c r="BY2" s="33" t="s">
        <v>7</v>
      </c>
      <c r="BZ2" s="33" t="s">
        <v>8</v>
      </c>
      <c r="CA2" s="32" t="s">
        <v>6</v>
      </c>
      <c r="CB2" s="33" t="s">
        <v>9</v>
      </c>
      <c r="CC2" s="33" t="s">
        <v>10</v>
      </c>
      <c r="CD2" s="33" t="s">
        <v>8</v>
      </c>
      <c r="CE2" s="86" t="s">
        <v>1015</v>
      </c>
      <c r="CF2" s="107" t="s">
        <v>2309</v>
      </c>
      <c r="CG2" s="92"/>
      <c r="CH2" s="32" t="s">
        <v>6</v>
      </c>
      <c r="CI2" s="33" t="s">
        <v>7</v>
      </c>
      <c r="CJ2" s="33" t="s">
        <v>8</v>
      </c>
      <c r="CK2" s="32" t="s">
        <v>6</v>
      </c>
      <c r="CL2" s="33" t="s">
        <v>9</v>
      </c>
      <c r="CM2" s="33" t="s">
        <v>10</v>
      </c>
      <c r="CN2" s="33" t="s">
        <v>8</v>
      </c>
      <c r="CO2" s="33" t="s">
        <v>1016</v>
      </c>
      <c r="CP2" s="92"/>
      <c r="CQ2" s="32" t="s">
        <v>6</v>
      </c>
      <c r="CR2" s="33" t="s">
        <v>7</v>
      </c>
      <c r="CS2" s="33" t="s">
        <v>8</v>
      </c>
      <c r="CT2" s="33" t="s">
        <v>1017</v>
      </c>
      <c r="CU2" s="32" t="s">
        <v>6</v>
      </c>
      <c r="CV2" s="32" t="s">
        <v>9</v>
      </c>
      <c r="CW2" s="32" t="s">
        <v>10</v>
      </c>
      <c r="CX2" s="33" t="s">
        <v>8</v>
      </c>
      <c r="CY2" s="89"/>
      <c r="CZ2" s="32" t="s">
        <v>6</v>
      </c>
      <c r="DA2" s="33" t="s">
        <v>7</v>
      </c>
      <c r="DB2" s="33" t="s">
        <v>8</v>
      </c>
      <c r="DC2" s="33" t="s">
        <v>1018</v>
      </c>
      <c r="DD2" s="32" t="s">
        <v>6</v>
      </c>
      <c r="DE2" s="32" t="s">
        <v>9</v>
      </c>
      <c r="DF2" s="32" t="s">
        <v>10</v>
      </c>
      <c r="DG2" s="33" t="s">
        <v>8</v>
      </c>
      <c r="DH2" s="99"/>
      <c r="DI2" s="89"/>
      <c r="DJ2" s="34" t="s">
        <v>6</v>
      </c>
      <c r="DK2" s="34" t="s">
        <v>1019</v>
      </c>
      <c r="DL2" s="33" t="s">
        <v>7</v>
      </c>
      <c r="DM2" s="33" t="s">
        <v>8</v>
      </c>
      <c r="DN2" s="34" t="s">
        <v>2124</v>
      </c>
      <c r="DO2" s="33"/>
      <c r="DP2" s="33" t="s">
        <v>1020</v>
      </c>
      <c r="DQ2" s="34" t="s">
        <v>6</v>
      </c>
      <c r="DR2" s="34" t="s">
        <v>9</v>
      </c>
      <c r="DS2" s="33" t="s">
        <v>10</v>
      </c>
      <c r="DT2" s="33" t="s">
        <v>8</v>
      </c>
      <c r="DU2" s="89"/>
      <c r="DV2" s="10" t="s">
        <v>2122</v>
      </c>
      <c r="DW2" s="10" t="s">
        <v>2123</v>
      </c>
      <c r="DX2" s="11" t="s">
        <v>2090</v>
      </c>
      <c r="DY2" s="10" t="s">
        <v>2119</v>
      </c>
    </row>
    <row r="3" spans="1:136" ht="15" customHeight="1" x14ac:dyDescent="0.2">
      <c r="A3" s="1">
        <v>8909811955</v>
      </c>
      <c r="B3" s="1">
        <v>890981195</v>
      </c>
      <c r="C3" s="16">
        <v>210205002</v>
      </c>
      <c r="D3" s="17" t="s">
        <v>43</v>
      </c>
      <c r="E3" s="80" t="s">
        <v>1092</v>
      </c>
      <c r="F3" s="38"/>
      <c r="G3" s="2"/>
      <c r="H3" s="3"/>
      <c r="I3" s="2"/>
      <c r="J3" s="39"/>
      <c r="K3" s="3"/>
      <c r="L3" s="2"/>
      <c r="M3" s="8"/>
      <c r="N3" s="3"/>
      <c r="O3" s="2"/>
      <c r="P3" s="3"/>
      <c r="Q3" s="39">
        <v>92889389</v>
      </c>
      <c r="R3" s="2"/>
      <c r="S3" s="3"/>
      <c r="T3" s="3"/>
      <c r="U3" s="2"/>
      <c r="V3" s="8">
        <f t="shared" ref="V3:V66" si="0">SUBTOTAL(9,M3:U3)</f>
        <v>92889389</v>
      </c>
      <c r="W3" s="8">
        <v>0</v>
      </c>
      <c r="X3" s="2"/>
      <c r="Y3" s="8">
        <v>0</v>
      </c>
      <c r="Z3" s="8"/>
      <c r="AA3" s="2"/>
      <c r="AB3" s="2"/>
      <c r="AC3" s="9">
        <v>0</v>
      </c>
      <c r="AD3" s="2"/>
      <c r="AE3" s="2"/>
      <c r="AF3" s="8">
        <f>SUM(V3:AE3)</f>
        <v>92889389</v>
      </c>
      <c r="AG3" s="9">
        <v>0</v>
      </c>
      <c r="AH3" s="2"/>
      <c r="AI3" s="2">
        <v>0</v>
      </c>
      <c r="AJ3" s="9">
        <v>0</v>
      </c>
      <c r="AK3" s="2">
        <v>0</v>
      </c>
      <c r="AL3" s="2">
        <v>0</v>
      </c>
      <c r="AM3" s="2"/>
      <c r="AN3" s="2"/>
      <c r="AO3" s="19">
        <f>SUM(AF3:AN3)</f>
        <v>92889389</v>
      </c>
      <c r="AP3" s="2"/>
      <c r="AQ3" s="2"/>
      <c r="AR3" s="2"/>
      <c r="AS3" s="2"/>
      <c r="AT3" s="2"/>
      <c r="AU3" s="2"/>
      <c r="AV3" s="2"/>
      <c r="AW3" s="2"/>
      <c r="AX3" s="2">
        <v>97401396</v>
      </c>
      <c r="AY3" s="2">
        <v>24350349</v>
      </c>
      <c r="AZ3" s="2"/>
      <c r="BA3" s="2"/>
      <c r="BB3" s="64">
        <f>SUM(AO3:BA3)</f>
        <v>214641134</v>
      </c>
      <c r="BC3" s="2"/>
      <c r="BD3" s="2">
        <v>24350349</v>
      </c>
      <c r="BE3" s="2"/>
      <c r="BF3" s="2"/>
      <c r="BG3" s="9"/>
      <c r="BH3" s="2"/>
      <c r="BI3" s="2"/>
      <c r="BJ3" s="2">
        <v>199903274</v>
      </c>
      <c r="BK3" s="8">
        <f>SUM(BB3:BJ3)</f>
        <v>438894757</v>
      </c>
      <c r="BL3" s="2"/>
      <c r="BM3" s="2">
        <v>24350349</v>
      </c>
      <c r="BN3" s="2"/>
      <c r="BO3" s="2"/>
      <c r="BP3" s="2"/>
      <c r="BQ3" s="2"/>
      <c r="BR3" s="9"/>
      <c r="BS3" s="2"/>
      <c r="BT3" s="2"/>
      <c r="BU3" s="2"/>
      <c r="BV3" s="2"/>
      <c r="BW3" s="8">
        <f>SUM(BK3:BV3)</f>
        <v>463245106</v>
      </c>
      <c r="BX3" s="2"/>
      <c r="BY3" s="2">
        <v>24350349</v>
      </c>
      <c r="BZ3" s="2"/>
      <c r="CA3" s="2"/>
      <c r="CB3" s="9"/>
      <c r="CC3" s="2"/>
      <c r="CD3" s="2"/>
      <c r="CE3" s="2"/>
      <c r="CF3" s="2"/>
      <c r="CG3" s="8">
        <f>SUM(BW3:CE3)</f>
        <v>487595455</v>
      </c>
      <c r="CH3" s="2"/>
      <c r="CI3" s="2"/>
      <c r="CJ3" s="2"/>
      <c r="CK3" s="2"/>
      <c r="CL3" s="9"/>
      <c r="CM3" s="2"/>
      <c r="CN3" s="2"/>
      <c r="CO3" s="2"/>
      <c r="CP3" s="8">
        <f t="shared" ref="CP3:CP66" si="1">SUM(CG3:CO3)</f>
        <v>487595455</v>
      </c>
      <c r="CQ3" s="2"/>
      <c r="CR3" s="2"/>
      <c r="CS3" s="2"/>
      <c r="CT3" s="2"/>
      <c r="CU3" s="2"/>
      <c r="CV3" s="9"/>
      <c r="CW3" s="2"/>
      <c r="CX3" s="2"/>
      <c r="CY3" s="8">
        <f t="shared" ref="CY3:CY66" si="2">SUM(CP3:CX3)</f>
        <v>487595455</v>
      </c>
      <c r="CZ3" s="2"/>
      <c r="DA3" s="2"/>
      <c r="DB3" s="2"/>
      <c r="DC3" s="2"/>
      <c r="DD3" s="2"/>
      <c r="DE3" s="2"/>
      <c r="DF3" s="2"/>
      <c r="DG3" s="2"/>
      <c r="DH3" s="2"/>
      <c r="DI3" s="8">
        <f t="shared" ref="DI3:DI66" si="3">SUM(CY3:DH3)</f>
        <v>487595455</v>
      </c>
      <c r="DJ3" s="18"/>
      <c r="DK3" s="2"/>
      <c r="DL3" s="2"/>
      <c r="DM3" s="2"/>
      <c r="DN3" s="2"/>
      <c r="DO3" s="2"/>
      <c r="DP3" s="2"/>
      <c r="DQ3" s="2"/>
      <c r="DR3" s="9"/>
      <c r="DS3" s="2"/>
      <c r="DT3" s="2"/>
      <c r="DU3" s="7">
        <f t="shared" ref="DU3:DU67" si="4">SUM(DI3:DT3)</f>
        <v>487595455</v>
      </c>
      <c r="DV3" s="4">
        <f>VLOOKUP(B3,[3]RPTNCT049_ConsultaSaldosContabl!$I$4:$K$8047,3,0)</f>
        <v>194802792</v>
      </c>
      <c r="DW3" s="4">
        <f>+Q3+Z3+AA3+AN3+BA3+BJ3+BU3+BV3</f>
        <v>292792663</v>
      </c>
      <c r="DX3" s="41">
        <f>+DV3+DW3</f>
        <v>487595455</v>
      </c>
      <c r="DY3" s="19">
        <f>+CG3-DX3</f>
        <v>0</v>
      </c>
      <c r="DZ3" s="29"/>
      <c r="EA3" s="29"/>
      <c r="EB3" s="29"/>
    </row>
    <row r="4" spans="1:136" ht="15" customHeight="1" x14ac:dyDescent="0.2">
      <c r="A4" s="1">
        <v>8905046120</v>
      </c>
      <c r="B4" s="1">
        <v>890504612</v>
      </c>
      <c r="C4" s="16">
        <v>210354003</v>
      </c>
      <c r="D4" s="17" t="s">
        <v>751</v>
      </c>
      <c r="E4" s="80" t="s">
        <v>1789</v>
      </c>
      <c r="F4" s="38"/>
      <c r="G4" s="2"/>
      <c r="H4" s="3"/>
      <c r="I4" s="2"/>
      <c r="J4" s="39"/>
      <c r="K4" s="3"/>
      <c r="L4" s="2"/>
      <c r="M4" s="8"/>
      <c r="N4" s="3"/>
      <c r="O4" s="2"/>
      <c r="P4" s="3"/>
      <c r="Q4" s="39">
        <v>80409948</v>
      </c>
      <c r="R4" s="2"/>
      <c r="S4" s="3"/>
      <c r="T4" s="3"/>
      <c r="U4" s="2"/>
      <c r="V4" s="8">
        <f t="shared" si="0"/>
        <v>80409948</v>
      </c>
      <c r="W4" s="8">
        <v>0</v>
      </c>
      <c r="X4" s="2"/>
      <c r="Y4" s="8">
        <v>0</v>
      </c>
      <c r="Z4" s="8">
        <v>65771284</v>
      </c>
      <c r="AA4" s="2"/>
      <c r="AB4" s="2"/>
      <c r="AC4" s="9"/>
      <c r="AD4" s="2"/>
      <c r="AE4" s="2"/>
      <c r="AF4" s="8">
        <f t="shared" ref="AF4:AF67" si="5">SUM(V4:AE4)</f>
        <v>146181232</v>
      </c>
      <c r="AG4" s="9">
        <v>0</v>
      </c>
      <c r="AH4" s="2"/>
      <c r="AI4" s="2">
        <v>0</v>
      </c>
      <c r="AJ4" s="9">
        <v>0</v>
      </c>
      <c r="AK4" s="2">
        <v>0</v>
      </c>
      <c r="AL4" s="2">
        <v>0</v>
      </c>
      <c r="AM4" s="2"/>
      <c r="AN4" s="2"/>
      <c r="AO4" s="19">
        <f t="shared" ref="AO4:AO67" si="6">SUM(AF4:AN4)</f>
        <v>146181232</v>
      </c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64">
        <f t="shared" ref="BB4:BB67" si="7">SUM(AO4:BA4)</f>
        <v>146181232</v>
      </c>
      <c r="BC4" s="2"/>
      <c r="BD4" s="2">
        <v>356060070</v>
      </c>
      <c r="BE4" s="2"/>
      <c r="BF4" s="2"/>
      <c r="BG4" s="9"/>
      <c r="BH4" s="2"/>
      <c r="BI4" s="2"/>
      <c r="BJ4" s="2">
        <v>314589392</v>
      </c>
      <c r="BK4" s="8">
        <f t="shared" ref="BK4:BK67" si="8">SUM(BB4:BJ4)</f>
        <v>816830694</v>
      </c>
      <c r="BL4" s="2"/>
      <c r="BM4" s="2">
        <v>356060070</v>
      </c>
      <c r="BN4" s="2"/>
      <c r="BO4" s="2"/>
      <c r="BP4" s="2"/>
      <c r="BQ4" s="2"/>
      <c r="BR4" s="9"/>
      <c r="BS4" s="2"/>
      <c r="BT4" s="2"/>
      <c r="BU4" s="2"/>
      <c r="BV4" s="2"/>
      <c r="BW4" s="8">
        <f t="shared" ref="BW4:BW67" si="9">SUM(BK4:BV4)</f>
        <v>1172890764</v>
      </c>
      <c r="BX4" s="2"/>
      <c r="BY4" s="2">
        <v>0</v>
      </c>
      <c r="BZ4" s="2"/>
      <c r="CA4" s="2"/>
      <c r="CB4" s="9"/>
      <c r="CC4" s="2"/>
      <c r="CD4" s="2"/>
      <c r="CE4" s="2"/>
      <c r="CF4" s="2"/>
      <c r="CG4" s="8">
        <f>SUM(BW4:CE4)</f>
        <v>1172890764</v>
      </c>
      <c r="CH4" s="2"/>
      <c r="CI4" s="2"/>
      <c r="CJ4" s="2"/>
      <c r="CK4" s="2"/>
      <c r="CL4" s="9"/>
      <c r="CM4" s="2"/>
      <c r="CN4" s="2"/>
      <c r="CO4" s="2"/>
      <c r="CP4" s="8">
        <f t="shared" si="1"/>
        <v>1172890764</v>
      </c>
      <c r="CQ4" s="2"/>
      <c r="CR4" s="2"/>
      <c r="CS4" s="2"/>
      <c r="CT4" s="2"/>
      <c r="CU4" s="2"/>
      <c r="CV4" s="9"/>
      <c r="CW4" s="2"/>
      <c r="CX4" s="2"/>
      <c r="CY4" s="8">
        <f t="shared" si="2"/>
        <v>1172890764</v>
      </c>
      <c r="CZ4" s="2"/>
      <c r="DA4" s="2"/>
      <c r="DB4" s="2"/>
      <c r="DC4" s="2"/>
      <c r="DD4" s="2"/>
      <c r="DE4" s="2"/>
      <c r="DF4" s="2"/>
      <c r="DG4" s="2"/>
      <c r="DH4" s="2"/>
      <c r="DI4" s="8">
        <f t="shared" si="3"/>
        <v>1172890764</v>
      </c>
      <c r="DJ4" s="18"/>
      <c r="DK4" s="2"/>
      <c r="DL4" s="2"/>
      <c r="DM4" s="2"/>
      <c r="DN4" s="30"/>
      <c r="DO4" s="2"/>
      <c r="DP4" s="2"/>
      <c r="DQ4" s="2"/>
      <c r="DR4" s="9"/>
      <c r="DS4" s="2"/>
      <c r="DT4" s="2"/>
      <c r="DU4" s="7">
        <f t="shared" si="4"/>
        <v>1172890764</v>
      </c>
      <c r="DV4" s="4">
        <f>VLOOKUP(B4,[3]RPTNCT049_ConsultaSaldosContabl!$I$4:$K$8047,3,0)</f>
        <v>712120140</v>
      </c>
      <c r="DW4" s="4">
        <f>+Q4+Z4+AA4+AN4+BA4+BJ4+BU4+BV4</f>
        <v>460770624</v>
      </c>
      <c r="DX4" s="41">
        <f t="shared" ref="DX4:DX67" si="10">+DV4+DW4</f>
        <v>1172890764</v>
      </c>
      <c r="DY4" s="19">
        <f t="shared" ref="DY4:DY67" si="11">+CG4-DX4</f>
        <v>0</v>
      </c>
      <c r="DZ4" s="29"/>
      <c r="EA4" s="29"/>
      <c r="EB4" s="29"/>
    </row>
    <row r="5" spans="1:136" ht="15" customHeight="1" x14ac:dyDescent="0.2">
      <c r="A5" s="1">
        <v>8909812511</v>
      </c>
      <c r="B5" s="1">
        <v>890981251</v>
      </c>
      <c r="C5" s="16">
        <v>210405004</v>
      </c>
      <c r="D5" s="17" t="s">
        <v>44</v>
      </c>
      <c r="E5" s="80" t="s">
        <v>1093</v>
      </c>
      <c r="F5" s="38"/>
      <c r="G5" s="2"/>
      <c r="H5" s="3"/>
      <c r="I5" s="2"/>
      <c r="J5" s="39"/>
      <c r="K5" s="3"/>
      <c r="L5" s="2"/>
      <c r="M5" s="8"/>
      <c r="N5" s="3"/>
      <c r="O5" s="2"/>
      <c r="P5" s="3"/>
      <c r="Q5" s="39">
        <v>10932102</v>
      </c>
      <c r="R5" s="2"/>
      <c r="S5" s="3"/>
      <c r="T5" s="3"/>
      <c r="U5" s="2"/>
      <c r="V5" s="8">
        <f t="shared" si="0"/>
        <v>10932102</v>
      </c>
      <c r="W5" s="8">
        <v>0</v>
      </c>
      <c r="X5" s="2"/>
      <c r="Y5" s="8">
        <v>0</v>
      </c>
      <c r="Z5" s="8"/>
      <c r="AA5" s="2"/>
      <c r="AB5" s="2"/>
      <c r="AC5" s="9"/>
      <c r="AD5" s="2"/>
      <c r="AE5" s="2"/>
      <c r="AF5" s="8">
        <f t="shared" si="5"/>
        <v>10932102</v>
      </c>
      <c r="AG5" s="9">
        <v>0</v>
      </c>
      <c r="AH5" s="2"/>
      <c r="AI5" s="2">
        <v>0</v>
      </c>
      <c r="AJ5" s="9">
        <v>0</v>
      </c>
      <c r="AK5" s="2">
        <v>0</v>
      </c>
      <c r="AL5" s="2">
        <v>0</v>
      </c>
      <c r="AM5" s="2"/>
      <c r="AN5" s="2"/>
      <c r="AO5" s="19">
        <f t="shared" si="6"/>
        <v>10932102</v>
      </c>
      <c r="AP5" s="2"/>
      <c r="AQ5" s="2"/>
      <c r="AR5" s="2"/>
      <c r="AS5" s="2"/>
      <c r="AT5" s="2"/>
      <c r="AU5" s="2"/>
      <c r="AV5" s="2"/>
      <c r="AW5" s="2"/>
      <c r="AX5" s="2">
        <v>11636372</v>
      </c>
      <c r="AY5" s="2">
        <v>2909093</v>
      </c>
      <c r="AZ5" s="2"/>
      <c r="BA5" s="2"/>
      <c r="BB5" s="64">
        <f t="shared" si="7"/>
        <v>25477567</v>
      </c>
      <c r="BC5" s="2"/>
      <c r="BD5" s="2">
        <v>2909093</v>
      </c>
      <c r="BE5" s="2"/>
      <c r="BF5" s="2"/>
      <c r="BG5" s="9"/>
      <c r="BH5" s="2"/>
      <c r="BI5" s="2"/>
      <c r="BJ5" s="2">
        <v>23526492</v>
      </c>
      <c r="BK5" s="8">
        <f t="shared" si="8"/>
        <v>51913152</v>
      </c>
      <c r="BL5" s="2"/>
      <c r="BM5" s="2">
        <v>2909093</v>
      </c>
      <c r="BN5" s="2"/>
      <c r="BO5" s="2"/>
      <c r="BP5" s="2"/>
      <c r="BQ5" s="2"/>
      <c r="BR5" s="9"/>
      <c r="BS5" s="2"/>
      <c r="BT5" s="2"/>
      <c r="BU5" s="2"/>
      <c r="BV5" s="2"/>
      <c r="BW5" s="8">
        <f t="shared" si="9"/>
        <v>54822245</v>
      </c>
      <c r="BX5" s="2"/>
      <c r="BY5" s="2">
        <v>2909093</v>
      </c>
      <c r="BZ5" s="2"/>
      <c r="CA5" s="2"/>
      <c r="CB5" s="9"/>
      <c r="CC5" s="2"/>
      <c r="CD5" s="2"/>
      <c r="CE5" s="2"/>
      <c r="CF5" s="2"/>
      <c r="CG5" s="8">
        <f>SUM(BW5:CE5)</f>
        <v>57731338</v>
      </c>
      <c r="CH5" s="2"/>
      <c r="CI5" s="2"/>
      <c r="CJ5" s="2"/>
      <c r="CK5" s="2"/>
      <c r="CL5" s="9"/>
      <c r="CM5" s="2"/>
      <c r="CN5" s="2"/>
      <c r="CO5" s="2"/>
      <c r="CP5" s="8">
        <f t="shared" si="1"/>
        <v>57731338</v>
      </c>
      <c r="CQ5" s="2"/>
      <c r="CR5" s="2"/>
      <c r="CS5" s="2"/>
      <c r="CT5" s="2"/>
      <c r="CU5" s="2"/>
      <c r="CV5" s="9"/>
      <c r="CW5" s="2"/>
      <c r="CX5" s="2"/>
      <c r="CY5" s="8">
        <f t="shared" si="2"/>
        <v>57731338</v>
      </c>
      <c r="CZ5" s="2"/>
      <c r="DA5" s="2"/>
      <c r="DB5" s="2"/>
      <c r="DC5" s="2"/>
      <c r="DD5" s="2"/>
      <c r="DE5" s="2"/>
      <c r="DF5" s="2"/>
      <c r="DG5" s="2"/>
      <c r="DH5" s="2"/>
      <c r="DI5" s="8">
        <f t="shared" si="3"/>
        <v>57731338</v>
      </c>
      <c r="DJ5" s="18"/>
      <c r="DK5" s="2"/>
      <c r="DL5" s="2"/>
      <c r="DM5" s="2"/>
      <c r="DN5" s="2"/>
      <c r="DO5" s="2"/>
      <c r="DP5" s="2"/>
      <c r="DQ5" s="2"/>
      <c r="DR5" s="9"/>
      <c r="DS5" s="2"/>
      <c r="DT5" s="2"/>
      <c r="DU5" s="7">
        <f t="shared" si="4"/>
        <v>57731338</v>
      </c>
      <c r="DV5" s="4">
        <f>VLOOKUP(B5,[3]RPTNCT049_ConsultaSaldosContabl!$I$4:$K$8047,3,0)</f>
        <v>23272744</v>
      </c>
      <c r="DW5" s="4">
        <f>+Q5+Z5+AA5+AN5+BA5+BJ5+BU5+BV5</f>
        <v>34458594</v>
      </c>
      <c r="DX5" s="41">
        <f t="shared" si="10"/>
        <v>57731338</v>
      </c>
      <c r="DY5" s="19">
        <f t="shared" si="11"/>
        <v>0</v>
      </c>
      <c r="DZ5" s="29"/>
      <c r="EA5" s="29"/>
      <c r="EB5" s="29"/>
    </row>
    <row r="6" spans="1:136" ht="15" customHeight="1" x14ac:dyDescent="0.2">
      <c r="A6" s="1">
        <v>8920014573</v>
      </c>
      <c r="B6" s="1">
        <v>892001457</v>
      </c>
      <c r="C6" s="16">
        <v>210650006</v>
      </c>
      <c r="D6" s="17" t="s">
        <v>666</v>
      </c>
      <c r="E6" s="80" t="s">
        <v>1704</v>
      </c>
      <c r="F6" s="38"/>
      <c r="G6" s="2"/>
      <c r="H6" s="3"/>
      <c r="I6" s="2"/>
      <c r="J6" s="39"/>
      <c r="K6" s="3"/>
      <c r="L6" s="2"/>
      <c r="M6" s="8"/>
      <c r="N6" s="3"/>
      <c r="O6" s="2"/>
      <c r="P6" s="3"/>
      <c r="Q6" s="39">
        <v>396393726</v>
      </c>
      <c r="R6" s="2"/>
      <c r="S6" s="3"/>
      <c r="T6" s="3"/>
      <c r="U6" s="2"/>
      <c r="V6" s="8">
        <f t="shared" si="0"/>
        <v>396393726</v>
      </c>
      <c r="W6" s="8">
        <v>0</v>
      </c>
      <c r="X6" s="2"/>
      <c r="Y6" s="8">
        <v>0</v>
      </c>
      <c r="Z6" s="8"/>
      <c r="AA6" s="2"/>
      <c r="AB6" s="2"/>
      <c r="AC6" s="9"/>
      <c r="AD6" s="2"/>
      <c r="AE6" s="2"/>
      <c r="AF6" s="8">
        <f t="shared" si="5"/>
        <v>396393726</v>
      </c>
      <c r="AG6" s="9">
        <v>0</v>
      </c>
      <c r="AH6" s="2"/>
      <c r="AI6" s="2">
        <v>0</v>
      </c>
      <c r="AJ6" s="9">
        <v>0</v>
      </c>
      <c r="AK6" s="2">
        <v>0</v>
      </c>
      <c r="AL6" s="2">
        <v>0</v>
      </c>
      <c r="AM6" s="2"/>
      <c r="AN6" s="2"/>
      <c r="AO6" s="19">
        <f t="shared" si="6"/>
        <v>396393726</v>
      </c>
      <c r="AP6" s="2"/>
      <c r="AQ6" s="2"/>
      <c r="AR6" s="2"/>
      <c r="AS6" s="2"/>
      <c r="AT6" s="2"/>
      <c r="AU6" s="2"/>
      <c r="AV6" s="2"/>
      <c r="AW6" s="2"/>
      <c r="AX6" s="2">
        <v>408083872</v>
      </c>
      <c r="AY6" s="2">
        <v>102020968</v>
      </c>
      <c r="AZ6" s="2"/>
      <c r="BA6" s="2"/>
      <c r="BB6" s="64">
        <f t="shared" si="7"/>
        <v>906498566</v>
      </c>
      <c r="BC6" s="2"/>
      <c r="BD6" s="2">
        <v>102020968</v>
      </c>
      <c r="BE6" s="2"/>
      <c r="BF6" s="2"/>
      <c r="BG6" s="9"/>
      <c r="BH6" s="2"/>
      <c r="BI6" s="2"/>
      <c r="BJ6" s="2">
        <v>853060260</v>
      </c>
      <c r="BK6" s="8">
        <f t="shared" si="8"/>
        <v>1861579794</v>
      </c>
      <c r="BL6" s="2"/>
      <c r="BM6" s="2">
        <v>102020968</v>
      </c>
      <c r="BN6" s="2"/>
      <c r="BO6" s="2"/>
      <c r="BP6" s="2"/>
      <c r="BQ6" s="2"/>
      <c r="BR6" s="9"/>
      <c r="BS6" s="2"/>
      <c r="BT6" s="2"/>
      <c r="BU6" s="2"/>
      <c r="BV6" s="2"/>
      <c r="BW6" s="8">
        <f t="shared" si="9"/>
        <v>1963600762</v>
      </c>
      <c r="BX6" s="2"/>
      <c r="BY6" s="2">
        <v>102020968</v>
      </c>
      <c r="BZ6" s="2"/>
      <c r="CA6" s="2"/>
      <c r="CB6" s="9"/>
      <c r="CC6" s="2"/>
      <c r="CD6" s="2"/>
      <c r="CE6" s="2"/>
      <c r="CF6" s="2"/>
      <c r="CG6" s="8">
        <f>SUM(BW6:CE6)</f>
        <v>2065621730</v>
      </c>
      <c r="CH6" s="2"/>
      <c r="CI6" s="2"/>
      <c r="CJ6" s="2"/>
      <c r="CK6" s="2"/>
      <c r="CL6" s="9"/>
      <c r="CM6" s="2"/>
      <c r="CN6" s="2"/>
      <c r="CO6" s="2"/>
      <c r="CP6" s="8">
        <f t="shared" si="1"/>
        <v>2065621730</v>
      </c>
      <c r="CQ6" s="2"/>
      <c r="CR6" s="2"/>
      <c r="CS6" s="2"/>
      <c r="CT6" s="2"/>
      <c r="CU6" s="2"/>
      <c r="CV6" s="9"/>
      <c r="CW6" s="2"/>
      <c r="CX6" s="2"/>
      <c r="CY6" s="8">
        <f t="shared" si="2"/>
        <v>2065621730</v>
      </c>
      <c r="CZ6" s="2"/>
      <c r="DA6" s="2"/>
      <c r="DB6" s="2"/>
      <c r="DC6" s="2"/>
      <c r="DD6" s="2"/>
      <c r="DE6" s="2"/>
      <c r="DF6" s="2"/>
      <c r="DG6" s="2"/>
      <c r="DH6" s="2"/>
      <c r="DI6" s="8">
        <f t="shared" si="3"/>
        <v>2065621730</v>
      </c>
      <c r="DJ6" s="18"/>
      <c r="DK6" s="2"/>
      <c r="DL6" s="2"/>
      <c r="DM6" s="2"/>
      <c r="DN6" s="2"/>
      <c r="DO6" s="2"/>
      <c r="DP6" s="2"/>
      <c r="DQ6" s="2"/>
      <c r="DR6" s="9"/>
      <c r="DS6" s="2"/>
      <c r="DT6" s="2"/>
      <c r="DU6" s="7">
        <f t="shared" si="4"/>
        <v>2065621730</v>
      </c>
      <c r="DV6" s="4">
        <f>VLOOKUP(B6,[3]RPTNCT049_ConsultaSaldosContabl!$I$4:$K$8047,3,0)</f>
        <v>816167744</v>
      </c>
      <c r="DW6" s="4">
        <f>+Q6+Z6+AA6+AN6+BA6+BJ6+BU6+BV6</f>
        <v>1249453986</v>
      </c>
      <c r="DX6" s="41">
        <f t="shared" si="10"/>
        <v>2065621730</v>
      </c>
      <c r="DY6" s="19">
        <f t="shared" si="11"/>
        <v>0</v>
      </c>
      <c r="DZ6" s="29"/>
      <c r="EA6" s="29"/>
      <c r="EB6" s="29"/>
    </row>
    <row r="7" spans="1:136" ht="15" customHeight="1" x14ac:dyDescent="0.2">
      <c r="A7" s="1">
        <v>8916800508</v>
      </c>
      <c r="B7" s="1">
        <v>891680050</v>
      </c>
      <c r="C7" s="16">
        <v>210627006</v>
      </c>
      <c r="D7" s="17" t="s">
        <v>568</v>
      </c>
      <c r="E7" s="80" t="s">
        <v>1604</v>
      </c>
      <c r="F7" s="38"/>
      <c r="G7" s="2"/>
      <c r="H7" s="3"/>
      <c r="I7" s="2"/>
      <c r="J7" s="39"/>
      <c r="K7" s="3"/>
      <c r="L7" s="2"/>
      <c r="M7" s="8"/>
      <c r="N7" s="3"/>
      <c r="O7" s="2"/>
      <c r="P7" s="3"/>
      <c r="Q7" s="39">
        <v>91208937</v>
      </c>
      <c r="R7" s="2"/>
      <c r="S7" s="3"/>
      <c r="T7" s="3"/>
      <c r="U7" s="2"/>
      <c r="V7" s="8">
        <f t="shared" si="0"/>
        <v>91208937</v>
      </c>
      <c r="W7" s="8">
        <v>0</v>
      </c>
      <c r="X7" s="2"/>
      <c r="Y7" s="8">
        <v>0</v>
      </c>
      <c r="Z7" s="8"/>
      <c r="AA7" s="2"/>
      <c r="AB7" s="2"/>
      <c r="AC7" s="9"/>
      <c r="AD7" s="2"/>
      <c r="AE7" s="2"/>
      <c r="AF7" s="8">
        <f t="shared" si="5"/>
        <v>91208937</v>
      </c>
      <c r="AG7" s="9">
        <v>0</v>
      </c>
      <c r="AH7" s="2"/>
      <c r="AI7" s="2">
        <v>0</v>
      </c>
      <c r="AJ7" s="9">
        <v>0</v>
      </c>
      <c r="AK7" s="2">
        <v>0</v>
      </c>
      <c r="AL7" s="2">
        <v>0</v>
      </c>
      <c r="AM7" s="2"/>
      <c r="AN7" s="2"/>
      <c r="AO7" s="19">
        <f t="shared" si="6"/>
        <v>91208937</v>
      </c>
      <c r="AP7" s="2"/>
      <c r="AQ7" s="2"/>
      <c r="AR7" s="2"/>
      <c r="AS7" s="2"/>
      <c r="AT7" s="2"/>
      <c r="AU7" s="2"/>
      <c r="AV7" s="2"/>
      <c r="AW7" s="2"/>
      <c r="AX7" s="2">
        <v>122978140</v>
      </c>
      <c r="AY7" s="2">
        <v>30744535</v>
      </c>
      <c r="AZ7" s="2"/>
      <c r="BA7" s="2"/>
      <c r="BB7" s="64">
        <f t="shared" si="7"/>
        <v>244931612</v>
      </c>
      <c r="BC7" s="2"/>
      <c r="BD7" s="2">
        <v>30744535</v>
      </c>
      <c r="BE7" s="2"/>
      <c r="BF7" s="2"/>
      <c r="BG7" s="9"/>
      <c r="BH7" s="2"/>
      <c r="BI7" s="2"/>
      <c r="BJ7" s="2">
        <v>196286118</v>
      </c>
      <c r="BK7" s="8">
        <f t="shared" si="8"/>
        <v>471962265</v>
      </c>
      <c r="BL7" s="2"/>
      <c r="BM7" s="2">
        <v>30744535</v>
      </c>
      <c r="BN7" s="2"/>
      <c r="BO7" s="2"/>
      <c r="BP7" s="2"/>
      <c r="BQ7" s="2"/>
      <c r="BR7" s="9"/>
      <c r="BS7" s="2"/>
      <c r="BT7" s="2"/>
      <c r="BU7" s="2"/>
      <c r="BV7" s="2"/>
      <c r="BW7" s="8">
        <f t="shared" si="9"/>
        <v>502706800</v>
      </c>
      <c r="BX7" s="2"/>
      <c r="BY7" s="2">
        <v>30744535</v>
      </c>
      <c r="BZ7" s="2"/>
      <c r="CA7" s="2"/>
      <c r="CB7" s="9"/>
      <c r="CC7" s="2"/>
      <c r="CD7" s="2"/>
      <c r="CE7" s="2"/>
      <c r="CF7" s="2"/>
      <c r="CG7" s="8">
        <f>SUM(BW7:CE7)</f>
        <v>533451335</v>
      </c>
      <c r="CH7" s="2"/>
      <c r="CI7" s="2"/>
      <c r="CJ7" s="2"/>
      <c r="CK7" s="2"/>
      <c r="CL7" s="9"/>
      <c r="CM7" s="2"/>
      <c r="CN7" s="2"/>
      <c r="CO7" s="2"/>
      <c r="CP7" s="8">
        <f t="shared" si="1"/>
        <v>533451335</v>
      </c>
      <c r="CQ7" s="2"/>
      <c r="CR7" s="2"/>
      <c r="CS7" s="2"/>
      <c r="CT7" s="2"/>
      <c r="CU7" s="2"/>
      <c r="CV7" s="9"/>
      <c r="CW7" s="2"/>
      <c r="CX7" s="2"/>
      <c r="CY7" s="8">
        <f t="shared" si="2"/>
        <v>533451335</v>
      </c>
      <c r="CZ7" s="2"/>
      <c r="DA7" s="2"/>
      <c r="DB7" s="2"/>
      <c r="DC7" s="2"/>
      <c r="DD7" s="2"/>
      <c r="DE7" s="2"/>
      <c r="DF7" s="2"/>
      <c r="DG7" s="2"/>
      <c r="DH7" s="2"/>
      <c r="DI7" s="8">
        <f t="shared" si="3"/>
        <v>533451335</v>
      </c>
      <c r="DJ7" s="18"/>
      <c r="DK7" s="2"/>
      <c r="DL7" s="2"/>
      <c r="DM7" s="2"/>
      <c r="DN7" s="2"/>
      <c r="DO7" s="2"/>
      <c r="DP7" s="2"/>
      <c r="DQ7" s="2"/>
      <c r="DR7" s="9"/>
      <c r="DS7" s="2"/>
      <c r="DT7" s="2"/>
      <c r="DU7" s="7">
        <f t="shared" si="4"/>
        <v>533451335</v>
      </c>
      <c r="DV7" s="4">
        <f>VLOOKUP(B7,[3]RPTNCT049_ConsultaSaldosContabl!$I$4:$K$8047,3,0)</f>
        <v>245956280</v>
      </c>
      <c r="DW7" s="4">
        <f>+Q7+Z7+AA7+AN7+BA7+BJ7+BU7+BV7</f>
        <v>287495055</v>
      </c>
      <c r="DX7" s="41">
        <f t="shared" si="10"/>
        <v>533451335</v>
      </c>
      <c r="DY7" s="19">
        <f t="shared" si="11"/>
        <v>0</v>
      </c>
      <c r="DZ7" s="29"/>
      <c r="EA7" s="29"/>
      <c r="EB7" s="29"/>
    </row>
    <row r="8" spans="1:136" ht="15" customHeight="1" x14ac:dyDescent="0.2">
      <c r="A8" s="1">
        <v>8911800691</v>
      </c>
      <c r="B8" s="1">
        <v>891180069</v>
      </c>
      <c r="C8" s="16">
        <v>210641006</v>
      </c>
      <c r="D8" s="17" t="s">
        <v>593</v>
      </c>
      <c r="E8" s="80" t="s">
        <v>1632</v>
      </c>
      <c r="F8" s="38"/>
      <c r="G8" s="2"/>
      <c r="H8" s="3"/>
      <c r="I8" s="2"/>
      <c r="J8" s="39"/>
      <c r="K8" s="3"/>
      <c r="L8" s="2"/>
      <c r="M8" s="8"/>
      <c r="N8" s="3"/>
      <c r="O8" s="2"/>
      <c r="P8" s="3"/>
      <c r="Q8" s="39">
        <v>213273159</v>
      </c>
      <c r="R8" s="2"/>
      <c r="S8" s="3"/>
      <c r="T8" s="3"/>
      <c r="U8" s="2"/>
      <c r="V8" s="8">
        <f t="shared" si="0"/>
        <v>213273159</v>
      </c>
      <c r="W8" s="8">
        <v>0</v>
      </c>
      <c r="X8" s="2"/>
      <c r="Y8" s="8">
        <v>0</v>
      </c>
      <c r="Z8" s="8"/>
      <c r="AA8" s="2"/>
      <c r="AB8" s="2"/>
      <c r="AC8" s="9"/>
      <c r="AD8" s="2"/>
      <c r="AE8" s="2"/>
      <c r="AF8" s="8">
        <f t="shared" si="5"/>
        <v>213273159</v>
      </c>
      <c r="AG8" s="9">
        <v>0</v>
      </c>
      <c r="AH8" s="2"/>
      <c r="AI8" s="2">
        <v>0</v>
      </c>
      <c r="AJ8" s="9">
        <v>0</v>
      </c>
      <c r="AK8" s="2">
        <v>0</v>
      </c>
      <c r="AL8" s="2">
        <v>0</v>
      </c>
      <c r="AM8" s="2"/>
      <c r="AN8" s="2"/>
      <c r="AO8" s="19">
        <f t="shared" si="6"/>
        <v>213273159</v>
      </c>
      <c r="AP8" s="2"/>
      <c r="AQ8" s="2"/>
      <c r="AR8" s="2"/>
      <c r="AS8" s="2"/>
      <c r="AT8" s="2"/>
      <c r="AU8" s="2"/>
      <c r="AV8" s="2"/>
      <c r="AW8" s="2"/>
      <c r="AX8" s="2">
        <v>189058214</v>
      </c>
      <c r="AY8" s="2"/>
      <c r="AZ8" s="2"/>
      <c r="BA8" s="2"/>
      <c r="BB8" s="64">
        <f t="shared" si="7"/>
        <v>402331373</v>
      </c>
      <c r="BC8" s="2"/>
      <c r="BD8" s="2">
        <v>378116428</v>
      </c>
      <c r="BE8" s="2"/>
      <c r="BF8" s="2"/>
      <c r="BG8" s="9"/>
      <c r="BH8" s="2"/>
      <c r="BI8" s="2"/>
      <c r="BJ8" s="2">
        <v>458976060</v>
      </c>
      <c r="BK8" s="8">
        <f t="shared" si="8"/>
        <v>1239423861</v>
      </c>
      <c r="BL8" s="2"/>
      <c r="BM8" s="2">
        <v>378116428</v>
      </c>
      <c r="BN8" s="2"/>
      <c r="BO8" s="2"/>
      <c r="BP8" s="2"/>
      <c r="BQ8" s="2"/>
      <c r="BR8" s="9"/>
      <c r="BS8" s="2"/>
      <c r="BT8" s="2"/>
      <c r="BU8" s="2"/>
      <c r="BV8" s="2"/>
      <c r="BW8" s="8">
        <f t="shared" si="9"/>
        <v>1617540289</v>
      </c>
      <c r="BX8" s="2"/>
      <c r="BY8" s="2">
        <v>0</v>
      </c>
      <c r="BZ8" s="2"/>
      <c r="CA8" s="2"/>
      <c r="CB8" s="9"/>
      <c r="CC8" s="2"/>
      <c r="CD8" s="2"/>
      <c r="CE8" s="2"/>
      <c r="CF8" s="2"/>
      <c r="CG8" s="8">
        <f>SUM(BW8:CE8)</f>
        <v>1617540289</v>
      </c>
      <c r="CH8" s="2"/>
      <c r="CI8" s="2"/>
      <c r="CJ8" s="2"/>
      <c r="CK8" s="2"/>
      <c r="CL8" s="9"/>
      <c r="CM8" s="2"/>
      <c r="CN8" s="2"/>
      <c r="CO8" s="2"/>
      <c r="CP8" s="8">
        <f t="shared" si="1"/>
        <v>1617540289</v>
      </c>
      <c r="CQ8" s="2"/>
      <c r="CR8" s="2"/>
      <c r="CS8" s="2"/>
      <c r="CT8" s="2"/>
      <c r="CU8" s="2"/>
      <c r="CV8" s="9"/>
      <c r="CW8" s="2"/>
      <c r="CX8" s="2"/>
      <c r="CY8" s="8">
        <f t="shared" si="2"/>
        <v>1617540289</v>
      </c>
      <c r="CZ8" s="2"/>
      <c r="DA8" s="2"/>
      <c r="DB8" s="2"/>
      <c r="DC8" s="2"/>
      <c r="DD8" s="2"/>
      <c r="DE8" s="2"/>
      <c r="DF8" s="2"/>
      <c r="DG8" s="2"/>
      <c r="DH8" s="2"/>
      <c r="DI8" s="8">
        <f t="shared" si="3"/>
        <v>1617540289</v>
      </c>
      <c r="DJ8" s="18"/>
      <c r="DK8" s="2"/>
      <c r="DL8" s="2"/>
      <c r="DM8" s="2"/>
      <c r="DN8" s="2"/>
      <c r="DO8" s="2"/>
      <c r="DP8" s="2"/>
      <c r="DQ8" s="2"/>
      <c r="DR8" s="9"/>
      <c r="DS8" s="2"/>
      <c r="DT8" s="2"/>
      <c r="DU8" s="7">
        <f t="shared" si="4"/>
        <v>1617540289</v>
      </c>
      <c r="DV8" s="4">
        <f>VLOOKUP(B8,[3]RPTNCT049_ConsultaSaldosContabl!$I$4:$K$8047,3,0)</f>
        <v>945291070</v>
      </c>
      <c r="DW8" s="4">
        <f>+Q8+Z8+AA8+AN8+BA8+BJ8+BU8+BV8</f>
        <v>672249219</v>
      </c>
      <c r="DX8" s="41">
        <f t="shared" si="10"/>
        <v>1617540289</v>
      </c>
      <c r="DY8" s="19">
        <f t="shared" si="11"/>
        <v>0</v>
      </c>
      <c r="DZ8" s="29"/>
      <c r="EA8" s="29"/>
      <c r="EB8" s="29"/>
    </row>
    <row r="9" spans="1:136" ht="15" customHeight="1" x14ac:dyDescent="0.2">
      <c r="A9" s="1">
        <v>8000373711</v>
      </c>
      <c r="B9" s="1">
        <v>800037371</v>
      </c>
      <c r="C9" s="16">
        <v>210613006</v>
      </c>
      <c r="D9" s="17" t="s">
        <v>181</v>
      </c>
      <c r="E9" s="80" t="s">
        <v>1226</v>
      </c>
      <c r="F9" s="54"/>
      <c r="G9" s="18"/>
      <c r="H9" s="54"/>
      <c r="I9" s="18"/>
      <c r="J9" s="54"/>
      <c r="K9" s="54"/>
      <c r="L9" s="18"/>
      <c r="M9" s="55"/>
      <c r="N9" s="54"/>
      <c r="O9" s="18"/>
      <c r="P9" s="54"/>
      <c r="Q9" s="39"/>
      <c r="R9" s="18"/>
      <c r="S9" s="54"/>
      <c r="T9" s="54"/>
      <c r="U9" s="18"/>
      <c r="V9" s="8">
        <f t="shared" si="0"/>
        <v>0</v>
      </c>
      <c r="W9" s="8">
        <v>0</v>
      </c>
      <c r="X9" s="18"/>
      <c r="Y9" s="8">
        <v>0</v>
      </c>
      <c r="Z9" s="8">
        <v>183252990</v>
      </c>
      <c r="AA9" s="18"/>
      <c r="AB9" s="18"/>
      <c r="AC9" s="56"/>
      <c r="AD9" s="18"/>
      <c r="AE9" s="18"/>
      <c r="AF9" s="8">
        <f t="shared" si="5"/>
        <v>183252990</v>
      </c>
      <c r="AG9" s="9">
        <v>0</v>
      </c>
      <c r="AH9" s="2"/>
      <c r="AI9" s="2">
        <v>0</v>
      </c>
      <c r="AJ9" s="9">
        <v>0</v>
      </c>
      <c r="AK9" s="2">
        <v>0</v>
      </c>
      <c r="AL9" s="2">
        <v>0</v>
      </c>
      <c r="AM9" s="2"/>
      <c r="AN9" s="2"/>
      <c r="AO9" s="19">
        <f t="shared" si="6"/>
        <v>183252990</v>
      </c>
      <c r="AP9" s="18"/>
      <c r="AQ9" s="2"/>
      <c r="AR9" s="18"/>
      <c r="AS9" s="2"/>
      <c r="AT9" s="18"/>
      <c r="AU9" s="18"/>
      <c r="AV9" s="18"/>
      <c r="AW9" s="2"/>
      <c r="AX9" s="2">
        <v>340406868</v>
      </c>
      <c r="AY9" s="2">
        <v>85101717</v>
      </c>
      <c r="AZ9" s="18"/>
      <c r="BA9" s="2"/>
      <c r="BB9" s="64">
        <f t="shared" si="7"/>
        <v>608761575</v>
      </c>
      <c r="BC9" s="2"/>
      <c r="BD9" s="2">
        <v>85101717</v>
      </c>
      <c r="BE9" s="2"/>
      <c r="BF9" s="2"/>
      <c r="BG9" s="9"/>
      <c r="BH9" s="2"/>
      <c r="BI9" s="2"/>
      <c r="BJ9" s="2">
        <v>394370871</v>
      </c>
      <c r="BK9" s="8">
        <f t="shared" si="8"/>
        <v>1088234163</v>
      </c>
      <c r="BL9" s="2"/>
      <c r="BM9" s="2">
        <v>85101717</v>
      </c>
      <c r="BN9" s="2"/>
      <c r="BO9" s="2"/>
      <c r="BP9" s="2"/>
      <c r="BQ9" s="2"/>
      <c r="BR9" s="9"/>
      <c r="BS9" s="2"/>
      <c r="BT9" s="2"/>
      <c r="BU9" s="2"/>
      <c r="BV9" s="2"/>
      <c r="BW9" s="8">
        <f t="shared" si="9"/>
        <v>1173335880</v>
      </c>
      <c r="BX9" s="2"/>
      <c r="BY9" s="2">
        <v>85101717</v>
      </c>
      <c r="BZ9" s="2"/>
      <c r="CA9" s="2"/>
      <c r="CB9" s="9"/>
      <c r="CC9" s="2"/>
      <c r="CD9" s="2"/>
      <c r="CE9" s="2"/>
      <c r="CF9" s="2"/>
      <c r="CG9" s="8">
        <f>SUM(BW9:CE9)</f>
        <v>1258437597</v>
      </c>
      <c r="CH9" s="2"/>
      <c r="CI9" s="2"/>
      <c r="CJ9" s="2"/>
      <c r="CK9" s="2"/>
      <c r="CL9" s="9"/>
      <c r="CM9" s="2"/>
      <c r="CN9" s="2"/>
      <c r="CO9" s="2"/>
      <c r="CP9" s="8">
        <f t="shared" si="1"/>
        <v>1258437597</v>
      </c>
      <c r="CQ9" s="2"/>
      <c r="CR9" s="2"/>
      <c r="CS9" s="2"/>
      <c r="CT9" s="2"/>
      <c r="CU9" s="2"/>
      <c r="CV9" s="9"/>
      <c r="CW9" s="2"/>
      <c r="CX9" s="2"/>
      <c r="CY9" s="8">
        <f t="shared" si="2"/>
        <v>1258437597</v>
      </c>
      <c r="CZ9" s="2"/>
      <c r="DA9" s="2"/>
      <c r="DB9" s="2"/>
      <c r="DC9" s="2"/>
      <c r="DD9" s="2"/>
      <c r="DE9" s="2"/>
      <c r="DF9" s="2"/>
      <c r="DG9" s="2"/>
      <c r="DH9" s="2"/>
      <c r="DI9" s="8">
        <f t="shared" si="3"/>
        <v>1258437597</v>
      </c>
      <c r="DJ9" s="18"/>
      <c r="DK9" s="2"/>
      <c r="DL9" s="2"/>
      <c r="DM9" s="2"/>
      <c r="DN9" s="2"/>
      <c r="DO9" s="2"/>
      <c r="DP9" s="2"/>
      <c r="DQ9" s="2"/>
      <c r="DR9" s="9"/>
      <c r="DS9" s="2"/>
      <c r="DT9" s="2"/>
      <c r="DU9" s="7">
        <f t="shared" si="4"/>
        <v>1258437597</v>
      </c>
      <c r="DV9" s="4">
        <f>VLOOKUP(B9,[3]RPTNCT049_ConsultaSaldosContabl!$I$4:$K$8047,3,0)</f>
        <v>680813736</v>
      </c>
      <c r="DW9" s="4">
        <f>+Q9+Z9+AA9+AN9+BA9+BJ9+BU9+BV9</f>
        <v>577623861</v>
      </c>
      <c r="DX9" s="41">
        <f t="shared" si="10"/>
        <v>1258437597</v>
      </c>
      <c r="DY9" s="19">
        <f t="shared" si="11"/>
        <v>0</v>
      </c>
      <c r="DZ9" s="29"/>
      <c r="EA9" s="15"/>
      <c r="EB9" s="15"/>
      <c r="EC9" s="15"/>
      <c r="ED9" s="15"/>
      <c r="EE9" s="15"/>
      <c r="EF9" s="15"/>
    </row>
    <row r="10" spans="1:136" ht="15" customHeight="1" x14ac:dyDescent="0.2">
      <c r="A10" s="1">
        <v>8911801399</v>
      </c>
      <c r="B10" s="1">
        <v>891180139</v>
      </c>
      <c r="C10" s="16">
        <v>211341013</v>
      </c>
      <c r="D10" s="17" t="s">
        <v>594</v>
      </c>
      <c r="E10" s="80" t="s">
        <v>1633</v>
      </c>
      <c r="F10" s="38"/>
      <c r="G10" s="2"/>
      <c r="H10" s="3"/>
      <c r="I10" s="2"/>
      <c r="J10" s="39"/>
      <c r="K10" s="3"/>
      <c r="L10" s="2"/>
      <c r="M10" s="8"/>
      <c r="N10" s="3"/>
      <c r="O10" s="2"/>
      <c r="P10" s="3"/>
      <c r="Q10" s="39">
        <v>60380761</v>
      </c>
      <c r="R10" s="2"/>
      <c r="S10" s="3"/>
      <c r="T10" s="3"/>
      <c r="U10" s="2"/>
      <c r="V10" s="8">
        <f t="shared" si="0"/>
        <v>60380761</v>
      </c>
      <c r="W10" s="8">
        <v>0</v>
      </c>
      <c r="X10" s="2"/>
      <c r="Y10" s="8">
        <v>0</v>
      </c>
      <c r="Z10" s="8"/>
      <c r="AA10" s="2"/>
      <c r="AB10" s="2"/>
      <c r="AC10" s="9"/>
      <c r="AD10" s="2"/>
      <c r="AE10" s="2"/>
      <c r="AF10" s="8">
        <f t="shared" si="5"/>
        <v>60380761</v>
      </c>
      <c r="AG10" s="9">
        <v>0</v>
      </c>
      <c r="AH10" s="2"/>
      <c r="AI10" s="2">
        <v>0</v>
      </c>
      <c r="AJ10" s="9">
        <v>0</v>
      </c>
      <c r="AK10" s="2">
        <v>0</v>
      </c>
      <c r="AL10" s="2">
        <v>0</v>
      </c>
      <c r="AM10" s="2"/>
      <c r="AN10" s="2"/>
      <c r="AO10" s="19">
        <f t="shared" si="6"/>
        <v>60380761</v>
      </c>
      <c r="AP10" s="2"/>
      <c r="AQ10" s="2"/>
      <c r="AR10" s="2"/>
      <c r="AS10" s="2"/>
      <c r="AT10" s="2"/>
      <c r="AU10" s="2"/>
      <c r="AV10" s="2"/>
      <c r="AW10" s="2"/>
      <c r="AX10" s="2">
        <v>43959862</v>
      </c>
      <c r="AY10" s="2"/>
      <c r="AZ10" s="2"/>
      <c r="BA10" s="2"/>
      <c r="BB10" s="64">
        <f t="shared" si="7"/>
        <v>104340623</v>
      </c>
      <c r="BC10" s="2"/>
      <c r="BD10" s="2">
        <v>87919724</v>
      </c>
      <c r="BE10" s="2"/>
      <c r="BF10" s="2"/>
      <c r="BG10" s="9"/>
      <c r="BH10" s="2"/>
      <c r="BI10" s="2"/>
      <c r="BJ10" s="2">
        <v>129942583</v>
      </c>
      <c r="BK10" s="8">
        <f t="shared" si="8"/>
        <v>322202930</v>
      </c>
      <c r="BL10" s="2"/>
      <c r="BM10" s="2">
        <v>87919724</v>
      </c>
      <c r="BN10" s="2"/>
      <c r="BO10" s="2"/>
      <c r="BP10" s="2"/>
      <c r="BQ10" s="2"/>
      <c r="BR10" s="9"/>
      <c r="BS10" s="2"/>
      <c r="BT10" s="2"/>
      <c r="BU10" s="2"/>
      <c r="BV10" s="2"/>
      <c r="BW10" s="8">
        <f t="shared" si="9"/>
        <v>410122654</v>
      </c>
      <c r="BX10" s="2"/>
      <c r="BY10" s="2">
        <v>0</v>
      </c>
      <c r="BZ10" s="2"/>
      <c r="CA10" s="2"/>
      <c r="CB10" s="9"/>
      <c r="CC10" s="2"/>
      <c r="CD10" s="2"/>
      <c r="CE10" s="2"/>
      <c r="CF10" s="2"/>
      <c r="CG10" s="8">
        <f>SUM(BW10:CE10)</f>
        <v>410122654</v>
      </c>
      <c r="CH10" s="2"/>
      <c r="CI10" s="2"/>
      <c r="CJ10" s="2"/>
      <c r="CK10" s="2"/>
      <c r="CL10" s="9"/>
      <c r="CM10" s="2"/>
      <c r="CN10" s="2"/>
      <c r="CO10" s="2"/>
      <c r="CP10" s="8">
        <f t="shared" si="1"/>
        <v>410122654</v>
      </c>
      <c r="CQ10" s="2"/>
      <c r="CR10" s="2"/>
      <c r="CS10" s="2"/>
      <c r="CT10" s="2"/>
      <c r="CU10" s="2"/>
      <c r="CV10" s="9"/>
      <c r="CW10" s="2"/>
      <c r="CX10" s="2"/>
      <c r="CY10" s="8">
        <f t="shared" si="2"/>
        <v>410122654</v>
      </c>
      <c r="CZ10" s="2"/>
      <c r="DA10" s="2"/>
      <c r="DB10" s="2"/>
      <c r="DC10" s="2"/>
      <c r="DD10" s="2"/>
      <c r="DE10" s="2"/>
      <c r="DF10" s="2"/>
      <c r="DG10" s="2"/>
      <c r="DH10" s="2"/>
      <c r="DI10" s="8">
        <f t="shared" si="3"/>
        <v>410122654</v>
      </c>
      <c r="DJ10" s="18"/>
      <c r="DK10" s="2"/>
      <c r="DL10" s="2"/>
      <c r="DM10" s="2"/>
      <c r="DN10" s="2"/>
      <c r="DO10" s="2"/>
      <c r="DP10" s="2"/>
      <c r="DQ10" s="2"/>
      <c r="DR10" s="9"/>
      <c r="DS10" s="2"/>
      <c r="DT10" s="2"/>
      <c r="DU10" s="7">
        <f t="shared" si="4"/>
        <v>410122654</v>
      </c>
      <c r="DV10" s="4">
        <f>VLOOKUP(B10,[3]RPTNCT049_ConsultaSaldosContabl!$I$4:$K$8047,3,0)</f>
        <v>219799310</v>
      </c>
      <c r="DW10" s="4">
        <f>+Q10+Z10+AA10+AN10+BA10+BJ10+BU10+BV10</f>
        <v>190323344</v>
      </c>
      <c r="DX10" s="41">
        <f t="shared" si="10"/>
        <v>410122654</v>
      </c>
      <c r="DY10" s="19">
        <f t="shared" si="11"/>
        <v>0</v>
      </c>
      <c r="DZ10" s="29"/>
      <c r="EA10" s="29"/>
      <c r="EB10" s="29"/>
    </row>
    <row r="11" spans="1:136" ht="15" customHeight="1" x14ac:dyDescent="0.2">
      <c r="A11" s="1">
        <v>8906801494</v>
      </c>
      <c r="B11" s="1">
        <v>890680149</v>
      </c>
      <c r="C11" s="16">
        <v>210125001</v>
      </c>
      <c r="D11" s="17" t="s">
        <v>460</v>
      </c>
      <c r="E11" s="80" t="s">
        <v>1504</v>
      </c>
      <c r="F11" s="54"/>
      <c r="G11" s="18"/>
      <c r="H11" s="54"/>
      <c r="I11" s="18"/>
      <c r="J11" s="54"/>
      <c r="K11" s="54"/>
      <c r="L11" s="18"/>
      <c r="M11" s="55"/>
      <c r="N11" s="54"/>
      <c r="O11" s="18"/>
      <c r="P11" s="54"/>
      <c r="Q11" s="39"/>
      <c r="R11" s="18"/>
      <c r="S11" s="54"/>
      <c r="T11" s="54"/>
      <c r="U11" s="18"/>
      <c r="V11" s="8">
        <f t="shared" si="0"/>
        <v>0</v>
      </c>
      <c r="W11" s="8">
        <v>0</v>
      </c>
      <c r="X11" s="18"/>
      <c r="Y11" s="8">
        <v>0</v>
      </c>
      <c r="Z11" s="8"/>
      <c r="AA11" s="18"/>
      <c r="AB11" s="18"/>
      <c r="AC11" s="56"/>
      <c r="AD11" s="18"/>
      <c r="AE11" s="18"/>
      <c r="AF11" s="8">
        <f t="shared" si="5"/>
        <v>0</v>
      </c>
      <c r="AG11" s="9">
        <v>0</v>
      </c>
      <c r="AH11" s="2"/>
      <c r="AI11" s="2">
        <v>0</v>
      </c>
      <c r="AJ11" s="9">
        <v>0</v>
      </c>
      <c r="AK11" s="2">
        <v>0</v>
      </c>
      <c r="AL11" s="2">
        <v>0</v>
      </c>
      <c r="AM11" s="2"/>
      <c r="AN11" s="2"/>
      <c r="AO11" s="19">
        <f t="shared" si="6"/>
        <v>0</v>
      </c>
      <c r="AP11" s="18"/>
      <c r="AQ11" s="2"/>
      <c r="AR11" s="18"/>
      <c r="AS11" s="2"/>
      <c r="AT11" s="18"/>
      <c r="AU11" s="18"/>
      <c r="AV11" s="18"/>
      <c r="AW11" s="2"/>
      <c r="AX11" s="2">
        <v>51740172</v>
      </c>
      <c r="AY11" s="2">
        <v>12935043</v>
      </c>
      <c r="AZ11" s="18"/>
      <c r="BA11" s="2"/>
      <c r="BB11" s="64">
        <f t="shared" si="7"/>
        <v>64675215</v>
      </c>
      <c r="BC11" s="2"/>
      <c r="BD11" s="2">
        <v>12935043</v>
      </c>
      <c r="BE11" s="2"/>
      <c r="BF11" s="2"/>
      <c r="BG11" s="9"/>
      <c r="BH11" s="2"/>
      <c r="BI11" s="2"/>
      <c r="BJ11" s="2"/>
      <c r="BK11" s="8">
        <f t="shared" si="8"/>
        <v>77610258</v>
      </c>
      <c r="BL11" s="2"/>
      <c r="BM11" s="2">
        <v>12935043</v>
      </c>
      <c r="BN11" s="2"/>
      <c r="BO11" s="2"/>
      <c r="BP11" s="2"/>
      <c r="BQ11" s="2"/>
      <c r="BR11" s="9"/>
      <c r="BS11" s="2"/>
      <c r="BT11" s="2"/>
      <c r="BU11" s="2"/>
      <c r="BV11" s="2"/>
      <c r="BW11" s="8">
        <f t="shared" si="9"/>
        <v>90545301</v>
      </c>
      <c r="BX11" s="2"/>
      <c r="BY11" s="2">
        <v>12935043</v>
      </c>
      <c r="BZ11" s="2"/>
      <c r="CA11" s="2"/>
      <c r="CB11" s="9"/>
      <c r="CC11" s="2"/>
      <c r="CD11" s="2"/>
      <c r="CE11" s="2"/>
      <c r="CF11" s="2"/>
      <c r="CG11" s="8">
        <f>SUM(BW11:CE11)</f>
        <v>103480344</v>
      </c>
      <c r="CH11" s="2"/>
      <c r="CI11" s="2"/>
      <c r="CJ11" s="2"/>
      <c r="CK11" s="2"/>
      <c r="CL11" s="9"/>
      <c r="CM11" s="2"/>
      <c r="CN11" s="2"/>
      <c r="CO11" s="2"/>
      <c r="CP11" s="8">
        <f t="shared" si="1"/>
        <v>103480344</v>
      </c>
      <c r="CQ11" s="2"/>
      <c r="CR11" s="2"/>
      <c r="CS11" s="2"/>
      <c r="CT11" s="2"/>
      <c r="CU11" s="2"/>
      <c r="CV11" s="9"/>
      <c r="CW11" s="2"/>
      <c r="CX11" s="2"/>
      <c r="CY11" s="8">
        <f t="shared" si="2"/>
        <v>103480344</v>
      </c>
      <c r="CZ11" s="2"/>
      <c r="DA11" s="2"/>
      <c r="DB11" s="2"/>
      <c r="DC11" s="2"/>
      <c r="DD11" s="2"/>
      <c r="DE11" s="2"/>
      <c r="DF11" s="2"/>
      <c r="DG11" s="2"/>
      <c r="DH11" s="2"/>
      <c r="DI11" s="8">
        <f t="shared" si="3"/>
        <v>103480344</v>
      </c>
      <c r="DJ11" s="18"/>
      <c r="DK11" s="2"/>
      <c r="DL11" s="2"/>
      <c r="DM11" s="2"/>
      <c r="DN11" s="2"/>
      <c r="DO11" s="2"/>
      <c r="DP11" s="2"/>
      <c r="DQ11" s="2"/>
      <c r="DR11" s="9"/>
      <c r="DS11" s="2"/>
      <c r="DT11" s="2"/>
      <c r="DU11" s="7">
        <f t="shared" si="4"/>
        <v>103480344</v>
      </c>
      <c r="DV11" s="4">
        <f>VLOOKUP(B11,[3]RPTNCT049_ConsultaSaldosContabl!$I$4:$K$8047,3,0)</f>
        <v>103480344</v>
      </c>
      <c r="DW11" s="4">
        <f>+Q11+Z11+AA11+AN11+BA11+BJ11+BU11+BV11</f>
        <v>0</v>
      </c>
      <c r="DX11" s="41">
        <f t="shared" si="10"/>
        <v>103480344</v>
      </c>
      <c r="DY11" s="19">
        <f t="shared" si="11"/>
        <v>0</v>
      </c>
      <c r="DZ11" s="29"/>
      <c r="EA11" s="15"/>
      <c r="EB11" s="15"/>
      <c r="EC11" s="15"/>
      <c r="ED11" s="15"/>
      <c r="EE11" s="15"/>
      <c r="EF11" s="15"/>
    </row>
    <row r="12" spans="1:136" ht="15" customHeight="1" x14ac:dyDescent="0.2">
      <c r="A12" s="1">
        <v>8000965614</v>
      </c>
      <c r="B12" s="1">
        <v>800096561</v>
      </c>
      <c r="C12" s="16">
        <v>211120011</v>
      </c>
      <c r="D12" s="17" t="s">
        <v>413</v>
      </c>
      <c r="E12" s="80" t="s">
        <v>1458</v>
      </c>
      <c r="F12" s="38"/>
      <c r="G12" s="2"/>
      <c r="H12" s="3"/>
      <c r="I12" s="2"/>
      <c r="J12" s="39"/>
      <c r="K12" s="3"/>
      <c r="L12" s="2"/>
      <c r="M12" s="8"/>
      <c r="N12" s="3"/>
      <c r="O12" s="2"/>
      <c r="P12" s="3"/>
      <c r="Q12" s="39">
        <v>267765727</v>
      </c>
      <c r="R12" s="2"/>
      <c r="S12" s="3"/>
      <c r="T12" s="3"/>
      <c r="U12" s="2"/>
      <c r="V12" s="8">
        <f t="shared" si="0"/>
        <v>267765727</v>
      </c>
      <c r="W12" s="8">
        <v>0</v>
      </c>
      <c r="X12" s="2"/>
      <c r="Y12" s="8">
        <v>0</v>
      </c>
      <c r="Z12" s="8">
        <v>220363933</v>
      </c>
      <c r="AA12" s="2"/>
      <c r="AB12" s="2"/>
      <c r="AC12" s="9"/>
      <c r="AD12" s="2"/>
      <c r="AE12" s="2"/>
      <c r="AF12" s="8">
        <f t="shared" si="5"/>
        <v>488129660</v>
      </c>
      <c r="AG12" s="9">
        <v>0</v>
      </c>
      <c r="AH12" s="2"/>
      <c r="AI12" s="2">
        <v>0</v>
      </c>
      <c r="AJ12" s="9">
        <v>0</v>
      </c>
      <c r="AK12" s="2">
        <v>0</v>
      </c>
      <c r="AL12" s="2">
        <v>0</v>
      </c>
      <c r="AM12" s="2"/>
      <c r="AN12" s="2"/>
      <c r="AO12" s="19">
        <f t="shared" si="6"/>
        <v>488129660</v>
      </c>
      <c r="AP12" s="2"/>
      <c r="AQ12" s="2"/>
      <c r="AR12" s="2"/>
      <c r="AS12" s="2"/>
      <c r="AT12" s="2"/>
      <c r="AU12" s="2"/>
      <c r="AV12" s="2"/>
      <c r="AW12" s="2"/>
      <c r="AX12" s="2">
        <v>714177728</v>
      </c>
      <c r="AY12" s="2">
        <v>178544432</v>
      </c>
      <c r="AZ12" s="2"/>
      <c r="BA12" s="2"/>
      <c r="BB12" s="64">
        <f t="shared" si="7"/>
        <v>1380851820</v>
      </c>
      <c r="BC12" s="2"/>
      <c r="BD12" s="2">
        <v>178544432</v>
      </c>
      <c r="BE12" s="2"/>
      <c r="BF12" s="2"/>
      <c r="BG12" s="9"/>
      <c r="BH12" s="2"/>
      <c r="BI12" s="2"/>
      <c r="BJ12" s="2">
        <v>1050478996</v>
      </c>
      <c r="BK12" s="8">
        <f t="shared" si="8"/>
        <v>2609875248</v>
      </c>
      <c r="BL12" s="2"/>
      <c r="BM12" s="2">
        <v>178544432</v>
      </c>
      <c r="BN12" s="2"/>
      <c r="BO12" s="2"/>
      <c r="BP12" s="2"/>
      <c r="BQ12" s="2"/>
      <c r="BR12" s="9"/>
      <c r="BS12" s="2"/>
      <c r="BT12" s="2"/>
      <c r="BU12" s="2"/>
      <c r="BV12" s="2"/>
      <c r="BW12" s="8">
        <f t="shared" si="9"/>
        <v>2788419680</v>
      </c>
      <c r="BX12" s="2"/>
      <c r="BY12" s="2">
        <v>178544432</v>
      </c>
      <c r="BZ12" s="2"/>
      <c r="CA12" s="2"/>
      <c r="CB12" s="9"/>
      <c r="CC12" s="2"/>
      <c r="CD12" s="2"/>
      <c r="CE12" s="2"/>
      <c r="CF12" s="2"/>
      <c r="CG12" s="8">
        <f>SUM(BW12:CE12)</f>
        <v>2966964112</v>
      </c>
      <c r="CH12" s="2"/>
      <c r="CI12" s="2"/>
      <c r="CJ12" s="2"/>
      <c r="CK12" s="2"/>
      <c r="CL12" s="9"/>
      <c r="CM12" s="2"/>
      <c r="CN12" s="2"/>
      <c r="CO12" s="2"/>
      <c r="CP12" s="8">
        <f t="shared" si="1"/>
        <v>2966964112</v>
      </c>
      <c r="CQ12" s="2"/>
      <c r="CR12" s="2"/>
      <c r="CS12" s="2"/>
      <c r="CT12" s="2"/>
      <c r="CU12" s="2"/>
      <c r="CV12" s="9"/>
      <c r="CW12" s="2"/>
      <c r="CX12" s="2"/>
      <c r="CY12" s="8">
        <f t="shared" si="2"/>
        <v>2966964112</v>
      </c>
      <c r="CZ12" s="2"/>
      <c r="DA12" s="2"/>
      <c r="DB12" s="2"/>
      <c r="DC12" s="2"/>
      <c r="DD12" s="2"/>
      <c r="DE12" s="2"/>
      <c r="DF12" s="2"/>
      <c r="DG12" s="2"/>
      <c r="DH12" s="2"/>
      <c r="DI12" s="8">
        <f t="shared" si="3"/>
        <v>2966964112</v>
      </c>
      <c r="DJ12" s="18"/>
      <c r="DK12" s="2"/>
      <c r="DL12" s="2"/>
      <c r="DM12" s="2"/>
      <c r="DN12" s="2"/>
      <c r="DO12" s="2"/>
      <c r="DP12" s="2"/>
      <c r="DQ12" s="2"/>
      <c r="DR12" s="9"/>
      <c r="DS12" s="2"/>
      <c r="DT12" s="2"/>
      <c r="DU12" s="7">
        <f t="shared" si="4"/>
        <v>2966964112</v>
      </c>
      <c r="DV12" s="4">
        <f>VLOOKUP(B12,[3]RPTNCT049_ConsultaSaldosContabl!$I$4:$K$8047,3,0)</f>
        <v>1428355456</v>
      </c>
      <c r="DW12" s="4">
        <f>+Q12+Z12+AA12+AN12+BA12+BJ12+BU12+BV12</f>
        <v>1538608656</v>
      </c>
      <c r="DX12" s="41">
        <f t="shared" si="10"/>
        <v>2966964112</v>
      </c>
      <c r="DY12" s="19">
        <f t="shared" si="11"/>
        <v>0</v>
      </c>
      <c r="DZ12" s="29"/>
      <c r="EA12" s="29"/>
      <c r="EB12" s="29"/>
    </row>
    <row r="13" spans="1:136" ht="15" customHeight="1" x14ac:dyDescent="0.2">
      <c r="A13" s="1">
        <v>8902109281</v>
      </c>
      <c r="B13" s="1">
        <v>890210928</v>
      </c>
      <c r="C13" s="16">
        <v>211368013</v>
      </c>
      <c r="D13" s="17" t="s">
        <v>812</v>
      </c>
      <c r="E13" s="80" t="s">
        <v>1847</v>
      </c>
      <c r="F13" s="38"/>
      <c r="G13" s="2"/>
      <c r="H13" s="3"/>
      <c r="I13" s="2"/>
      <c r="J13" s="39"/>
      <c r="K13" s="3"/>
      <c r="L13" s="2"/>
      <c r="M13" s="8"/>
      <c r="N13" s="3"/>
      <c r="O13" s="2"/>
      <c r="P13" s="3"/>
      <c r="Q13" s="39">
        <v>7834028</v>
      </c>
      <c r="R13" s="2"/>
      <c r="S13" s="3"/>
      <c r="T13" s="3"/>
      <c r="U13" s="2"/>
      <c r="V13" s="8">
        <f t="shared" si="0"/>
        <v>7834028</v>
      </c>
      <c r="W13" s="8">
        <v>0</v>
      </c>
      <c r="X13" s="2"/>
      <c r="Y13" s="8">
        <v>0</v>
      </c>
      <c r="Z13" s="8"/>
      <c r="AA13" s="2"/>
      <c r="AB13" s="2"/>
      <c r="AC13" s="9"/>
      <c r="AD13" s="2"/>
      <c r="AE13" s="2"/>
      <c r="AF13" s="8">
        <f t="shared" si="5"/>
        <v>7834028</v>
      </c>
      <c r="AG13" s="9">
        <v>0</v>
      </c>
      <c r="AH13" s="2"/>
      <c r="AI13" s="2">
        <v>0</v>
      </c>
      <c r="AJ13" s="9">
        <v>0</v>
      </c>
      <c r="AK13" s="2">
        <v>0</v>
      </c>
      <c r="AL13" s="2">
        <v>0</v>
      </c>
      <c r="AM13" s="2"/>
      <c r="AN13" s="2"/>
      <c r="AO13" s="19">
        <f t="shared" si="6"/>
        <v>7834028</v>
      </c>
      <c r="AP13" s="2"/>
      <c r="AQ13" s="2"/>
      <c r="AR13" s="2"/>
      <c r="AS13" s="2"/>
      <c r="AT13" s="2"/>
      <c r="AU13" s="2"/>
      <c r="AV13" s="2"/>
      <c r="AW13" s="2"/>
      <c r="AX13" s="2">
        <v>10640192</v>
      </c>
      <c r="AY13" s="2">
        <v>2660048</v>
      </c>
      <c r="AZ13" s="2"/>
      <c r="BA13" s="2"/>
      <c r="BB13" s="64">
        <f t="shared" si="7"/>
        <v>21134268</v>
      </c>
      <c r="BC13" s="2"/>
      <c r="BD13" s="2">
        <v>2660048</v>
      </c>
      <c r="BE13" s="2"/>
      <c r="BF13" s="2"/>
      <c r="BG13" s="9"/>
      <c r="BH13" s="2"/>
      <c r="BI13" s="2"/>
      <c r="BJ13" s="2">
        <v>16859263</v>
      </c>
      <c r="BK13" s="8">
        <f t="shared" si="8"/>
        <v>40653579</v>
      </c>
      <c r="BL13" s="2"/>
      <c r="BM13" s="2">
        <v>2660048</v>
      </c>
      <c r="BN13" s="2"/>
      <c r="BO13" s="2"/>
      <c r="BP13" s="2"/>
      <c r="BQ13" s="2"/>
      <c r="BR13" s="9"/>
      <c r="BS13" s="2"/>
      <c r="BT13" s="2"/>
      <c r="BU13" s="2"/>
      <c r="BV13" s="2"/>
      <c r="BW13" s="8">
        <f t="shared" si="9"/>
        <v>43313627</v>
      </c>
      <c r="BX13" s="2"/>
      <c r="BY13" s="2">
        <v>2660048</v>
      </c>
      <c r="BZ13" s="2"/>
      <c r="CA13" s="2"/>
      <c r="CB13" s="9"/>
      <c r="CC13" s="2"/>
      <c r="CD13" s="2"/>
      <c r="CE13" s="2"/>
      <c r="CF13" s="2"/>
      <c r="CG13" s="8">
        <f>SUM(BW13:CE13)</f>
        <v>45973675</v>
      </c>
      <c r="CH13" s="2"/>
      <c r="CI13" s="2"/>
      <c r="CJ13" s="2"/>
      <c r="CK13" s="2"/>
      <c r="CL13" s="9"/>
      <c r="CM13" s="2"/>
      <c r="CN13" s="2"/>
      <c r="CO13" s="2"/>
      <c r="CP13" s="8">
        <f t="shared" si="1"/>
        <v>45973675</v>
      </c>
      <c r="CQ13" s="2"/>
      <c r="CR13" s="2"/>
      <c r="CS13" s="2"/>
      <c r="CT13" s="2"/>
      <c r="CU13" s="2"/>
      <c r="CV13" s="9"/>
      <c r="CW13" s="2"/>
      <c r="CX13" s="2"/>
      <c r="CY13" s="8">
        <f t="shared" si="2"/>
        <v>45973675</v>
      </c>
      <c r="CZ13" s="2"/>
      <c r="DA13" s="2"/>
      <c r="DB13" s="2"/>
      <c r="DC13" s="2"/>
      <c r="DD13" s="2"/>
      <c r="DE13" s="2"/>
      <c r="DF13" s="2"/>
      <c r="DG13" s="2"/>
      <c r="DH13" s="2"/>
      <c r="DI13" s="8">
        <f t="shared" si="3"/>
        <v>45973675</v>
      </c>
      <c r="DJ13" s="18"/>
      <c r="DK13" s="2"/>
      <c r="DL13" s="2"/>
      <c r="DM13" s="2"/>
      <c r="DN13" s="2"/>
      <c r="DO13" s="2"/>
      <c r="DP13" s="2"/>
      <c r="DQ13" s="2"/>
      <c r="DR13" s="9"/>
      <c r="DS13" s="2"/>
      <c r="DT13" s="2"/>
      <c r="DU13" s="7">
        <f t="shared" si="4"/>
        <v>45973675</v>
      </c>
      <c r="DV13" s="4">
        <f>VLOOKUP(B13,[3]RPTNCT049_ConsultaSaldosContabl!$I$4:$K$8047,3,0)</f>
        <v>21280384</v>
      </c>
      <c r="DW13" s="4">
        <f>+Q13+Z13+AA13+AN13+BA13+BJ13+BU13+BV13</f>
        <v>24693291</v>
      </c>
      <c r="DX13" s="41">
        <f t="shared" si="10"/>
        <v>45973675</v>
      </c>
      <c r="DY13" s="19">
        <f t="shared" si="11"/>
        <v>0</v>
      </c>
      <c r="DZ13" s="29"/>
      <c r="EA13" s="29"/>
      <c r="EB13" s="29"/>
    </row>
    <row r="14" spans="1:136" ht="15" customHeight="1" x14ac:dyDescent="0.2">
      <c r="A14" s="1">
        <v>8908011320</v>
      </c>
      <c r="B14" s="1">
        <v>890801132</v>
      </c>
      <c r="C14" s="16">
        <v>211317013</v>
      </c>
      <c r="D14" s="17" t="s">
        <v>336</v>
      </c>
      <c r="E14" s="80" t="s">
        <v>1383</v>
      </c>
      <c r="F14" s="38"/>
      <c r="G14" s="2"/>
      <c r="H14" s="3"/>
      <c r="I14" s="2"/>
      <c r="J14" s="39"/>
      <c r="K14" s="3"/>
      <c r="L14" s="2"/>
      <c r="M14" s="8"/>
      <c r="N14" s="3"/>
      <c r="O14" s="2"/>
      <c r="P14" s="3"/>
      <c r="Q14" s="39">
        <v>103477880</v>
      </c>
      <c r="R14" s="2"/>
      <c r="S14" s="3"/>
      <c r="T14" s="3"/>
      <c r="U14" s="2"/>
      <c r="V14" s="8">
        <f t="shared" si="0"/>
        <v>103477880</v>
      </c>
      <c r="W14" s="8">
        <v>0</v>
      </c>
      <c r="X14" s="2"/>
      <c r="Y14" s="8">
        <v>0</v>
      </c>
      <c r="Z14" s="8">
        <v>17247661</v>
      </c>
      <c r="AA14" s="2"/>
      <c r="AB14" s="2"/>
      <c r="AC14" s="9"/>
      <c r="AD14" s="2"/>
      <c r="AE14" s="2"/>
      <c r="AF14" s="8">
        <f t="shared" si="5"/>
        <v>120725541</v>
      </c>
      <c r="AG14" s="9">
        <v>0</v>
      </c>
      <c r="AH14" s="2"/>
      <c r="AI14" s="2">
        <v>0</v>
      </c>
      <c r="AJ14" s="9">
        <v>0</v>
      </c>
      <c r="AK14" s="2">
        <v>0</v>
      </c>
      <c r="AL14" s="2">
        <v>0</v>
      </c>
      <c r="AM14" s="2"/>
      <c r="AN14" s="2"/>
      <c r="AO14" s="19">
        <f t="shared" si="6"/>
        <v>120725541</v>
      </c>
      <c r="AP14" s="2"/>
      <c r="AQ14" s="2"/>
      <c r="AR14" s="2"/>
      <c r="AS14" s="2"/>
      <c r="AT14" s="2"/>
      <c r="AU14" s="2"/>
      <c r="AV14" s="2"/>
      <c r="AW14" s="2"/>
      <c r="AX14" s="2">
        <v>123674156</v>
      </c>
      <c r="AY14" s="2">
        <v>30918539</v>
      </c>
      <c r="AZ14" s="2"/>
      <c r="BA14" s="2"/>
      <c r="BB14" s="64">
        <f t="shared" si="7"/>
        <v>275318236</v>
      </c>
      <c r="BC14" s="2"/>
      <c r="BD14" s="2">
        <v>30918539</v>
      </c>
      <c r="BE14" s="2"/>
      <c r="BF14" s="2"/>
      <c r="BG14" s="9"/>
      <c r="BH14" s="2"/>
      <c r="BI14" s="2"/>
      <c r="BJ14" s="2">
        <v>259808275</v>
      </c>
      <c r="BK14" s="8">
        <f t="shared" si="8"/>
        <v>566045050</v>
      </c>
      <c r="BL14" s="2"/>
      <c r="BM14" s="2">
        <v>30918539</v>
      </c>
      <c r="BN14" s="2"/>
      <c r="BO14" s="2"/>
      <c r="BP14" s="2"/>
      <c r="BQ14" s="2"/>
      <c r="BR14" s="9"/>
      <c r="BS14" s="2"/>
      <c r="BT14" s="2"/>
      <c r="BU14" s="2"/>
      <c r="BV14" s="2"/>
      <c r="BW14" s="8">
        <f t="shared" si="9"/>
        <v>596963589</v>
      </c>
      <c r="BX14" s="2"/>
      <c r="BY14" s="2">
        <v>30918539</v>
      </c>
      <c r="BZ14" s="2"/>
      <c r="CA14" s="2"/>
      <c r="CB14" s="9"/>
      <c r="CC14" s="2"/>
      <c r="CD14" s="2"/>
      <c r="CE14" s="2"/>
      <c r="CF14" s="2"/>
      <c r="CG14" s="8">
        <f>SUM(BW14:CE14)</f>
        <v>627882128</v>
      </c>
      <c r="CH14" s="2"/>
      <c r="CI14" s="2"/>
      <c r="CJ14" s="2"/>
      <c r="CK14" s="2"/>
      <c r="CL14" s="9"/>
      <c r="CM14" s="2"/>
      <c r="CN14" s="2"/>
      <c r="CO14" s="2"/>
      <c r="CP14" s="8">
        <f t="shared" si="1"/>
        <v>627882128</v>
      </c>
      <c r="CQ14" s="2"/>
      <c r="CR14" s="2"/>
      <c r="CS14" s="2"/>
      <c r="CT14" s="2"/>
      <c r="CU14" s="2"/>
      <c r="CV14" s="9"/>
      <c r="CW14" s="2"/>
      <c r="CX14" s="2"/>
      <c r="CY14" s="8">
        <f t="shared" si="2"/>
        <v>627882128</v>
      </c>
      <c r="CZ14" s="2"/>
      <c r="DA14" s="2"/>
      <c r="DB14" s="2"/>
      <c r="DC14" s="2"/>
      <c r="DD14" s="2"/>
      <c r="DE14" s="2"/>
      <c r="DF14" s="2"/>
      <c r="DG14" s="2"/>
      <c r="DH14" s="2"/>
      <c r="DI14" s="8">
        <f t="shared" si="3"/>
        <v>627882128</v>
      </c>
      <c r="DJ14" s="18"/>
      <c r="DK14" s="2"/>
      <c r="DL14" s="2"/>
      <c r="DM14" s="2"/>
      <c r="DN14" s="2"/>
      <c r="DO14" s="2"/>
      <c r="DP14" s="2"/>
      <c r="DQ14" s="2"/>
      <c r="DR14" s="9"/>
      <c r="DS14" s="2"/>
      <c r="DT14" s="2"/>
      <c r="DU14" s="7">
        <f t="shared" si="4"/>
        <v>627882128</v>
      </c>
      <c r="DV14" s="4">
        <f>VLOOKUP(B14,[3]RPTNCT049_ConsultaSaldosContabl!$I$4:$K$8047,3,0)</f>
        <v>247348312</v>
      </c>
      <c r="DW14" s="4">
        <f>+Q14+Z14+AA14+AN14+BA14+BJ14+BU14+BV14</f>
        <v>380533816</v>
      </c>
      <c r="DX14" s="41">
        <f t="shared" si="10"/>
        <v>627882128</v>
      </c>
      <c r="DY14" s="19">
        <f t="shared" si="11"/>
        <v>0</v>
      </c>
      <c r="DZ14" s="29"/>
      <c r="EA14" s="29"/>
      <c r="EB14" s="29"/>
    </row>
    <row r="15" spans="1:136" ht="15" customHeight="1" x14ac:dyDescent="0.2">
      <c r="A15" s="1">
        <v>8918552009</v>
      </c>
      <c r="B15" s="1">
        <v>891855200</v>
      </c>
      <c r="C15" s="16">
        <v>211085010</v>
      </c>
      <c r="D15" s="17" t="s">
        <v>956</v>
      </c>
      <c r="E15" s="80" t="s">
        <v>2034</v>
      </c>
      <c r="F15" s="38"/>
      <c r="G15" s="2"/>
      <c r="H15" s="3"/>
      <c r="I15" s="2"/>
      <c r="J15" s="39"/>
      <c r="K15" s="3"/>
      <c r="L15" s="2"/>
      <c r="M15" s="8"/>
      <c r="N15" s="3"/>
      <c r="O15" s="2"/>
      <c r="P15" s="3"/>
      <c r="Q15" s="39">
        <v>207954498</v>
      </c>
      <c r="R15" s="2"/>
      <c r="S15" s="3"/>
      <c r="T15" s="3"/>
      <c r="U15" s="2"/>
      <c r="V15" s="8">
        <f t="shared" si="0"/>
        <v>207954498</v>
      </c>
      <c r="W15" s="8">
        <v>0</v>
      </c>
      <c r="X15" s="2"/>
      <c r="Y15" s="8">
        <v>0</v>
      </c>
      <c r="Z15" s="8"/>
      <c r="AA15" s="2"/>
      <c r="AB15" s="2"/>
      <c r="AC15" s="9"/>
      <c r="AD15" s="2"/>
      <c r="AE15" s="2"/>
      <c r="AF15" s="8">
        <f t="shared" si="5"/>
        <v>207954498</v>
      </c>
      <c r="AG15" s="9">
        <v>0</v>
      </c>
      <c r="AH15" s="2"/>
      <c r="AI15" s="2">
        <v>0</v>
      </c>
      <c r="AJ15" s="9">
        <v>0</v>
      </c>
      <c r="AK15" s="2">
        <v>0</v>
      </c>
      <c r="AL15" s="2">
        <v>0</v>
      </c>
      <c r="AM15" s="2"/>
      <c r="AN15" s="2"/>
      <c r="AO15" s="19">
        <f t="shared" si="6"/>
        <v>207954498</v>
      </c>
      <c r="AP15" s="2"/>
      <c r="AQ15" s="2"/>
      <c r="AR15" s="2"/>
      <c r="AS15" s="2"/>
      <c r="AT15" s="2"/>
      <c r="AU15" s="2"/>
      <c r="AV15" s="2"/>
      <c r="AW15" s="2"/>
      <c r="AX15" s="2">
        <v>239083604</v>
      </c>
      <c r="AY15" s="2">
        <v>59770901</v>
      </c>
      <c r="AZ15" s="2"/>
      <c r="BA15" s="2"/>
      <c r="BB15" s="64">
        <f t="shared" si="7"/>
        <v>506809003</v>
      </c>
      <c r="BC15" s="2"/>
      <c r="BD15" s="2">
        <v>59770901</v>
      </c>
      <c r="BE15" s="2"/>
      <c r="BF15" s="2"/>
      <c r="BG15" s="9"/>
      <c r="BH15" s="2"/>
      <c r="BI15" s="2"/>
      <c r="BJ15" s="2">
        <v>447529193</v>
      </c>
      <c r="BK15" s="8">
        <f t="shared" si="8"/>
        <v>1014109097</v>
      </c>
      <c r="BL15" s="2"/>
      <c r="BM15" s="2">
        <v>59770901</v>
      </c>
      <c r="BN15" s="2"/>
      <c r="BO15" s="2"/>
      <c r="BP15" s="2"/>
      <c r="BQ15" s="2"/>
      <c r="BR15" s="9"/>
      <c r="BS15" s="2"/>
      <c r="BT15" s="2"/>
      <c r="BU15" s="2"/>
      <c r="BV15" s="2"/>
      <c r="BW15" s="8">
        <f t="shared" si="9"/>
        <v>1073879998</v>
      </c>
      <c r="BX15" s="2"/>
      <c r="BY15" s="2">
        <v>59770901</v>
      </c>
      <c r="BZ15" s="2"/>
      <c r="CA15" s="2"/>
      <c r="CB15" s="9"/>
      <c r="CC15" s="2"/>
      <c r="CD15" s="2"/>
      <c r="CE15" s="2"/>
      <c r="CF15" s="2"/>
      <c r="CG15" s="8">
        <f>SUM(BW15:CE15)</f>
        <v>1133650899</v>
      </c>
      <c r="CH15" s="2"/>
      <c r="CI15" s="2"/>
      <c r="CJ15" s="2"/>
      <c r="CK15" s="2"/>
      <c r="CL15" s="9"/>
      <c r="CM15" s="2"/>
      <c r="CN15" s="2"/>
      <c r="CO15" s="2"/>
      <c r="CP15" s="8">
        <f t="shared" si="1"/>
        <v>1133650899</v>
      </c>
      <c r="CQ15" s="2"/>
      <c r="CR15" s="2"/>
      <c r="CS15" s="2"/>
      <c r="CT15" s="2"/>
      <c r="CU15" s="2"/>
      <c r="CV15" s="9"/>
      <c r="CW15" s="2"/>
      <c r="CX15" s="2"/>
      <c r="CY15" s="8">
        <f t="shared" si="2"/>
        <v>1133650899</v>
      </c>
      <c r="CZ15" s="2"/>
      <c r="DA15" s="2"/>
      <c r="DB15" s="2"/>
      <c r="DC15" s="2"/>
      <c r="DD15" s="2"/>
      <c r="DE15" s="2"/>
      <c r="DF15" s="2"/>
      <c r="DG15" s="2"/>
      <c r="DH15" s="2"/>
      <c r="DI15" s="8">
        <f t="shared" si="3"/>
        <v>1133650899</v>
      </c>
      <c r="DJ15" s="18"/>
      <c r="DK15" s="2"/>
      <c r="DL15" s="2"/>
      <c r="DM15" s="2"/>
      <c r="DN15" s="30"/>
      <c r="DO15" s="2"/>
      <c r="DP15" s="2"/>
      <c r="DQ15" s="2"/>
      <c r="DR15" s="9"/>
      <c r="DS15" s="2"/>
      <c r="DT15" s="2"/>
      <c r="DU15" s="7">
        <f t="shared" si="4"/>
        <v>1133650899</v>
      </c>
      <c r="DV15" s="4">
        <f>VLOOKUP(B15,[3]RPTNCT049_ConsultaSaldosContabl!$I$4:$K$8047,3,0)</f>
        <v>478167208</v>
      </c>
      <c r="DW15" s="4">
        <f>+Q15+Z15+AA15+AN15+BA15+BJ15+BU15+BV15</f>
        <v>655483691</v>
      </c>
      <c r="DX15" s="41">
        <f t="shared" si="10"/>
        <v>1133650899</v>
      </c>
      <c r="DY15" s="19">
        <f t="shared" si="11"/>
        <v>0</v>
      </c>
      <c r="DZ15" s="29"/>
      <c r="EA15" s="29"/>
      <c r="EB15" s="29"/>
    </row>
    <row r="16" spans="1:136" ht="15" customHeight="1" x14ac:dyDescent="0.2">
      <c r="A16" s="1">
        <v>8000965581</v>
      </c>
      <c r="B16" s="1">
        <v>800096558</v>
      </c>
      <c r="C16" s="16">
        <v>211320013</v>
      </c>
      <c r="D16" s="17" t="s">
        <v>414</v>
      </c>
      <c r="E16" s="80" t="s">
        <v>1459</v>
      </c>
      <c r="F16" s="38"/>
      <c r="G16" s="2"/>
      <c r="H16" s="3"/>
      <c r="I16" s="2"/>
      <c r="J16" s="39"/>
      <c r="K16" s="3"/>
      <c r="L16" s="2"/>
      <c r="M16" s="8"/>
      <c r="N16" s="3"/>
      <c r="O16" s="2"/>
      <c r="P16" s="3"/>
      <c r="Q16" s="39">
        <v>126320074</v>
      </c>
      <c r="R16" s="2"/>
      <c r="S16" s="3"/>
      <c r="T16" s="3"/>
      <c r="U16" s="2"/>
      <c r="V16" s="8">
        <f t="shared" si="0"/>
        <v>126320074</v>
      </c>
      <c r="W16" s="8">
        <v>0</v>
      </c>
      <c r="X16" s="2"/>
      <c r="Y16" s="8">
        <v>0</v>
      </c>
      <c r="Z16" s="8">
        <v>222983109</v>
      </c>
      <c r="AA16" s="2"/>
      <c r="AB16" s="2"/>
      <c r="AC16" s="9"/>
      <c r="AD16" s="2"/>
      <c r="AE16" s="2"/>
      <c r="AF16" s="8">
        <f t="shared" si="5"/>
        <v>349303183</v>
      </c>
      <c r="AG16" s="9">
        <v>0</v>
      </c>
      <c r="AH16" s="2"/>
      <c r="AI16" s="2">
        <v>0</v>
      </c>
      <c r="AJ16" s="9">
        <v>0</v>
      </c>
      <c r="AK16" s="2">
        <v>0</v>
      </c>
      <c r="AL16" s="2">
        <v>0</v>
      </c>
      <c r="AM16" s="2"/>
      <c r="AN16" s="2"/>
      <c r="AO16" s="19">
        <f t="shared" si="6"/>
        <v>349303183</v>
      </c>
      <c r="AP16" s="2"/>
      <c r="AQ16" s="2"/>
      <c r="AR16" s="2"/>
      <c r="AS16" s="2"/>
      <c r="AT16" s="2"/>
      <c r="AU16" s="2"/>
      <c r="AV16" s="2"/>
      <c r="AW16" s="2"/>
      <c r="AX16" s="2">
        <v>614113356</v>
      </c>
      <c r="AY16" s="2">
        <v>153528339</v>
      </c>
      <c r="AZ16" s="2"/>
      <c r="BA16" s="2"/>
      <c r="BB16" s="64">
        <f t="shared" si="7"/>
        <v>1116944878</v>
      </c>
      <c r="BC16" s="2"/>
      <c r="BD16" s="2">
        <v>153528339</v>
      </c>
      <c r="BE16" s="2"/>
      <c r="BF16" s="2"/>
      <c r="BG16" s="9"/>
      <c r="BH16" s="2"/>
      <c r="BI16" s="2"/>
      <c r="BJ16" s="2">
        <v>751718198</v>
      </c>
      <c r="BK16" s="8">
        <f t="shared" si="8"/>
        <v>2022191415</v>
      </c>
      <c r="BL16" s="2"/>
      <c r="BM16" s="2">
        <v>153528339</v>
      </c>
      <c r="BN16" s="2"/>
      <c r="BO16" s="2"/>
      <c r="BP16" s="2"/>
      <c r="BQ16" s="2"/>
      <c r="BR16" s="9"/>
      <c r="BS16" s="2"/>
      <c r="BT16" s="2"/>
      <c r="BU16" s="2"/>
      <c r="BV16" s="2"/>
      <c r="BW16" s="8">
        <f t="shared" si="9"/>
        <v>2175719754</v>
      </c>
      <c r="BX16" s="2"/>
      <c r="BY16" s="2">
        <v>153528339</v>
      </c>
      <c r="BZ16" s="2"/>
      <c r="CA16" s="2"/>
      <c r="CB16" s="9"/>
      <c r="CC16" s="2"/>
      <c r="CD16" s="2"/>
      <c r="CE16" s="2"/>
      <c r="CF16" s="2"/>
      <c r="CG16" s="8">
        <f>SUM(BW16:CE16)</f>
        <v>2329248093</v>
      </c>
      <c r="CH16" s="2"/>
      <c r="CI16" s="2"/>
      <c r="CJ16" s="2"/>
      <c r="CK16" s="2"/>
      <c r="CL16" s="9"/>
      <c r="CM16" s="2"/>
      <c r="CN16" s="2"/>
      <c r="CO16" s="2"/>
      <c r="CP16" s="8">
        <f t="shared" si="1"/>
        <v>2329248093</v>
      </c>
      <c r="CQ16" s="2"/>
      <c r="CR16" s="2"/>
      <c r="CS16" s="2"/>
      <c r="CT16" s="2"/>
      <c r="CU16" s="2"/>
      <c r="CV16" s="9"/>
      <c r="CW16" s="2"/>
      <c r="CX16" s="2"/>
      <c r="CY16" s="8">
        <f t="shared" si="2"/>
        <v>2329248093</v>
      </c>
      <c r="CZ16" s="2"/>
      <c r="DA16" s="2"/>
      <c r="DB16" s="2"/>
      <c r="DC16" s="2"/>
      <c r="DD16" s="2"/>
      <c r="DE16" s="2"/>
      <c r="DF16" s="2"/>
      <c r="DG16" s="2"/>
      <c r="DH16" s="2"/>
      <c r="DI16" s="8">
        <f t="shared" si="3"/>
        <v>2329248093</v>
      </c>
      <c r="DJ16" s="18"/>
      <c r="DK16" s="2"/>
      <c r="DL16" s="2"/>
      <c r="DM16" s="2"/>
      <c r="DN16" s="2"/>
      <c r="DO16" s="2"/>
      <c r="DP16" s="2"/>
      <c r="DQ16" s="2"/>
      <c r="DR16" s="9"/>
      <c r="DS16" s="2"/>
      <c r="DT16" s="2"/>
      <c r="DU16" s="7">
        <f t="shared" si="4"/>
        <v>2329248093</v>
      </c>
      <c r="DV16" s="4">
        <f>VLOOKUP(B16,[3]RPTNCT049_ConsultaSaldosContabl!$I$4:$K$8047,3,0)</f>
        <v>1228226712</v>
      </c>
      <c r="DW16" s="4">
        <f>+Q16+Z16+AA16+AN16+BA16+BJ16+BU16+BV16</f>
        <v>1101021381</v>
      </c>
      <c r="DX16" s="41">
        <f t="shared" si="10"/>
        <v>2329248093</v>
      </c>
      <c r="DY16" s="19">
        <f t="shared" si="11"/>
        <v>0</v>
      </c>
      <c r="DZ16" s="29"/>
      <c r="EA16" s="29"/>
      <c r="EB16" s="29"/>
    </row>
    <row r="17" spans="1:136" ht="15" customHeight="1" x14ac:dyDescent="0.2">
      <c r="A17" s="1">
        <v>8911800701</v>
      </c>
      <c r="B17" s="1">
        <v>891180070</v>
      </c>
      <c r="C17" s="16">
        <v>211641016</v>
      </c>
      <c r="D17" s="17" t="s">
        <v>595</v>
      </c>
      <c r="E17" s="80" t="s">
        <v>1634</v>
      </c>
      <c r="F17" s="38"/>
      <c r="G17" s="2"/>
      <c r="H17" s="3"/>
      <c r="I17" s="2"/>
      <c r="J17" s="39"/>
      <c r="K17" s="3"/>
      <c r="L17" s="2"/>
      <c r="M17" s="8"/>
      <c r="N17" s="3"/>
      <c r="O17" s="2"/>
      <c r="P17" s="3"/>
      <c r="Q17" s="39">
        <v>94089108</v>
      </c>
      <c r="R17" s="2"/>
      <c r="S17" s="3"/>
      <c r="T17" s="3"/>
      <c r="U17" s="2"/>
      <c r="V17" s="8">
        <f t="shared" si="0"/>
        <v>94089108</v>
      </c>
      <c r="W17" s="8">
        <v>0</v>
      </c>
      <c r="X17" s="2"/>
      <c r="Y17" s="8">
        <v>0</v>
      </c>
      <c r="Z17" s="8"/>
      <c r="AA17" s="2"/>
      <c r="AB17" s="2"/>
      <c r="AC17" s="9"/>
      <c r="AD17" s="2"/>
      <c r="AE17" s="2"/>
      <c r="AF17" s="8">
        <f t="shared" si="5"/>
        <v>94089108</v>
      </c>
      <c r="AG17" s="9">
        <v>0</v>
      </c>
      <c r="AH17" s="2"/>
      <c r="AI17" s="2">
        <v>0</v>
      </c>
      <c r="AJ17" s="9">
        <v>0</v>
      </c>
      <c r="AK17" s="2">
        <v>0</v>
      </c>
      <c r="AL17" s="2">
        <v>0</v>
      </c>
      <c r="AM17" s="2"/>
      <c r="AN17" s="2"/>
      <c r="AO17" s="19">
        <f t="shared" si="6"/>
        <v>94089108</v>
      </c>
      <c r="AP17" s="2"/>
      <c r="AQ17" s="2"/>
      <c r="AR17" s="2"/>
      <c r="AS17" s="2"/>
      <c r="AT17" s="2"/>
      <c r="AU17" s="2"/>
      <c r="AV17" s="2"/>
      <c r="AW17" s="2"/>
      <c r="AX17" s="2">
        <v>60244612</v>
      </c>
      <c r="AY17" s="2"/>
      <c r="AZ17" s="2"/>
      <c r="BA17" s="2"/>
      <c r="BB17" s="64">
        <f t="shared" si="7"/>
        <v>154333720</v>
      </c>
      <c r="BC17" s="2"/>
      <c r="BD17" s="2">
        <v>120489224</v>
      </c>
      <c r="BE17" s="2"/>
      <c r="BF17" s="2"/>
      <c r="BG17" s="9"/>
      <c r="BH17" s="2"/>
      <c r="BI17" s="2"/>
      <c r="BJ17" s="2">
        <v>202484583</v>
      </c>
      <c r="BK17" s="8">
        <f t="shared" si="8"/>
        <v>477307527</v>
      </c>
      <c r="BL17" s="2"/>
      <c r="BM17" s="2">
        <v>120489224</v>
      </c>
      <c r="BN17" s="2"/>
      <c r="BO17" s="2"/>
      <c r="BP17" s="2"/>
      <c r="BQ17" s="2"/>
      <c r="BR17" s="9"/>
      <c r="BS17" s="2"/>
      <c r="BT17" s="2"/>
      <c r="BU17" s="2"/>
      <c r="BV17" s="2"/>
      <c r="BW17" s="8">
        <f t="shared" si="9"/>
        <v>597796751</v>
      </c>
      <c r="BX17" s="2"/>
      <c r="BY17" s="2">
        <v>0</v>
      </c>
      <c r="BZ17" s="2"/>
      <c r="CA17" s="2"/>
      <c r="CB17" s="9"/>
      <c r="CC17" s="2"/>
      <c r="CD17" s="2"/>
      <c r="CE17" s="2"/>
      <c r="CF17" s="2"/>
      <c r="CG17" s="8">
        <f>SUM(BW17:CE17)</f>
        <v>597796751</v>
      </c>
      <c r="CH17" s="2"/>
      <c r="CI17" s="2"/>
      <c r="CJ17" s="2"/>
      <c r="CK17" s="2"/>
      <c r="CL17" s="9"/>
      <c r="CM17" s="2"/>
      <c r="CN17" s="2"/>
      <c r="CO17" s="2"/>
      <c r="CP17" s="8">
        <f t="shared" si="1"/>
        <v>597796751</v>
      </c>
      <c r="CQ17" s="2"/>
      <c r="CR17" s="2"/>
      <c r="CS17" s="2"/>
      <c r="CT17" s="2"/>
      <c r="CU17" s="2"/>
      <c r="CV17" s="9"/>
      <c r="CW17" s="2"/>
      <c r="CX17" s="2"/>
      <c r="CY17" s="8">
        <f t="shared" si="2"/>
        <v>597796751</v>
      </c>
      <c r="CZ17" s="2"/>
      <c r="DA17" s="2"/>
      <c r="DB17" s="2"/>
      <c r="DC17" s="2"/>
      <c r="DD17" s="2"/>
      <c r="DE17" s="2"/>
      <c r="DF17" s="2"/>
      <c r="DG17" s="2"/>
      <c r="DH17" s="2"/>
      <c r="DI17" s="8">
        <f t="shared" si="3"/>
        <v>597796751</v>
      </c>
      <c r="DJ17" s="18"/>
      <c r="DK17" s="2"/>
      <c r="DL17" s="2"/>
      <c r="DM17" s="2"/>
      <c r="DN17" s="2"/>
      <c r="DO17" s="2"/>
      <c r="DP17" s="2"/>
      <c r="DQ17" s="2"/>
      <c r="DR17" s="9"/>
      <c r="DS17" s="2"/>
      <c r="DT17" s="2"/>
      <c r="DU17" s="7">
        <f t="shared" si="4"/>
        <v>597796751</v>
      </c>
      <c r="DV17" s="4">
        <f>VLOOKUP(B17,[3]RPTNCT049_ConsultaSaldosContabl!$I$4:$K$8047,3,0)</f>
        <v>301223060</v>
      </c>
      <c r="DW17" s="4">
        <f>+Q17+Z17+AA17+AN17+BA17+BJ17+BU17+BV17</f>
        <v>296573691</v>
      </c>
      <c r="DX17" s="41">
        <f t="shared" si="10"/>
        <v>597796751</v>
      </c>
      <c r="DY17" s="19">
        <f t="shared" si="11"/>
        <v>0</v>
      </c>
      <c r="DZ17" s="29"/>
      <c r="EA17" s="29"/>
      <c r="EB17" s="29"/>
    </row>
    <row r="18" spans="1:136" ht="15" customHeight="1" x14ac:dyDescent="0.2">
      <c r="A18" s="1">
        <v>8999994500</v>
      </c>
      <c r="B18" s="1">
        <v>899999450</v>
      </c>
      <c r="C18" s="16">
        <v>211925019</v>
      </c>
      <c r="D18" s="17" t="s">
        <v>461</v>
      </c>
      <c r="E18" s="80" t="s">
        <v>1505</v>
      </c>
      <c r="F18" s="38"/>
      <c r="G18" s="2"/>
      <c r="H18" s="3"/>
      <c r="I18" s="2"/>
      <c r="J18" s="39"/>
      <c r="K18" s="3"/>
      <c r="L18" s="2"/>
      <c r="M18" s="8"/>
      <c r="N18" s="3"/>
      <c r="O18" s="2"/>
      <c r="P18" s="3"/>
      <c r="Q18" s="39">
        <v>29253802</v>
      </c>
      <c r="R18" s="2"/>
      <c r="S18" s="3"/>
      <c r="T18" s="3"/>
      <c r="U18" s="2"/>
      <c r="V18" s="8">
        <f t="shared" si="0"/>
        <v>29253802</v>
      </c>
      <c r="W18" s="8">
        <v>0</v>
      </c>
      <c r="X18" s="2"/>
      <c r="Y18" s="8">
        <v>0</v>
      </c>
      <c r="Z18" s="8"/>
      <c r="AA18" s="2"/>
      <c r="AB18" s="2"/>
      <c r="AC18" s="9"/>
      <c r="AD18" s="2"/>
      <c r="AE18" s="2"/>
      <c r="AF18" s="8">
        <f t="shared" si="5"/>
        <v>29253802</v>
      </c>
      <c r="AG18" s="9">
        <v>0</v>
      </c>
      <c r="AH18" s="2"/>
      <c r="AI18" s="2">
        <v>0</v>
      </c>
      <c r="AJ18" s="9">
        <v>0</v>
      </c>
      <c r="AK18" s="2">
        <v>0</v>
      </c>
      <c r="AL18" s="2">
        <v>0</v>
      </c>
      <c r="AM18" s="2"/>
      <c r="AN18" s="2"/>
      <c r="AO18" s="19">
        <f t="shared" si="6"/>
        <v>29253802</v>
      </c>
      <c r="AP18" s="2"/>
      <c r="AQ18" s="2"/>
      <c r="AR18" s="2"/>
      <c r="AS18" s="2"/>
      <c r="AT18" s="2"/>
      <c r="AU18" s="2"/>
      <c r="AV18" s="2"/>
      <c r="AW18" s="2"/>
      <c r="AX18" s="2">
        <v>33264452</v>
      </c>
      <c r="AY18" s="2">
        <v>8316113</v>
      </c>
      <c r="AZ18" s="2"/>
      <c r="BA18" s="2"/>
      <c r="BB18" s="64">
        <f t="shared" si="7"/>
        <v>70834367</v>
      </c>
      <c r="BC18" s="2"/>
      <c r="BD18" s="2">
        <v>8316113</v>
      </c>
      <c r="BE18" s="2"/>
      <c r="BF18" s="2"/>
      <c r="BG18" s="9"/>
      <c r="BH18" s="2"/>
      <c r="BI18" s="2"/>
      <c r="BJ18" s="2">
        <v>62955806</v>
      </c>
      <c r="BK18" s="8">
        <f t="shared" si="8"/>
        <v>142106286</v>
      </c>
      <c r="BL18" s="2"/>
      <c r="BM18" s="2">
        <v>8316113</v>
      </c>
      <c r="BN18" s="2"/>
      <c r="BO18" s="2"/>
      <c r="BP18" s="2"/>
      <c r="BQ18" s="2"/>
      <c r="BR18" s="9"/>
      <c r="BS18" s="2"/>
      <c r="BT18" s="2"/>
      <c r="BU18" s="2"/>
      <c r="BV18" s="2"/>
      <c r="BW18" s="8">
        <f t="shared" si="9"/>
        <v>150422399</v>
      </c>
      <c r="BX18" s="2"/>
      <c r="BY18" s="2">
        <v>8316113</v>
      </c>
      <c r="BZ18" s="2"/>
      <c r="CA18" s="2"/>
      <c r="CB18" s="9"/>
      <c r="CC18" s="2"/>
      <c r="CD18" s="2"/>
      <c r="CE18" s="2"/>
      <c r="CF18" s="2"/>
      <c r="CG18" s="8">
        <f>SUM(BW18:CE18)</f>
        <v>158738512</v>
      </c>
      <c r="CH18" s="2"/>
      <c r="CI18" s="2"/>
      <c r="CJ18" s="2"/>
      <c r="CK18" s="2"/>
      <c r="CL18" s="9"/>
      <c r="CM18" s="2"/>
      <c r="CN18" s="2"/>
      <c r="CO18" s="2"/>
      <c r="CP18" s="8">
        <f t="shared" si="1"/>
        <v>158738512</v>
      </c>
      <c r="CQ18" s="2"/>
      <c r="CR18" s="2"/>
      <c r="CS18" s="2"/>
      <c r="CT18" s="2"/>
      <c r="CU18" s="2"/>
      <c r="CV18" s="9"/>
      <c r="CW18" s="2"/>
      <c r="CX18" s="2"/>
      <c r="CY18" s="8">
        <f t="shared" si="2"/>
        <v>158738512</v>
      </c>
      <c r="CZ18" s="2"/>
      <c r="DA18" s="2"/>
      <c r="DB18" s="2"/>
      <c r="DC18" s="2"/>
      <c r="DD18" s="2"/>
      <c r="DE18" s="2"/>
      <c r="DF18" s="2"/>
      <c r="DG18" s="2"/>
      <c r="DH18" s="2"/>
      <c r="DI18" s="8">
        <f>SUM(CY18:DH18)</f>
        <v>158738512</v>
      </c>
      <c r="DJ18" s="18"/>
      <c r="DK18" s="2"/>
      <c r="DL18" s="2"/>
      <c r="DM18" s="2"/>
      <c r="DN18" s="2"/>
      <c r="DO18" s="2"/>
      <c r="DP18" s="2"/>
      <c r="DQ18" s="2"/>
      <c r="DR18" s="9"/>
      <c r="DS18" s="2"/>
      <c r="DT18" s="2"/>
      <c r="DU18" s="7">
        <f t="shared" si="4"/>
        <v>158738512</v>
      </c>
      <c r="DV18" s="4">
        <f>VLOOKUP(B18,[3]RPTNCT049_ConsultaSaldosContabl!$I$4:$K$8047,3,0)</f>
        <v>66528904</v>
      </c>
      <c r="DW18" s="4">
        <f>+Q18+Z18+AA18+AN18+BA18+BJ18+BU18+BV18</f>
        <v>92209608</v>
      </c>
      <c r="DX18" s="41">
        <f t="shared" si="10"/>
        <v>158738512</v>
      </c>
      <c r="DY18" s="19">
        <f t="shared" si="11"/>
        <v>0</v>
      </c>
      <c r="DZ18" s="29"/>
      <c r="EA18" s="29"/>
      <c r="EB18" s="29"/>
    </row>
    <row r="19" spans="1:136" ht="15" customHeight="1" x14ac:dyDescent="0.2">
      <c r="A19" s="1">
        <v>8911904318</v>
      </c>
      <c r="B19" s="1">
        <v>891190431</v>
      </c>
      <c r="C19" s="16">
        <v>212918029</v>
      </c>
      <c r="D19" s="17" t="s">
        <v>362</v>
      </c>
      <c r="E19" s="80" t="s">
        <v>1407</v>
      </c>
      <c r="F19" s="38"/>
      <c r="G19" s="2"/>
      <c r="H19" s="3"/>
      <c r="I19" s="2"/>
      <c r="J19" s="39"/>
      <c r="K19" s="3"/>
      <c r="L19" s="2"/>
      <c r="M19" s="8"/>
      <c r="N19" s="3"/>
      <c r="O19" s="2"/>
      <c r="P19" s="3"/>
      <c r="Q19" s="39">
        <v>30794842</v>
      </c>
      <c r="R19" s="2"/>
      <c r="S19" s="3"/>
      <c r="T19" s="3"/>
      <c r="U19" s="2"/>
      <c r="V19" s="8">
        <f t="shared" si="0"/>
        <v>30794842</v>
      </c>
      <c r="W19" s="8">
        <v>0</v>
      </c>
      <c r="X19" s="2"/>
      <c r="Y19" s="8">
        <v>0</v>
      </c>
      <c r="Z19" s="8"/>
      <c r="AA19" s="2"/>
      <c r="AB19" s="2"/>
      <c r="AC19" s="9"/>
      <c r="AD19" s="2"/>
      <c r="AE19" s="2"/>
      <c r="AF19" s="8">
        <f t="shared" si="5"/>
        <v>30794842</v>
      </c>
      <c r="AG19" s="9">
        <v>0</v>
      </c>
      <c r="AH19" s="2"/>
      <c r="AI19" s="2">
        <v>0</v>
      </c>
      <c r="AJ19" s="9">
        <v>0</v>
      </c>
      <c r="AK19" s="2">
        <v>0</v>
      </c>
      <c r="AL19" s="2">
        <v>0</v>
      </c>
      <c r="AM19" s="2"/>
      <c r="AN19" s="2"/>
      <c r="AO19" s="19">
        <f t="shared" si="6"/>
        <v>30794842</v>
      </c>
      <c r="AP19" s="2"/>
      <c r="AQ19" s="2"/>
      <c r="AR19" s="2"/>
      <c r="AS19" s="2"/>
      <c r="AT19" s="2"/>
      <c r="AU19" s="2"/>
      <c r="AV19" s="2"/>
      <c r="AW19" s="2"/>
      <c r="AX19" s="2">
        <v>39915284</v>
      </c>
      <c r="AY19" s="2">
        <v>9978821</v>
      </c>
      <c r="AZ19" s="2"/>
      <c r="BA19" s="2"/>
      <c r="BB19" s="64">
        <f t="shared" si="7"/>
        <v>80688947</v>
      </c>
      <c r="BC19" s="2"/>
      <c r="BD19" s="2">
        <v>9978821</v>
      </c>
      <c r="BE19" s="2"/>
      <c r="BF19" s="2"/>
      <c r="BG19" s="9"/>
      <c r="BH19" s="2"/>
      <c r="BI19" s="2"/>
      <c r="BJ19" s="2">
        <v>66272107</v>
      </c>
      <c r="BK19" s="8">
        <f t="shared" si="8"/>
        <v>156939875</v>
      </c>
      <c r="BL19" s="2"/>
      <c r="BM19" s="2">
        <v>9978821</v>
      </c>
      <c r="BN19" s="2"/>
      <c r="BO19" s="2"/>
      <c r="BP19" s="2"/>
      <c r="BQ19" s="2"/>
      <c r="BR19" s="9"/>
      <c r="BS19" s="2"/>
      <c r="BT19" s="2"/>
      <c r="BU19" s="2"/>
      <c r="BV19" s="2"/>
      <c r="BW19" s="8">
        <f t="shared" si="9"/>
        <v>166918696</v>
      </c>
      <c r="BX19" s="2"/>
      <c r="BY19" s="2">
        <v>9978821</v>
      </c>
      <c r="BZ19" s="2"/>
      <c r="CA19" s="2"/>
      <c r="CB19" s="9"/>
      <c r="CC19" s="2"/>
      <c r="CD19" s="2"/>
      <c r="CE19" s="2"/>
      <c r="CF19" s="2"/>
      <c r="CG19" s="8">
        <f>SUM(BW19:CE19)</f>
        <v>176897517</v>
      </c>
      <c r="CH19" s="2"/>
      <c r="CI19" s="2"/>
      <c r="CJ19" s="2"/>
      <c r="CK19" s="2"/>
      <c r="CL19" s="9"/>
      <c r="CM19" s="2"/>
      <c r="CN19" s="2"/>
      <c r="CO19" s="2"/>
      <c r="CP19" s="8">
        <f t="shared" si="1"/>
        <v>176897517</v>
      </c>
      <c r="CQ19" s="2"/>
      <c r="CR19" s="2"/>
      <c r="CS19" s="2"/>
      <c r="CT19" s="2"/>
      <c r="CU19" s="2"/>
      <c r="CV19" s="9"/>
      <c r="CW19" s="2"/>
      <c r="CX19" s="2"/>
      <c r="CY19" s="8">
        <f t="shared" si="2"/>
        <v>176897517</v>
      </c>
      <c r="CZ19" s="2"/>
      <c r="DA19" s="2"/>
      <c r="DB19" s="2"/>
      <c r="DC19" s="2"/>
      <c r="DD19" s="2"/>
      <c r="DE19" s="2"/>
      <c r="DF19" s="2"/>
      <c r="DG19" s="2"/>
      <c r="DH19" s="2"/>
      <c r="DI19" s="8">
        <f t="shared" si="3"/>
        <v>176897517</v>
      </c>
      <c r="DJ19" s="18"/>
      <c r="DK19" s="2"/>
      <c r="DL19" s="2"/>
      <c r="DM19" s="2"/>
      <c r="DN19" s="2"/>
      <c r="DO19" s="2"/>
      <c r="DP19" s="2"/>
      <c r="DQ19" s="2"/>
      <c r="DR19" s="9"/>
      <c r="DS19" s="2"/>
      <c r="DT19" s="2"/>
      <c r="DU19" s="7">
        <f t="shared" si="4"/>
        <v>176897517</v>
      </c>
      <c r="DV19" s="4">
        <f>VLOOKUP(B19,[3]RPTNCT049_ConsultaSaldosContabl!$I$4:$K$8047,3,0)</f>
        <v>79830568</v>
      </c>
      <c r="DW19" s="4">
        <f>+Q19+Z19+AA19+AN19+BA19+BJ19+BU19+BV19</f>
        <v>97066949</v>
      </c>
      <c r="DX19" s="41">
        <f t="shared" si="10"/>
        <v>176897517</v>
      </c>
      <c r="DY19" s="19">
        <f t="shared" si="11"/>
        <v>0</v>
      </c>
      <c r="DZ19" s="29"/>
      <c r="EA19" s="29"/>
      <c r="EB19" s="29"/>
    </row>
    <row r="20" spans="1:136" s="20" customFormat="1" ht="15" customHeight="1" x14ac:dyDescent="0.2">
      <c r="A20" s="1">
        <v>8390003600</v>
      </c>
      <c r="B20" s="1">
        <v>839000360</v>
      </c>
      <c r="C20" s="16">
        <v>213544035</v>
      </c>
      <c r="D20" s="17" t="s">
        <v>630</v>
      </c>
      <c r="E20" s="80" t="s">
        <v>1666</v>
      </c>
      <c r="F20" s="38"/>
      <c r="G20" s="2"/>
      <c r="H20" s="3"/>
      <c r="I20" s="2"/>
      <c r="J20" s="39"/>
      <c r="K20" s="3"/>
      <c r="L20" s="2"/>
      <c r="M20" s="8"/>
      <c r="N20" s="3"/>
      <c r="O20" s="2"/>
      <c r="P20" s="3"/>
      <c r="Q20" s="39">
        <v>83556662</v>
      </c>
      <c r="R20" s="2"/>
      <c r="S20" s="3"/>
      <c r="T20" s="3"/>
      <c r="U20" s="2"/>
      <c r="V20" s="8">
        <f t="shared" si="0"/>
        <v>83556662</v>
      </c>
      <c r="W20" s="8">
        <v>0</v>
      </c>
      <c r="X20" s="2"/>
      <c r="Y20" s="8">
        <v>0</v>
      </c>
      <c r="Z20" s="8"/>
      <c r="AA20" s="2"/>
      <c r="AB20" s="2"/>
      <c r="AC20" s="9"/>
      <c r="AD20" s="2"/>
      <c r="AE20" s="2"/>
      <c r="AF20" s="8">
        <f t="shared" si="5"/>
        <v>83556662</v>
      </c>
      <c r="AG20" s="9">
        <v>0</v>
      </c>
      <c r="AH20" s="2"/>
      <c r="AI20" s="2">
        <v>0</v>
      </c>
      <c r="AJ20" s="9">
        <v>0</v>
      </c>
      <c r="AK20" s="2">
        <v>0</v>
      </c>
      <c r="AL20" s="2">
        <v>0</v>
      </c>
      <c r="AM20" s="2"/>
      <c r="AN20" s="2"/>
      <c r="AO20" s="19">
        <f t="shared" si="6"/>
        <v>83556662</v>
      </c>
      <c r="AP20" s="2"/>
      <c r="AQ20" s="2"/>
      <c r="AR20" s="2"/>
      <c r="AS20" s="2"/>
      <c r="AT20" s="2"/>
      <c r="AU20" s="2"/>
      <c r="AV20" s="2"/>
      <c r="AW20" s="2"/>
      <c r="AX20" s="2">
        <v>256942784</v>
      </c>
      <c r="AY20" s="2">
        <v>64235696</v>
      </c>
      <c r="AZ20" s="2"/>
      <c r="BA20" s="2"/>
      <c r="BB20" s="64">
        <f t="shared" si="7"/>
        <v>404735142</v>
      </c>
      <c r="BC20" s="2"/>
      <c r="BD20" s="2">
        <v>64235696</v>
      </c>
      <c r="BE20" s="2"/>
      <c r="BF20" s="2"/>
      <c r="BG20" s="9"/>
      <c r="BH20" s="2"/>
      <c r="BI20" s="2"/>
      <c r="BJ20" s="2">
        <v>179818006</v>
      </c>
      <c r="BK20" s="8">
        <f t="shared" si="8"/>
        <v>648788844</v>
      </c>
      <c r="BL20" s="2"/>
      <c r="BM20" s="2">
        <v>64235696</v>
      </c>
      <c r="BN20" s="2"/>
      <c r="BO20" s="2"/>
      <c r="BP20" s="2"/>
      <c r="BQ20" s="2"/>
      <c r="BR20" s="9"/>
      <c r="BS20" s="2"/>
      <c r="BT20" s="2"/>
      <c r="BU20" s="2"/>
      <c r="BV20" s="2"/>
      <c r="BW20" s="8">
        <f t="shared" si="9"/>
        <v>713024540</v>
      </c>
      <c r="BX20" s="2"/>
      <c r="BY20" s="2">
        <v>64235696</v>
      </c>
      <c r="BZ20" s="2"/>
      <c r="CA20" s="2"/>
      <c r="CB20" s="9"/>
      <c r="CC20" s="2"/>
      <c r="CD20" s="2"/>
      <c r="CE20" s="2"/>
      <c r="CF20" s="2"/>
      <c r="CG20" s="8">
        <f>SUM(BW20:CE20)</f>
        <v>777260236</v>
      </c>
      <c r="CH20" s="2"/>
      <c r="CI20" s="2"/>
      <c r="CJ20" s="2"/>
      <c r="CK20" s="2"/>
      <c r="CL20" s="9"/>
      <c r="CM20" s="2"/>
      <c r="CN20" s="2"/>
      <c r="CO20" s="2"/>
      <c r="CP20" s="8">
        <f t="shared" si="1"/>
        <v>777260236</v>
      </c>
      <c r="CQ20" s="2"/>
      <c r="CR20" s="2"/>
      <c r="CS20" s="2"/>
      <c r="CT20" s="2"/>
      <c r="CU20" s="2"/>
      <c r="CV20" s="9"/>
      <c r="CW20" s="2"/>
      <c r="CX20" s="2"/>
      <c r="CY20" s="8">
        <f t="shared" si="2"/>
        <v>777260236</v>
      </c>
      <c r="CZ20" s="2"/>
      <c r="DA20" s="2"/>
      <c r="DB20" s="2"/>
      <c r="DC20" s="2"/>
      <c r="DD20" s="2"/>
      <c r="DE20" s="2"/>
      <c r="DF20" s="2"/>
      <c r="DG20" s="2"/>
      <c r="DH20" s="2"/>
      <c r="DI20" s="8">
        <f t="shared" si="3"/>
        <v>777260236</v>
      </c>
      <c r="DJ20" s="18"/>
      <c r="DK20" s="2"/>
      <c r="DL20" s="2"/>
      <c r="DM20" s="2"/>
      <c r="DN20" s="2"/>
      <c r="DO20" s="2"/>
      <c r="DP20" s="2"/>
      <c r="DQ20" s="2"/>
      <c r="DR20" s="9"/>
      <c r="DS20" s="2"/>
      <c r="DT20" s="2"/>
      <c r="DU20" s="7">
        <f t="shared" si="4"/>
        <v>777260236</v>
      </c>
      <c r="DV20" s="4">
        <f>VLOOKUP(B20,[3]RPTNCT049_ConsultaSaldosContabl!$I$4:$K$8047,3,0)</f>
        <v>513885568</v>
      </c>
      <c r="DW20" s="4">
        <f>+Q20+Z20+AA20+AN20+BA20+BJ20+BU20+BV20</f>
        <v>263374668</v>
      </c>
      <c r="DX20" s="41">
        <f t="shared" si="10"/>
        <v>777260236</v>
      </c>
      <c r="DY20" s="19">
        <f t="shared" si="11"/>
        <v>0</v>
      </c>
      <c r="DZ20" s="29"/>
      <c r="EA20" s="29"/>
      <c r="EB20" s="29"/>
      <c r="EC20" s="13"/>
      <c r="ED20" s="13"/>
      <c r="EE20" s="13"/>
      <c r="EF20" s="13"/>
    </row>
    <row r="21" spans="1:136" ht="15" customHeight="1" x14ac:dyDescent="0.2">
      <c r="A21" s="1">
        <v>8000994555</v>
      </c>
      <c r="B21" s="1">
        <v>800099455</v>
      </c>
      <c r="C21" s="16">
        <v>212068020</v>
      </c>
      <c r="D21" s="17" t="s">
        <v>813</v>
      </c>
      <c r="E21" s="80" t="s">
        <v>1848</v>
      </c>
      <c r="F21" s="38"/>
      <c r="G21" s="2"/>
      <c r="H21" s="3"/>
      <c r="I21" s="2"/>
      <c r="J21" s="39"/>
      <c r="K21" s="3"/>
      <c r="L21" s="2"/>
      <c r="M21" s="8"/>
      <c r="N21" s="3"/>
      <c r="O21" s="2"/>
      <c r="P21" s="3"/>
      <c r="Q21" s="39">
        <v>20824065</v>
      </c>
      <c r="R21" s="2"/>
      <c r="S21" s="3"/>
      <c r="T21" s="3"/>
      <c r="U21" s="2"/>
      <c r="V21" s="8">
        <f t="shared" si="0"/>
        <v>20824065</v>
      </c>
      <c r="W21" s="8">
        <v>0</v>
      </c>
      <c r="X21" s="2"/>
      <c r="Y21" s="8">
        <v>0</v>
      </c>
      <c r="Z21" s="8"/>
      <c r="AA21" s="2"/>
      <c r="AB21" s="2"/>
      <c r="AC21" s="9"/>
      <c r="AD21" s="2"/>
      <c r="AE21" s="2"/>
      <c r="AF21" s="8">
        <f t="shared" si="5"/>
        <v>20824065</v>
      </c>
      <c r="AG21" s="9">
        <v>0</v>
      </c>
      <c r="AH21" s="2"/>
      <c r="AI21" s="2">
        <v>0</v>
      </c>
      <c r="AJ21" s="9">
        <v>0</v>
      </c>
      <c r="AK21" s="2">
        <v>0</v>
      </c>
      <c r="AL21" s="2">
        <v>0</v>
      </c>
      <c r="AM21" s="2"/>
      <c r="AN21" s="2"/>
      <c r="AO21" s="19">
        <f t="shared" si="6"/>
        <v>20824065</v>
      </c>
      <c r="AP21" s="2"/>
      <c r="AQ21" s="2"/>
      <c r="AR21" s="2"/>
      <c r="AS21" s="2"/>
      <c r="AT21" s="2"/>
      <c r="AU21" s="2"/>
      <c r="AV21" s="2"/>
      <c r="AW21" s="2"/>
      <c r="AX21" s="2">
        <v>25437304</v>
      </c>
      <c r="AY21" s="2">
        <v>6359326</v>
      </c>
      <c r="AZ21" s="2"/>
      <c r="BA21" s="2"/>
      <c r="BB21" s="64">
        <f t="shared" si="7"/>
        <v>52620695</v>
      </c>
      <c r="BC21" s="2"/>
      <c r="BD21" s="2">
        <v>6359326</v>
      </c>
      <c r="BE21" s="2"/>
      <c r="BF21" s="2"/>
      <c r="BG21" s="9"/>
      <c r="BH21" s="2"/>
      <c r="BI21" s="2"/>
      <c r="BJ21" s="2">
        <v>44720645</v>
      </c>
      <c r="BK21" s="8">
        <f t="shared" si="8"/>
        <v>103700666</v>
      </c>
      <c r="BL21" s="2"/>
      <c r="BM21" s="2">
        <v>6359326</v>
      </c>
      <c r="BN21" s="2"/>
      <c r="BO21" s="2"/>
      <c r="BP21" s="2"/>
      <c r="BQ21" s="2"/>
      <c r="BR21" s="9"/>
      <c r="BS21" s="2"/>
      <c r="BT21" s="2"/>
      <c r="BU21" s="2"/>
      <c r="BV21" s="2"/>
      <c r="BW21" s="8">
        <f t="shared" si="9"/>
        <v>110059992</v>
      </c>
      <c r="BX21" s="2"/>
      <c r="BY21" s="2">
        <v>6359326</v>
      </c>
      <c r="BZ21" s="2"/>
      <c r="CA21" s="2"/>
      <c r="CB21" s="9"/>
      <c r="CC21" s="2"/>
      <c r="CD21" s="2"/>
      <c r="CE21" s="2"/>
      <c r="CF21" s="2"/>
      <c r="CG21" s="8">
        <f>SUM(BW21:CE21)</f>
        <v>116419318</v>
      </c>
      <c r="CH21" s="2"/>
      <c r="CI21" s="2"/>
      <c r="CJ21" s="2"/>
      <c r="CK21" s="2"/>
      <c r="CL21" s="9"/>
      <c r="CM21" s="2"/>
      <c r="CN21" s="2"/>
      <c r="CO21" s="2"/>
      <c r="CP21" s="8">
        <f t="shared" si="1"/>
        <v>116419318</v>
      </c>
      <c r="CQ21" s="2"/>
      <c r="CR21" s="2"/>
      <c r="CS21" s="2"/>
      <c r="CT21" s="2"/>
      <c r="CU21" s="2"/>
      <c r="CV21" s="9"/>
      <c r="CW21" s="2"/>
      <c r="CX21" s="2"/>
      <c r="CY21" s="8">
        <f t="shared" si="2"/>
        <v>116419318</v>
      </c>
      <c r="CZ21" s="2"/>
      <c r="DA21" s="2"/>
      <c r="DB21" s="2"/>
      <c r="DC21" s="2"/>
      <c r="DD21" s="2"/>
      <c r="DE21" s="2"/>
      <c r="DF21" s="2"/>
      <c r="DG21" s="2"/>
      <c r="DH21" s="2"/>
      <c r="DI21" s="8">
        <f t="shared" si="3"/>
        <v>116419318</v>
      </c>
      <c r="DJ21" s="18"/>
      <c r="DK21" s="2"/>
      <c r="DL21" s="2"/>
      <c r="DM21" s="2"/>
      <c r="DN21" s="2"/>
      <c r="DO21" s="2"/>
      <c r="DP21" s="2"/>
      <c r="DQ21" s="2"/>
      <c r="DR21" s="9"/>
      <c r="DS21" s="2"/>
      <c r="DT21" s="2"/>
      <c r="DU21" s="7">
        <f t="shared" si="4"/>
        <v>116419318</v>
      </c>
      <c r="DV21" s="4">
        <f>VLOOKUP(B21,[3]RPTNCT049_ConsultaSaldosContabl!$I$4:$K$8047,3,0)</f>
        <v>50874608</v>
      </c>
      <c r="DW21" s="4">
        <f>+Q21+Z21+AA21+AN21+BA21+BJ21+BU21+BV21</f>
        <v>65544710</v>
      </c>
      <c r="DX21" s="41">
        <f t="shared" si="10"/>
        <v>116419318</v>
      </c>
      <c r="DY21" s="19">
        <f t="shared" si="11"/>
        <v>0</v>
      </c>
      <c r="DZ21" s="29"/>
      <c r="EA21" s="29"/>
      <c r="EB21" s="29"/>
    </row>
    <row r="22" spans="1:136" ht="15" customHeight="1" x14ac:dyDescent="0.2">
      <c r="A22" s="1">
        <v>8000990545</v>
      </c>
      <c r="B22" s="1">
        <v>800099054</v>
      </c>
      <c r="C22" s="16">
        <v>211952019</v>
      </c>
      <c r="D22" s="17" t="s">
        <v>692</v>
      </c>
      <c r="E22" s="80" t="s">
        <v>1732</v>
      </c>
      <c r="F22" s="38"/>
      <c r="G22" s="2"/>
      <c r="H22" s="3"/>
      <c r="I22" s="2"/>
      <c r="J22" s="39"/>
      <c r="K22" s="3"/>
      <c r="L22" s="2"/>
      <c r="M22" s="8"/>
      <c r="N22" s="3"/>
      <c r="O22" s="2"/>
      <c r="P22" s="3"/>
      <c r="Q22" s="39">
        <v>48529964</v>
      </c>
      <c r="R22" s="2"/>
      <c r="S22" s="3"/>
      <c r="T22" s="3"/>
      <c r="U22" s="2"/>
      <c r="V22" s="8">
        <f t="shared" si="0"/>
        <v>48529964</v>
      </c>
      <c r="W22" s="8">
        <v>0</v>
      </c>
      <c r="X22" s="2"/>
      <c r="Y22" s="8">
        <v>0</v>
      </c>
      <c r="Z22" s="8"/>
      <c r="AA22" s="2"/>
      <c r="AB22" s="2"/>
      <c r="AC22" s="9"/>
      <c r="AD22" s="2"/>
      <c r="AE22" s="2"/>
      <c r="AF22" s="8">
        <f t="shared" si="5"/>
        <v>48529964</v>
      </c>
      <c r="AG22" s="9">
        <v>0</v>
      </c>
      <c r="AH22" s="2"/>
      <c r="AI22" s="2">
        <v>0</v>
      </c>
      <c r="AJ22" s="9">
        <v>0</v>
      </c>
      <c r="AK22" s="2">
        <v>0</v>
      </c>
      <c r="AL22" s="2">
        <v>0</v>
      </c>
      <c r="AM22" s="2"/>
      <c r="AN22" s="2"/>
      <c r="AO22" s="19">
        <f t="shared" si="6"/>
        <v>48529964</v>
      </c>
      <c r="AP22" s="2"/>
      <c r="AQ22" s="2"/>
      <c r="AR22" s="2"/>
      <c r="AS22" s="2"/>
      <c r="AT22" s="2"/>
      <c r="AU22" s="2"/>
      <c r="AV22" s="2"/>
      <c r="AW22" s="2"/>
      <c r="AX22" s="2">
        <v>63347916</v>
      </c>
      <c r="AY22" s="2">
        <v>15836979</v>
      </c>
      <c r="AZ22" s="2"/>
      <c r="BA22" s="2"/>
      <c r="BB22" s="64">
        <f t="shared" si="7"/>
        <v>127714859</v>
      </c>
      <c r="BC22" s="2"/>
      <c r="BD22" s="2">
        <v>15836979</v>
      </c>
      <c r="BE22" s="2"/>
      <c r="BF22" s="2"/>
      <c r="BG22" s="9"/>
      <c r="BH22" s="2"/>
      <c r="BI22" s="2"/>
      <c r="BJ22" s="2">
        <v>104438979</v>
      </c>
      <c r="BK22" s="8">
        <f t="shared" si="8"/>
        <v>247990817</v>
      </c>
      <c r="BL22" s="2"/>
      <c r="BM22" s="2">
        <v>15836979</v>
      </c>
      <c r="BN22" s="2"/>
      <c r="BO22" s="2"/>
      <c r="BP22" s="2"/>
      <c r="BQ22" s="2"/>
      <c r="BR22" s="9"/>
      <c r="BS22" s="2"/>
      <c r="BT22" s="2"/>
      <c r="BU22" s="2"/>
      <c r="BV22" s="2"/>
      <c r="BW22" s="8">
        <f t="shared" si="9"/>
        <v>263827796</v>
      </c>
      <c r="BX22" s="2"/>
      <c r="BY22" s="2">
        <v>15836979</v>
      </c>
      <c r="BZ22" s="2"/>
      <c r="CA22" s="2"/>
      <c r="CB22" s="9"/>
      <c r="CC22" s="2"/>
      <c r="CD22" s="2"/>
      <c r="CE22" s="2"/>
      <c r="CF22" s="2"/>
      <c r="CG22" s="8">
        <f>SUM(BW22:CE22)</f>
        <v>279664775</v>
      </c>
      <c r="CH22" s="2"/>
      <c r="CI22" s="2"/>
      <c r="CJ22" s="2"/>
      <c r="CK22" s="2"/>
      <c r="CL22" s="9"/>
      <c r="CM22" s="2"/>
      <c r="CN22" s="2"/>
      <c r="CO22" s="2"/>
      <c r="CP22" s="8">
        <f t="shared" si="1"/>
        <v>279664775</v>
      </c>
      <c r="CQ22" s="2"/>
      <c r="CR22" s="2"/>
      <c r="CS22" s="2"/>
      <c r="CT22" s="2"/>
      <c r="CU22" s="2"/>
      <c r="CV22" s="9"/>
      <c r="CW22" s="2"/>
      <c r="CX22" s="2"/>
      <c r="CY22" s="8">
        <f t="shared" si="2"/>
        <v>279664775</v>
      </c>
      <c r="CZ22" s="2"/>
      <c r="DA22" s="2"/>
      <c r="DB22" s="2"/>
      <c r="DC22" s="2"/>
      <c r="DD22" s="2"/>
      <c r="DE22" s="2"/>
      <c r="DF22" s="2"/>
      <c r="DG22" s="2"/>
      <c r="DH22" s="2"/>
      <c r="DI22" s="8">
        <f t="shared" si="3"/>
        <v>279664775</v>
      </c>
      <c r="DJ22" s="18"/>
      <c r="DK22" s="2"/>
      <c r="DL22" s="2"/>
      <c r="DM22" s="2"/>
      <c r="DN22" s="2"/>
      <c r="DO22" s="2"/>
      <c r="DP22" s="2"/>
      <c r="DQ22" s="2"/>
      <c r="DR22" s="9"/>
      <c r="DS22" s="2"/>
      <c r="DT22" s="2"/>
      <c r="DU22" s="7">
        <f t="shared" si="4"/>
        <v>279664775</v>
      </c>
      <c r="DV22" s="4">
        <f>VLOOKUP(B22,[3]RPTNCT049_ConsultaSaldosContabl!$I$4:$K$8047,3,0)</f>
        <v>126695832</v>
      </c>
      <c r="DW22" s="4">
        <f>+Q22+Z22+AA22+AN22+BA22+BJ22+BU22+BV22</f>
        <v>152968943</v>
      </c>
      <c r="DX22" s="41">
        <f t="shared" si="10"/>
        <v>279664775</v>
      </c>
      <c r="DY22" s="19">
        <f t="shared" si="11"/>
        <v>0</v>
      </c>
      <c r="DZ22" s="29"/>
      <c r="EA22" s="29"/>
      <c r="EB22" s="29"/>
    </row>
    <row r="23" spans="1:136" ht="15" customHeight="1" x14ac:dyDescent="0.2">
      <c r="A23" s="1">
        <v>8919010790</v>
      </c>
      <c r="B23" s="1">
        <v>891901079</v>
      </c>
      <c r="C23" s="16">
        <v>212076020</v>
      </c>
      <c r="D23" s="17" t="s">
        <v>912</v>
      </c>
      <c r="E23" s="80" t="s">
        <v>1991</v>
      </c>
      <c r="F23" s="38"/>
      <c r="G23" s="2"/>
      <c r="H23" s="3"/>
      <c r="I23" s="2"/>
      <c r="J23" s="39"/>
      <c r="K23" s="3"/>
      <c r="L23" s="2"/>
      <c r="M23" s="8"/>
      <c r="N23" s="3"/>
      <c r="O23" s="2"/>
      <c r="P23" s="3"/>
      <c r="Q23" s="39">
        <v>30746856</v>
      </c>
      <c r="R23" s="2"/>
      <c r="S23" s="3"/>
      <c r="T23" s="3"/>
      <c r="U23" s="2"/>
      <c r="V23" s="8">
        <f t="shared" si="0"/>
        <v>30746856</v>
      </c>
      <c r="W23" s="8">
        <v>0</v>
      </c>
      <c r="X23" s="2"/>
      <c r="Y23" s="8">
        <v>0</v>
      </c>
      <c r="Z23" s="8">
        <v>27460541</v>
      </c>
      <c r="AA23" s="2"/>
      <c r="AB23" s="2"/>
      <c r="AC23" s="9"/>
      <c r="AD23" s="2"/>
      <c r="AE23" s="2"/>
      <c r="AF23" s="8">
        <f t="shared" si="5"/>
        <v>58207397</v>
      </c>
      <c r="AG23" s="9">
        <v>0</v>
      </c>
      <c r="AH23" s="2"/>
      <c r="AI23" s="2">
        <v>0</v>
      </c>
      <c r="AJ23" s="9">
        <v>0</v>
      </c>
      <c r="AK23" s="2">
        <v>0</v>
      </c>
      <c r="AL23" s="2">
        <v>0</v>
      </c>
      <c r="AM23" s="2"/>
      <c r="AN23" s="2"/>
      <c r="AO23" s="19">
        <f t="shared" si="6"/>
        <v>58207397</v>
      </c>
      <c r="AP23" s="2"/>
      <c r="AQ23" s="2"/>
      <c r="AR23" s="2"/>
      <c r="AS23" s="2"/>
      <c r="AT23" s="2"/>
      <c r="AU23" s="2"/>
      <c r="AV23" s="2"/>
      <c r="AW23" s="2"/>
      <c r="AX23" s="2">
        <v>76282352</v>
      </c>
      <c r="AY23" s="2">
        <v>19070588</v>
      </c>
      <c r="AZ23" s="2"/>
      <c r="BA23" s="2"/>
      <c r="BB23" s="64">
        <f t="shared" si="7"/>
        <v>153560337</v>
      </c>
      <c r="BC23" s="2"/>
      <c r="BD23" s="2">
        <v>19070588</v>
      </c>
      <c r="BE23" s="2"/>
      <c r="BF23" s="2"/>
      <c r="BG23" s="9"/>
      <c r="BH23" s="2"/>
      <c r="BI23" s="2"/>
      <c r="BJ23" s="2">
        <v>125265099</v>
      </c>
      <c r="BK23" s="8">
        <f t="shared" si="8"/>
        <v>297896024</v>
      </c>
      <c r="BL23" s="2"/>
      <c r="BM23" s="2">
        <v>19070588</v>
      </c>
      <c r="BN23" s="2"/>
      <c r="BO23" s="2"/>
      <c r="BP23" s="2"/>
      <c r="BQ23" s="2"/>
      <c r="BR23" s="9"/>
      <c r="BS23" s="2"/>
      <c r="BT23" s="2"/>
      <c r="BU23" s="2"/>
      <c r="BV23" s="2"/>
      <c r="BW23" s="8">
        <f t="shared" si="9"/>
        <v>316966612</v>
      </c>
      <c r="BX23" s="2"/>
      <c r="BY23" s="2">
        <v>19070588</v>
      </c>
      <c r="BZ23" s="2"/>
      <c r="CA23" s="2"/>
      <c r="CB23" s="9"/>
      <c r="CC23" s="2"/>
      <c r="CD23" s="2"/>
      <c r="CE23" s="2"/>
      <c r="CF23" s="2"/>
      <c r="CG23" s="8">
        <f>SUM(BW23:CE23)</f>
        <v>336037200</v>
      </c>
      <c r="CH23" s="2"/>
      <c r="CI23" s="2"/>
      <c r="CJ23" s="2"/>
      <c r="CK23" s="2"/>
      <c r="CL23" s="9"/>
      <c r="CM23" s="2"/>
      <c r="CN23" s="2"/>
      <c r="CO23" s="2"/>
      <c r="CP23" s="8">
        <f t="shared" si="1"/>
        <v>336037200</v>
      </c>
      <c r="CQ23" s="2"/>
      <c r="CR23" s="2"/>
      <c r="CS23" s="2"/>
      <c r="CT23" s="2"/>
      <c r="CU23" s="2"/>
      <c r="CV23" s="9"/>
      <c r="CW23" s="2"/>
      <c r="CX23" s="2"/>
      <c r="CY23" s="8">
        <f t="shared" si="2"/>
        <v>336037200</v>
      </c>
      <c r="CZ23" s="2"/>
      <c r="DA23" s="2"/>
      <c r="DB23" s="2"/>
      <c r="DC23" s="2"/>
      <c r="DD23" s="2"/>
      <c r="DE23" s="2"/>
      <c r="DF23" s="2"/>
      <c r="DG23" s="2"/>
      <c r="DH23" s="2"/>
      <c r="DI23" s="8">
        <f t="shared" si="3"/>
        <v>336037200</v>
      </c>
      <c r="DJ23" s="18"/>
      <c r="DK23" s="2"/>
      <c r="DL23" s="2"/>
      <c r="DM23" s="2"/>
      <c r="DN23" s="2"/>
      <c r="DO23" s="2"/>
      <c r="DP23" s="2"/>
      <c r="DQ23" s="2"/>
      <c r="DR23" s="9"/>
      <c r="DS23" s="2"/>
      <c r="DT23" s="2"/>
      <c r="DU23" s="7">
        <f t="shared" si="4"/>
        <v>336037200</v>
      </c>
      <c r="DV23" s="4">
        <f>VLOOKUP(B23,[3]RPTNCT049_ConsultaSaldosContabl!$I$4:$K$8047,3,0)</f>
        <v>152564704</v>
      </c>
      <c r="DW23" s="4">
        <f>+Q23+Z23+AA23+AN23+BA23+BJ23+BU23+BV23</f>
        <v>183472496</v>
      </c>
      <c r="DX23" s="41">
        <f t="shared" si="10"/>
        <v>336037200</v>
      </c>
      <c r="DY23" s="19">
        <f t="shared" si="11"/>
        <v>0</v>
      </c>
      <c r="DZ23" s="29"/>
      <c r="EA23" s="29"/>
      <c r="EB23" s="29"/>
    </row>
    <row r="24" spans="1:136" ht="15" customHeight="1" x14ac:dyDescent="0.2">
      <c r="A24" s="1">
        <v>8000990520</v>
      </c>
      <c r="B24" s="1">
        <v>800099052</v>
      </c>
      <c r="C24" s="16">
        <v>212252022</v>
      </c>
      <c r="D24" s="17" t="s">
        <v>693</v>
      </c>
      <c r="E24" s="80" t="s">
        <v>1733</v>
      </c>
      <c r="F24" s="38"/>
      <c r="G24" s="2"/>
      <c r="H24" s="3"/>
      <c r="I24" s="2"/>
      <c r="J24" s="39"/>
      <c r="K24" s="3"/>
      <c r="L24" s="2"/>
      <c r="M24" s="8"/>
      <c r="N24" s="3"/>
      <c r="O24" s="2"/>
      <c r="P24" s="3"/>
      <c r="Q24" s="39">
        <v>48470144</v>
      </c>
      <c r="R24" s="2"/>
      <c r="S24" s="3"/>
      <c r="T24" s="3"/>
      <c r="U24" s="2"/>
      <c r="V24" s="8">
        <f t="shared" si="0"/>
        <v>48470144</v>
      </c>
      <c r="W24" s="8">
        <v>0</v>
      </c>
      <c r="X24" s="2"/>
      <c r="Y24" s="8">
        <v>0</v>
      </c>
      <c r="Z24" s="8"/>
      <c r="AA24" s="2"/>
      <c r="AB24" s="2"/>
      <c r="AC24" s="9"/>
      <c r="AD24" s="2"/>
      <c r="AE24" s="2"/>
      <c r="AF24" s="8">
        <f t="shared" si="5"/>
        <v>48470144</v>
      </c>
      <c r="AG24" s="9">
        <v>0</v>
      </c>
      <c r="AH24" s="2"/>
      <c r="AI24" s="2">
        <v>0</v>
      </c>
      <c r="AJ24" s="9">
        <v>0</v>
      </c>
      <c r="AK24" s="2">
        <v>0</v>
      </c>
      <c r="AL24" s="2">
        <v>0</v>
      </c>
      <c r="AM24" s="2"/>
      <c r="AN24" s="2"/>
      <c r="AO24" s="19">
        <f t="shared" si="6"/>
        <v>48470144</v>
      </c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64">
        <f t="shared" si="7"/>
        <v>48470144</v>
      </c>
      <c r="BC24" s="2"/>
      <c r="BD24" s="2">
        <v>0</v>
      </c>
      <c r="BE24" s="2"/>
      <c r="BF24" s="2"/>
      <c r="BG24" s="9"/>
      <c r="BH24" s="2"/>
      <c r="BI24" s="2"/>
      <c r="BJ24" s="2">
        <v>104310871</v>
      </c>
      <c r="BK24" s="8">
        <f t="shared" si="8"/>
        <v>152781015</v>
      </c>
      <c r="BL24" s="2"/>
      <c r="BM24" s="2">
        <v>0</v>
      </c>
      <c r="BN24" s="2"/>
      <c r="BO24" s="2"/>
      <c r="BP24" s="2"/>
      <c r="BQ24" s="2"/>
      <c r="BR24" s="9"/>
      <c r="BS24" s="2"/>
      <c r="BT24" s="2"/>
      <c r="BU24" s="2"/>
      <c r="BV24" s="2"/>
      <c r="BW24" s="8">
        <f t="shared" si="9"/>
        <v>152781015</v>
      </c>
      <c r="BX24" s="2"/>
      <c r="BY24" s="2">
        <v>0</v>
      </c>
      <c r="BZ24" s="2"/>
      <c r="CA24" s="2"/>
      <c r="CB24" s="9"/>
      <c r="CC24" s="2"/>
      <c r="CD24" s="2"/>
      <c r="CE24" s="2"/>
      <c r="CF24" s="2"/>
      <c r="CG24" s="8">
        <f>SUM(BW24:CE24)</f>
        <v>152781015</v>
      </c>
      <c r="CH24" s="2"/>
      <c r="CI24" s="2"/>
      <c r="CJ24" s="2"/>
      <c r="CK24" s="2"/>
      <c r="CL24" s="9"/>
      <c r="CM24" s="2"/>
      <c r="CN24" s="2"/>
      <c r="CO24" s="2"/>
      <c r="CP24" s="8">
        <f t="shared" si="1"/>
        <v>152781015</v>
      </c>
      <c r="CQ24" s="2"/>
      <c r="CR24" s="2"/>
      <c r="CS24" s="2"/>
      <c r="CT24" s="2"/>
      <c r="CU24" s="2"/>
      <c r="CV24" s="9"/>
      <c r="CW24" s="2"/>
      <c r="CX24" s="2"/>
      <c r="CY24" s="8">
        <f t="shared" si="2"/>
        <v>152781015</v>
      </c>
      <c r="CZ24" s="2"/>
      <c r="DA24" s="2"/>
      <c r="DB24" s="2"/>
      <c r="DC24" s="2"/>
      <c r="DD24" s="2"/>
      <c r="DE24" s="2"/>
      <c r="DF24" s="2"/>
      <c r="DG24" s="2"/>
      <c r="DH24" s="2"/>
      <c r="DI24" s="8">
        <f t="shared" si="3"/>
        <v>152781015</v>
      </c>
      <c r="DJ24" s="18"/>
      <c r="DK24" s="2"/>
      <c r="DL24" s="2"/>
      <c r="DM24" s="2"/>
      <c r="DN24" s="30"/>
      <c r="DO24" s="2"/>
      <c r="DP24" s="2"/>
      <c r="DQ24" s="2"/>
      <c r="DR24" s="9"/>
      <c r="DS24" s="2"/>
      <c r="DT24" s="2"/>
      <c r="DU24" s="7">
        <f t="shared" si="4"/>
        <v>152781015</v>
      </c>
      <c r="DV24" s="4"/>
      <c r="DW24" s="4">
        <f>+Q24+Z24+AA24+AN24+BA24+BJ24+BU24+BV24</f>
        <v>152781015</v>
      </c>
      <c r="DX24" s="41">
        <f t="shared" si="10"/>
        <v>152781015</v>
      </c>
      <c r="DY24" s="19">
        <f t="shared" si="11"/>
        <v>0</v>
      </c>
      <c r="DZ24" s="29"/>
      <c r="EA24" s="29"/>
      <c r="EB24" s="29"/>
    </row>
    <row r="25" spans="1:136" ht="15" customHeight="1" x14ac:dyDescent="0.2">
      <c r="A25" s="1">
        <v>8909837011</v>
      </c>
      <c r="B25" s="1">
        <v>890983701</v>
      </c>
      <c r="C25" s="16">
        <v>212105021</v>
      </c>
      <c r="D25" s="17" t="s">
        <v>45</v>
      </c>
      <c r="E25" s="80" t="s">
        <v>1094</v>
      </c>
      <c r="F25" s="38"/>
      <c r="G25" s="2"/>
      <c r="H25" s="3"/>
      <c r="I25" s="2"/>
      <c r="J25" s="39"/>
      <c r="K25" s="3"/>
      <c r="L25" s="2"/>
      <c r="M25" s="8"/>
      <c r="N25" s="3"/>
      <c r="O25" s="2"/>
      <c r="P25" s="3"/>
      <c r="Q25" s="39">
        <v>17850362</v>
      </c>
      <c r="R25" s="2"/>
      <c r="S25" s="3"/>
      <c r="T25" s="3"/>
      <c r="U25" s="2"/>
      <c r="V25" s="8">
        <f t="shared" si="0"/>
        <v>17850362</v>
      </c>
      <c r="W25" s="8">
        <v>0</v>
      </c>
      <c r="X25" s="2"/>
      <c r="Y25" s="8">
        <v>0</v>
      </c>
      <c r="Z25" s="8"/>
      <c r="AA25" s="2"/>
      <c r="AB25" s="2"/>
      <c r="AC25" s="9"/>
      <c r="AD25" s="2"/>
      <c r="AE25" s="2"/>
      <c r="AF25" s="8">
        <f t="shared" si="5"/>
        <v>17850362</v>
      </c>
      <c r="AG25" s="9">
        <v>0</v>
      </c>
      <c r="AH25" s="2"/>
      <c r="AI25" s="2">
        <v>0</v>
      </c>
      <c r="AJ25" s="9">
        <v>0</v>
      </c>
      <c r="AK25" s="2">
        <v>0</v>
      </c>
      <c r="AL25" s="2">
        <v>0</v>
      </c>
      <c r="AM25" s="2"/>
      <c r="AN25" s="2"/>
      <c r="AO25" s="19">
        <f t="shared" si="6"/>
        <v>17850362</v>
      </c>
      <c r="AP25" s="2"/>
      <c r="AQ25" s="2"/>
      <c r="AR25" s="2"/>
      <c r="AS25" s="2"/>
      <c r="AT25" s="2"/>
      <c r="AU25" s="2"/>
      <c r="AV25" s="2"/>
      <c r="AW25" s="2"/>
      <c r="AX25" s="2">
        <v>21243160</v>
      </c>
      <c r="AY25" s="2">
        <v>5310790</v>
      </c>
      <c r="AZ25" s="2"/>
      <c r="BA25" s="2"/>
      <c r="BB25" s="64">
        <f t="shared" si="7"/>
        <v>44404312</v>
      </c>
      <c r="BC25" s="2"/>
      <c r="BD25" s="2">
        <v>5310790</v>
      </c>
      <c r="BE25" s="2"/>
      <c r="BF25" s="2"/>
      <c r="BG25" s="9"/>
      <c r="BH25" s="2"/>
      <c r="BI25" s="2"/>
      <c r="BJ25" s="2">
        <v>38415010</v>
      </c>
      <c r="BK25" s="8">
        <f t="shared" si="8"/>
        <v>88130112</v>
      </c>
      <c r="BL25" s="2"/>
      <c r="BM25" s="2">
        <v>5310790</v>
      </c>
      <c r="BN25" s="2"/>
      <c r="BO25" s="2"/>
      <c r="BP25" s="2"/>
      <c r="BQ25" s="2"/>
      <c r="BR25" s="9"/>
      <c r="BS25" s="2"/>
      <c r="BT25" s="2"/>
      <c r="BU25" s="2"/>
      <c r="BV25" s="2"/>
      <c r="BW25" s="8">
        <f t="shared" si="9"/>
        <v>93440902</v>
      </c>
      <c r="BX25" s="2"/>
      <c r="BY25" s="2">
        <v>5310790</v>
      </c>
      <c r="BZ25" s="2"/>
      <c r="CA25" s="2"/>
      <c r="CB25" s="9"/>
      <c r="CC25" s="2"/>
      <c r="CD25" s="2"/>
      <c r="CE25" s="2"/>
      <c r="CF25" s="2"/>
      <c r="CG25" s="8">
        <f>SUM(BW25:CE25)</f>
        <v>98751692</v>
      </c>
      <c r="CH25" s="2"/>
      <c r="CI25" s="2"/>
      <c r="CJ25" s="2"/>
      <c r="CK25" s="2"/>
      <c r="CL25" s="9"/>
      <c r="CM25" s="2"/>
      <c r="CN25" s="2"/>
      <c r="CO25" s="2"/>
      <c r="CP25" s="8">
        <f t="shared" si="1"/>
        <v>98751692</v>
      </c>
      <c r="CQ25" s="2"/>
      <c r="CR25" s="2"/>
      <c r="CS25" s="2"/>
      <c r="CT25" s="2"/>
      <c r="CU25" s="2"/>
      <c r="CV25" s="9"/>
      <c r="CW25" s="2"/>
      <c r="CX25" s="2"/>
      <c r="CY25" s="8">
        <f t="shared" si="2"/>
        <v>98751692</v>
      </c>
      <c r="CZ25" s="2"/>
      <c r="DA25" s="2"/>
      <c r="DB25" s="2"/>
      <c r="DC25" s="2"/>
      <c r="DD25" s="2"/>
      <c r="DE25" s="2"/>
      <c r="DF25" s="2"/>
      <c r="DG25" s="2"/>
      <c r="DH25" s="2"/>
      <c r="DI25" s="8">
        <f t="shared" si="3"/>
        <v>98751692</v>
      </c>
      <c r="DJ25" s="18"/>
      <c r="DK25" s="2"/>
      <c r="DL25" s="2"/>
      <c r="DM25" s="2"/>
      <c r="DN25" s="2"/>
      <c r="DO25" s="2"/>
      <c r="DP25" s="2"/>
      <c r="DQ25" s="2"/>
      <c r="DR25" s="9"/>
      <c r="DS25" s="2"/>
      <c r="DT25" s="2"/>
      <c r="DU25" s="7">
        <f t="shared" si="4"/>
        <v>98751692</v>
      </c>
      <c r="DV25" s="4">
        <f>VLOOKUP(B25,[3]RPTNCT049_ConsultaSaldosContabl!$I$4:$K$8047,3,0)</f>
        <v>42486320</v>
      </c>
      <c r="DW25" s="4">
        <f>+Q25+Z25+AA25+AN25+BA25+BJ25+BU25+BV25</f>
        <v>56265372</v>
      </c>
      <c r="DX25" s="41">
        <f t="shared" si="10"/>
        <v>98751692</v>
      </c>
      <c r="DY25" s="19">
        <f t="shared" si="11"/>
        <v>0</v>
      </c>
      <c r="DZ25" s="29"/>
      <c r="EA25" s="29"/>
      <c r="EB25" s="29"/>
    </row>
    <row r="26" spans="1:136" ht="15" customHeight="1" x14ac:dyDescent="0.2">
      <c r="A26" s="1">
        <v>8190032190</v>
      </c>
      <c r="B26" s="1">
        <v>819003219</v>
      </c>
      <c r="C26" s="16">
        <v>213047030</v>
      </c>
      <c r="D26" s="17" t="s">
        <v>640</v>
      </c>
      <c r="E26" s="80" t="s">
        <v>1677</v>
      </c>
      <c r="F26" s="38"/>
      <c r="G26" s="2"/>
      <c r="H26" s="3"/>
      <c r="I26" s="2"/>
      <c r="J26" s="39"/>
      <c r="K26" s="3"/>
      <c r="L26" s="2"/>
      <c r="M26" s="8"/>
      <c r="N26" s="3"/>
      <c r="O26" s="2"/>
      <c r="P26" s="3"/>
      <c r="Q26" s="39">
        <v>100012453</v>
      </c>
      <c r="R26" s="2"/>
      <c r="S26" s="3"/>
      <c r="T26" s="3"/>
      <c r="U26" s="2"/>
      <c r="V26" s="8">
        <f t="shared" si="0"/>
        <v>100012453</v>
      </c>
      <c r="W26" s="8">
        <v>0</v>
      </c>
      <c r="X26" s="2"/>
      <c r="Y26" s="8">
        <v>0</v>
      </c>
      <c r="Z26" s="8"/>
      <c r="AA26" s="2"/>
      <c r="AB26" s="2"/>
      <c r="AC26" s="9"/>
      <c r="AD26" s="2"/>
      <c r="AE26" s="2"/>
      <c r="AF26" s="8">
        <f t="shared" si="5"/>
        <v>100012453</v>
      </c>
      <c r="AG26" s="9">
        <v>0</v>
      </c>
      <c r="AH26" s="2"/>
      <c r="AI26" s="2">
        <v>0</v>
      </c>
      <c r="AJ26" s="9">
        <v>0</v>
      </c>
      <c r="AK26" s="2">
        <v>0</v>
      </c>
      <c r="AL26" s="2">
        <v>0</v>
      </c>
      <c r="AM26" s="2"/>
      <c r="AN26" s="2"/>
      <c r="AO26" s="19">
        <f t="shared" si="6"/>
        <v>100012453</v>
      </c>
      <c r="AP26" s="2"/>
      <c r="AQ26" s="2"/>
      <c r="AR26" s="2"/>
      <c r="AS26" s="2"/>
      <c r="AT26" s="2"/>
      <c r="AU26" s="2"/>
      <c r="AV26" s="2"/>
      <c r="AW26" s="2"/>
      <c r="AX26" s="2">
        <v>173613136</v>
      </c>
      <c r="AY26" s="2">
        <v>43403284</v>
      </c>
      <c r="AZ26" s="2"/>
      <c r="BA26" s="2"/>
      <c r="BB26" s="64">
        <f t="shared" si="7"/>
        <v>317028873</v>
      </c>
      <c r="BC26" s="2"/>
      <c r="BD26" s="2">
        <v>43403284</v>
      </c>
      <c r="BE26" s="2"/>
      <c r="BF26" s="2"/>
      <c r="BG26" s="9"/>
      <c r="BH26" s="2"/>
      <c r="BI26" s="2"/>
      <c r="BJ26" s="2">
        <v>215231874</v>
      </c>
      <c r="BK26" s="8">
        <f t="shared" si="8"/>
        <v>575664031</v>
      </c>
      <c r="BL26" s="2"/>
      <c r="BM26" s="2">
        <v>43403284</v>
      </c>
      <c r="BN26" s="2"/>
      <c r="BO26" s="2"/>
      <c r="BP26" s="2"/>
      <c r="BQ26" s="2"/>
      <c r="BR26" s="9"/>
      <c r="BS26" s="2"/>
      <c r="BT26" s="2"/>
      <c r="BU26" s="2"/>
      <c r="BV26" s="2"/>
      <c r="BW26" s="8">
        <f t="shared" si="9"/>
        <v>619067315</v>
      </c>
      <c r="BX26" s="2"/>
      <c r="BY26" s="2">
        <v>43403284</v>
      </c>
      <c r="BZ26" s="2"/>
      <c r="CA26" s="2"/>
      <c r="CB26" s="9"/>
      <c r="CC26" s="2"/>
      <c r="CD26" s="2"/>
      <c r="CE26" s="2"/>
      <c r="CF26" s="2"/>
      <c r="CG26" s="8">
        <f>SUM(BW26:CE26)</f>
        <v>662470599</v>
      </c>
      <c r="CH26" s="2"/>
      <c r="CI26" s="2"/>
      <c r="CJ26" s="2"/>
      <c r="CK26" s="2"/>
      <c r="CL26" s="9"/>
      <c r="CM26" s="2"/>
      <c r="CN26" s="2"/>
      <c r="CO26" s="2"/>
      <c r="CP26" s="8">
        <f t="shared" si="1"/>
        <v>662470599</v>
      </c>
      <c r="CQ26" s="2"/>
      <c r="CR26" s="2"/>
      <c r="CS26" s="2"/>
      <c r="CT26" s="2"/>
      <c r="CU26" s="2"/>
      <c r="CV26" s="9"/>
      <c r="CW26" s="2"/>
      <c r="CX26" s="2"/>
      <c r="CY26" s="8">
        <f t="shared" si="2"/>
        <v>662470599</v>
      </c>
      <c r="CZ26" s="2"/>
      <c r="DA26" s="2"/>
      <c r="DB26" s="2"/>
      <c r="DC26" s="2"/>
      <c r="DD26" s="2"/>
      <c r="DE26" s="2"/>
      <c r="DF26" s="2"/>
      <c r="DG26" s="2"/>
      <c r="DH26" s="2"/>
      <c r="DI26" s="8">
        <f t="shared" si="3"/>
        <v>662470599</v>
      </c>
      <c r="DJ26" s="18"/>
      <c r="DK26" s="2"/>
      <c r="DL26" s="2"/>
      <c r="DM26" s="2"/>
      <c r="DN26" s="2"/>
      <c r="DO26" s="2"/>
      <c r="DP26" s="2"/>
      <c r="DQ26" s="2"/>
      <c r="DR26" s="9"/>
      <c r="DS26" s="2"/>
      <c r="DT26" s="2"/>
      <c r="DU26" s="7">
        <f t="shared" si="4"/>
        <v>662470599</v>
      </c>
      <c r="DV26" s="4">
        <f>VLOOKUP(B26,[3]RPTNCT049_ConsultaSaldosContabl!$I$4:$K$8047,3,0)</f>
        <v>347226272</v>
      </c>
      <c r="DW26" s="4">
        <f>+Q26+Z26+AA26+AN26+BA26+BJ26+BU26+BV26</f>
        <v>315244327</v>
      </c>
      <c r="DX26" s="41">
        <f t="shared" si="10"/>
        <v>662470599</v>
      </c>
      <c r="DY26" s="19">
        <f t="shared" si="11"/>
        <v>0</v>
      </c>
      <c r="DZ26" s="29"/>
      <c r="EA26" s="29"/>
      <c r="EB26" s="29"/>
    </row>
    <row r="27" spans="1:136" ht="15" customHeight="1" x14ac:dyDescent="0.2">
      <c r="A27" s="1">
        <v>8911800240</v>
      </c>
      <c r="B27" s="1">
        <v>891180024</v>
      </c>
      <c r="C27" s="16">
        <v>212041020</v>
      </c>
      <c r="D27" s="17" t="s">
        <v>596</v>
      </c>
      <c r="E27" s="80" t="s">
        <v>1635</v>
      </c>
      <c r="F27" s="38"/>
      <c r="G27" s="2"/>
      <c r="H27" s="3"/>
      <c r="I27" s="2"/>
      <c r="J27" s="39"/>
      <c r="K27" s="3"/>
      <c r="L27" s="2"/>
      <c r="M27" s="8"/>
      <c r="N27" s="3"/>
      <c r="O27" s="2"/>
      <c r="P27" s="3"/>
      <c r="Q27" s="39">
        <v>141700613</v>
      </c>
      <c r="R27" s="2"/>
      <c r="S27" s="3"/>
      <c r="T27" s="3"/>
      <c r="U27" s="2"/>
      <c r="V27" s="8">
        <f t="shared" si="0"/>
        <v>141700613</v>
      </c>
      <c r="W27" s="8">
        <v>0</v>
      </c>
      <c r="X27" s="2"/>
      <c r="Y27" s="8">
        <v>0</v>
      </c>
      <c r="Z27" s="8"/>
      <c r="AA27" s="2"/>
      <c r="AB27" s="2"/>
      <c r="AC27" s="9"/>
      <c r="AD27" s="2"/>
      <c r="AE27" s="2"/>
      <c r="AF27" s="8">
        <f t="shared" si="5"/>
        <v>141700613</v>
      </c>
      <c r="AG27" s="9">
        <v>0</v>
      </c>
      <c r="AH27" s="2"/>
      <c r="AI27" s="2">
        <v>0</v>
      </c>
      <c r="AJ27" s="9">
        <v>0</v>
      </c>
      <c r="AK27" s="2">
        <v>0</v>
      </c>
      <c r="AL27" s="2">
        <v>0</v>
      </c>
      <c r="AM27" s="2"/>
      <c r="AN27" s="2"/>
      <c r="AO27" s="19">
        <f t="shared" si="6"/>
        <v>141700613</v>
      </c>
      <c r="AP27" s="2"/>
      <c r="AQ27" s="2"/>
      <c r="AR27" s="2"/>
      <c r="AS27" s="2"/>
      <c r="AT27" s="2"/>
      <c r="AU27" s="2"/>
      <c r="AV27" s="2"/>
      <c r="AW27" s="2"/>
      <c r="AX27" s="2">
        <v>98323002</v>
      </c>
      <c r="AY27" s="2"/>
      <c r="AZ27" s="2"/>
      <c r="BA27" s="2"/>
      <c r="BB27" s="64">
        <f t="shared" si="7"/>
        <v>240023615</v>
      </c>
      <c r="BC27" s="2"/>
      <c r="BD27" s="2">
        <v>196646004</v>
      </c>
      <c r="BE27" s="2"/>
      <c r="BF27" s="2"/>
      <c r="BG27" s="9"/>
      <c r="BH27" s="2"/>
      <c r="BI27" s="2"/>
      <c r="BJ27" s="2">
        <v>304947688</v>
      </c>
      <c r="BK27" s="8">
        <f t="shared" si="8"/>
        <v>741617307</v>
      </c>
      <c r="BL27" s="2"/>
      <c r="BM27" s="2">
        <v>196646004</v>
      </c>
      <c r="BN27" s="2"/>
      <c r="BO27" s="2"/>
      <c r="BP27" s="2"/>
      <c r="BQ27" s="2"/>
      <c r="BR27" s="9"/>
      <c r="BS27" s="2"/>
      <c r="BT27" s="2"/>
      <c r="BU27" s="2"/>
      <c r="BV27" s="2"/>
      <c r="BW27" s="8">
        <f t="shared" si="9"/>
        <v>938263311</v>
      </c>
      <c r="BX27" s="2"/>
      <c r="BY27" s="2">
        <v>0</v>
      </c>
      <c r="BZ27" s="2"/>
      <c r="CA27" s="2"/>
      <c r="CB27" s="9"/>
      <c r="CC27" s="2"/>
      <c r="CD27" s="2"/>
      <c r="CE27" s="2"/>
      <c r="CF27" s="2"/>
      <c r="CG27" s="8">
        <f>SUM(BW27:CE27)</f>
        <v>938263311</v>
      </c>
      <c r="CH27" s="2"/>
      <c r="CI27" s="2"/>
      <c r="CJ27" s="2"/>
      <c r="CK27" s="2"/>
      <c r="CL27" s="9"/>
      <c r="CM27" s="2"/>
      <c r="CN27" s="2"/>
      <c r="CO27" s="2"/>
      <c r="CP27" s="8">
        <f t="shared" si="1"/>
        <v>938263311</v>
      </c>
      <c r="CQ27" s="2"/>
      <c r="CR27" s="2"/>
      <c r="CS27" s="2"/>
      <c r="CT27" s="2"/>
      <c r="CU27" s="2"/>
      <c r="CV27" s="9"/>
      <c r="CW27" s="2"/>
      <c r="CX27" s="2"/>
      <c r="CY27" s="8">
        <f t="shared" si="2"/>
        <v>938263311</v>
      </c>
      <c r="CZ27" s="2"/>
      <c r="DA27" s="2"/>
      <c r="DB27" s="2"/>
      <c r="DC27" s="2"/>
      <c r="DD27" s="2"/>
      <c r="DE27" s="2"/>
      <c r="DF27" s="2"/>
      <c r="DG27" s="2"/>
      <c r="DH27" s="2"/>
      <c r="DI27" s="8">
        <f t="shared" si="3"/>
        <v>938263311</v>
      </c>
      <c r="DJ27" s="18"/>
      <c r="DK27" s="2"/>
      <c r="DL27" s="2"/>
      <c r="DM27" s="2"/>
      <c r="DN27" s="2"/>
      <c r="DO27" s="2"/>
      <c r="DP27" s="2"/>
      <c r="DQ27" s="2"/>
      <c r="DR27" s="9"/>
      <c r="DS27" s="2"/>
      <c r="DT27" s="2"/>
      <c r="DU27" s="7">
        <f t="shared" si="4"/>
        <v>938263311</v>
      </c>
      <c r="DV27" s="4">
        <f>VLOOKUP(B27,[3]RPTNCT049_ConsultaSaldosContabl!$I$4:$K$8047,3,0)</f>
        <v>491615010</v>
      </c>
      <c r="DW27" s="4">
        <f>+Q27+Z27+AA27+AN27+BA27+BJ27+BU27+BV27</f>
        <v>446648301</v>
      </c>
      <c r="DX27" s="41">
        <f t="shared" si="10"/>
        <v>938263311</v>
      </c>
      <c r="DY27" s="19">
        <f t="shared" si="11"/>
        <v>0</v>
      </c>
      <c r="DZ27" s="29"/>
      <c r="EA27" s="29"/>
      <c r="EB27" s="29"/>
    </row>
    <row r="28" spans="1:136" ht="15" customHeight="1" x14ac:dyDescent="0.2">
      <c r="A28" s="1">
        <v>8915026648</v>
      </c>
      <c r="B28" s="1">
        <v>891502664</v>
      </c>
      <c r="C28" s="16">
        <v>212219022</v>
      </c>
      <c r="D28" s="17" t="s">
        <v>373</v>
      </c>
      <c r="E28" s="80" t="s">
        <v>1421</v>
      </c>
      <c r="F28" s="38"/>
      <c r="G28" s="2"/>
      <c r="H28" s="3"/>
      <c r="I28" s="2"/>
      <c r="J28" s="39"/>
      <c r="K28" s="3"/>
      <c r="L28" s="2"/>
      <c r="M28" s="8"/>
      <c r="N28" s="3"/>
      <c r="O28" s="2"/>
      <c r="P28" s="3"/>
      <c r="Q28" s="39">
        <v>33030580</v>
      </c>
      <c r="R28" s="2"/>
      <c r="S28" s="3"/>
      <c r="T28" s="3"/>
      <c r="U28" s="2"/>
      <c r="V28" s="8">
        <f t="shared" si="0"/>
        <v>33030580</v>
      </c>
      <c r="W28" s="8">
        <v>0</v>
      </c>
      <c r="X28" s="2"/>
      <c r="Y28" s="8">
        <v>0</v>
      </c>
      <c r="Z28" s="8">
        <v>35841707</v>
      </c>
      <c r="AA28" s="2"/>
      <c r="AB28" s="2"/>
      <c r="AC28" s="9"/>
      <c r="AD28" s="2"/>
      <c r="AE28" s="2"/>
      <c r="AF28" s="8">
        <f t="shared" si="5"/>
        <v>68872287</v>
      </c>
      <c r="AG28" s="9">
        <v>0</v>
      </c>
      <c r="AH28" s="2"/>
      <c r="AI28" s="2">
        <v>0</v>
      </c>
      <c r="AJ28" s="9">
        <v>0</v>
      </c>
      <c r="AK28" s="2">
        <v>0</v>
      </c>
      <c r="AL28" s="2">
        <v>0</v>
      </c>
      <c r="AM28" s="2"/>
      <c r="AN28" s="2"/>
      <c r="AO28" s="19">
        <f t="shared" si="6"/>
        <v>68872287</v>
      </c>
      <c r="AP28" s="2"/>
      <c r="AQ28" s="2"/>
      <c r="AR28" s="2"/>
      <c r="AS28" s="2"/>
      <c r="AT28" s="2"/>
      <c r="AU28" s="2"/>
      <c r="AV28" s="2"/>
      <c r="AW28" s="2"/>
      <c r="AX28" s="2">
        <v>163111468</v>
      </c>
      <c r="AY28" s="2">
        <v>40777867</v>
      </c>
      <c r="AZ28" s="2"/>
      <c r="BA28" s="2"/>
      <c r="BB28" s="64">
        <f t="shared" si="7"/>
        <v>272761622</v>
      </c>
      <c r="BC28" s="2"/>
      <c r="BD28" s="2">
        <v>40777867</v>
      </c>
      <c r="BE28" s="2"/>
      <c r="BF28" s="2"/>
      <c r="BG28" s="9"/>
      <c r="BH28" s="2"/>
      <c r="BI28" s="2"/>
      <c r="BJ28" s="2">
        <v>148217227</v>
      </c>
      <c r="BK28" s="8">
        <f t="shared" si="8"/>
        <v>461756716</v>
      </c>
      <c r="BL28" s="2"/>
      <c r="BM28" s="2">
        <v>40777867</v>
      </c>
      <c r="BN28" s="2"/>
      <c r="BO28" s="2"/>
      <c r="BP28" s="2"/>
      <c r="BQ28" s="2"/>
      <c r="BR28" s="9"/>
      <c r="BS28" s="2"/>
      <c r="BT28" s="2"/>
      <c r="BU28" s="2"/>
      <c r="BV28" s="2"/>
      <c r="BW28" s="8">
        <f t="shared" si="9"/>
        <v>502534583</v>
      </c>
      <c r="BX28" s="2"/>
      <c r="BY28" s="2">
        <v>40777867</v>
      </c>
      <c r="BZ28" s="2"/>
      <c r="CA28" s="2"/>
      <c r="CB28" s="9"/>
      <c r="CC28" s="2"/>
      <c r="CD28" s="2"/>
      <c r="CE28" s="2"/>
      <c r="CF28" s="2"/>
      <c r="CG28" s="8">
        <f>SUM(BW28:CE28)</f>
        <v>543312450</v>
      </c>
      <c r="CH28" s="2"/>
      <c r="CI28" s="2"/>
      <c r="CJ28" s="2"/>
      <c r="CK28" s="2"/>
      <c r="CL28" s="9"/>
      <c r="CM28" s="2"/>
      <c r="CN28" s="2"/>
      <c r="CO28" s="2"/>
      <c r="CP28" s="8">
        <f t="shared" si="1"/>
        <v>543312450</v>
      </c>
      <c r="CQ28" s="2"/>
      <c r="CR28" s="2"/>
      <c r="CS28" s="2"/>
      <c r="CT28" s="2"/>
      <c r="CU28" s="2"/>
      <c r="CV28" s="9"/>
      <c r="CW28" s="2"/>
      <c r="CX28" s="2"/>
      <c r="CY28" s="8">
        <f t="shared" si="2"/>
        <v>543312450</v>
      </c>
      <c r="CZ28" s="2"/>
      <c r="DA28" s="2"/>
      <c r="DB28" s="2"/>
      <c r="DC28" s="2"/>
      <c r="DD28" s="2"/>
      <c r="DE28" s="2"/>
      <c r="DF28" s="2"/>
      <c r="DG28" s="2"/>
      <c r="DH28" s="2"/>
      <c r="DI28" s="8">
        <f t="shared" si="3"/>
        <v>543312450</v>
      </c>
      <c r="DJ28" s="18"/>
      <c r="DK28" s="2"/>
      <c r="DL28" s="2"/>
      <c r="DM28" s="2"/>
      <c r="DN28" s="2"/>
      <c r="DO28" s="2"/>
      <c r="DP28" s="2"/>
      <c r="DQ28" s="2"/>
      <c r="DR28" s="9"/>
      <c r="DS28" s="2"/>
      <c r="DT28" s="2"/>
      <c r="DU28" s="7">
        <f t="shared" si="4"/>
        <v>543312450</v>
      </c>
      <c r="DV28" s="4">
        <f>VLOOKUP(B28,[3]RPTNCT049_ConsultaSaldosContabl!$I$4:$K$8047,3,0)</f>
        <v>326222936</v>
      </c>
      <c r="DW28" s="4">
        <f>+Q28+Z28+AA28+AN28+BA28+BJ28+BU28+BV28</f>
        <v>217089514</v>
      </c>
      <c r="DX28" s="41">
        <f t="shared" si="10"/>
        <v>543312450</v>
      </c>
      <c r="DY28" s="19">
        <f t="shared" si="11"/>
        <v>0</v>
      </c>
      <c r="DZ28" s="29"/>
      <c r="EA28" s="29"/>
      <c r="EB28" s="29"/>
    </row>
    <row r="29" spans="1:136" ht="15" customHeight="1" x14ac:dyDescent="0.2">
      <c r="A29" s="1">
        <v>8918012813</v>
      </c>
      <c r="B29" s="1">
        <v>891801281</v>
      </c>
      <c r="C29" s="16">
        <v>212215022</v>
      </c>
      <c r="D29" s="17" t="s">
        <v>218</v>
      </c>
      <c r="E29" s="80" t="s">
        <v>1269</v>
      </c>
      <c r="F29" s="54"/>
      <c r="G29" s="18"/>
      <c r="H29" s="54"/>
      <c r="I29" s="18"/>
      <c r="J29" s="54"/>
      <c r="K29" s="54"/>
      <c r="L29" s="18"/>
      <c r="M29" s="55"/>
      <c r="N29" s="54"/>
      <c r="O29" s="18"/>
      <c r="P29" s="54"/>
      <c r="Q29" s="39"/>
      <c r="R29" s="18"/>
      <c r="S29" s="54"/>
      <c r="T29" s="54"/>
      <c r="U29" s="18"/>
      <c r="V29" s="8">
        <f t="shared" si="0"/>
        <v>0</v>
      </c>
      <c r="W29" s="8">
        <v>0</v>
      </c>
      <c r="X29" s="18"/>
      <c r="Y29" s="8">
        <v>0</v>
      </c>
      <c r="Z29" s="8">
        <v>8026748</v>
      </c>
      <c r="AA29" s="18"/>
      <c r="AB29" s="18"/>
      <c r="AC29" s="56"/>
      <c r="AD29" s="18"/>
      <c r="AE29" s="18"/>
      <c r="AF29" s="8">
        <f t="shared" si="5"/>
        <v>8026748</v>
      </c>
      <c r="AG29" s="9">
        <v>0</v>
      </c>
      <c r="AH29" s="2"/>
      <c r="AI29" s="2">
        <v>0</v>
      </c>
      <c r="AJ29" s="9">
        <v>0</v>
      </c>
      <c r="AK29" s="2">
        <v>0</v>
      </c>
      <c r="AL29" s="2">
        <v>0</v>
      </c>
      <c r="AM29" s="2"/>
      <c r="AN29" s="2"/>
      <c r="AO29" s="19">
        <f t="shared" si="6"/>
        <v>8026748</v>
      </c>
      <c r="AP29" s="18"/>
      <c r="AQ29" s="2"/>
      <c r="AR29" s="18"/>
      <c r="AS29" s="2"/>
      <c r="AT29" s="18"/>
      <c r="AU29" s="18"/>
      <c r="AV29" s="18"/>
      <c r="AW29" s="2"/>
      <c r="AX29" s="2">
        <v>9621096</v>
      </c>
      <c r="AY29" s="2">
        <v>2405274</v>
      </c>
      <c r="AZ29" s="18"/>
      <c r="BA29" s="2"/>
      <c r="BB29" s="64">
        <f t="shared" si="7"/>
        <v>20053118</v>
      </c>
      <c r="BC29" s="2"/>
      <c r="BD29" s="2">
        <v>2405274</v>
      </c>
      <c r="BE29" s="2"/>
      <c r="BF29" s="2"/>
      <c r="BG29" s="9"/>
      <c r="BH29" s="2"/>
      <c r="BI29" s="2"/>
      <c r="BJ29" s="2">
        <v>17273994</v>
      </c>
      <c r="BK29" s="8">
        <f t="shared" si="8"/>
        <v>39732386</v>
      </c>
      <c r="BL29" s="2"/>
      <c r="BM29" s="2">
        <v>2405274</v>
      </c>
      <c r="BN29" s="2"/>
      <c r="BO29" s="2"/>
      <c r="BP29" s="2"/>
      <c r="BQ29" s="2"/>
      <c r="BR29" s="9"/>
      <c r="BS29" s="2"/>
      <c r="BT29" s="2"/>
      <c r="BU29" s="2"/>
      <c r="BV29" s="2"/>
      <c r="BW29" s="8">
        <f t="shared" si="9"/>
        <v>42137660</v>
      </c>
      <c r="BX29" s="2"/>
      <c r="BY29" s="2">
        <v>2405274</v>
      </c>
      <c r="BZ29" s="2"/>
      <c r="CA29" s="2"/>
      <c r="CB29" s="9"/>
      <c r="CC29" s="2"/>
      <c r="CD29" s="2"/>
      <c r="CE29" s="2"/>
      <c r="CF29" s="2"/>
      <c r="CG29" s="8">
        <f>SUM(BW29:CE29)</f>
        <v>44542934</v>
      </c>
      <c r="CH29" s="2"/>
      <c r="CI29" s="2"/>
      <c r="CJ29" s="2"/>
      <c r="CK29" s="2"/>
      <c r="CL29" s="9"/>
      <c r="CM29" s="2"/>
      <c r="CN29" s="2"/>
      <c r="CO29" s="2"/>
      <c r="CP29" s="8">
        <f t="shared" si="1"/>
        <v>44542934</v>
      </c>
      <c r="CQ29" s="2"/>
      <c r="CR29" s="2"/>
      <c r="CS29" s="2"/>
      <c r="CT29" s="2"/>
      <c r="CU29" s="2"/>
      <c r="CV29" s="9"/>
      <c r="CW29" s="2"/>
      <c r="CX29" s="2"/>
      <c r="CY29" s="8">
        <f t="shared" si="2"/>
        <v>44542934</v>
      </c>
      <c r="CZ29" s="2"/>
      <c r="DA29" s="2"/>
      <c r="DB29" s="2"/>
      <c r="DC29" s="2"/>
      <c r="DD29" s="2"/>
      <c r="DE29" s="2"/>
      <c r="DF29" s="2"/>
      <c r="DG29" s="2"/>
      <c r="DH29" s="2"/>
      <c r="DI29" s="8">
        <f t="shared" si="3"/>
        <v>44542934</v>
      </c>
      <c r="DJ29" s="18"/>
      <c r="DK29" s="2"/>
      <c r="DL29" s="2"/>
      <c r="DM29" s="2"/>
      <c r="DN29" s="2"/>
      <c r="DO29" s="2"/>
      <c r="DP29" s="2"/>
      <c r="DQ29" s="2"/>
      <c r="DR29" s="9"/>
      <c r="DS29" s="2"/>
      <c r="DT29" s="2"/>
      <c r="DU29" s="7">
        <f t="shared" si="4"/>
        <v>44542934</v>
      </c>
      <c r="DV29" s="4">
        <f>VLOOKUP(B29,[3]RPTNCT049_ConsultaSaldosContabl!$I$4:$K$8047,3,0)</f>
        <v>19242192</v>
      </c>
      <c r="DW29" s="4">
        <f>+Q29+Z29+AA29+AN29+BA29+BJ29+BU29+BV29</f>
        <v>25300742</v>
      </c>
      <c r="DX29" s="41">
        <f t="shared" si="10"/>
        <v>44542934</v>
      </c>
      <c r="DY29" s="19">
        <f t="shared" si="11"/>
        <v>0</v>
      </c>
      <c r="DZ29" s="29"/>
      <c r="EA29" s="15"/>
      <c r="EB29" s="15"/>
      <c r="EC29" s="15"/>
      <c r="ED29" s="15"/>
      <c r="EE29" s="15"/>
      <c r="EF29" s="15"/>
    </row>
    <row r="30" spans="1:136" ht="15" customHeight="1" x14ac:dyDescent="0.2">
      <c r="A30" s="1">
        <v>8907020177</v>
      </c>
      <c r="B30" s="1">
        <v>890702017</v>
      </c>
      <c r="C30" s="16">
        <v>212473024</v>
      </c>
      <c r="D30" s="17" t="s">
        <v>2260</v>
      </c>
      <c r="E30" s="80" t="s">
        <v>1946</v>
      </c>
      <c r="F30" s="38"/>
      <c r="G30" s="2"/>
      <c r="H30" s="3"/>
      <c r="I30" s="2"/>
      <c r="J30" s="39"/>
      <c r="K30" s="3"/>
      <c r="L30" s="2"/>
      <c r="M30" s="8"/>
      <c r="N30" s="3"/>
      <c r="O30" s="2"/>
      <c r="P30" s="3"/>
      <c r="Q30" s="39">
        <v>23350345</v>
      </c>
      <c r="R30" s="2"/>
      <c r="S30" s="3"/>
      <c r="T30" s="3"/>
      <c r="U30" s="2"/>
      <c r="V30" s="8">
        <f t="shared" si="0"/>
        <v>23350345</v>
      </c>
      <c r="W30" s="8">
        <v>0</v>
      </c>
      <c r="X30" s="2"/>
      <c r="Y30" s="8">
        <v>0</v>
      </c>
      <c r="Z30" s="8"/>
      <c r="AA30" s="2"/>
      <c r="AB30" s="2"/>
      <c r="AC30" s="9"/>
      <c r="AD30" s="2"/>
      <c r="AE30" s="2"/>
      <c r="AF30" s="8">
        <f t="shared" si="5"/>
        <v>23350345</v>
      </c>
      <c r="AG30" s="9">
        <v>0</v>
      </c>
      <c r="AH30" s="2"/>
      <c r="AI30" s="2">
        <v>0</v>
      </c>
      <c r="AJ30" s="9">
        <v>0</v>
      </c>
      <c r="AK30" s="2">
        <v>0</v>
      </c>
      <c r="AL30" s="2">
        <v>0</v>
      </c>
      <c r="AM30" s="2"/>
      <c r="AN30" s="2"/>
      <c r="AO30" s="19">
        <f t="shared" si="6"/>
        <v>23350345</v>
      </c>
      <c r="AP30" s="2"/>
      <c r="AQ30" s="2"/>
      <c r="AR30" s="2"/>
      <c r="AS30" s="2"/>
      <c r="AT30" s="2"/>
      <c r="AU30" s="2"/>
      <c r="AV30" s="2"/>
      <c r="AW30" s="2"/>
      <c r="AX30" s="2">
        <v>26152992</v>
      </c>
      <c r="AY30" s="2">
        <v>6538248</v>
      </c>
      <c r="AZ30" s="2"/>
      <c r="BA30" s="2"/>
      <c r="BB30" s="64">
        <f t="shared" si="7"/>
        <v>56041585</v>
      </c>
      <c r="BC30" s="2"/>
      <c r="BD30" s="2">
        <v>6538248</v>
      </c>
      <c r="BE30" s="2"/>
      <c r="BF30" s="2"/>
      <c r="BG30" s="9"/>
      <c r="BH30" s="2"/>
      <c r="BI30" s="2"/>
      <c r="BJ30" s="2">
        <v>50251238</v>
      </c>
      <c r="BK30" s="8">
        <f t="shared" si="8"/>
        <v>112831071</v>
      </c>
      <c r="BL30" s="2"/>
      <c r="BM30" s="2">
        <v>6538248</v>
      </c>
      <c r="BN30" s="2"/>
      <c r="BO30" s="2"/>
      <c r="BP30" s="2"/>
      <c r="BQ30" s="2"/>
      <c r="BR30" s="9"/>
      <c r="BS30" s="2"/>
      <c r="BT30" s="2"/>
      <c r="BU30" s="2"/>
      <c r="BV30" s="2"/>
      <c r="BW30" s="8">
        <f t="shared" si="9"/>
        <v>119369319</v>
      </c>
      <c r="BX30" s="2"/>
      <c r="BY30" s="2">
        <v>6538248</v>
      </c>
      <c r="BZ30" s="2"/>
      <c r="CA30" s="2"/>
      <c r="CB30" s="9"/>
      <c r="CC30" s="2"/>
      <c r="CD30" s="2"/>
      <c r="CE30" s="2"/>
      <c r="CF30" s="2"/>
      <c r="CG30" s="8">
        <f>SUM(BW30:CE30)</f>
        <v>125907567</v>
      </c>
      <c r="CH30" s="2"/>
      <c r="CI30" s="2"/>
      <c r="CJ30" s="2"/>
      <c r="CK30" s="2"/>
      <c r="CL30" s="9"/>
      <c r="CM30" s="2"/>
      <c r="CN30" s="2"/>
      <c r="CO30" s="2"/>
      <c r="CP30" s="8">
        <f t="shared" si="1"/>
        <v>125907567</v>
      </c>
      <c r="CQ30" s="2"/>
      <c r="CR30" s="2"/>
      <c r="CS30" s="2"/>
      <c r="CT30" s="2"/>
      <c r="CU30" s="2"/>
      <c r="CV30" s="9"/>
      <c r="CW30" s="2"/>
      <c r="CX30" s="2"/>
      <c r="CY30" s="8">
        <f t="shared" si="2"/>
        <v>125907567</v>
      </c>
      <c r="CZ30" s="2"/>
      <c r="DA30" s="2"/>
      <c r="DB30" s="2"/>
      <c r="DC30" s="2"/>
      <c r="DD30" s="2"/>
      <c r="DE30" s="2"/>
      <c r="DF30" s="2"/>
      <c r="DG30" s="2"/>
      <c r="DH30" s="2"/>
      <c r="DI30" s="8">
        <f t="shared" si="3"/>
        <v>125907567</v>
      </c>
      <c r="DJ30" s="18"/>
      <c r="DK30" s="2"/>
      <c r="DL30" s="2"/>
      <c r="DM30" s="2"/>
      <c r="DN30" s="2"/>
      <c r="DO30" s="2"/>
      <c r="DP30" s="2"/>
      <c r="DQ30" s="2"/>
      <c r="DR30" s="9"/>
      <c r="DS30" s="2"/>
      <c r="DT30" s="2"/>
      <c r="DU30" s="7">
        <f t="shared" si="4"/>
        <v>125907567</v>
      </c>
      <c r="DV30" s="4">
        <f>VLOOKUP(B30,[3]RPTNCT049_ConsultaSaldosContabl!$I$4:$K$8047,3,0)</f>
        <v>52305984</v>
      </c>
      <c r="DW30" s="4">
        <f>+Q30+Z30+AA30+AN30+BA30+BJ30+BU30+BV30</f>
        <v>73601583</v>
      </c>
      <c r="DX30" s="41">
        <f t="shared" si="10"/>
        <v>125907567</v>
      </c>
      <c r="DY30" s="19">
        <f t="shared" si="11"/>
        <v>0</v>
      </c>
      <c r="DZ30" s="29"/>
      <c r="EA30" s="29"/>
      <c r="EB30" s="29"/>
    </row>
    <row r="31" spans="1:136" ht="15" customHeight="1" x14ac:dyDescent="0.2">
      <c r="A31" s="1">
        <v>8911801184</v>
      </c>
      <c r="B31" s="1">
        <v>891180118</v>
      </c>
      <c r="C31" s="16">
        <v>212641026</v>
      </c>
      <c r="D31" s="17" t="s">
        <v>597</v>
      </c>
      <c r="E31" s="80" t="s">
        <v>2106</v>
      </c>
      <c r="F31" s="38"/>
      <c r="G31" s="2"/>
      <c r="H31" s="3"/>
      <c r="I31" s="2"/>
      <c r="J31" s="39"/>
      <c r="K31" s="3"/>
      <c r="L31" s="2"/>
      <c r="M31" s="8"/>
      <c r="N31" s="3"/>
      <c r="O31" s="2"/>
      <c r="P31" s="3"/>
      <c r="Q31" s="39">
        <v>18396563</v>
      </c>
      <c r="R31" s="2"/>
      <c r="S31" s="3"/>
      <c r="T31" s="3"/>
      <c r="U31" s="2"/>
      <c r="V31" s="8">
        <f t="shared" si="0"/>
        <v>18396563</v>
      </c>
      <c r="W31" s="8">
        <v>0</v>
      </c>
      <c r="X31" s="2"/>
      <c r="Y31" s="8">
        <v>0</v>
      </c>
      <c r="Z31" s="8"/>
      <c r="AA31" s="2"/>
      <c r="AB31" s="2"/>
      <c r="AC31" s="9"/>
      <c r="AD31" s="2"/>
      <c r="AE31" s="2"/>
      <c r="AF31" s="8">
        <f t="shared" si="5"/>
        <v>18396563</v>
      </c>
      <c r="AG31" s="9">
        <v>0</v>
      </c>
      <c r="AH31" s="2"/>
      <c r="AI31" s="2">
        <v>0</v>
      </c>
      <c r="AJ31" s="9">
        <v>0</v>
      </c>
      <c r="AK31" s="2">
        <v>0</v>
      </c>
      <c r="AL31" s="2">
        <v>0</v>
      </c>
      <c r="AM31" s="2"/>
      <c r="AN31" s="2"/>
      <c r="AO31" s="19">
        <f t="shared" si="6"/>
        <v>18396563</v>
      </c>
      <c r="AP31" s="2"/>
      <c r="AQ31" s="2"/>
      <c r="AR31" s="2"/>
      <c r="AS31" s="2"/>
      <c r="AT31" s="2"/>
      <c r="AU31" s="2"/>
      <c r="AV31" s="2"/>
      <c r="AW31" s="2"/>
      <c r="AX31" s="2">
        <v>10034218</v>
      </c>
      <c r="AY31" s="2"/>
      <c r="AZ31" s="2"/>
      <c r="BA31" s="2"/>
      <c r="BB31" s="64">
        <f t="shared" si="7"/>
        <v>28430781</v>
      </c>
      <c r="BC31" s="2"/>
      <c r="BD31" s="2">
        <v>20068436</v>
      </c>
      <c r="BE31" s="2"/>
      <c r="BF31" s="2"/>
      <c r="BG31" s="9"/>
      <c r="BH31" s="2"/>
      <c r="BI31" s="2"/>
      <c r="BJ31" s="2">
        <v>39590300</v>
      </c>
      <c r="BK31" s="8">
        <f t="shared" si="8"/>
        <v>88089517</v>
      </c>
      <c r="BL31" s="2"/>
      <c r="BM31" s="2">
        <v>20068436</v>
      </c>
      <c r="BN31" s="2"/>
      <c r="BO31" s="2"/>
      <c r="BP31" s="2"/>
      <c r="BQ31" s="2"/>
      <c r="BR31" s="9"/>
      <c r="BS31" s="2"/>
      <c r="BT31" s="2"/>
      <c r="BU31" s="2"/>
      <c r="BV31" s="2"/>
      <c r="BW31" s="8">
        <f t="shared" si="9"/>
        <v>108157953</v>
      </c>
      <c r="BX31" s="2"/>
      <c r="BY31" s="2">
        <v>0</v>
      </c>
      <c r="BZ31" s="2"/>
      <c r="CA31" s="2"/>
      <c r="CB31" s="9"/>
      <c r="CC31" s="2"/>
      <c r="CD31" s="2"/>
      <c r="CE31" s="2"/>
      <c r="CF31" s="2"/>
      <c r="CG31" s="8">
        <f>SUM(BW31:CE31)</f>
        <v>108157953</v>
      </c>
      <c r="CH31" s="2"/>
      <c r="CI31" s="2"/>
      <c r="CJ31" s="2"/>
      <c r="CK31" s="2"/>
      <c r="CL31" s="9"/>
      <c r="CM31" s="2"/>
      <c r="CN31" s="2"/>
      <c r="CO31" s="2"/>
      <c r="CP31" s="8">
        <f t="shared" si="1"/>
        <v>108157953</v>
      </c>
      <c r="CQ31" s="2"/>
      <c r="CR31" s="2"/>
      <c r="CS31" s="2"/>
      <c r="CT31" s="2"/>
      <c r="CU31" s="2"/>
      <c r="CV31" s="9"/>
      <c r="CW31" s="2"/>
      <c r="CX31" s="2"/>
      <c r="CY31" s="8">
        <f t="shared" si="2"/>
        <v>108157953</v>
      </c>
      <c r="CZ31" s="2"/>
      <c r="DA31" s="2"/>
      <c r="DB31" s="2"/>
      <c r="DC31" s="2"/>
      <c r="DD31" s="2"/>
      <c r="DE31" s="2"/>
      <c r="DF31" s="2"/>
      <c r="DG31" s="2"/>
      <c r="DH31" s="2"/>
      <c r="DI31" s="8">
        <f t="shared" si="3"/>
        <v>108157953</v>
      </c>
      <c r="DJ31" s="18"/>
      <c r="DK31" s="2"/>
      <c r="DL31" s="2"/>
      <c r="DM31" s="2"/>
      <c r="DN31" s="2"/>
      <c r="DO31" s="2"/>
      <c r="DP31" s="2"/>
      <c r="DQ31" s="2"/>
      <c r="DR31" s="9"/>
      <c r="DS31" s="2"/>
      <c r="DT31" s="2"/>
      <c r="DU31" s="7">
        <f t="shared" si="4"/>
        <v>108157953</v>
      </c>
      <c r="DV31" s="4">
        <f>VLOOKUP(B31,[3]RPTNCT049_ConsultaSaldosContabl!$I$4:$K$8047,3,0)</f>
        <v>50171090</v>
      </c>
      <c r="DW31" s="4">
        <f>+Q31+Z31+AA31+AN31+BA31+BJ31+BU31+BV31</f>
        <v>57986863</v>
      </c>
      <c r="DX31" s="41">
        <f t="shared" si="10"/>
        <v>108157953</v>
      </c>
      <c r="DY31" s="19">
        <f t="shared" si="11"/>
        <v>0</v>
      </c>
      <c r="DZ31" s="29"/>
      <c r="EA31" s="29"/>
      <c r="EB31" s="29"/>
    </row>
    <row r="32" spans="1:136" ht="15" customHeight="1" x14ac:dyDescent="0.2">
      <c r="A32" s="1">
        <v>8916000624</v>
      </c>
      <c r="B32" s="1">
        <v>891600062</v>
      </c>
      <c r="C32" s="16">
        <v>212527025</v>
      </c>
      <c r="D32" s="17" t="s">
        <v>569</v>
      </c>
      <c r="E32" s="80" t="s">
        <v>1605</v>
      </c>
      <c r="F32" s="38"/>
      <c r="G32" s="2"/>
      <c r="H32" s="3"/>
      <c r="I32" s="2"/>
      <c r="J32" s="39"/>
      <c r="K32" s="3"/>
      <c r="L32" s="2"/>
      <c r="M32" s="8"/>
      <c r="N32" s="3"/>
      <c r="O32" s="2"/>
      <c r="P32" s="3"/>
      <c r="Q32" s="39">
        <v>48870525</v>
      </c>
      <c r="R32" s="2"/>
      <c r="S32" s="3"/>
      <c r="T32" s="3"/>
      <c r="U32" s="2"/>
      <c r="V32" s="8">
        <f t="shared" si="0"/>
        <v>48870525</v>
      </c>
      <c r="W32" s="8">
        <v>0</v>
      </c>
      <c r="X32" s="2"/>
      <c r="Y32" s="8">
        <v>0</v>
      </c>
      <c r="Z32" s="8"/>
      <c r="AA32" s="2"/>
      <c r="AB32" s="2"/>
      <c r="AC32" s="9"/>
      <c r="AD32" s="2"/>
      <c r="AE32" s="2"/>
      <c r="AF32" s="8">
        <f t="shared" si="5"/>
        <v>48870525</v>
      </c>
      <c r="AG32" s="9">
        <v>0</v>
      </c>
      <c r="AH32" s="2"/>
      <c r="AI32" s="2">
        <v>0</v>
      </c>
      <c r="AJ32" s="9">
        <v>0</v>
      </c>
      <c r="AK32" s="2">
        <v>0</v>
      </c>
      <c r="AL32" s="2">
        <v>0</v>
      </c>
      <c r="AM32" s="2"/>
      <c r="AN32" s="2"/>
      <c r="AO32" s="19">
        <f t="shared" si="6"/>
        <v>48870525</v>
      </c>
      <c r="AP32" s="2"/>
      <c r="AQ32" s="2"/>
      <c r="AR32" s="2"/>
      <c r="AS32" s="2"/>
      <c r="AT32" s="2"/>
      <c r="AU32" s="2"/>
      <c r="AV32" s="2"/>
      <c r="AW32" s="2"/>
      <c r="AX32" s="2">
        <v>452210292</v>
      </c>
      <c r="AY32" s="2">
        <v>113052573</v>
      </c>
      <c r="AZ32" s="2"/>
      <c r="BA32" s="2"/>
      <c r="BB32" s="64">
        <f t="shared" si="7"/>
        <v>614133390</v>
      </c>
      <c r="BC32" s="2"/>
      <c r="BD32" s="2">
        <v>113052573</v>
      </c>
      <c r="BE32" s="2"/>
      <c r="BF32" s="2"/>
      <c r="BG32" s="9"/>
      <c r="BH32" s="2"/>
      <c r="BI32" s="2"/>
      <c r="BJ32" s="2">
        <v>105172113</v>
      </c>
      <c r="BK32" s="8">
        <f t="shared" si="8"/>
        <v>832358076</v>
      </c>
      <c r="BL32" s="2"/>
      <c r="BM32" s="2">
        <v>113052573</v>
      </c>
      <c r="BN32" s="2"/>
      <c r="BO32" s="2"/>
      <c r="BP32" s="2"/>
      <c r="BQ32" s="2"/>
      <c r="BR32" s="9"/>
      <c r="BS32" s="2"/>
      <c r="BT32" s="2"/>
      <c r="BU32" s="2"/>
      <c r="BV32" s="2"/>
      <c r="BW32" s="8">
        <f t="shared" si="9"/>
        <v>945410649</v>
      </c>
      <c r="BX32" s="2"/>
      <c r="BY32" s="2">
        <v>113052573</v>
      </c>
      <c r="BZ32" s="2"/>
      <c r="CA32" s="2"/>
      <c r="CB32" s="9"/>
      <c r="CC32" s="2"/>
      <c r="CD32" s="2"/>
      <c r="CE32" s="2"/>
      <c r="CF32" s="2"/>
      <c r="CG32" s="8">
        <f>SUM(BW32:CE32)</f>
        <v>1058463222</v>
      </c>
      <c r="CH32" s="2"/>
      <c r="CI32" s="2"/>
      <c r="CJ32" s="2"/>
      <c r="CK32" s="2"/>
      <c r="CL32" s="9"/>
      <c r="CM32" s="2"/>
      <c r="CN32" s="2"/>
      <c r="CO32" s="2"/>
      <c r="CP32" s="8">
        <f t="shared" si="1"/>
        <v>1058463222</v>
      </c>
      <c r="CQ32" s="2"/>
      <c r="CR32" s="2"/>
      <c r="CS32" s="2"/>
      <c r="CT32" s="2"/>
      <c r="CU32" s="2"/>
      <c r="CV32" s="9"/>
      <c r="CW32" s="2"/>
      <c r="CX32" s="2"/>
      <c r="CY32" s="8">
        <f t="shared" si="2"/>
        <v>1058463222</v>
      </c>
      <c r="CZ32" s="2"/>
      <c r="DA32" s="2"/>
      <c r="DB32" s="2"/>
      <c r="DC32" s="2"/>
      <c r="DD32" s="2"/>
      <c r="DE32" s="2"/>
      <c r="DF32" s="2"/>
      <c r="DG32" s="2"/>
      <c r="DH32" s="2"/>
      <c r="DI32" s="8">
        <f t="shared" si="3"/>
        <v>1058463222</v>
      </c>
      <c r="DJ32" s="18"/>
      <c r="DK32" s="2"/>
      <c r="DL32" s="2"/>
      <c r="DM32" s="2"/>
      <c r="DN32" s="2"/>
      <c r="DO32" s="2"/>
      <c r="DP32" s="2"/>
      <c r="DQ32" s="2"/>
      <c r="DR32" s="9"/>
      <c r="DS32" s="2"/>
      <c r="DT32" s="2"/>
      <c r="DU32" s="7">
        <f t="shared" si="4"/>
        <v>1058463222</v>
      </c>
      <c r="DV32" s="4">
        <f>VLOOKUP(B32,[3]RPTNCT049_ConsultaSaldosContabl!$I$4:$K$8047,3,0)</f>
        <v>904420584</v>
      </c>
      <c r="DW32" s="4">
        <f>+Q32+Z32+AA32+AN32+BA32+BJ32+BU32+BV32</f>
        <v>154042638</v>
      </c>
      <c r="DX32" s="41">
        <f t="shared" si="10"/>
        <v>1058463222</v>
      </c>
      <c r="DY32" s="19">
        <f t="shared" si="11"/>
        <v>0</v>
      </c>
      <c r="DZ32" s="29"/>
      <c r="EA32" s="29"/>
      <c r="EB32" s="29"/>
    </row>
    <row r="33" spans="1:136" ht="15" customHeight="1" x14ac:dyDescent="0.2">
      <c r="A33" s="1">
        <v>8002548799</v>
      </c>
      <c r="B33" s="1">
        <v>800254879</v>
      </c>
      <c r="C33" s="16">
        <v>213013030</v>
      </c>
      <c r="D33" s="17" t="s">
        <v>182</v>
      </c>
      <c r="E33" s="80" t="s">
        <v>1227</v>
      </c>
      <c r="F33" s="54"/>
      <c r="G33" s="18"/>
      <c r="H33" s="54"/>
      <c r="I33" s="18"/>
      <c r="J33" s="54"/>
      <c r="K33" s="54"/>
      <c r="L33" s="18"/>
      <c r="M33" s="55"/>
      <c r="N33" s="54"/>
      <c r="O33" s="18"/>
      <c r="P33" s="54"/>
      <c r="Q33" s="39"/>
      <c r="R33" s="18"/>
      <c r="S33" s="54"/>
      <c r="T33" s="54"/>
      <c r="U33" s="18"/>
      <c r="V33" s="8">
        <f t="shared" si="0"/>
        <v>0</v>
      </c>
      <c r="W33" s="8">
        <v>0</v>
      </c>
      <c r="X33" s="18"/>
      <c r="Y33" s="8">
        <v>0</v>
      </c>
      <c r="Z33" s="8">
        <v>58699863</v>
      </c>
      <c r="AA33" s="18"/>
      <c r="AB33" s="18"/>
      <c r="AC33" s="56"/>
      <c r="AD33" s="18"/>
      <c r="AE33" s="18"/>
      <c r="AF33" s="8">
        <f t="shared" si="5"/>
        <v>58699863</v>
      </c>
      <c r="AG33" s="9">
        <v>0</v>
      </c>
      <c r="AH33" s="2"/>
      <c r="AI33" s="2">
        <v>0</v>
      </c>
      <c r="AJ33" s="9">
        <v>0</v>
      </c>
      <c r="AK33" s="2">
        <v>0</v>
      </c>
      <c r="AL33" s="2">
        <v>0</v>
      </c>
      <c r="AM33" s="2"/>
      <c r="AN33" s="2"/>
      <c r="AO33" s="19">
        <f t="shared" si="6"/>
        <v>58699863</v>
      </c>
      <c r="AP33" s="18"/>
      <c r="AQ33" s="2"/>
      <c r="AR33" s="18"/>
      <c r="AS33" s="2"/>
      <c r="AT33" s="18"/>
      <c r="AU33" s="18"/>
      <c r="AV33" s="18"/>
      <c r="AW33" s="2"/>
      <c r="AX33" s="2">
        <v>139110920</v>
      </c>
      <c r="AY33" s="2">
        <v>34777730</v>
      </c>
      <c r="AZ33" s="18"/>
      <c r="BA33" s="2"/>
      <c r="BB33" s="64">
        <f t="shared" si="7"/>
        <v>232588513</v>
      </c>
      <c r="BC33" s="2"/>
      <c r="BD33" s="2">
        <v>34777730</v>
      </c>
      <c r="BE33" s="2"/>
      <c r="BF33" s="2"/>
      <c r="BG33" s="9"/>
      <c r="BH33" s="2"/>
      <c r="BI33" s="2"/>
      <c r="BJ33" s="2">
        <v>126324951</v>
      </c>
      <c r="BK33" s="8">
        <f t="shared" si="8"/>
        <v>393691194</v>
      </c>
      <c r="BL33" s="2"/>
      <c r="BM33" s="2">
        <v>34777730</v>
      </c>
      <c r="BN33" s="2"/>
      <c r="BO33" s="2"/>
      <c r="BP33" s="2"/>
      <c r="BQ33" s="2"/>
      <c r="BR33" s="9"/>
      <c r="BS33" s="2"/>
      <c r="BT33" s="2"/>
      <c r="BU33" s="2"/>
      <c r="BV33" s="2"/>
      <c r="BW33" s="8">
        <f t="shared" si="9"/>
        <v>428468924</v>
      </c>
      <c r="BX33" s="2"/>
      <c r="BY33" s="2">
        <v>34777730</v>
      </c>
      <c r="BZ33" s="2"/>
      <c r="CA33" s="2"/>
      <c r="CB33" s="9"/>
      <c r="CC33" s="2"/>
      <c r="CD33" s="2"/>
      <c r="CE33" s="2"/>
      <c r="CF33" s="2"/>
      <c r="CG33" s="8">
        <f>SUM(BW33:CE33)</f>
        <v>463246654</v>
      </c>
      <c r="CH33" s="2"/>
      <c r="CI33" s="2"/>
      <c r="CJ33" s="2"/>
      <c r="CK33" s="2"/>
      <c r="CL33" s="9"/>
      <c r="CM33" s="2"/>
      <c r="CN33" s="2"/>
      <c r="CO33" s="2"/>
      <c r="CP33" s="8">
        <f t="shared" si="1"/>
        <v>463246654</v>
      </c>
      <c r="CQ33" s="2"/>
      <c r="CR33" s="2"/>
      <c r="CS33" s="2"/>
      <c r="CT33" s="2"/>
      <c r="CU33" s="2"/>
      <c r="CV33" s="9"/>
      <c r="CW33" s="2"/>
      <c r="CX33" s="2"/>
      <c r="CY33" s="8">
        <f t="shared" si="2"/>
        <v>463246654</v>
      </c>
      <c r="CZ33" s="2"/>
      <c r="DA33" s="2"/>
      <c r="DB33" s="2"/>
      <c r="DC33" s="2"/>
      <c r="DD33" s="2"/>
      <c r="DE33" s="2"/>
      <c r="DF33" s="2"/>
      <c r="DG33" s="2"/>
      <c r="DH33" s="2"/>
      <c r="DI33" s="8">
        <f t="shared" si="3"/>
        <v>463246654</v>
      </c>
      <c r="DJ33" s="18"/>
      <c r="DK33" s="2"/>
      <c r="DL33" s="2"/>
      <c r="DM33" s="2"/>
      <c r="DN33" s="2"/>
      <c r="DO33" s="2"/>
      <c r="DP33" s="2"/>
      <c r="DQ33" s="2"/>
      <c r="DR33" s="9"/>
      <c r="DS33" s="2"/>
      <c r="DT33" s="2"/>
      <c r="DU33" s="7">
        <f t="shared" si="4"/>
        <v>463246654</v>
      </c>
      <c r="DV33" s="4">
        <f>VLOOKUP(B33,[3]RPTNCT049_ConsultaSaldosContabl!$I$4:$K$8047,3,0)</f>
        <v>278221840</v>
      </c>
      <c r="DW33" s="4">
        <f>+Q33+Z33+AA33+AN33+BA33+BJ33+BU33+BV33</f>
        <v>185024814</v>
      </c>
      <c r="DX33" s="41">
        <f t="shared" si="10"/>
        <v>463246654</v>
      </c>
      <c r="DY33" s="19">
        <f t="shared" si="11"/>
        <v>0</v>
      </c>
      <c r="DZ33" s="29"/>
      <c r="EA33" s="15"/>
      <c r="EB33" s="15"/>
      <c r="EC33" s="15"/>
      <c r="ED33" s="15"/>
      <c r="EE33" s="15"/>
      <c r="EF33" s="15"/>
    </row>
    <row r="34" spans="1:136" ht="15" customHeight="1" x14ac:dyDescent="0.2">
      <c r="A34" s="1">
        <v>8907009616</v>
      </c>
      <c r="B34" s="1">
        <v>890700961</v>
      </c>
      <c r="C34" s="16">
        <v>212673026</v>
      </c>
      <c r="D34" s="17" t="s">
        <v>2262</v>
      </c>
      <c r="E34" s="80" t="s">
        <v>1947</v>
      </c>
      <c r="F34" s="38"/>
      <c r="G34" s="2"/>
      <c r="H34" s="3"/>
      <c r="I34" s="2"/>
      <c r="J34" s="39"/>
      <c r="K34" s="3"/>
      <c r="L34" s="2"/>
      <c r="M34" s="8"/>
      <c r="N34" s="3"/>
      <c r="O34" s="2"/>
      <c r="P34" s="3"/>
      <c r="Q34" s="39">
        <v>46493247</v>
      </c>
      <c r="R34" s="2"/>
      <c r="S34" s="3"/>
      <c r="T34" s="3"/>
      <c r="U34" s="2"/>
      <c r="V34" s="8">
        <f t="shared" si="0"/>
        <v>46493247</v>
      </c>
      <c r="W34" s="8">
        <v>0</v>
      </c>
      <c r="X34" s="2"/>
      <c r="Y34" s="8">
        <v>0</v>
      </c>
      <c r="Z34" s="8"/>
      <c r="AA34" s="2"/>
      <c r="AB34" s="2"/>
      <c r="AC34" s="9"/>
      <c r="AD34" s="2"/>
      <c r="AE34" s="2"/>
      <c r="AF34" s="8">
        <f t="shared" si="5"/>
        <v>46493247</v>
      </c>
      <c r="AG34" s="9">
        <v>0</v>
      </c>
      <c r="AH34" s="2"/>
      <c r="AI34" s="2">
        <v>0</v>
      </c>
      <c r="AJ34" s="9">
        <v>0</v>
      </c>
      <c r="AK34" s="2">
        <v>0</v>
      </c>
      <c r="AL34" s="2">
        <v>0</v>
      </c>
      <c r="AM34" s="2"/>
      <c r="AN34" s="2"/>
      <c r="AO34" s="19">
        <f t="shared" si="6"/>
        <v>46493247</v>
      </c>
      <c r="AP34" s="2"/>
      <c r="AQ34" s="2"/>
      <c r="AR34" s="2"/>
      <c r="AS34" s="2"/>
      <c r="AT34" s="2"/>
      <c r="AU34" s="2"/>
      <c r="AV34" s="2"/>
      <c r="AW34" s="2"/>
      <c r="AX34" s="2">
        <v>64874992</v>
      </c>
      <c r="AY34" s="2">
        <v>16218748</v>
      </c>
      <c r="AZ34" s="2"/>
      <c r="BA34" s="2"/>
      <c r="BB34" s="64">
        <f t="shared" si="7"/>
        <v>127586987</v>
      </c>
      <c r="BC34" s="2"/>
      <c r="BD34" s="2">
        <v>16218748</v>
      </c>
      <c r="BE34" s="2"/>
      <c r="BF34" s="2"/>
      <c r="BG34" s="9"/>
      <c r="BH34" s="2"/>
      <c r="BI34" s="2"/>
      <c r="BJ34" s="2">
        <v>100056050</v>
      </c>
      <c r="BK34" s="8">
        <f t="shared" si="8"/>
        <v>243861785</v>
      </c>
      <c r="BL34" s="2"/>
      <c r="BM34" s="2">
        <v>16218748</v>
      </c>
      <c r="BN34" s="2"/>
      <c r="BO34" s="2"/>
      <c r="BP34" s="2"/>
      <c r="BQ34" s="2"/>
      <c r="BR34" s="9"/>
      <c r="BS34" s="2"/>
      <c r="BT34" s="2"/>
      <c r="BU34" s="2"/>
      <c r="BV34" s="2"/>
      <c r="BW34" s="8">
        <f t="shared" si="9"/>
        <v>260080533</v>
      </c>
      <c r="BX34" s="2"/>
      <c r="BY34" s="2">
        <v>16218748</v>
      </c>
      <c r="BZ34" s="2"/>
      <c r="CA34" s="2"/>
      <c r="CB34" s="9"/>
      <c r="CC34" s="2"/>
      <c r="CD34" s="2"/>
      <c r="CE34" s="2"/>
      <c r="CF34" s="2"/>
      <c r="CG34" s="8">
        <f>SUM(BW34:CE34)</f>
        <v>276299281</v>
      </c>
      <c r="CH34" s="2"/>
      <c r="CI34" s="2"/>
      <c r="CJ34" s="2"/>
      <c r="CK34" s="2"/>
      <c r="CL34" s="9"/>
      <c r="CM34" s="2"/>
      <c r="CN34" s="2"/>
      <c r="CO34" s="2"/>
      <c r="CP34" s="8">
        <f t="shared" si="1"/>
        <v>276299281</v>
      </c>
      <c r="CQ34" s="2"/>
      <c r="CR34" s="2"/>
      <c r="CS34" s="2"/>
      <c r="CT34" s="2"/>
      <c r="CU34" s="2"/>
      <c r="CV34" s="9"/>
      <c r="CW34" s="2"/>
      <c r="CX34" s="2"/>
      <c r="CY34" s="8">
        <f t="shared" si="2"/>
        <v>276299281</v>
      </c>
      <c r="CZ34" s="2"/>
      <c r="DA34" s="2"/>
      <c r="DB34" s="2"/>
      <c r="DC34" s="2"/>
      <c r="DD34" s="2"/>
      <c r="DE34" s="2"/>
      <c r="DF34" s="2"/>
      <c r="DG34" s="2"/>
      <c r="DH34" s="2"/>
      <c r="DI34" s="8">
        <f t="shared" si="3"/>
        <v>276299281</v>
      </c>
      <c r="DJ34" s="18"/>
      <c r="DK34" s="2"/>
      <c r="DL34" s="2"/>
      <c r="DM34" s="2"/>
      <c r="DN34" s="2"/>
      <c r="DO34" s="2"/>
      <c r="DP34" s="2"/>
      <c r="DQ34" s="2"/>
      <c r="DR34" s="9"/>
      <c r="DS34" s="2"/>
      <c r="DT34" s="2"/>
      <c r="DU34" s="7">
        <f t="shared" si="4"/>
        <v>276299281</v>
      </c>
      <c r="DV34" s="4">
        <f>VLOOKUP(B34,[3]RPTNCT049_ConsultaSaldosContabl!$I$4:$K$8047,3,0)</f>
        <v>129749984</v>
      </c>
      <c r="DW34" s="4">
        <f>+Q34+Z34+AA34+AN34+BA34+BJ34+BU34+BV34</f>
        <v>146549297</v>
      </c>
      <c r="DX34" s="41">
        <f t="shared" si="10"/>
        <v>276299281</v>
      </c>
      <c r="DY34" s="19">
        <f t="shared" si="11"/>
        <v>0</v>
      </c>
      <c r="DZ34" s="29"/>
      <c r="EA34" s="29"/>
      <c r="EB34" s="29"/>
    </row>
    <row r="35" spans="1:136" ht="15" customHeight="1" x14ac:dyDescent="0.2">
      <c r="A35" s="1">
        <v>8909817320</v>
      </c>
      <c r="B35" s="1">
        <v>890981732</v>
      </c>
      <c r="C35" s="16">
        <v>213005030</v>
      </c>
      <c r="D35" s="17" t="s">
        <v>46</v>
      </c>
      <c r="E35" s="80" t="s">
        <v>1095</v>
      </c>
      <c r="F35" s="38"/>
      <c r="G35" s="2"/>
      <c r="H35" s="3"/>
      <c r="I35" s="2"/>
      <c r="J35" s="39"/>
      <c r="K35" s="3"/>
      <c r="L35" s="2"/>
      <c r="M35" s="8"/>
      <c r="N35" s="3"/>
      <c r="O35" s="2"/>
      <c r="P35" s="3"/>
      <c r="Q35" s="39">
        <v>126573100</v>
      </c>
      <c r="R35" s="2"/>
      <c r="S35" s="3"/>
      <c r="T35" s="3"/>
      <c r="U35" s="2"/>
      <c r="V35" s="8">
        <f t="shared" si="0"/>
        <v>126573100</v>
      </c>
      <c r="W35" s="8">
        <v>0</v>
      </c>
      <c r="X35" s="2"/>
      <c r="Y35" s="8">
        <v>0</v>
      </c>
      <c r="Z35" s="8"/>
      <c r="AA35" s="2"/>
      <c r="AB35" s="2"/>
      <c r="AC35" s="9"/>
      <c r="AD35" s="2"/>
      <c r="AE35" s="2"/>
      <c r="AF35" s="8">
        <f t="shared" si="5"/>
        <v>126573100</v>
      </c>
      <c r="AG35" s="9">
        <v>0</v>
      </c>
      <c r="AH35" s="2"/>
      <c r="AI35" s="2">
        <v>0</v>
      </c>
      <c r="AJ35" s="9">
        <v>0</v>
      </c>
      <c r="AK35" s="2">
        <v>0</v>
      </c>
      <c r="AL35" s="2">
        <v>0</v>
      </c>
      <c r="AM35" s="2"/>
      <c r="AN35" s="2"/>
      <c r="AO35" s="19">
        <f t="shared" si="6"/>
        <v>126573100</v>
      </c>
      <c r="AP35" s="2"/>
      <c r="AQ35" s="2"/>
      <c r="AR35" s="2"/>
      <c r="AS35" s="2"/>
      <c r="AT35" s="2"/>
      <c r="AU35" s="2"/>
      <c r="AV35" s="2"/>
      <c r="AW35" s="2"/>
      <c r="AX35" s="2">
        <v>132965980</v>
      </c>
      <c r="AY35" s="2">
        <v>33241495</v>
      </c>
      <c r="AZ35" s="2"/>
      <c r="BA35" s="2"/>
      <c r="BB35" s="64">
        <f t="shared" si="7"/>
        <v>292780575</v>
      </c>
      <c r="BC35" s="2"/>
      <c r="BD35" s="2">
        <v>33241495</v>
      </c>
      <c r="BE35" s="2"/>
      <c r="BF35" s="2"/>
      <c r="BG35" s="9"/>
      <c r="BH35" s="2"/>
      <c r="BI35" s="2"/>
      <c r="BJ35" s="2">
        <v>272429412</v>
      </c>
      <c r="BK35" s="8">
        <f t="shared" si="8"/>
        <v>598451482</v>
      </c>
      <c r="BL35" s="2"/>
      <c r="BM35" s="2">
        <v>33241495</v>
      </c>
      <c r="BN35" s="2"/>
      <c r="BO35" s="2"/>
      <c r="BP35" s="2"/>
      <c r="BQ35" s="2"/>
      <c r="BR35" s="9"/>
      <c r="BS35" s="2"/>
      <c r="BT35" s="2"/>
      <c r="BU35" s="2"/>
      <c r="BV35" s="2"/>
      <c r="BW35" s="8">
        <f t="shared" si="9"/>
        <v>631692977</v>
      </c>
      <c r="BX35" s="2"/>
      <c r="BY35" s="2">
        <v>33241495</v>
      </c>
      <c r="BZ35" s="2"/>
      <c r="CA35" s="2"/>
      <c r="CB35" s="9"/>
      <c r="CC35" s="2"/>
      <c r="CD35" s="2"/>
      <c r="CE35" s="2"/>
      <c r="CF35" s="2"/>
      <c r="CG35" s="8">
        <f>SUM(BW35:CE35)</f>
        <v>664934472</v>
      </c>
      <c r="CH35" s="2"/>
      <c r="CI35" s="2"/>
      <c r="CJ35" s="2"/>
      <c r="CK35" s="2"/>
      <c r="CL35" s="9"/>
      <c r="CM35" s="2"/>
      <c r="CN35" s="2"/>
      <c r="CO35" s="2"/>
      <c r="CP35" s="8">
        <f t="shared" si="1"/>
        <v>664934472</v>
      </c>
      <c r="CQ35" s="2"/>
      <c r="CR35" s="2"/>
      <c r="CS35" s="2"/>
      <c r="CT35" s="2"/>
      <c r="CU35" s="2"/>
      <c r="CV35" s="9"/>
      <c r="CW35" s="2"/>
      <c r="CX35" s="2"/>
      <c r="CY35" s="8">
        <f t="shared" si="2"/>
        <v>664934472</v>
      </c>
      <c r="CZ35" s="2"/>
      <c r="DA35" s="2"/>
      <c r="DB35" s="2"/>
      <c r="DC35" s="2"/>
      <c r="DD35" s="2"/>
      <c r="DE35" s="2"/>
      <c r="DF35" s="2"/>
      <c r="DG35" s="2"/>
      <c r="DH35" s="2"/>
      <c r="DI35" s="8">
        <f t="shared" si="3"/>
        <v>664934472</v>
      </c>
      <c r="DJ35" s="18"/>
      <c r="DK35" s="2"/>
      <c r="DL35" s="2"/>
      <c r="DM35" s="2"/>
      <c r="DN35" s="2"/>
      <c r="DO35" s="2"/>
      <c r="DP35" s="2"/>
      <c r="DQ35" s="2"/>
      <c r="DR35" s="9"/>
      <c r="DS35" s="2"/>
      <c r="DT35" s="2"/>
      <c r="DU35" s="7">
        <f t="shared" si="4"/>
        <v>664934472</v>
      </c>
      <c r="DV35" s="4">
        <f>VLOOKUP(B35,[3]RPTNCT049_ConsultaSaldosContabl!$I$4:$K$8047,3,0)</f>
        <v>265931960</v>
      </c>
      <c r="DW35" s="4">
        <f>+Q35+Z35+AA35+AN35+BA35+BJ35+BU35+BV35</f>
        <v>399002512</v>
      </c>
      <c r="DX35" s="41">
        <f t="shared" si="10"/>
        <v>664934472</v>
      </c>
      <c r="DY35" s="19">
        <f t="shared" si="11"/>
        <v>0</v>
      </c>
      <c r="DZ35" s="29"/>
      <c r="EA35" s="29"/>
      <c r="EB35" s="29"/>
    </row>
    <row r="36" spans="1:136" ht="15" customHeight="1" x14ac:dyDescent="0.2">
      <c r="A36" s="1">
        <v>8909815180</v>
      </c>
      <c r="B36" s="1">
        <v>890981518</v>
      </c>
      <c r="C36" s="16">
        <v>213105031</v>
      </c>
      <c r="D36" s="17" t="s">
        <v>47</v>
      </c>
      <c r="E36" s="80" t="s">
        <v>1096</v>
      </c>
      <c r="F36" s="38"/>
      <c r="G36" s="2"/>
      <c r="H36" s="3"/>
      <c r="I36" s="2"/>
      <c r="J36" s="39"/>
      <c r="K36" s="3"/>
      <c r="L36" s="2"/>
      <c r="M36" s="8"/>
      <c r="N36" s="3"/>
      <c r="O36" s="2"/>
      <c r="P36" s="3"/>
      <c r="Q36" s="39">
        <v>117704316</v>
      </c>
      <c r="R36" s="2"/>
      <c r="S36" s="3"/>
      <c r="T36" s="3"/>
      <c r="U36" s="2"/>
      <c r="V36" s="8">
        <f t="shared" si="0"/>
        <v>117704316</v>
      </c>
      <c r="W36" s="8">
        <v>0</v>
      </c>
      <c r="X36" s="2"/>
      <c r="Y36" s="8">
        <v>0</v>
      </c>
      <c r="Z36" s="8">
        <v>19008837</v>
      </c>
      <c r="AA36" s="2"/>
      <c r="AB36" s="2"/>
      <c r="AC36" s="9"/>
      <c r="AD36" s="2"/>
      <c r="AE36" s="2"/>
      <c r="AF36" s="8">
        <f t="shared" si="5"/>
        <v>136713153</v>
      </c>
      <c r="AG36" s="9">
        <v>0</v>
      </c>
      <c r="AH36" s="2"/>
      <c r="AI36" s="2">
        <v>0</v>
      </c>
      <c r="AJ36" s="9">
        <v>0</v>
      </c>
      <c r="AK36" s="2">
        <v>0</v>
      </c>
      <c r="AL36" s="2">
        <v>0</v>
      </c>
      <c r="AM36" s="2"/>
      <c r="AN36" s="2"/>
      <c r="AO36" s="19">
        <f t="shared" si="6"/>
        <v>136713153</v>
      </c>
      <c r="AP36" s="2"/>
      <c r="AQ36" s="2"/>
      <c r="AR36" s="2"/>
      <c r="AS36" s="2"/>
      <c r="AT36" s="2"/>
      <c r="AU36" s="2"/>
      <c r="AV36" s="2"/>
      <c r="AW36" s="2"/>
      <c r="AX36" s="2">
        <v>186628300</v>
      </c>
      <c r="AY36" s="2">
        <v>46657075</v>
      </c>
      <c r="AZ36" s="2"/>
      <c r="BA36" s="2"/>
      <c r="BB36" s="64">
        <f t="shared" si="7"/>
        <v>369998528</v>
      </c>
      <c r="BC36" s="2"/>
      <c r="BD36" s="2">
        <v>46657075</v>
      </c>
      <c r="BE36" s="2"/>
      <c r="BF36" s="2"/>
      <c r="BG36" s="9"/>
      <c r="BH36" s="2"/>
      <c r="BI36" s="2"/>
      <c r="BJ36" s="2">
        <v>294214004</v>
      </c>
      <c r="BK36" s="8">
        <f t="shared" si="8"/>
        <v>710869607</v>
      </c>
      <c r="BL36" s="2"/>
      <c r="BM36" s="2">
        <v>46657075</v>
      </c>
      <c r="BN36" s="2"/>
      <c r="BO36" s="2"/>
      <c r="BP36" s="2"/>
      <c r="BQ36" s="2"/>
      <c r="BR36" s="9"/>
      <c r="BS36" s="2"/>
      <c r="BT36" s="2"/>
      <c r="BU36" s="2"/>
      <c r="BV36" s="2"/>
      <c r="BW36" s="8">
        <f t="shared" si="9"/>
        <v>757526682</v>
      </c>
      <c r="BX36" s="2"/>
      <c r="BY36" s="2">
        <v>46657075</v>
      </c>
      <c r="BZ36" s="2"/>
      <c r="CA36" s="2"/>
      <c r="CB36" s="9"/>
      <c r="CC36" s="2"/>
      <c r="CD36" s="2"/>
      <c r="CE36" s="2"/>
      <c r="CF36" s="2"/>
      <c r="CG36" s="8">
        <f>SUM(BW36:CE36)</f>
        <v>804183757</v>
      </c>
      <c r="CH36" s="2"/>
      <c r="CI36" s="2"/>
      <c r="CJ36" s="2"/>
      <c r="CK36" s="2"/>
      <c r="CL36" s="9"/>
      <c r="CM36" s="2"/>
      <c r="CN36" s="2"/>
      <c r="CO36" s="2"/>
      <c r="CP36" s="8">
        <f t="shared" si="1"/>
        <v>804183757</v>
      </c>
      <c r="CQ36" s="2"/>
      <c r="CR36" s="2"/>
      <c r="CS36" s="2"/>
      <c r="CT36" s="2"/>
      <c r="CU36" s="2"/>
      <c r="CV36" s="9"/>
      <c r="CW36" s="2"/>
      <c r="CX36" s="2"/>
      <c r="CY36" s="8">
        <f t="shared" si="2"/>
        <v>804183757</v>
      </c>
      <c r="CZ36" s="2"/>
      <c r="DA36" s="2"/>
      <c r="DB36" s="2"/>
      <c r="DC36" s="2"/>
      <c r="DD36" s="2"/>
      <c r="DE36" s="2"/>
      <c r="DF36" s="2"/>
      <c r="DG36" s="2"/>
      <c r="DH36" s="2"/>
      <c r="DI36" s="8">
        <f t="shared" si="3"/>
        <v>804183757</v>
      </c>
      <c r="DJ36" s="18"/>
      <c r="DK36" s="2"/>
      <c r="DL36" s="2"/>
      <c r="DM36" s="2"/>
      <c r="DN36" s="2"/>
      <c r="DO36" s="2"/>
      <c r="DP36" s="2"/>
      <c r="DQ36" s="2"/>
      <c r="DR36" s="9"/>
      <c r="DS36" s="2"/>
      <c r="DT36" s="2"/>
      <c r="DU36" s="7">
        <f t="shared" si="4"/>
        <v>804183757</v>
      </c>
      <c r="DV36" s="4">
        <f>VLOOKUP(B36,[3]RPTNCT049_ConsultaSaldosContabl!$I$4:$K$8047,3,0)</f>
        <v>373256600</v>
      </c>
      <c r="DW36" s="4">
        <f>+Q36+Z36+AA36+AN36+BA36+BJ36+BU36+BV36</f>
        <v>430927157</v>
      </c>
      <c r="DX36" s="41">
        <f t="shared" si="10"/>
        <v>804183757</v>
      </c>
      <c r="DY36" s="19">
        <f t="shared" si="11"/>
        <v>0</v>
      </c>
      <c r="DZ36" s="29"/>
      <c r="EA36" s="29"/>
      <c r="EB36" s="29"/>
    </row>
    <row r="37" spans="1:136" ht="15" customHeight="1" x14ac:dyDescent="0.2">
      <c r="A37" s="1">
        <v>8001000484</v>
      </c>
      <c r="B37" s="1">
        <v>800100048</v>
      </c>
      <c r="C37" s="16">
        <v>213073030</v>
      </c>
      <c r="D37" s="17" t="s">
        <v>2263</v>
      </c>
      <c r="E37" s="80" t="s">
        <v>1948</v>
      </c>
      <c r="F37" s="38"/>
      <c r="G37" s="2"/>
      <c r="H37" s="3"/>
      <c r="I37" s="2"/>
      <c r="J37" s="39"/>
      <c r="K37" s="3"/>
      <c r="L37" s="2"/>
      <c r="M37" s="8"/>
      <c r="N37" s="3"/>
      <c r="O37" s="2"/>
      <c r="P37" s="3"/>
      <c r="Q37" s="39">
        <v>31819309</v>
      </c>
      <c r="R37" s="2"/>
      <c r="S37" s="3"/>
      <c r="T37" s="3"/>
      <c r="U37" s="2"/>
      <c r="V37" s="8">
        <f t="shared" si="0"/>
        <v>31819309</v>
      </c>
      <c r="W37" s="8">
        <v>0</v>
      </c>
      <c r="X37" s="2"/>
      <c r="Y37" s="8">
        <v>0</v>
      </c>
      <c r="Z37" s="8"/>
      <c r="AA37" s="2"/>
      <c r="AB37" s="2"/>
      <c r="AC37" s="9"/>
      <c r="AD37" s="2"/>
      <c r="AE37" s="2"/>
      <c r="AF37" s="8">
        <f t="shared" si="5"/>
        <v>31819309</v>
      </c>
      <c r="AG37" s="9">
        <v>0</v>
      </c>
      <c r="AH37" s="2"/>
      <c r="AI37" s="2">
        <v>0</v>
      </c>
      <c r="AJ37" s="9">
        <v>0</v>
      </c>
      <c r="AK37" s="2">
        <v>0</v>
      </c>
      <c r="AL37" s="2">
        <v>0</v>
      </c>
      <c r="AM37" s="2"/>
      <c r="AN37" s="2"/>
      <c r="AO37" s="19">
        <f t="shared" si="6"/>
        <v>31819309</v>
      </c>
      <c r="AP37" s="2"/>
      <c r="AQ37" s="2"/>
      <c r="AR37" s="2"/>
      <c r="AS37" s="2"/>
      <c r="AT37" s="2"/>
      <c r="AU37" s="2"/>
      <c r="AV37" s="2"/>
      <c r="AW37" s="2"/>
      <c r="AX37" s="2">
        <v>42730096</v>
      </c>
      <c r="AY37" s="2">
        <v>10682524</v>
      </c>
      <c r="AZ37" s="2"/>
      <c r="BA37" s="2"/>
      <c r="BB37" s="64">
        <f t="shared" si="7"/>
        <v>85231929</v>
      </c>
      <c r="BC37" s="2"/>
      <c r="BD37" s="2">
        <v>10682524</v>
      </c>
      <c r="BE37" s="2"/>
      <c r="BF37" s="2"/>
      <c r="BG37" s="9"/>
      <c r="BH37" s="2"/>
      <c r="BI37" s="2"/>
      <c r="BJ37" s="2">
        <v>68476798</v>
      </c>
      <c r="BK37" s="8">
        <f t="shared" si="8"/>
        <v>164391251</v>
      </c>
      <c r="BL37" s="2"/>
      <c r="BM37" s="2">
        <v>10682524</v>
      </c>
      <c r="BN37" s="2"/>
      <c r="BO37" s="2"/>
      <c r="BP37" s="2"/>
      <c r="BQ37" s="2"/>
      <c r="BR37" s="9"/>
      <c r="BS37" s="2"/>
      <c r="BT37" s="2"/>
      <c r="BU37" s="2"/>
      <c r="BV37" s="2"/>
      <c r="BW37" s="8">
        <f t="shared" si="9"/>
        <v>175073775</v>
      </c>
      <c r="BX37" s="2"/>
      <c r="BY37" s="2">
        <v>10682524</v>
      </c>
      <c r="BZ37" s="2"/>
      <c r="CA37" s="2"/>
      <c r="CB37" s="9"/>
      <c r="CC37" s="2"/>
      <c r="CD37" s="2"/>
      <c r="CE37" s="2"/>
      <c r="CF37" s="2"/>
      <c r="CG37" s="8">
        <f>SUM(BW37:CE37)</f>
        <v>185756299</v>
      </c>
      <c r="CH37" s="2"/>
      <c r="CI37" s="2"/>
      <c r="CJ37" s="2"/>
      <c r="CK37" s="2"/>
      <c r="CL37" s="9"/>
      <c r="CM37" s="2"/>
      <c r="CN37" s="2"/>
      <c r="CO37" s="2"/>
      <c r="CP37" s="8">
        <f t="shared" si="1"/>
        <v>185756299</v>
      </c>
      <c r="CQ37" s="2"/>
      <c r="CR37" s="2"/>
      <c r="CS37" s="2"/>
      <c r="CT37" s="2"/>
      <c r="CU37" s="2"/>
      <c r="CV37" s="9"/>
      <c r="CW37" s="2"/>
      <c r="CX37" s="2"/>
      <c r="CY37" s="8">
        <f t="shared" si="2"/>
        <v>185756299</v>
      </c>
      <c r="CZ37" s="2"/>
      <c r="DA37" s="2"/>
      <c r="DB37" s="2"/>
      <c r="DC37" s="2"/>
      <c r="DD37" s="2"/>
      <c r="DE37" s="2"/>
      <c r="DF37" s="2"/>
      <c r="DG37" s="2"/>
      <c r="DH37" s="2"/>
      <c r="DI37" s="8">
        <f t="shared" si="3"/>
        <v>185756299</v>
      </c>
      <c r="DJ37" s="18"/>
      <c r="DK37" s="2"/>
      <c r="DL37" s="2"/>
      <c r="DM37" s="2"/>
      <c r="DN37" s="2"/>
      <c r="DO37" s="2"/>
      <c r="DP37" s="2"/>
      <c r="DQ37" s="2"/>
      <c r="DR37" s="9"/>
      <c r="DS37" s="2"/>
      <c r="DT37" s="2"/>
      <c r="DU37" s="7">
        <f t="shared" si="4"/>
        <v>185756299</v>
      </c>
      <c r="DV37" s="4">
        <f>VLOOKUP(B37,[3]RPTNCT049_ConsultaSaldosContabl!$I$4:$K$8047,3,0)</f>
        <v>85460192</v>
      </c>
      <c r="DW37" s="4">
        <f>+Q37+Z37+AA37+AN37+BA37+BJ37+BU37+BV37</f>
        <v>100296107</v>
      </c>
      <c r="DX37" s="41">
        <f t="shared" si="10"/>
        <v>185756299</v>
      </c>
      <c r="DY37" s="19">
        <f t="shared" si="11"/>
        <v>0</v>
      </c>
      <c r="DZ37" s="29"/>
      <c r="EA37" s="29"/>
      <c r="EB37" s="29"/>
    </row>
    <row r="38" spans="1:136" ht="15" customHeight="1" x14ac:dyDescent="0.2">
      <c r="A38" s="1">
        <v>8906800971</v>
      </c>
      <c r="B38" s="1">
        <v>890680097</v>
      </c>
      <c r="C38" s="16">
        <v>213525035</v>
      </c>
      <c r="D38" s="17" t="s">
        <v>462</v>
      </c>
      <c r="E38" s="80" t="s">
        <v>1506</v>
      </c>
      <c r="F38" s="38"/>
      <c r="G38" s="2"/>
      <c r="H38" s="3"/>
      <c r="I38" s="2"/>
      <c r="J38" s="39"/>
      <c r="K38" s="3"/>
      <c r="L38" s="2"/>
      <c r="M38" s="8"/>
      <c r="N38" s="3"/>
      <c r="O38" s="2"/>
      <c r="P38" s="3"/>
      <c r="Q38" s="39">
        <v>64986433</v>
      </c>
      <c r="R38" s="2"/>
      <c r="S38" s="3"/>
      <c r="T38" s="3"/>
      <c r="U38" s="2"/>
      <c r="V38" s="8">
        <f t="shared" si="0"/>
        <v>64986433</v>
      </c>
      <c r="W38" s="8">
        <v>0</v>
      </c>
      <c r="X38" s="2"/>
      <c r="Y38" s="8">
        <v>0</v>
      </c>
      <c r="Z38" s="8"/>
      <c r="AA38" s="2"/>
      <c r="AB38" s="2"/>
      <c r="AC38" s="9"/>
      <c r="AD38" s="2"/>
      <c r="AE38" s="2"/>
      <c r="AF38" s="8">
        <f t="shared" si="5"/>
        <v>64986433</v>
      </c>
      <c r="AG38" s="9">
        <v>0</v>
      </c>
      <c r="AH38" s="2"/>
      <c r="AI38" s="2">
        <v>0</v>
      </c>
      <c r="AJ38" s="9">
        <v>0</v>
      </c>
      <c r="AK38" s="2">
        <v>0</v>
      </c>
      <c r="AL38" s="2">
        <v>0</v>
      </c>
      <c r="AM38" s="2"/>
      <c r="AN38" s="2"/>
      <c r="AO38" s="19">
        <f t="shared" si="6"/>
        <v>64986433</v>
      </c>
      <c r="AP38" s="2"/>
      <c r="AQ38" s="2"/>
      <c r="AR38" s="2"/>
      <c r="AS38" s="2"/>
      <c r="AT38" s="2"/>
      <c r="AU38" s="2"/>
      <c r="AV38" s="2"/>
      <c r="AW38" s="2"/>
      <c r="AX38" s="2">
        <v>75099660</v>
      </c>
      <c r="AY38" s="2">
        <v>18774915</v>
      </c>
      <c r="AZ38" s="2"/>
      <c r="BA38" s="2"/>
      <c r="BB38" s="64">
        <f t="shared" si="7"/>
        <v>158861008</v>
      </c>
      <c r="BC38" s="2"/>
      <c r="BD38" s="2">
        <v>18774915</v>
      </c>
      <c r="BE38" s="2"/>
      <c r="BF38" s="2"/>
      <c r="BG38" s="9"/>
      <c r="BH38" s="2"/>
      <c r="BI38" s="2"/>
      <c r="BJ38" s="2">
        <v>139854344</v>
      </c>
      <c r="BK38" s="8">
        <f t="shared" si="8"/>
        <v>317490267</v>
      </c>
      <c r="BL38" s="2"/>
      <c r="BM38" s="2">
        <v>18774915</v>
      </c>
      <c r="BN38" s="2"/>
      <c r="BO38" s="2"/>
      <c r="BP38" s="2"/>
      <c r="BQ38" s="2"/>
      <c r="BR38" s="9"/>
      <c r="BS38" s="2"/>
      <c r="BT38" s="2"/>
      <c r="BU38" s="2"/>
      <c r="BV38" s="2"/>
      <c r="BW38" s="8">
        <f t="shared" si="9"/>
        <v>336265182</v>
      </c>
      <c r="BX38" s="2"/>
      <c r="BY38" s="2">
        <v>18774915</v>
      </c>
      <c r="BZ38" s="2"/>
      <c r="CA38" s="2"/>
      <c r="CB38" s="9"/>
      <c r="CC38" s="2"/>
      <c r="CD38" s="2"/>
      <c r="CE38" s="2"/>
      <c r="CF38" s="2"/>
      <c r="CG38" s="8">
        <f>SUM(BW38:CE38)</f>
        <v>355040097</v>
      </c>
      <c r="CH38" s="2"/>
      <c r="CI38" s="2"/>
      <c r="CJ38" s="2"/>
      <c r="CK38" s="2"/>
      <c r="CL38" s="9"/>
      <c r="CM38" s="2"/>
      <c r="CN38" s="2"/>
      <c r="CO38" s="2"/>
      <c r="CP38" s="8">
        <f t="shared" si="1"/>
        <v>355040097</v>
      </c>
      <c r="CQ38" s="2"/>
      <c r="CR38" s="2"/>
      <c r="CS38" s="2"/>
      <c r="CT38" s="2"/>
      <c r="CU38" s="2"/>
      <c r="CV38" s="9"/>
      <c r="CW38" s="2"/>
      <c r="CX38" s="2"/>
      <c r="CY38" s="8">
        <f t="shared" si="2"/>
        <v>355040097</v>
      </c>
      <c r="CZ38" s="2"/>
      <c r="DA38" s="2"/>
      <c r="DB38" s="2"/>
      <c r="DC38" s="2"/>
      <c r="DD38" s="2"/>
      <c r="DE38" s="2"/>
      <c r="DF38" s="2"/>
      <c r="DG38" s="2"/>
      <c r="DH38" s="2"/>
      <c r="DI38" s="8">
        <f t="shared" si="3"/>
        <v>355040097</v>
      </c>
      <c r="DJ38" s="18"/>
      <c r="DK38" s="2"/>
      <c r="DL38" s="2"/>
      <c r="DM38" s="2"/>
      <c r="DN38" s="2"/>
      <c r="DO38" s="2"/>
      <c r="DP38" s="2"/>
      <c r="DQ38" s="2"/>
      <c r="DR38" s="9"/>
      <c r="DS38" s="2"/>
      <c r="DT38" s="2"/>
      <c r="DU38" s="7">
        <f t="shared" si="4"/>
        <v>355040097</v>
      </c>
      <c r="DV38" s="4">
        <f>VLOOKUP(B38,[3]RPTNCT049_ConsultaSaldosContabl!$I$4:$K$8047,3,0)</f>
        <v>150199320</v>
      </c>
      <c r="DW38" s="4">
        <f>+Q38+Z38+AA38+AN38+BA38+BJ38+BU38+BV38</f>
        <v>204840777</v>
      </c>
      <c r="DX38" s="41">
        <f t="shared" si="10"/>
        <v>355040097</v>
      </c>
      <c r="DY38" s="19">
        <f t="shared" si="11"/>
        <v>0</v>
      </c>
      <c r="DZ38" s="29"/>
      <c r="EA38" s="29"/>
      <c r="EB38" s="29"/>
    </row>
    <row r="39" spans="1:136" ht="15" customHeight="1" x14ac:dyDescent="0.2">
      <c r="A39" s="1">
        <v>8000990552</v>
      </c>
      <c r="B39" s="1">
        <v>800099055</v>
      </c>
      <c r="C39" s="16">
        <v>213652036</v>
      </c>
      <c r="D39" s="17" t="s">
        <v>694</v>
      </c>
      <c r="E39" s="80" t="s">
        <v>1734</v>
      </c>
      <c r="F39" s="38"/>
      <c r="G39" s="2"/>
      <c r="H39" s="3"/>
      <c r="I39" s="2"/>
      <c r="J39" s="39"/>
      <c r="K39" s="3"/>
      <c r="L39" s="2"/>
      <c r="M39" s="8"/>
      <c r="N39" s="3"/>
      <c r="O39" s="2"/>
      <c r="P39" s="3"/>
      <c r="Q39" s="39">
        <v>36861477</v>
      </c>
      <c r="R39" s="2"/>
      <c r="S39" s="3"/>
      <c r="T39" s="3"/>
      <c r="U39" s="2"/>
      <c r="V39" s="8">
        <f t="shared" si="0"/>
        <v>36861477</v>
      </c>
      <c r="W39" s="8">
        <v>0</v>
      </c>
      <c r="X39" s="2"/>
      <c r="Y39" s="8">
        <v>0</v>
      </c>
      <c r="Z39" s="8"/>
      <c r="AA39" s="2"/>
      <c r="AB39" s="2"/>
      <c r="AC39" s="9"/>
      <c r="AD39" s="2"/>
      <c r="AE39" s="2"/>
      <c r="AF39" s="8">
        <f t="shared" si="5"/>
        <v>36861477</v>
      </c>
      <c r="AG39" s="9">
        <v>0</v>
      </c>
      <c r="AH39" s="2"/>
      <c r="AI39" s="2">
        <v>0</v>
      </c>
      <c r="AJ39" s="9">
        <v>0</v>
      </c>
      <c r="AK39" s="2">
        <v>0</v>
      </c>
      <c r="AL39" s="2">
        <v>0</v>
      </c>
      <c r="AM39" s="2"/>
      <c r="AN39" s="2"/>
      <c r="AO39" s="19">
        <f t="shared" si="6"/>
        <v>36861477</v>
      </c>
      <c r="AP39" s="2"/>
      <c r="AQ39" s="2"/>
      <c r="AR39" s="2"/>
      <c r="AS39" s="2"/>
      <c r="AT39" s="2"/>
      <c r="AU39" s="2"/>
      <c r="AV39" s="2"/>
      <c r="AW39" s="2"/>
      <c r="AX39" s="2">
        <v>51003452</v>
      </c>
      <c r="AY39" s="2">
        <v>12750863</v>
      </c>
      <c r="AZ39" s="2"/>
      <c r="BA39" s="2"/>
      <c r="BB39" s="64">
        <f t="shared" si="7"/>
        <v>100615792</v>
      </c>
      <c r="BC39" s="2"/>
      <c r="BD39" s="2">
        <v>12750863</v>
      </c>
      <c r="BE39" s="2"/>
      <c r="BF39" s="2"/>
      <c r="BG39" s="9"/>
      <c r="BH39" s="2"/>
      <c r="BI39" s="2"/>
      <c r="BJ39" s="2">
        <v>81696181</v>
      </c>
      <c r="BK39" s="8">
        <f t="shared" si="8"/>
        <v>195062836</v>
      </c>
      <c r="BL39" s="2"/>
      <c r="BM39" s="2">
        <v>12750863</v>
      </c>
      <c r="BN39" s="2"/>
      <c r="BO39" s="2"/>
      <c r="BP39" s="2"/>
      <c r="BQ39" s="2"/>
      <c r="BR39" s="9"/>
      <c r="BS39" s="2"/>
      <c r="BT39" s="2"/>
      <c r="BU39" s="2"/>
      <c r="BV39" s="2"/>
      <c r="BW39" s="8">
        <f t="shared" si="9"/>
        <v>207813699</v>
      </c>
      <c r="BX39" s="2"/>
      <c r="BY39" s="2">
        <v>12750863</v>
      </c>
      <c r="BZ39" s="2"/>
      <c r="CA39" s="2"/>
      <c r="CB39" s="9"/>
      <c r="CC39" s="2"/>
      <c r="CD39" s="2"/>
      <c r="CE39" s="2"/>
      <c r="CF39" s="2"/>
      <c r="CG39" s="8">
        <f>SUM(BW39:CE39)</f>
        <v>220564562</v>
      </c>
      <c r="CH39" s="2"/>
      <c r="CI39" s="2"/>
      <c r="CJ39" s="2"/>
      <c r="CK39" s="2"/>
      <c r="CL39" s="9"/>
      <c r="CM39" s="2"/>
      <c r="CN39" s="2"/>
      <c r="CO39" s="2"/>
      <c r="CP39" s="8">
        <f t="shared" si="1"/>
        <v>220564562</v>
      </c>
      <c r="CQ39" s="2"/>
      <c r="CR39" s="2"/>
      <c r="CS39" s="2"/>
      <c r="CT39" s="2"/>
      <c r="CU39" s="2"/>
      <c r="CV39" s="9"/>
      <c r="CW39" s="2"/>
      <c r="CX39" s="2"/>
      <c r="CY39" s="8">
        <f t="shared" si="2"/>
        <v>220564562</v>
      </c>
      <c r="CZ39" s="2"/>
      <c r="DA39" s="2"/>
      <c r="DB39" s="2"/>
      <c r="DC39" s="2"/>
      <c r="DD39" s="2"/>
      <c r="DE39" s="2"/>
      <c r="DF39" s="2"/>
      <c r="DG39" s="2"/>
      <c r="DH39" s="2"/>
      <c r="DI39" s="8">
        <f t="shared" si="3"/>
        <v>220564562</v>
      </c>
      <c r="DJ39" s="18"/>
      <c r="DK39" s="2"/>
      <c r="DL39" s="2"/>
      <c r="DM39" s="2"/>
      <c r="DN39" s="2"/>
      <c r="DO39" s="2"/>
      <c r="DP39" s="2"/>
      <c r="DQ39" s="2"/>
      <c r="DR39" s="9"/>
      <c r="DS39" s="2"/>
      <c r="DT39" s="2"/>
      <c r="DU39" s="7">
        <f t="shared" si="4"/>
        <v>220564562</v>
      </c>
      <c r="DV39" s="4">
        <f>VLOOKUP(B39,[3]RPTNCT049_ConsultaSaldosContabl!$I$4:$K$8047,3,0)</f>
        <v>102006904</v>
      </c>
      <c r="DW39" s="4">
        <f>+Q39+Z39+AA39+AN39+BA39+BJ39+BU39+BV39</f>
        <v>118557658</v>
      </c>
      <c r="DX39" s="41">
        <f t="shared" si="10"/>
        <v>220564562</v>
      </c>
      <c r="DY39" s="19">
        <f t="shared" si="11"/>
        <v>0</v>
      </c>
      <c r="DZ39" s="29"/>
      <c r="EA39" s="29"/>
      <c r="EB39" s="29"/>
    </row>
    <row r="40" spans="1:136" ht="15" customHeight="1" x14ac:dyDescent="0.2">
      <c r="A40" s="1">
        <v>8919004434</v>
      </c>
      <c r="B40" s="1">
        <v>891900443</v>
      </c>
      <c r="C40" s="16">
        <v>213676036</v>
      </c>
      <c r="D40" s="17" t="s">
        <v>913</v>
      </c>
      <c r="E40" s="80" t="s">
        <v>1992</v>
      </c>
      <c r="F40" s="38"/>
      <c r="G40" s="2"/>
      <c r="H40" s="3"/>
      <c r="I40" s="2"/>
      <c r="J40" s="39"/>
      <c r="K40" s="3"/>
      <c r="L40" s="2"/>
      <c r="M40" s="8"/>
      <c r="N40" s="3"/>
      <c r="O40" s="2"/>
      <c r="P40" s="3"/>
      <c r="Q40" s="39">
        <v>76012685</v>
      </c>
      <c r="R40" s="2"/>
      <c r="S40" s="3"/>
      <c r="T40" s="3"/>
      <c r="U40" s="2"/>
      <c r="V40" s="8">
        <f t="shared" si="0"/>
        <v>76012685</v>
      </c>
      <c r="W40" s="8">
        <v>0</v>
      </c>
      <c r="X40" s="2"/>
      <c r="Y40" s="8">
        <v>0</v>
      </c>
      <c r="Z40" s="8"/>
      <c r="AA40" s="2"/>
      <c r="AB40" s="2"/>
      <c r="AC40" s="9"/>
      <c r="AD40" s="2"/>
      <c r="AE40" s="2"/>
      <c r="AF40" s="8">
        <f t="shared" si="5"/>
        <v>76012685</v>
      </c>
      <c r="AG40" s="9">
        <v>0</v>
      </c>
      <c r="AH40" s="2"/>
      <c r="AI40" s="2">
        <v>0</v>
      </c>
      <c r="AJ40" s="9">
        <v>0</v>
      </c>
      <c r="AK40" s="2">
        <v>0</v>
      </c>
      <c r="AL40" s="2">
        <v>0</v>
      </c>
      <c r="AM40" s="2"/>
      <c r="AN40" s="2"/>
      <c r="AO40" s="19">
        <f t="shared" si="6"/>
        <v>76012685</v>
      </c>
      <c r="AP40" s="2"/>
      <c r="AQ40" s="2"/>
      <c r="AR40" s="2"/>
      <c r="AS40" s="2"/>
      <c r="AT40" s="2"/>
      <c r="AU40" s="2"/>
      <c r="AV40" s="2"/>
      <c r="AW40" s="2"/>
      <c r="AX40" s="2">
        <v>95484372</v>
      </c>
      <c r="AY40" s="2">
        <v>23871093</v>
      </c>
      <c r="AZ40" s="2"/>
      <c r="BA40" s="2"/>
      <c r="BB40" s="64">
        <f t="shared" si="7"/>
        <v>195368150</v>
      </c>
      <c r="BC40" s="2"/>
      <c r="BD40" s="2">
        <v>23871093</v>
      </c>
      <c r="BE40" s="2"/>
      <c r="BF40" s="2"/>
      <c r="BG40" s="9"/>
      <c r="BH40" s="2"/>
      <c r="BI40" s="2"/>
      <c r="BJ40" s="2">
        <v>163583232</v>
      </c>
      <c r="BK40" s="8">
        <f t="shared" si="8"/>
        <v>382822475</v>
      </c>
      <c r="BL40" s="2"/>
      <c r="BM40" s="2">
        <v>23871093</v>
      </c>
      <c r="BN40" s="2"/>
      <c r="BO40" s="2"/>
      <c r="BP40" s="2"/>
      <c r="BQ40" s="2"/>
      <c r="BR40" s="9"/>
      <c r="BS40" s="2"/>
      <c r="BT40" s="2"/>
      <c r="BU40" s="2"/>
      <c r="BV40" s="2"/>
      <c r="BW40" s="8">
        <f t="shared" si="9"/>
        <v>406693568</v>
      </c>
      <c r="BX40" s="2"/>
      <c r="BY40" s="2">
        <v>23871093</v>
      </c>
      <c r="BZ40" s="2"/>
      <c r="CA40" s="2"/>
      <c r="CB40" s="9"/>
      <c r="CC40" s="2"/>
      <c r="CD40" s="2"/>
      <c r="CE40" s="2"/>
      <c r="CF40" s="2"/>
      <c r="CG40" s="8">
        <f>SUM(BW40:CE40)</f>
        <v>430564661</v>
      </c>
      <c r="CH40" s="2"/>
      <c r="CI40" s="2"/>
      <c r="CJ40" s="2"/>
      <c r="CK40" s="2"/>
      <c r="CL40" s="9"/>
      <c r="CM40" s="2"/>
      <c r="CN40" s="2"/>
      <c r="CO40" s="2"/>
      <c r="CP40" s="8">
        <f t="shared" si="1"/>
        <v>430564661</v>
      </c>
      <c r="CQ40" s="2"/>
      <c r="CR40" s="2"/>
      <c r="CS40" s="2"/>
      <c r="CT40" s="2"/>
      <c r="CU40" s="2"/>
      <c r="CV40" s="9"/>
      <c r="CW40" s="2"/>
      <c r="CX40" s="2"/>
      <c r="CY40" s="8">
        <f t="shared" si="2"/>
        <v>430564661</v>
      </c>
      <c r="CZ40" s="2"/>
      <c r="DA40" s="2"/>
      <c r="DB40" s="2"/>
      <c r="DC40" s="2"/>
      <c r="DD40" s="2"/>
      <c r="DE40" s="2"/>
      <c r="DF40" s="2"/>
      <c r="DG40" s="2"/>
      <c r="DH40" s="2"/>
      <c r="DI40" s="8">
        <f t="shared" si="3"/>
        <v>430564661</v>
      </c>
      <c r="DJ40" s="18"/>
      <c r="DK40" s="2"/>
      <c r="DL40" s="2"/>
      <c r="DM40" s="2"/>
      <c r="DN40" s="2"/>
      <c r="DO40" s="2"/>
      <c r="DP40" s="2"/>
      <c r="DQ40" s="2"/>
      <c r="DR40" s="9"/>
      <c r="DS40" s="2"/>
      <c r="DT40" s="2"/>
      <c r="DU40" s="7">
        <f t="shared" si="4"/>
        <v>430564661</v>
      </c>
      <c r="DV40" s="4">
        <f>VLOOKUP(B40,[3]RPTNCT049_ConsultaSaldosContabl!$I$4:$K$8047,3,0)</f>
        <v>190968744</v>
      </c>
      <c r="DW40" s="4">
        <f>+Q40+Z40+AA40+AN40+BA40+BJ40+BU40+BV40</f>
        <v>239595917</v>
      </c>
      <c r="DX40" s="41">
        <f t="shared" si="10"/>
        <v>430564661</v>
      </c>
      <c r="DY40" s="19">
        <f t="shared" si="11"/>
        <v>0</v>
      </c>
      <c r="DZ40" s="29"/>
      <c r="EA40" s="29"/>
      <c r="EB40" s="29"/>
    </row>
    <row r="41" spans="1:136" ht="15" customHeight="1" x14ac:dyDescent="0.2">
      <c r="A41" s="1">
        <v>8909803427</v>
      </c>
      <c r="B41" s="1">
        <v>890980342</v>
      </c>
      <c r="C41" s="16">
        <v>213405034</v>
      </c>
      <c r="D41" s="17" t="s">
        <v>48</v>
      </c>
      <c r="E41" s="80" t="s">
        <v>1097</v>
      </c>
      <c r="F41" s="38"/>
      <c r="G41" s="2"/>
      <c r="H41" s="3"/>
      <c r="I41" s="2"/>
      <c r="J41" s="39"/>
      <c r="K41" s="3"/>
      <c r="L41" s="2"/>
      <c r="M41" s="8"/>
      <c r="N41" s="3"/>
      <c r="O41" s="2"/>
      <c r="P41" s="3"/>
      <c r="Q41" s="39">
        <v>212552790</v>
      </c>
      <c r="R41" s="2"/>
      <c r="S41" s="3"/>
      <c r="T41" s="3"/>
      <c r="U41" s="2"/>
      <c r="V41" s="8">
        <f t="shared" si="0"/>
        <v>212552790</v>
      </c>
      <c r="W41" s="8">
        <v>0</v>
      </c>
      <c r="X41" s="2"/>
      <c r="Y41" s="8">
        <v>0</v>
      </c>
      <c r="Z41" s="8"/>
      <c r="AA41" s="2"/>
      <c r="AB41" s="2"/>
      <c r="AC41" s="9"/>
      <c r="AD41" s="2"/>
      <c r="AE41" s="2"/>
      <c r="AF41" s="8">
        <f t="shared" si="5"/>
        <v>212552790</v>
      </c>
      <c r="AG41" s="9">
        <v>0</v>
      </c>
      <c r="AH41" s="2"/>
      <c r="AI41" s="2">
        <v>0</v>
      </c>
      <c r="AJ41" s="9">
        <v>0</v>
      </c>
      <c r="AK41" s="2">
        <v>0</v>
      </c>
      <c r="AL41" s="2">
        <v>0</v>
      </c>
      <c r="AM41" s="2"/>
      <c r="AN41" s="2"/>
      <c r="AO41" s="19">
        <f t="shared" si="6"/>
        <v>212552790</v>
      </c>
      <c r="AP41" s="2"/>
      <c r="AQ41" s="2"/>
      <c r="AR41" s="2"/>
      <c r="AS41" s="2"/>
      <c r="AT41" s="2"/>
      <c r="AU41" s="2"/>
      <c r="AV41" s="2"/>
      <c r="AW41" s="2"/>
      <c r="AX41" s="2">
        <v>247254356</v>
      </c>
      <c r="AY41" s="2">
        <v>61813589</v>
      </c>
      <c r="AZ41" s="2"/>
      <c r="BA41" s="2"/>
      <c r="BB41" s="64">
        <f t="shared" si="7"/>
        <v>521620735</v>
      </c>
      <c r="BC41" s="2"/>
      <c r="BD41" s="2">
        <v>61813589</v>
      </c>
      <c r="BE41" s="2"/>
      <c r="BF41" s="2"/>
      <c r="BG41" s="9"/>
      <c r="BH41" s="2"/>
      <c r="BI41" s="2"/>
      <c r="BJ41" s="2">
        <v>457425396</v>
      </c>
      <c r="BK41" s="8">
        <f t="shared" si="8"/>
        <v>1040859720</v>
      </c>
      <c r="BL41" s="2"/>
      <c r="BM41" s="2">
        <v>61813589</v>
      </c>
      <c r="BN41" s="2"/>
      <c r="BO41" s="2"/>
      <c r="BP41" s="2"/>
      <c r="BQ41" s="2"/>
      <c r="BR41" s="9"/>
      <c r="BS41" s="2"/>
      <c r="BT41" s="2"/>
      <c r="BU41" s="2"/>
      <c r="BV41" s="2"/>
      <c r="BW41" s="8">
        <f t="shared" si="9"/>
        <v>1102673309</v>
      </c>
      <c r="BX41" s="2"/>
      <c r="BY41" s="2">
        <v>61813589</v>
      </c>
      <c r="BZ41" s="2"/>
      <c r="CA41" s="2"/>
      <c r="CB41" s="9"/>
      <c r="CC41" s="2"/>
      <c r="CD41" s="2"/>
      <c r="CE41" s="2"/>
      <c r="CF41" s="2"/>
      <c r="CG41" s="8">
        <f>SUM(BW41:CE41)</f>
        <v>1164486898</v>
      </c>
      <c r="CH41" s="2"/>
      <c r="CI41" s="2"/>
      <c r="CJ41" s="2"/>
      <c r="CK41" s="2"/>
      <c r="CL41" s="9"/>
      <c r="CM41" s="2"/>
      <c r="CN41" s="2"/>
      <c r="CO41" s="2"/>
      <c r="CP41" s="8">
        <f t="shared" si="1"/>
        <v>1164486898</v>
      </c>
      <c r="CQ41" s="2"/>
      <c r="CR41" s="2"/>
      <c r="CS41" s="2"/>
      <c r="CT41" s="2"/>
      <c r="CU41" s="2"/>
      <c r="CV41" s="9"/>
      <c r="CW41" s="2"/>
      <c r="CX41" s="2"/>
      <c r="CY41" s="8">
        <f t="shared" si="2"/>
        <v>1164486898</v>
      </c>
      <c r="CZ41" s="2"/>
      <c r="DA41" s="2"/>
      <c r="DB41" s="2"/>
      <c r="DC41" s="2"/>
      <c r="DD41" s="2"/>
      <c r="DE41" s="2"/>
      <c r="DF41" s="2"/>
      <c r="DG41" s="2"/>
      <c r="DH41" s="2"/>
      <c r="DI41" s="8">
        <f t="shared" si="3"/>
        <v>1164486898</v>
      </c>
      <c r="DJ41" s="18"/>
      <c r="DK41" s="2"/>
      <c r="DL41" s="2"/>
      <c r="DM41" s="2"/>
      <c r="DN41" s="2"/>
      <c r="DO41" s="2"/>
      <c r="DP41" s="2"/>
      <c r="DQ41" s="2"/>
      <c r="DR41" s="9"/>
      <c r="DS41" s="2"/>
      <c r="DT41" s="2"/>
      <c r="DU41" s="7">
        <f t="shared" si="4"/>
        <v>1164486898</v>
      </c>
      <c r="DV41" s="4">
        <f>VLOOKUP(B41,[3]RPTNCT049_ConsultaSaldosContabl!$I$4:$K$8047,3,0)</f>
        <v>494508712</v>
      </c>
      <c r="DW41" s="4">
        <f>+Q41+Z41+AA41+AN41+BA41+BJ41+BU41+BV41</f>
        <v>669978186</v>
      </c>
      <c r="DX41" s="41">
        <f t="shared" si="10"/>
        <v>1164486898</v>
      </c>
      <c r="DY41" s="19">
        <f t="shared" si="11"/>
        <v>0</v>
      </c>
      <c r="DZ41" s="29"/>
      <c r="EA41" s="29"/>
      <c r="EB41" s="29"/>
    </row>
    <row r="42" spans="1:136" ht="15" customHeight="1" x14ac:dyDescent="0.2">
      <c r="A42" s="1">
        <v>8909814935</v>
      </c>
      <c r="B42" s="1">
        <v>890981493</v>
      </c>
      <c r="C42" s="16">
        <v>213605036</v>
      </c>
      <c r="D42" s="17" t="s">
        <v>49</v>
      </c>
      <c r="E42" s="80" t="s">
        <v>1098</v>
      </c>
      <c r="F42" s="38"/>
      <c r="G42" s="2"/>
      <c r="H42" s="3"/>
      <c r="I42" s="2"/>
      <c r="J42" s="39"/>
      <c r="K42" s="3"/>
      <c r="L42" s="2"/>
      <c r="M42" s="8"/>
      <c r="N42" s="3"/>
      <c r="O42" s="2"/>
      <c r="P42" s="3"/>
      <c r="Q42" s="39">
        <v>15752830</v>
      </c>
      <c r="R42" s="2"/>
      <c r="S42" s="3"/>
      <c r="T42" s="3"/>
      <c r="U42" s="2"/>
      <c r="V42" s="8">
        <f t="shared" si="0"/>
        <v>15752830</v>
      </c>
      <c r="W42" s="8">
        <v>0</v>
      </c>
      <c r="X42" s="2"/>
      <c r="Y42" s="8">
        <v>0</v>
      </c>
      <c r="Z42" s="8">
        <v>15024057</v>
      </c>
      <c r="AA42" s="2"/>
      <c r="AB42" s="2"/>
      <c r="AC42" s="9"/>
      <c r="AD42" s="2"/>
      <c r="AE42" s="2"/>
      <c r="AF42" s="8">
        <f t="shared" si="5"/>
        <v>30776887</v>
      </c>
      <c r="AG42" s="9">
        <v>0</v>
      </c>
      <c r="AH42" s="2"/>
      <c r="AI42" s="2">
        <v>0</v>
      </c>
      <c r="AJ42" s="9">
        <v>0</v>
      </c>
      <c r="AK42" s="2">
        <v>0</v>
      </c>
      <c r="AL42" s="2">
        <v>0</v>
      </c>
      <c r="AM42" s="2"/>
      <c r="AN42" s="2"/>
      <c r="AO42" s="19">
        <f t="shared" si="6"/>
        <v>30776887</v>
      </c>
      <c r="AP42" s="2"/>
      <c r="AQ42" s="2"/>
      <c r="AR42" s="2"/>
      <c r="AS42" s="2"/>
      <c r="AT42" s="2"/>
      <c r="AU42" s="2"/>
      <c r="AV42" s="2"/>
      <c r="AW42" s="2"/>
      <c r="AX42" s="2">
        <v>34672092</v>
      </c>
      <c r="AY42" s="2">
        <v>8668023</v>
      </c>
      <c r="AZ42" s="2"/>
      <c r="BA42" s="2"/>
      <c r="BB42" s="64">
        <f t="shared" si="7"/>
        <v>74117002</v>
      </c>
      <c r="BC42" s="2"/>
      <c r="BD42" s="2">
        <v>8668023</v>
      </c>
      <c r="BE42" s="2"/>
      <c r="BF42" s="2"/>
      <c r="BG42" s="9"/>
      <c r="BH42" s="2"/>
      <c r="BI42" s="2"/>
      <c r="BJ42" s="2">
        <v>66233577</v>
      </c>
      <c r="BK42" s="8">
        <f t="shared" si="8"/>
        <v>149018602</v>
      </c>
      <c r="BL42" s="2"/>
      <c r="BM42" s="2">
        <v>8668023</v>
      </c>
      <c r="BN42" s="2"/>
      <c r="BO42" s="2"/>
      <c r="BP42" s="2"/>
      <c r="BQ42" s="2"/>
      <c r="BR42" s="9"/>
      <c r="BS42" s="2"/>
      <c r="BT42" s="2"/>
      <c r="BU42" s="2"/>
      <c r="BV42" s="2"/>
      <c r="BW42" s="8">
        <f t="shared" si="9"/>
        <v>157686625</v>
      </c>
      <c r="BX42" s="2"/>
      <c r="BY42" s="2">
        <v>8668023</v>
      </c>
      <c r="BZ42" s="2"/>
      <c r="CA42" s="2"/>
      <c r="CB42" s="9"/>
      <c r="CC42" s="2"/>
      <c r="CD42" s="2"/>
      <c r="CE42" s="2"/>
      <c r="CF42" s="2"/>
      <c r="CG42" s="8">
        <f>SUM(BW42:CE42)</f>
        <v>166354648</v>
      </c>
      <c r="CH42" s="2"/>
      <c r="CI42" s="2"/>
      <c r="CJ42" s="2"/>
      <c r="CK42" s="2"/>
      <c r="CL42" s="9"/>
      <c r="CM42" s="2"/>
      <c r="CN42" s="2"/>
      <c r="CO42" s="2"/>
      <c r="CP42" s="8">
        <f t="shared" si="1"/>
        <v>166354648</v>
      </c>
      <c r="CQ42" s="2"/>
      <c r="CR42" s="2"/>
      <c r="CS42" s="2"/>
      <c r="CT42" s="2"/>
      <c r="CU42" s="2"/>
      <c r="CV42" s="9"/>
      <c r="CW42" s="2"/>
      <c r="CX42" s="2"/>
      <c r="CY42" s="8">
        <f t="shared" si="2"/>
        <v>166354648</v>
      </c>
      <c r="CZ42" s="2"/>
      <c r="DA42" s="2"/>
      <c r="DB42" s="2"/>
      <c r="DC42" s="2"/>
      <c r="DD42" s="2"/>
      <c r="DE42" s="2"/>
      <c r="DF42" s="2"/>
      <c r="DG42" s="2"/>
      <c r="DH42" s="2"/>
      <c r="DI42" s="8">
        <f t="shared" si="3"/>
        <v>166354648</v>
      </c>
      <c r="DJ42" s="18"/>
      <c r="DK42" s="2"/>
      <c r="DL42" s="2"/>
      <c r="DM42" s="2"/>
      <c r="DN42" s="2"/>
      <c r="DO42" s="2"/>
      <c r="DP42" s="2"/>
      <c r="DQ42" s="2"/>
      <c r="DR42" s="9"/>
      <c r="DS42" s="2"/>
      <c r="DT42" s="2"/>
      <c r="DU42" s="7">
        <f t="shared" si="4"/>
        <v>166354648</v>
      </c>
      <c r="DV42" s="4">
        <f>VLOOKUP(B42,[3]RPTNCT049_ConsultaSaldosContabl!$I$4:$K$8047,3,0)</f>
        <v>69344184</v>
      </c>
      <c r="DW42" s="4">
        <f>+Q42+Z42+AA42+AN42+BA42+BJ42+BU42+BV42</f>
        <v>97010464</v>
      </c>
      <c r="DX42" s="41">
        <f t="shared" si="10"/>
        <v>166354648</v>
      </c>
      <c r="DY42" s="19">
        <f t="shared" si="11"/>
        <v>0</v>
      </c>
      <c r="DZ42" s="29"/>
      <c r="EA42" s="29"/>
      <c r="EB42" s="29"/>
    </row>
    <row r="43" spans="1:136" ht="15" customHeight="1" x14ac:dyDescent="0.2">
      <c r="A43" s="1">
        <v>8909821412</v>
      </c>
      <c r="B43" s="1">
        <v>890982141</v>
      </c>
      <c r="C43" s="16">
        <v>213805038</v>
      </c>
      <c r="D43" s="17" t="s">
        <v>50</v>
      </c>
      <c r="E43" s="80" t="s">
        <v>1099</v>
      </c>
      <c r="F43" s="38"/>
      <c r="G43" s="2"/>
      <c r="H43" s="3"/>
      <c r="I43" s="2"/>
      <c r="J43" s="39"/>
      <c r="K43" s="3"/>
      <c r="L43" s="2"/>
      <c r="M43" s="8"/>
      <c r="N43" s="3"/>
      <c r="O43" s="2"/>
      <c r="P43" s="3"/>
      <c r="Q43" s="39">
        <v>58782110</v>
      </c>
      <c r="R43" s="2"/>
      <c r="S43" s="3"/>
      <c r="T43" s="3"/>
      <c r="U43" s="2"/>
      <c r="V43" s="8">
        <f t="shared" si="0"/>
        <v>58782110</v>
      </c>
      <c r="W43" s="8">
        <v>0</v>
      </c>
      <c r="X43" s="2"/>
      <c r="Y43" s="8">
        <v>0</v>
      </c>
      <c r="Z43" s="8"/>
      <c r="AA43" s="2"/>
      <c r="AB43" s="2"/>
      <c r="AC43" s="9"/>
      <c r="AD43" s="2"/>
      <c r="AE43" s="2"/>
      <c r="AF43" s="8">
        <f t="shared" si="5"/>
        <v>58782110</v>
      </c>
      <c r="AG43" s="9">
        <v>0</v>
      </c>
      <c r="AH43" s="2"/>
      <c r="AI43" s="2">
        <v>0</v>
      </c>
      <c r="AJ43" s="9">
        <v>0</v>
      </c>
      <c r="AK43" s="2">
        <v>0</v>
      </c>
      <c r="AL43" s="2">
        <v>0</v>
      </c>
      <c r="AM43" s="2"/>
      <c r="AN43" s="2"/>
      <c r="AO43" s="19">
        <f t="shared" si="6"/>
        <v>58782110</v>
      </c>
      <c r="AP43" s="2"/>
      <c r="AQ43" s="2"/>
      <c r="AR43" s="2"/>
      <c r="AS43" s="2"/>
      <c r="AT43" s="2"/>
      <c r="AU43" s="2"/>
      <c r="AV43" s="2"/>
      <c r="AW43" s="2"/>
      <c r="AX43" s="2">
        <v>142155092</v>
      </c>
      <c r="AY43" s="2">
        <v>35538773</v>
      </c>
      <c r="AZ43" s="2"/>
      <c r="BA43" s="2"/>
      <c r="BB43" s="64">
        <f t="shared" si="7"/>
        <v>236475975</v>
      </c>
      <c r="BC43" s="2"/>
      <c r="BD43" s="2">
        <v>35538773</v>
      </c>
      <c r="BE43" s="2"/>
      <c r="BF43" s="2"/>
      <c r="BG43" s="9"/>
      <c r="BH43" s="2"/>
      <c r="BI43" s="2"/>
      <c r="BJ43" s="2">
        <v>126502475</v>
      </c>
      <c r="BK43" s="8">
        <f t="shared" si="8"/>
        <v>398517223</v>
      </c>
      <c r="BL43" s="2"/>
      <c r="BM43" s="2">
        <v>35538773</v>
      </c>
      <c r="BN43" s="2"/>
      <c r="BO43" s="2"/>
      <c r="BP43" s="2"/>
      <c r="BQ43" s="2"/>
      <c r="BR43" s="9"/>
      <c r="BS43" s="2"/>
      <c r="BT43" s="2"/>
      <c r="BU43" s="2"/>
      <c r="BV43" s="2"/>
      <c r="BW43" s="8">
        <f t="shared" si="9"/>
        <v>434055996</v>
      </c>
      <c r="BX43" s="2"/>
      <c r="BY43" s="2">
        <v>35538773</v>
      </c>
      <c r="BZ43" s="2"/>
      <c r="CA43" s="2"/>
      <c r="CB43" s="9"/>
      <c r="CC43" s="2"/>
      <c r="CD43" s="2"/>
      <c r="CE43" s="2"/>
      <c r="CF43" s="2"/>
      <c r="CG43" s="8">
        <f>SUM(BW43:CE43)</f>
        <v>469594769</v>
      </c>
      <c r="CH43" s="2"/>
      <c r="CI43" s="2"/>
      <c r="CJ43" s="2"/>
      <c r="CK43" s="2"/>
      <c r="CL43" s="9"/>
      <c r="CM43" s="2"/>
      <c r="CN43" s="2"/>
      <c r="CO43" s="2"/>
      <c r="CP43" s="8">
        <f t="shared" si="1"/>
        <v>469594769</v>
      </c>
      <c r="CQ43" s="2"/>
      <c r="CR43" s="2"/>
      <c r="CS43" s="2"/>
      <c r="CT43" s="2"/>
      <c r="CU43" s="2"/>
      <c r="CV43" s="9"/>
      <c r="CW43" s="2"/>
      <c r="CX43" s="2"/>
      <c r="CY43" s="8">
        <f t="shared" si="2"/>
        <v>469594769</v>
      </c>
      <c r="CZ43" s="2"/>
      <c r="DA43" s="2"/>
      <c r="DB43" s="2"/>
      <c r="DC43" s="2"/>
      <c r="DD43" s="2"/>
      <c r="DE43" s="2"/>
      <c r="DF43" s="2"/>
      <c r="DG43" s="2"/>
      <c r="DH43" s="2"/>
      <c r="DI43" s="8">
        <f t="shared" si="3"/>
        <v>469594769</v>
      </c>
      <c r="DJ43" s="18"/>
      <c r="DK43" s="2"/>
      <c r="DL43" s="2"/>
      <c r="DM43" s="2"/>
      <c r="DN43" s="2"/>
      <c r="DO43" s="2"/>
      <c r="DP43" s="2"/>
      <c r="DQ43" s="2"/>
      <c r="DR43" s="9"/>
      <c r="DS43" s="2"/>
      <c r="DT43" s="2"/>
      <c r="DU43" s="7">
        <f t="shared" si="4"/>
        <v>469594769</v>
      </c>
      <c r="DV43" s="4">
        <f>VLOOKUP(B43,[3]RPTNCT049_ConsultaSaldosContabl!$I$4:$K$8047,3,0)</f>
        <v>284310184</v>
      </c>
      <c r="DW43" s="4">
        <f>+Q43+Z43+AA43+AN43+BA43+BJ43+BU43+BV43</f>
        <v>185284585</v>
      </c>
      <c r="DX43" s="41">
        <f t="shared" si="10"/>
        <v>469594769</v>
      </c>
      <c r="DY43" s="19">
        <f t="shared" si="11"/>
        <v>0</v>
      </c>
      <c r="DZ43" s="29"/>
      <c r="EA43" s="29"/>
      <c r="EB43" s="29"/>
    </row>
    <row r="44" spans="1:136" ht="15" customHeight="1" x14ac:dyDescent="0.2">
      <c r="A44" s="1">
        <v>8999994263</v>
      </c>
      <c r="B44" s="1">
        <v>899999426</v>
      </c>
      <c r="C44" s="16">
        <v>214025040</v>
      </c>
      <c r="D44" s="17" t="s">
        <v>463</v>
      </c>
      <c r="E44" s="80" t="s">
        <v>1507</v>
      </c>
      <c r="F44" s="38"/>
      <c r="G44" s="2"/>
      <c r="H44" s="3"/>
      <c r="I44" s="2"/>
      <c r="J44" s="39"/>
      <c r="K44" s="3"/>
      <c r="L44" s="2"/>
      <c r="M44" s="8"/>
      <c r="N44" s="3"/>
      <c r="O44" s="2"/>
      <c r="P44" s="3"/>
      <c r="Q44" s="39">
        <v>77737350</v>
      </c>
      <c r="R44" s="2"/>
      <c r="S44" s="3"/>
      <c r="T44" s="3"/>
      <c r="U44" s="2"/>
      <c r="V44" s="8">
        <f t="shared" si="0"/>
        <v>77737350</v>
      </c>
      <c r="W44" s="8">
        <v>0</v>
      </c>
      <c r="X44" s="2"/>
      <c r="Y44" s="8">
        <v>0</v>
      </c>
      <c r="Z44" s="8"/>
      <c r="AA44" s="2"/>
      <c r="AB44" s="2"/>
      <c r="AC44" s="9"/>
      <c r="AD44" s="2"/>
      <c r="AE44" s="2"/>
      <c r="AF44" s="8">
        <f t="shared" si="5"/>
        <v>77737350</v>
      </c>
      <c r="AG44" s="9">
        <v>0</v>
      </c>
      <c r="AH44" s="2"/>
      <c r="AI44" s="2">
        <v>0</v>
      </c>
      <c r="AJ44" s="9">
        <v>0</v>
      </c>
      <c r="AK44" s="2">
        <v>0</v>
      </c>
      <c r="AL44" s="2">
        <v>0</v>
      </c>
      <c r="AM44" s="2"/>
      <c r="AN44" s="2"/>
      <c r="AO44" s="19">
        <f t="shared" si="6"/>
        <v>77737350</v>
      </c>
      <c r="AP44" s="2"/>
      <c r="AQ44" s="2"/>
      <c r="AR44" s="2"/>
      <c r="AS44" s="2"/>
      <c r="AT44" s="2"/>
      <c r="AU44" s="2"/>
      <c r="AV44" s="2"/>
      <c r="AW44" s="2"/>
      <c r="AX44" s="2">
        <v>79423468</v>
      </c>
      <c r="AY44" s="2">
        <v>19855867</v>
      </c>
      <c r="AZ44" s="2"/>
      <c r="BA44" s="2"/>
      <c r="BB44" s="64">
        <f t="shared" si="7"/>
        <v>177016685</v>
      </c>
      <c r="BC44" s="2"/>
      <c r="BD44" s="2">
        <v>19855867</v>
      </c>
      <c r="BE44" s="2"/>
      <c r="BF44" s="2"/>
      <c r="BG44" s="9"/>
      <c r="BH44" s="2"/>
      <c r="BI44" s="2"/>
      <c r="BJ44" s="2">
        <v>167295166</v>
      </c>
      <c r="BK44" s="8">
        <f t="shared" si="8"/>
        <v>364167718</v>
      </c>
      <c r="BL44" s="2"/>
      <c r="BM44" s="2">
        <v>19855867</v>
      </c>
      <c r="BN44" s="2"/>
      <c r="BO44" s="2"/>
      <c r="BP44" s="2"/>
      <c r="BQ44" s="2"/>
      <c r="BR44" s="9"/>
      <c r="BS44" s="2"/>
      <c r="BT44" s="2"/>
      <c r="BU44" s="2"/>
      <c r="BV44" s="2"/>
      <c r="BW44" s="8">
        <f t="shared" si="9"/>
        <v>384023585</v>
      </c>
      <c r="BX44" s="2"/>
      <c r="BY44" s="2">
        <v>19855867</v>
      </c>
      <c r="BZ44" s="2"/>
      <c r="CA44" s="2"/>
      <c r="CB44" s="9"/>
      <c r="CC44" s="2"/>
      <c r="CD44" s="2"/>
      <c r="CE44" s="2"/>
      <c r="CF44" s="2"/>
      <c r="CG44" s="8">
        <f>SUM(BW44:CE44)</f>
        <v>403879452</v>
      </c>
      <c r="CH44" s="2"/>
      <c r="CI44" s="2"/>
      <c r="CJ44" s="2"/>
      <c r="CK44" s="2"/>
      <c r="CL44" s="9"/>
      <c r="CM44" s="2"/>
      <c r="CN44" s="2"/>
      <c r="CO44" s="2"/>
      <c r="CP44" s="8">
        <f t="shared" si="1"/>
        <v>403879452</v>
      </c>
      <c r="CQ44" s="2"/>
      <c r="CR44" s="2"/>
      <c r="CS44" s="2"/>
      <c r="CT44" s="2"/>
      <c r="CU44" s="2"/>
      <c r="CV44" s="9"/>
      <c r="CW44" s="2"/>
      <c r="CX44" s="2"/>
      <c r="CY44" s="8">
        <f t="shared" si="2"/>
        <v>403879452</v>
      </c>
      <c r="CZ44" s="2"/>
      <c r="DA44" s="2"/>
      <c r="DB44" s="2"/>
      <c r="DC44" s="2"/>
      <c r="DD44" s="2"/>
      <c r="DE44" s="2"/>
      <c r="DF44" s="2"/>
      <c r="DG44" s="2"/>
      <c r="DH44" s="2"/>
      <c r="DI44" s="8">
        <f t="shared" si="3"/>
        <v>403879452</v>
      </c>
      <c r="DJ44" s="18"/>
      <c r="DK44" s="2"/>
      <c r="DL44" s="2"/>
      <c r="DM44" s="2"/>
      <c r="DN44" s="2"/>
      <c r="DO44" s="2"/>
      <c r="DP44" s="2"/>
      <c r="DQ44" s="2"/>
      <c r="DR44" s="9"/>
      <c r="DS44" s="2"/>
      <c r="DT44" s="2"/>
      <c r="DU44" s="7">
        <f t="shared" si="4"/>
        <v>403879452</v>
      </c>
      <c r="DV44" s="4">
        <f>VLOOKUP(B44,[3]RPTNCT049_ConsultaSaldosContabl!$I$4:$K$8047,3,0)</f>
        <v>158846936</v>
      </c>
      <c r="DW44" s="4">
        <f>+Q44+Z44+AA44+AN44+BA44+BJ44+BU44+BV44</f>
        <v>245032516</v>
      </c>
      <c r="DX44" s="41">
        <f t="shared" si="10"/>
        <v>403879452</v>
      </c>
      <c r="DY44" s="19">
        <f t="shared" si="11"/>
        <v>0</v>
      </c>
      <c r="DZ44" s="29"/>
      <c r="EA44" s="29"/>
      <c r="EB44" s="29"/>
    </row>
    <row r="45" spans="1:136" ht="15" customHeight="1" x14ac:dyDescent="0.2">
      <c r="A45" s="1">
        <v>8909824891</v>
      </c>
      <c r="B45" s="1">
        <v>890982489</v>
      </c>
      <c r="C45" s="16">
        <v>214005040</v>
      </c>
      <c r="D45" s="17" t="s">
        <v>51</v>
      </c>
      <c r="E45" s="80" t="s">
        <v>1100</v>
      </c>
      <c r="F45" s="38"/>
      <c r="G45" s="2"/>
      <c r="H45" s="3"/>
      <c r="I45" s="2"/>
      <c r="J45" s="39"/>
      <c r="K45" s="3"/>
      <c r="L45" s="2"/>
      <c r="M45" s="8"/>
      <c r="N45" s="3"/>
      <c r="O45" s="2"/>
      <c r="P45" s="3"/>
      <c r="Q45" s="39">
        <v>28765108</v>
      </c>
      <c r="R45" s="2"/>
      <c r="S45" s="3"/>
      <c r="T45" s="3"/>
      <c r="U45" s="2"/>
      <c r="V45" s="8">
        <f t="shared" si="0"/>
        <v>28765108</v>
      </c>
      <c r="W45" s="8">
        <v>0</v>
      </c>
      <c r="X45" s="2"/>
      <c r="Y45" s="8">
        <v>0</v>
      </c>
      <c r="Z45" s="8">
        <v>58463900</v>
      </c>
      <c r="AA45" s="2"/>
      <c r="AB45" s="2"/>
      <c r="AC45" s="9"/>
      <c r="AD45" s="2"/>
      <c r="AE45" s="2"/>
      <c r="AF45" s="8">
        <f t="shared" si="5"/>
        <v>87229008</v>
      </c>
      <c r="AG45" s="9">
        <v>0</v>
      </c>
      <c r="AH45" s="2"/>
      <c r="AI45" s="2">
        <v>0</v>
      </c>
      <c r="AJ45" s="9">
        <v>0</v>
      </c>
      <c r="AK45" s="2">
        <v>0</v>
      </c>
      <c r="AL45" s="2">
        <v>0</v>
      </c>
      <c r="AM45" s="2"/>
      <c r="AN45" s="2"/>
      <c r="AO45" s="19">
        <f t="shared" si="6"/>
        <v>87229008</v>
      </c>
      <c r="AP45" s="2"/>
      <c r="AQ45" s="2"/>
      <c r="AR45" s="2"/>
      <c r="AS45" s="2"/>
      <c r="AT45" s="2"/>
      <c r="AU45" s="2"/>
      <c r="AV45" s="2"/>
      <c r="AW45" s="2"/>
      <c r="AX45" s="2">
        <v>142395224</v>
      </c>
      <c r="AY45" s="2">
        <v>35598806</v>
      </c>
      <c r="AZ45" s="2"/>
      <c r="BA45" s="2"/>
      <c r="BB45" s="64">
        <f t="shared" si="7"/>
        <v>265223038</v>
      </c>
      <c r="BC45" s="2"/>
      <c r="BD45" s="2">
        <v>35598806</v>
      </c>
      <c r="BE45" s="2"/>
      <c r="BF45" s="2"/>
      <c r="BG45" s="9"/>
      <c r="BH45" s="2"/>
      <c r="BI45" s="2"/>
      <c r="BJ45" s="2">
        <v>187727936</v>
      </c>
      <c r="BK45" s="8">
        <f t="shared" si="8"/>
        <v>488549780</v>
      </c>
      <c r="BL45" s="2"/>
      <c r="BM45" s="2">
        <v>35598806</v>
      </c>
      <c r="BN45" s="2"/>
      <c r="BO45" s="2"/>
      <c r="BP45" s="2"/>
      <c r="BQ45" s="2"/>
      <c r="BR45" s="9"/>
      <c r="BS45" s="2"/>
      <c r="BT45" s="2"/>
      <c r="BU45" s="2"/>
      <c r="BV45" s="2"/>
      <c r="BW45" s="8">
        <f t="shared" si="9"/>
        <v>524148586</v>
      </c>
      <c r="BX45" s="2"/>
      <c r="BY45" s="2">
        <v>35598806</v>
      </c>
      <c r="BZ45" s="2"/>
      <c r="CA45" s="2"/>
      <c r="CB45" s="9"/>
      <c r="CC45" s="2"/>
      <c r="CD45" s="2"/>
      <c r="CE45" s="2"/>
      <c r="CF45" s="2"/>
      <c r="CG45" s="8">
        <f>SUM(BW45:CE45)</f>
        <v>559747392</v>
      </c>
      <c r="CH45" s="2"/>
      <c r="CI45" s="2"/>
      <c r="CJ45" s="2"/>
      <c r="CK45" s="2"/>
      <c r="CL45" s="9"/>
      <c r="CM45" s="2"/>
      <c r="CN45" s="2"/>
      <c r="CO45" s="2"/>
      <c r="CP45" s="8">
        <f t="shared" si="1"/>
        <v>559747392</v>
      </c>
      <c r="CQ45" s="2"/>
      <c r="CR45" s="2"/>
      <c r="CS45" s="2"/>
      <c r="CT45" s="2"/>
      <c r="CU45" s="2"/>
      <c r="CV45" s="9"/>
      <c r="CW45" s="2"/>
      <c r="CX45" s="2"/>
      <c r="CY45" s="8">
        <f t="shared" si="2"/>
        <v>559747392</v>
      </c>
      <c r="CZ45" s="2"/>
      <c r="DA45" s="2"/>
      <c r="DB45" s="2"/>
      <c r="DC45" s="2"/>
      <c r="DD45" s="2"/>
      <c r="DE45" s="2"/>
      <c r="DF45" s="2"/>
      <c r="DG45" s="2"/>
      <c r="DH45" s="2"/>
      <c r="DI45" s="8">
        <f t="shared" si="3"/>
        <v>559747392</v>
      </c>
      <c r="DJ45" s="18"/>
      <c r="DK45" s="2"/>
      <c r="DL45" s="2"/>
      <c r="DM45" s="2"/>
      <c r="DN45" s="2"/>
      <c r="DO45" s="2"/>
      <c r="DP45" s="2"/>
      <c r="DQ45" s="2"/>
      <c r="DR45" s="9"/>
      <c r="DS45" s="2"/>
      <c r="DT45" s="2"/>
      <c r="DU45" s="7">
        <f t="shared" si="4"/>
        <v>559747392</v>
      </c>
      <c r="DV45" s="4">
        <f>VLOOKUP(B45,[3]RPTNCT049_ConsultaSaldosContabl!$I$4:$K$8047,3,0)</f>
        <v>284790448</v>
      </c>
      <c r="DW45" s="4">
        <f>+Q45+Z45+AA45+AN45+BA45+BJ45+BU45+BV45</f>
        <v>274956944</v>
      </c>
      <c r="DX45" s="41">
        <f t="shared" si="10"/>
        <v>559747392</v>
      </c>
      <c r="DY45" s="19">
        <f t="shared" si="11"/>
        <v>0</v>
      </c>
      <c r="DZ45" s="29"/>
      <c r="EA45" s="29"/>
      <c r="EB45" s="29"/>
    </row>
    <row r="46" spans="1:136" ht="15" customHeight="1" x14ac:dyDescent="0.2">
      <c r="A46" s="1">
        <v>8908011391</v>
      </c>
      <c r="B46" s="1">
        <v>890801139</v>
      </c>
      <c r="C46" s="16">
        <v>214217042</v>
      </c>
      <c r="D46" s="17" t="s">
        <v>337</v>
      </c>
      <c r="E46" s="80" t="s">
        <v>1384</v>
      </c>
      <c r="F46" s="38"/>
      <c r="G46" s="2"/>
      <c r="H46" s="3"/>
      <c r="I46" s="2"/>
      <c r="J46" s="39"/>
      <c r="K46" s="3"/>
      <c r="L46" s="2"/>
      <c r="M46" s="8"/>
      <c r="N46" s="3"/>
      <c r="O46" s="2"/>
      <c r="P46" s="3"/>
      <c r="Q46" s="39">
        <v>157197728</v>
      </c>
      <c r="R46" s="2"/>
      <c r="S46" s="3"/>
      <c r="T46" s="3"/>
      <c r="U46" s="2"/>
      <c r="V46" s="8">
        <f t="shared" si="0"/>
        <v>157197728</v>
      </c>
      <c r="W46" s="8">
        <v>0</v>
      </c>
      <c r="X46" s="2"/>
      <c r="Y46" s="8">
        <v>0</v>
      </c>
      <c r="Z46" s="8"/>
      <c r="AA46" s="2"/>
      <c r="AB46" s="2"/>
      <c r="AC46" s="9"/>
      <c r="AD46" s="2"/>
      <c r="AE46" s="2"/>
      <c r="AF46" s="8">
        <f t="shared" si="5"/>
        <v>157197728</v>
      </c>
      <c r="AG46" s="9">
        <v>0</v>
      </c>
      <c r="AH46" s="2"/>
      <c r="AI46" s="2">
        <v>0</v>
      </c>
      <c r="AJ46" s="9">
        <v>0</v>
      </c>
      <c r="AK46" s="2">
        <v>0</v>
      </c>
      <c r="AL46" s="2">
        <v>0</v>
      </c>
      <c r="AM46" s="2"/>
      <c r="AN46" s="2"/>
      <c r="AO46" s="19">
        <f t="shared" si="6"/>
        <v>157197728</v>
      </c>
      <c r="AP46" s="2"/>
      <c r="AQ46" s="2"/>
      <c r="AR46" s="2"/>
      <c r="AS46" s="2"/>
      <c r="AT46" s="2"/>
      <c r="AU46" s="2"/>
      <c r="AV46" s="2"/>
      <c r="AW46" s="2"/>
      <c r="AX46" s="2">
        <v>178728440</v>
      </c>
      <c r="AY46" s="2">
        <v>44682110</v>
      </c>
      <c r="AZ46" s="2"/>
      <c r="BA46" s="2"/>
      <c r="BB46" s="64">
        <f t="shared" si="7"/>
        <v>380608278</v>
      </c>
      <c r="BC46" s="2"/>
      <c r="BD46" s="2">
        <v>44682110</v>
      </c>
      <c r="BE46" s="2"/>
      <c r="BF46" s="2"/>
      <c r="BG46" s="9"/>
      <c r="BH46" s="2"/>
      <c r="BI46" s="2"/>
      <c r="BJ46" s="2">
        <v>338298036</v>
      </c>
      <c r="BK46" s="8">
        <f t="shared" si="8"/>
        <v>763588424</v>
      </c>
      <c r="BL46" s="2"/>
      <c r="BM46" s="2">
        <v>44682110</v>
      </c>
      <c r="BN46" s="2"/>
      <c r="BO46" s="2"/>
      <c r="BP46" s="2"/>
      <c r="BQ46" s="2"/>
      <c r="BR46" s="9"/>
      <c r="BS46" s="2"/>
      <c r="BT46" s="2"/>
      <c r="BU46" s="2"/>
      <c r="BV46" s="2"/>
      <c r="BW46" s="8">
        <f t="shared" si="9"/>
        <v>808270534</v>
      </c>
      <c r="BX46" s="2"/>
      <c r="BY46" s="2">
        <v>44682110</v>
      </c>
      <c r="BZ46" s="2"/>
      <c r="CA46" s="2"/>
      <c r="CB46" s="9"/>
      <c r="CC46" s="2"/>
      <c r="CD46" s="2"/>
      <c r="CE46" s="2"/>
      <c r="CF46" s="2"/>
      <c r="CG46" s="8">
        <f>SUM(BW46:CE46)</f>
        <v>852952644</v>
      </c>
      <c r="CH46" s="2"/>
      <c r="CI46" s="2"/>
      <c r="CJ46" s="2"/>
      <c r="CK46" s="2"/>
      <c r="CL46" s="9"/>
      <c r="CM46" s="2"/>
      <c r="CN46" s="2"/>
      <c r="CO46" s="2"/>
      <c r="CP46" s="8">
        <f t="shared" si="1"/>
        <v>852952644</v>
      </c>
      <c r="CQ46" s="2"/>
      <c r="CR46" s="2"/>
      <c r="CS46" s="2"/>
      <c r="CT46" s="2"/>
      <c r="CU46" s="2"/>
      <c r="CV46" s="9"/>
      <c r="CW46" s="2"/>
      <c r="CX46" s="2"/>
      <c r="CY46" s="8">
        <f t="shared" si="2"/>
        <v>852952644</v>
      </c>
      <c r="CZ46" s="2"/>
      <c r="DA46" s="2"/>
      <c r="DB46" s="2"/>
      <c r="DC46" s="2"/>
      <c r="DD46" s="2"/>
      <c r="DE46" s="2"/>
      <c r="DF46" s="2"/>
      <c r="DG46" s="2"/>
      <c r="DH46" s="2"/>
      <c r="DI46" s="8">
        <f t="shared" si="3"/>
        <v>852952644</v>
      </c>
      <c r="DJ46" s="18"/>
      <c r="DK46" s="2"/>
      <c r="DL46" s="2"/>
      <c r="DM46" s="2"/>
      <c r="DN46" s="2"/>
      <c r="DO46" s="2"/>
      <c r="DP46" s="2"/>
      <c r="DQ46" s="2"/>
      <c r="DR46" s="9"/>
      <c r="DS46" s="2"/>
      <c r="DT46" s="2"/>
      <c r="DU46" s="7">
        <f t="shared" si="4"/>
        <v>852952644</v>
      </c>
      <c r="DV46" s="4">
        <f>VLOOKUP(B46,[3]RPTNCT049_ConsultaSaldosContabl!$I$4:$K$8047,3,0)</f>
        <v>357456880</v>
      </c>
      <c r="DW46" s="4">
        <f>+Q46+Z46+AA46+AN46+BA46+BJ46+BU46+BV46</f>
        <v>495495764</v>
      </c>
      <c r="DX46" s="41">
        <f t="shared" si="10"/>
        <v>852952644</v>
      </c>
      <c r="DY46" s="19">
        <f t="shared" si="11"/>
        <v>0</v>
      </c>
      <c r="DZ46" s="29"/>
      <c r="EA46" s="29"/>
      <c r="EB46" s="29"/>
    </row>
    <row r="47" spans="1:136" ht="15" customHeight="1" x14ac:dyDescent="0.2">
      <c r="A47" s="1">
        <v>8001005328</v>
      </c>
      <c r="B47" s="1">
        <v>800100532</v>
      </c>
      <c r="C47" s="16">
        <v>214176041</v>
      </c>
      <c r="D47" s="17" t="s">
        <v>914</v>
      </c>
      <c r="E47" s="80" t="s">
        <v>1993</v>
      </c>
      <c r="F47" s="38"/>
      <c r="G47" s="2"/>
      <c r="H47" s="3"/>
      <c r="I47" s="2"/>
      <c r="J47" s="39"/>
      <c r="K47" s="3"/>
      <c r="L47" s="2"/>
      <c r="M47" s="8"/>
      <c r="N47" s="3"/>
      <c r="O47" s="2"/>
      <c r="P47" s="3"/>
      <c r="Q47" s="39">
        <v>73456826</v>
      </c>
      <c r="R47" s="2"/>
      <c r="S47" s="3"/>
      <c r="T47" s="3"/>
      <c r="U47" s="2"/>
      <c r="V47" s="8">
        <f t="shared" si="0"/>
        <v>73456826</v>
      </c>
      <c r="W47" s="8">
        <v>0</v>
      </c>
      <c r="X47" s="2"/>
      <c r="Y47" s="8">
        <v>0</v>
      </c>
      <c r="Z47" s="8"/>
      <c r="AA47" s="2"/>
      <c r="AB47" s="2"/>
      <c r="AC47" s="9"/>
      <c r="AD47" s="2"/>
      <c r="AE47" s="2"/>
      <c r="AF47" s="8">
        <f t="shared" si="5"/>
        <v>73456826</v>
      </c>
      <c r="AG47" s="9">
        <v>0</v>
      </c>
      <c r="AH47" s="2"/>
      <c r="AI47" s="2">
        <v>0</v>
      </c>
      <c r="AJ47" s="9">
        <v>0</v>
      </c>
      <c r="AK47" s="2">
        <v>0</v>
      </c>
      <c r="AL47" s="2">
        <v>0</v>
      </c>
      <c r="AM47" s="2"/>
      <c r="AN47" s="2"/>
      <c r="AO47" s="19">
        <f t="shared" si="6"/>
        <v>73456826</v>
      </c>
      <c r="AP47" s="2"/>
      <c r="AQ47" s="2"/>
      <c r="AR47" s="2"/>
      <c r="AS47" s="2"/>
      <c r="AT47" s="2"/>
      <c r="AU47" s="2"/>
      <c r="AV47" s="2"/>
      <c r="AW47" s="2"/>
      <c r="AX47" s="2">
        <v>87240512</v>
      </c>
      <c r="AY47" s="2">
        <v>21810128</v>
      </c>
      <c r="AZ47" s="2"/>
      <c r="BA47" s="2"/>
      <c r="BB47" s="64">
        <f t="shared" si="7"/>
        <v>182507466</v>
      </c>
      <c r="BC47" s="2"/>
      <c r="BD47" s="2">
        <v>21810128</v>
      </c>
      <c r="BE47" s="2"/>
      <c r="BF47" s="2"/>
      <c r="BG47" s="9"/>
      <c r="BH47" s="2"/>
      <c r="BI47" s="2"/>
      <c r="BJ47" s="2">
        <v>158082890</v>
      </c>
      <c r="BK47" s="8">
        <f t="shared" si="8"/>
        <v>362400484</v>
      </c>
      <c r="BL47" s="2"/>
      <c r="BM47" s="2">
        <v>21810128</v>
      </c>
      <c r="BN47" s="2"/>
      <c r="BO47" s="2"/>
      <c r="BP47" s="2"/>
      <c r="BQ47" s="2"/>
      <c r="BR47" s="9"/>
      <c r="BS47" s="2"/>
      <c r="BT47" s="2"/>
      <c r="BU47" s="2"/>
      <c r="BV47" s="2"/>
      <c r="BW47" s="8">
        <f t="shared" si="9"/>
        <v>384210612</v>
      </c>
      <c r="BX47" s="2"/>
      <c r="BY47" s="2">
        <v>21810128</v>
      </c>
      <c r="BZ47" s="2"/>
      <c r="CA47" s="2"/>
      <c r="CB47" s="9"/>
      <c r="CC47" s="2"/>
      <c r="CD47" s="2"/>
      <c r="CE47" s="2"/>
      <c r="CF47" s="2"/>
      <c r="CG47" s="8">
        <f>SUM(BW47:CE47)</f>
        <v>406020740</v>
      </c>
      <c r="CH47" s="2"/>
      <c r="CI47" s="2"/>
      <c r="CJ47" s="2"/>
      <c r="CK47" s="2"/>
      <c r="CL47" s="9"/>
      <c r="CM47" s="2"/>
      <c r="CN47" s="2"/>
      <c r="CO47" s="2"/>
      <c r="CP47" s="8">
        <f t="shared" si="1"/>
        <v>406020740</v>
      </c>
      <c r="CQ47" s="2"/>
      <c r="CR47" s="2"/>
      <c r="CS47" s="2"/>
      <c r="CT47" s="2"/>
      <c r="CU47" s="2"/>
      <c r="CV47" s="9"/>
      <c r="CW47" s="2"/>
      <c r="CX47" s="2"/>
      <c r="CY47" s="8">
        <f t="shared" si="2"/>
        <v>406020740</v>
      </c>
      <c r="CZ47" s="2"/>
      <c r="DA47" s="2"/>
      <c r="DB47" s="2"/>
      <c r="DC47" s="2"/>
      <c r="DD47" s="2"/>
      <c r="DE47" s="2"/>
      <c r="DF47" s="2"/>
      <c r="DG47" s="2"/>
      <c r="DH47" s="2"/>
      <c r="DI47" s="8">
        <f t="shared" si="3"/>
        <v>406020740</v>
      </c>
      <c r="DJ47" s="18"/>
      <c r="DK47" s="2"/>
      <c r="DL47" s="2"/>
      <c r="DM47" s="2"/>
      <c r="DN47" s="2"/>
      <c r="DO47" s="2"/>
      <c r="DP47" s="2"/>
      <c r="DQ47" s="2"/>
      <c r="DR47" s="9"/>
      <c r="DS47" s="2"/>
      <c r="DT47" s="2"/>
      <c r="DU47" s="7">
        <f t="shared" si="4"/>
        <v>406020740</v>
      </c>
      <c r="DV47" s="4">
        <f>VLOOKUP(B47,[3]RPTNCT049_ConsultaSaldosContabl!$I$4:$K$8047,3,0)</f>
        <v>174481024</v>
      </c>
      <c r="DW47" s="4">
        <f>+Q47+Z47+AA47+AN47+BA47+BJ47+BU47+BV47</f>
        <v>231539716</v>
      </c>
      <c r="DX47" s="41">
        <f t="shared" si="10"/>
        <v>406020740</v>
      </c>
      <c r="DY47" s="19">
        <f t="shared" si="11"/>
        <v>0</v>
      </c>
      <c r="DZ47" s="29"/>
      <c r="EA47" s="29"/>
      <c r="EB47" s="29"/>
    </row>
    <row r="48" spans="1:136" ht="15" customHeight="1" x14ac:dyDescent="0.2">
      <c r="A48" s="1">
        <v>8909075691</v>
      </c>
      <c r="B48" s="1">
        <v>890907569</v>
      </c>
      <c r="C48" s="16">
        <v>214205042</v>
      </c>
      <c r="D48" s="17" t="s">
        <v>52</v>
      </c>
      <c r="E48" s="80" t="s">
        <v>2107</v>
      </c>
      <c r="F48" s="38"/>
      <c r="G48" s="2"/>
      <c r="H48" s="3"/>
      <c r="I48" s="2"/>
      <c r="J48" s="39"/>
      <c r="K48" s="3"/>
      <c r="L48" s="2"/>
      <c r="M48" s="8"/>
      <c r="N48" s="3"/>
      <c r="O48" s="2"/>
      <c r="P48" s="3"/>
      <c r="Q48" s="39">
        <v>91368637</v>
      </c>
      <c r="R48" s="2"/>
      <c r="S48" s="3"/>
      <c r="T48" s="3"/>
      <c r="U48" s="2"/>
      <c r="V48" s="8">
        <f t="shared" si="0"/>
        <v>91368637</v>
      </c>
      <c r="W48" s="8">
        <v>0</v>
      </c>
      <c r="X48" s="2"/>
      <c r="Y48" s="8">
        <v>0</v>
      </c>
      <c r="Z48" s="8">
        <v>32399048</v>
      </c>
      <c r="AA48" s="2"/>
      <c r="AB48" s="2"/>
      <c r="AC48" s="9"/>
      <c r="AD48" s="2"/>
      <c r="AE48" s="2"/>
      <c r="AF48" s="8">
        <f t="shared" si="5"/>
        <v>123767685</v>
      </c>
      <c r="AG48" s="9">
        <v>0</v>
      </c>
      <c r="AH48" s="2"/>
      <c r="AI48" s="2">
        <v>0</v>
      </c>
      <c r="AJ48" s="9">
        <v>0</v>
      </c>
      <c r="AK48" s="2">
        <v>0</v>
      </c>
      <c r="AL48" s="2">
        <v>0</v>
      </c>
      <c r="AM48" s="2"/>
      <c r="AN48" s="2"/>
      <c r="AO48" s="19">
        <f t="shared" si="6"/>
        <v>123767685</v>
      </c>
      <c r="AP48" s="2"/>
      <c r="AQ48" s="2"/>
      <c r="AR48" s="2"/>
      <c r="AS48" s="2"/>
      <c r="AT48" s="2"/>
      <c r="AU48" s="2"/>
      <c r="AV48" s="2"/>
      <c r="AW48" s="2"/>
      <c r="AX48" s="2">
        <v>204370944</v>
      </c>
      <c r="AY48" s="2">
        <v>51092736</v>
      </c>
      <c r="AZ48" s="2"/>
      <c r="BA48" s="2"/>
      <c r="BB48" s="64">
        <f t="shared" si="7"/>
        <v>379231365</v>
      </c>
      <c r="BC48" s="2"/>
      <c r="BD48" s="2">
        <v>51092736</v>
      </c>
      <c r="BE48" s="2"/>
      <c r="BF48" s="2"/>
      <c r="BG48" s="9"/>
      <c r="BH48" s="2"/>
      <c r="BI48" s="2"/>
      <c r="BJ48" s="2">
        <v>266354114</v>
      </c>
      <c r="BK48" s="8">
        <f t="shared" si="8"/>
        <v>696678215</v>
      </c>
      <c r="BL48" s="2"/>
      <c r="BM48" s="2">
        <v>51092736</v>
      </c>
      <c r="BN48" s="2"/>
      <c r="BO48" s="2"/>
      <c r="BP48" s="2"/>
      <c r="BQ48" s="2"/>
      <c r="BR48" s="9"/>
      <c r="BS48" s="2"/>
      <c r="BT48" s="2"/>
      <c r="BU48" s="2"/>
      <c r="BV48" s="2"/>
      <c r="BW48" s="8">
        <f t="shared" si="9"/>
        <v>747770951</v>
      </c>
      <c r="BX48" s="2"/>
      <c r="BY48" s="2">
        <v>51092736</v>
      </c>
      <c r="BZ48" s="2"/>
      <c r="CA48" s="2"/>
      <c r="CB48" s="9"/>
      <c r="CC48" s="2"/>
      <c r="CD48" s="2"/>
      <c r="CE48" s="2"/>
      <c r="CF48" s="2"/>
      <c r="CG48" s="8">
        <f>SUM(BW48:CE48)</f>
        <v>798863687</v>
      </c>
      <c r="CH48" s="2"/>
      <c r="CI48" s="2"/>
      <c r="CJ48" s="2"/>
      <c r="CK48" s="2"/>
      <c r="CL48" s="9"/>
      <c r="CM48" s="2"/>
      <c r="CN48" s="2"/>
      <c r="CO48" s="2"/>
      <c r="CP48" s="8">
        <f t="shared" si="1"/>
        <v>798863687</v>
      </c>
      <c r="CQ48" s="2"/>
      <c r="CR48" s="2"/>
      <c r="CS48" s="2"/>
      <c r="CT48" s="2"/>
      <c r="CU48" s="2"/>
      <c r="CV48" s="9"/>
      <c r="CW48" s="2"/>
      <c r="CX48" s="2"/>
      <c r="CY48" s="8">
        <f t="shared" si="2"/>
        <v>798863687</v>
      </c>
      <c r="CZ48" s="2"/>
      <c r="DA48" s="2"/>
      <c r="DB48" s="2"/>
      <c r="DC48" s="2"/>
      <c r="DD48" s="2"/>
      <c r="DE48" s="2"/>
      <c r="DF48" s="2"/>
      <c r="DG48" s="2"/>
      <c r="DH48" s="2"/>
      <c r="DI48" s="8">
        <f t="shared" si="3"/>
        <v>798863687</v>
      </c>
      <c r="DJ48" s="18"/>
      <c r="DK48" s="2"/>
      <c r="DL48" s="2"/>
      <c r="DM48" s="2"/>
      <c r="DN48" s="2"/>
      <c r="DO48" s="2"/>
      <c r="DP48" s="2"/>
      <c r="DQ48" s="2"/>
      <c r="DR48" s="9"/>
      <c r="DS48" s="2"/>
      <c r="DT48" s="2"/>
      <c r="DU48" s="7">
        <f t="shared" si="4"/>
        <v>798863687</v>
      </c>
      <c r="DV48" s="4">
        <f>VLOOKUP(B48,[3]RPTNCT049_ConsultaSaldosContabl!$I$4:$K$8047,3,0)</f>
        <v>408741888</v>
      </c>
      <c r="DW48" s="4">
        <f>+Q48+Z48+AA48+AN48+BA48+BJ48+BU48+BV48</f>
        <v>390121799</v>
      </c>
      <c r="DX48" s="41">
        <f t="shared" si="10"/>
        <v>798863687</v>
      </c>
      <c r="DY48" s="19">
        <f t="shared" si="11"/>
        <v>0</v>
      </c>
      <c r="DZ48" s="29"/>
      <c r="EA48" s="29"/>
      <c r="EB48" s="29"/>
    </row>
    <row r="49" spans="1:136" ht="15" customHeight="1" x14ac:dyDescent="0.2">
      <c r="A49" s="1">
        <v>8909838249</v>
      </c>
      <c r="B49" s="1">
        <v>890983824</v>
      </c>
      <c r="C49" s="16">
        <v>214405044</v>
      </c>
      <c r="D49" s="17" t="s">
        <v>53</v>
      </c>
      <c r="E49" s="80" t="s">
        <v>1101</v>
      </c>
      <c r="F49" s="38"/>
      <c r="G49" s="2"/>
      <c r="H49" s="3"/>
      <c r="I49" s="2"/>
      <c r="J49" s="39"/>
      <c r="K49" s="3"/>
      <c r="L49" s="2"/>
      <c r="M49" s="8"/>
      <c r="N49" s="3"/>
      <c r="O49" s="2"/>
      <c r="P49" s="3"/>
      <c r="Q49" s="39">
        <v>25196628</v>
      </c>
      <c r="R49" s="2"/>
      <c r="S49" s="3"/>
      <c r="T49" s="3"/>
      <c r="U49" s="2"/>
      <c r="V49" s="8">
        <f t="shared" si="0"/>
        <v>25196628</v>
      </c>
      <c r="W49" s="8">
        <v>0</v>
      </c>
      <c r="X49" s="2"/>
      <c r="Y49" s="8">
        <v>0</v>
      </c>
      <c r="Z49" s="8">
        <v>13075299</v>
      </c>
      <c r="AA49" s="2"/>
      <c r="AB49" s="2"/>
      <c r="AC49" s="9"/>
      <c r="AD49" s="2"/>
      <c r="AE49" s="2"/>
      <c r="AF49" s="8">
        <f t="shared" si="5"/>
        <v>38271927</v>
      </c>
      <c r="AG49" s="9">
        <v>0</v>
      </c>
      <c r="AH49" s="2"/>
      <c r="AI49" s="2">
        <v>0</v>
      </c>
      <c r="AJ49" s="9">
        <v>0</v>
      </c>
      <c r="AK49" s="2">
        <v>0</v>
      </c>
      <c r="AL49" s="2">
        <v>0</v>
      </c>
      <c r="AM49" s="2"/>
      <c r="AN49" s="2"/>
      <c r="AO49" s="19">
        <f t="shared" si="6"/>
        <v>38271927</v>
      </c>
      <c r="AP49" s="2"/>
      <c r="AQ49" s="2"/>
      <c r="AR49" s="2"/>
      <c r="AS49" s="2"/>
      <c r="AT49" s="2"/>
      <c r="AU49" s="2"/>
      <c r="AV49" s="2"/>
      <c r="AW49" s="2"/>
      <c r="AX49" s="2">
        <v>57487012</v>
      </c>
      <c r="AY49" s="2">
        <v>14371753</v>
      </c>
      <c r="AZ49" s="2"/>
      <c r="BA49" s="2"/>
      <c r="BB49" s="64">
        <f t="shared" si="7"/>
        <v>110130692</v>
      </c>
      <c r="BC49" s="2"/>
      <c r="BD49" s="2">
        <v>14371753</v>
      </c>
      <c r="BE49" s="2"/>
      <c r="BF49" s="2"/>
      <c r="BG49" s="9"/>
      <c r="BH49" s="2"/>
      <c r="BI49" s="2"/>
      <c r="BJ49" s="2">
        <v>82363446</v>
      </c>
      <c r="BK49" s="8">
        <f t="shared" si="8"/>
        <v>206865891</v>
      </c>
      <c r="BL49" s="2"/>
      <c r="BM49" s="2">
        <v>14371753</v>
      </c>
      <c r="BN49" s="2"/>
      <c r="BO49" s="2"/>
      <c r="BP49" s="2"/>
      <c r="BQ49" s="2"/>
      <c r="BR49" s="9"/>
      <c r="BS49" s="2"/>
      <c r="BT49" s="2"/>
      <c r="BU49" s="2"/>
      <c r="BV49" s="2"/>
      <c r="BW49" s="8">
        <f t="shared" si="9"/>
        <v>221237644</v>
      </c>
      <c r="BX49" s="2"/>
      <c r="BY49" s="2">
        <v>14371753</v>
      </c>
      <c r="BZ49" s="2"/>
      <c r="CA49" s="2"/>
      <c r="CB49" s="9"/>
      <c r="CC49" s="2"/>
      <c r="CD49" s="2"/>
      <c r="CE49" s="2"/>
      <c r="CF49" s="2"/>
      <c r="CG49" s="8">
        <f>SUM(BW49:CE49)</f>
        <v>235609397</v>
      </c>
      <c r="CH49" s="2"/>
      <c r="CI49" s="2"/>
      <c r="CJ49" s="2"/>
      <c r="CK49" s="2"/>
      <c r="CL49" s="9"/>
      <c r="CM49" s="2"/>
      <c r="CN49" s="2"/>
      <c r="CO49" s="2"/>
      <c r="CP49" s="8">
        <f t="shared" si="1"/>
        <v>235609397</v>
      </c>
      <c r="CQ49" s="2"/>
      <c r="CR49" s="2"/>
      <c r="CS49" s="2"/>
      <c r="CT49" s="2"/>
      <c r="CU49" s="2"/>
      <c r="CV49" s="9"/>
      <c r="CW49" s="2"/>
      <c r="CX49" s="2"/>
      <c r="CY49" s="8">
        <f t="shared" si="2"/>
        <v>235609397</v>
      </c>
      <c r="CZ49" s="2"/>
      <c r="DA49" s="2"/>
      <c r="DB49" s="2"/>
      <c r="DC49" s="2"/>
      <c r="DD49" s="2"/>
      <c r="DE49" s="2"/>
      <c r="DF49" s="2"/>
      <c r="DG49" s="2"/>
      <c r="DH49" s="2"/>
      <c r="DI49" s="8">
        <f t="shared" si="3"/>
        <v>235609397</v>
      </c>
      <c r="DJ49" s="18"/>
      <c r="DK49" s="2"/>
      <c r="DL49" s="2"/>
      <c r="DM49" s="2"/>
      <c r="DN49" s="2"/>
      <c r="DO49" s="2"/>
      <c r="DP49" s="2"/>
      <c r="DQ49" s="2"/>
      <c r="DR49" s="9"/>
      <c r="DS49" s="2"/>
      <c r="DT49" s="2"/>
      <c r="DU49" s="7">
        <f t="shared" si="4"/>
        <v>235609397</v>
      </c>
      <c r="DV49" s="4">
        <f>VLOOKUP(B49,[3]RPTNCT049_ConsultaSaldosContabl!$I$4:$K$8047,3,0)</f>
        <v>114974024</v>
      </c>
      <c r="DW49" s="4">
        <f>+Q49+Z49+AA49+AN49+BA49+BJ49+BU49+BV49</f>
        <v>120635373</v>
      </c>
      <c r="DX49" s="41">
        <f t="shared" si="10"/>
        <v>235609397</v>
      </c>
      <c r="DY49" s="19">
        <f t="shared" si="11"/>
        <v>0</v>
      </c>
      <c r="DZ49" s="29"/>
      <c r="EA49" s="29"/>
      <c r="EB49" s="29"/>
    </row>
    <row r="50" spans="1:136" ht="15" customHeight="1" x14ac:dyDescent="0.2">
      <c r="A50" s="1">
        <v>8907020184</v>
      </c>
      <c r="B50" s="1">
        <v>890702018</v>
      </c>
      <c r="C50" s="16">
        <v>214373043</v>
      </c>
      <c r="D50" s="17" t="s">
        <v>2264</v>
      </c>
      <c r="E50" s="80" t="s">
        <v>1949</v>
      </c>
      <c r="F50" s="38"/>
      <c r="G50" s="2"/>
      <c r="H50" s="3"/>
      <c r="I50" s="2"/>
      <c r="J50" s="39"/>
      <c r="K50" s="3"/>
      <c r="L50" s="2"/>
      <c r="M50" s="8"/>
      <c r="N50" s="3"/>
      <c r="O50" s="2"/>
      <c r="P50" s="3"/>
      <c r="Q50" s="39">
        <v>63343646</v>
      </c>
      <c r="R50" s="2"/>
      <c r="S50" s="3"/>
      <c r="T50" s="3"/>
      <c r="U50" s="2"/>
      <c r="V50" s="8">
        <f t="shared" si="0"/>
        <v>63343646</v>
      </c>
      <c r="W50" s="8">
        <v>0</v>
      </c>
      <c r="X50" s="2"/>
      <c r="Y50" s="8">
        <v>0</v>
      </c>
      <c r="Z50" s="8"/>
      <c r="AA50" s="2"/>
      <c r="AB50" s="2"/>
      <c r="AC50" s="9"/>
      <c r="AD50" s="2"/>
      <c r="AE50" s="2"/>
      <c r="AF50" s="8">
        <f t="shared" si="5"/>
        <v>63343646</v>
      </c>
      <c r="AG50" s="9">
        <v>0</v>
      </c>
      <c r="AH50" s="2"/>
      <c r="AI50" s="2">
        <v>0</v>
      </c>
      <c r="AJ50" s="9">
        <v>0</v>
      </c>
      <c r="AK50" s="2">
        <v>0</v>
      </c>
      <c r="AL50" s="2">
        <v>0</v>
      </c>
      <c r="AM50" s="2"/>
      <c r="AN50" s="2"/>
      <c r="AO50" s="19">
        <f t="shared" si="6"/>
        <v>63343646</v>
      </c>
      <c r="AP50" s="2"/>
      <c r="AQ50" s="2"/>
      <c r="AR50" s="2"/>
      <c r="AS50" s="2"/>
      <c r="AT50" s="2"/>
      <c r="AU50" s="2"/>
      <c r="AV50" s="2"/>
      <c r="AW50" s="2"/>
      <c r="AX50" s="2">
        <v>128566500</v>
      </c>
      <c r="AY50" s="2">
        <v>32141625</v>
      </c>
      <c r="AZ50" s="2"/>
      <c r="BA50" s="2"/>
      <c r="BB50" s="64">
        <f t="shared" si="7"/>
        <v>224051771</v>
      </c>
      <c r="BC50" s="2"/>
      <c r="BD50" s="2">
        <v>32141625</v>
      </c>
      <c r="BE50" s="2"/>
      <c r="BF50" s="2"/>
      <c r="BG50" s="9"/>
      <c r="BH50" s="2"/>
      <c r="BI50" s="2"/>
      <c r="BJ50" s="2">
        <v>136319073</v>
      </c>
      <c r="BK50" s="8">
        <f t="shared" si="8"/>
        <v>392512469</v>
      </c>
      <c r="BL50" s="2"/>
      <c r="BM50" s="2">
        <v>32141625</v>
      </c>
      <c r="BN50" s="2"/>
      <c r="BO50" s="2"/>
      <c r="BP50" s="2"/>
      <c r="BQ50" s="2"/>
      <c r="BR50" s="9"/>
      <c r="BS50" s="2"/>
      <c r="BT50" s="2"/>
      <c r="BU50" s="2"/>
      <c r="BV50" s="2"/>
      <c r="BW50" s="8">
        <f t="shared" si="9"/>
        <v>424654094</v>
      </c>
      <c r="BX50" s="2"/>
      <c r="BY50" s="2">
        <v>32141625</v>
      </c>
      <c r="BZ50" s="2"/>
      <c r="CA50" s="2"/>
      <c r="CB50" s="9"/>
      <c r="CC50" s="2"/>
      <c r="CD50" s="2"/>
      <c r="CE50" s="2"/>
      <c r="CF50" s="2"/>
      <c r="CG50" s="8">
        <f>SUM(BW50:CE50)</f>
        <v>456795719</v>
      </c>
      <c r="CH50" s="2"/>
      <c r="CI50" s="2"/>
      <c r="CJ50" s="2"/>
      <c r="CK50" s="2"/>
      <c r="CL50" s="9"/>
      <c r="CM50" s="2"/>
      <c r="CN50" s="2"/>
      <c r="CO50" s="2"/>
      <c r="CP50" s="8">
        <f t="shared" si="1"/>
        <v>456795719</v>
      </c>
      <c r="CQ50" s="2"/>
      <c r="CR50" s="2"/>
      <c r="CS50" s="2"/>
      <c r="CT50" s="2"/>
      <c r="CU50" s="2"/>
      <c r="CV50" s="9"/>
      <c r="CW50" s="2"/>
      <c r="CX50" s="2"/>
      <c r="CY50" s="8">
        <f t="shared" si="2"/>
        <v>456795719</v>
      </c>
      <c r="CZ50" s="2"/>
      <c r="DA50" s="2"/>
      <c r="DB50" s="2"/>
      <c r="DC50" s="2"/>
      <c r="DD50" s="2"/>
      <c r="DE50" s="2"/>
      <c r="DF50" s="2"/>
      <c r="DG50" s="2"/>
      <c r="DH50" s="2"/>
      <c r="DI50" s="8">
        <f t="shared" si="3"/>
        <v>456795719</v>
      </c>
      <c r="DJ50" s="18"/>
      <c r="DK50" s="2"/>
      <c r="DL50" s="2"/>
      <c r="DM50" s="2"/>
      <c r="DN50" s="2"/>
      <c r="DO50" s="2"/>
      <c r="DP50" s="2"/>
      <c r="DQ50" s="2"/>
      <c r="DR50" s="9"/>
      <c r="DS50" s="2"/>
      <c r="DT50" s="2"/>
      <c r="DU50" s="7">
        <f t="shared" si="4"/>
        <v>456795719</v>
      </c>
      <c r="DV50" s="4">
        <f>VLOOKUP(B50,[3]RPTNCT049_ConsultaSaldosContabl!$I$4:$K$8047,3,0)</f>
        <v>257133000</v>
      </c>
      <c r="DW50" s="4">
        <f>+Q50+Z50+AA50+AN50+BA50+BJ50+BU50+BV50</f>
        <v>199662719</v>
      </c>
      <c r="DX50" s="41">
        <f t="shared" si="10"/>
        <v>456795719</v>
      </c>
      <c r="DY50" s="19">
        <f t="shared" si="11"/>
        <v>0</v>
      </c>
      <c r="DZ50" s="29"/>
      <c r="EA50" s="29"/>
      <c r="EB50" s="29"/>
    </row>
    <row r="51" spans="1:136" ht="15" customHeight="1" x14ac:dyDescent="0.2">
      <c r="A51" s="1">
        <v>8909800952</v>
      </c>
      <c r="B51" s="1">
        <v>890980095</v>
      </c>
      <c r="C51" s="16">
        <v>214505045</v>
      </c>
      <c r="D51" s="17" t="s">
        <v>54</v>
      </c>
      <c r="E51" s="81" t="s">
        <v>2161</v>
      </c>
      <c r="F51" s="40">
        <v>3767894415</v>
      </c>
      <c r="G51" s="2"/>
      <c r="H51" s="3"/>
      <c r="I51" s="2"/>
      <c r="J51" s="39">
        <v>181832525</v>
      </c>
      <c r="K51" s="2">
        <v>396451550</v>
      </c>
      <c r="L51" s="2"/>
      <c r="M51" s="8">
        <f>SUM(F51:L51)</f>
        <v>4346178490</v>
      </c>
      <c r="N51" s="3">
        <f>VLOOKUP(A51,'[1]PRESTACION DE SERVICIO'!$I$2:$J$96,2,0)</f>
        <v>4159126586</v>
      </c>
      <c r="O51" s="2"/>
      <c r="P51" s="3"/>
      <c r="Q51" s="39">
        <v>185274614</v>
      </c>
      <c r="R51" s="2"/>
      <c r="S51" s="3">
        <v>199752087</v>
      </c>
      <c r="T51" s="9">
        <v>435777616</v>
      </c>
      <c r="U51" s="2"/>
      <c r="V51" s="8">
        <f t="shared" si="0"/>
        <v>9326109393</v>
      </c>
      <c r="W51" s="8">
        <v>3254352991</v>
      </c>
      <c r="X51" s="2"/>
      <c r="Y51" s="8">
        <v>0</v>
      </c>
      <c r="Z51" s="8">
        <v>548864428</v>
      </c>
      <c r="AA51" s="2"/>
      <c r="AB51" s="2"/>
      <c r="AC51" s="9">
        <v>193141614</v>
      </c>
      <c r="AD51" s="2">
        <v>395823929</v>
      </c>
      <c r="AE51" s="2"/>
      <c r="AF51" s="8">
        <f t="shared" si="5"/>
        <v>13718292355</v>
      </c>
      <c r="AG51" s="9">
        <v>0</v>
      </c>
      <c r="AH51" s="2"/>
      <c r="AI51" s="2">
        <v>0</v>
      </c>
      <c r="AJ51" s="9">
        <v>3327980899</v>
      </c>
      <c r="AK51" s="2">
        <v>193141614</v>
      </c>
      <c r="AL51" s="2">
        <v>395823929</v>
      </c>
      <c r="AM51" s="2"/>
      <c r="AN51" s="2"/>
      <c r="AO51" s="19">
        <f t="shared" si="6"/>
        <v>17635238797</v>
      </c>
      <c r="AP51" s="2"/>
      <c r="AQ51" s="2"/>
      <c r="AR51" s="2"/>
      <c r="AS51" s="2">
        <v>3098693348</v>
      </c>
      <c r="AT51" s="2">
        <v>193141614</v>
      </c>
      <c r="AU51" s="2">
        <v>571434806</v>
      </c>
      <c r="AV51" s="2"/>
      <c r="AW51" s="2">
        <v>811405056</v>
      </c>
      <c r="AX51" s="2"/>
      <c r="AY51" s="2">
        <v>202851264</v>
      </c>
      <c r="AZ51" s="2"/>
      <c r="BA51" s="2"/>
      <c r="BB51" s="64">
        <f t="shared" si="7"/>
        <v>22512764885</v>
      </c>
      <c r="BC51" s="2">
        <v>4799640940</v>
      </c>
      <c r="BD51" s="2">
        <v>202851264</v>
      </c>
      <c r="BE51" s="2"/>
      <c r="BF51" s="2"/>
      <c r="BG51" s="9">
        <v>304006993</v>
      </c>
      <c r="BH51" s="2">
        <v>465987308</v>
      </c>
      <c r="BI51" s="2"/>
      <c r="BJ51" s="2">
        <v>1579904273</v>
      </c>
      <c r="BK51" s="8">
        <f t="shared" si="8"/>
        <v>29865155663</v>
      </c>
      <c r="BL51" s="2">
        <v>3665412997</v>
      </c>
      <c r="BM51" s="2">
        <v>202851264</v>
      </c>
      <c r="BN51" s="2"/>
      <c r="BO51" s="2">
        <v>1224307705</v>
      </c>
      <c r="BP51" s="2"/>
      <c r="BQ51" s="2"/>
      <c r="BR51" s="9">
        <v>214681757</v>
      </c>
      <c r="BS51" s="2">
        <v>554968113</v>
      </c>
      <c r="BT51" s="2"/>
      <c r="BU51" s="2"/>
      <c r="BV51" s="2"/>
      <c r="BW51" s="8">
        <f t="shared" si="9"/>
        <v>35727377499</v>
      </c>
      <c r="BX51" s="2"/>
      <c r="BY51" s="2">
        <v>202851264</v>
      </c>
      <c r="BZ51" s="2"/>
      <c r="CA51" s="2">
        <v>3645976639</v>
      </c>
      <c r="CB51" s="9">
        <v>181603819</v>
      </c>
      <c r="CC51" s="2">
        <v>416043779</v>
      </c>
      <c r="CD51" s="2"/>
      <c r="CE51" s="2"/>
      <c r="CF51" s="2"/>
      <c r="CG51" s="8">
        <f>SUM(BW51:CE51)</f>
        <v>40173853000</v>
      </c>
      <c r="CH51" s="2"/>
      <c r="CI51" s="2"/>
      <c r="CJ51" s="2"/>
      <c r="CK51" s="2"/>
      <c r="CL51" s="9"/>
      <c r="CM51" s="2"/>
      <c r="CN51" s="2"/>
      <c r="CO51" s="2"/>
      <c r="CP51" s="8">
        <f t="shared" si="1"/>
        <v>40173853000</v>
      </c>
      <c r="CQ51" s="2"/>
      <c r="CR51" s="2"/>
      <c r="CS51" s="2"/>
      <c r="CT51" s="2"/>
      <c r="CU51" s="2"/>
      <c r="CV51" s="9"/>
      <c r="CW51" s="2"/>
      <c r="CX51" s="2"/>
      <c r="CY51" s="8">
        <f t="shared" si="2"/>
        <v>40173853000</v>
      </c>
      <c r="CZ51" s="2"/>
      <c r="DA51" s="2"/>
      <c r="DB51" s="2"/>
      <c r="DC51" s="2"/>
      <c r="DD51" s="2"/>
      <c r="DE51" s="2"/>
      <c r="DF51" s="2"/>
      <c r="DG51" s="2"/>
      <c r="DH51" s="2"/>
      <c r="DI51" s="8">
        <f t="shared" si="3"/>
        <v>40173853000</v>
      </c>
      <c r="DJ51" s="18"/>
      <c r="DK51" s="2"/>
      <c r="DL51" s="2"/>
      <c r="DM51" s="2"/>
      <c r="DN51" s="2"/>
      <c r="DO51" s="2"/>
      <c r="DP51" s="2"/>
      <c r="DQ51" s="2"/>
      <c r="DR51" s="9"/>
      <c r="DS51" s="2"/>
      <c r="DT51" s="2"/>
      <c r="DU51" s="7">
        <f t="shared" si="4"/>
        <v>40173853000</v>
      </c>
      <c r="DV51" s="4">
        <f>VLOOKUP(B51,[3]RPTNCT049_ConsultaSaldosContabl!$I$4:$K$8047,3,0)</f>
        <v>37859809685</v>
      </c>
      <c r="DW51" s="4">
        <f>+Q51+Z51+AA51+AN51+BA51+BJ51+BU51+BV51</f>
        <v>2314043315</v>
      </c>
      <c r="DX51" s="41">
        <f t="shared" si="10"/>
        <v>40173853000</v>
      </c>
      <c r="DY51" s="19">
        <f t="shared" si="11"/>
        <v>0</v>
      </c>
      <c r="DZ51" s="29"/>
      <c r="EA51" s="29"/>
      <c r="EB51" s="29"/>
    </row>
    <row r="52" spans="1:136" ht="15" customHeight="1" x14ac:dyDescent="0.2">
      <c r="A52" s="1">
        <v>8914800223</v>
      </c>
      <c r="B52" s="1">
        <v>891480022</v>
      </c>
      <c r="C52" s="16">
        <v>214566045</v>
      </c>
      <c r="D52" s="17" t="s">
        <v>800</v>
      </c>
      <c r="E52" s="80" t="s">
        <v>1835</v>
      </c>
      <c r="F52" s="38"/>
      <c r="G52" s="2"/>
      <c r="H52" s="3"/>
      <c r="I52" s="2"/>
      <c r="J52" s="39"/>
      <c r="K52" s="3"/>
      <c r="L52" s="2"/>
      <c r="M52" s="8"/>
      <c r="N52" s="3"/>
      <c r="O52" s="2"/>
      <c r="P52" s="3"/>
      <c r="Q52" s="39">
        <v>64194402</v>
      </c>
      <c r="R52" s="2"/>
      <c r="S52" s="3"/>
      <c r="T52" s="3"/>
      <c r="U52" s="2"/>
      <c r="V52" s="8">
        <f t="shared" si="0"/>
        <v>64194402</v>
      </c>
      <c r="W52" s="8">
        <v>0</v>
      </c>
      <c r="X52" s="2"/>
      <c r="Y52" s="8">
        <v>0</v>
      </c>
      <c r="Z52" s="8"/>
      <c r="AA52" s="2"/>
      <c r="AB52" s="2"/>
      <c r="AC52" s="9"/>
      <c r="AD52" s="2"/>
      <c r="AE52" s="2"/>
      <c r="AF52" s="8">
        <f t="shared" si="5"/>
        <v>64194402</v>
      </c>
      <c r="AG52" s="9">
        <v>0</v>
      </c>
      <c r="AH52" s="2"/>
      <c r="AI52" s="2">
        <v>0</v>
      </c>
      <c r="AJ52" s="9">
        <v>0</v>
      </c>
      <c r="AK52" s="2">
        <v>0</v>
      </c>
      <c r="AL52" s="2">
        <v>0</v>
      </c>
      <c r="AM52" s="2"/>
      <c r="AN52" s="2"/>
      <c r="AO52" s="19">
        <f t="shared" si="6"/>
        <v>64194402</v>
      </c>
      <c r="AP52" s="2"/>
      <c r="AQ52" s="2"/>
      <c r="AR52" s="2"/>
      <c r="AS52" s="2"/>
      <c r="AT52" s="2"/>
      <c r="AU52" s="2"/>
      <c r="AV52" s="2"/>
      <c r="AW52" s="2"/>
      <c r="AX52" s="2">
        <v>64922040</v>
      </c>
      <c r="AY52" s="2">
        <v>16230510</v>
      </c>
      <c r="AZ52" s="2"/>
      <c r="BA52" s="2"/>
      <c r="BB52" s="64">
        <f t="shared" si="7"/>
        <v>145346952</v>
      </c>
      <c r="BC52" s="2"/>
      <c r="BD52" s="2">
        <v>16230510</v>
      </c>
      <c r="BE52" s="2"/>
      <c r="BF52" s="2"/>
      <c r="BG52" s="9"/>
      <c r="BH52" s="2"/>
      <c r="BI52" s="2"/>
      <c r="BJ52" s="2">
        <v>338971722</v>
      </c>
      <c r="BK52" s="8">
        <f t="shared" si="8"/>
        <v>500549184</v>
      </c>
      <c r="BL52" s="2"/>
      <c r="BM52" s="2">
        <v>16230510</v>
      </c>
      <c r="BN52" s="2"/>
      <c r="BO52" s="2"/>
      <c r="BP52" s="2"/>
      <c r="BQ52" s="2"/>
      <c r="BR52" s="9"/>
      <c r="BS52" s="2"/>
      <c r="BT52" s="2"/>
      <c r="BU52" s="2"/>
      <c r="BV52" s="2"/>
      <c r="BW52" s="8">
        <f t="shared" si="9"/>
        <v>516779694</v>
      </c>
      <c r="BX52" s="2"/>
      <c r="BY52" s="2">
        <v>16230510</v>
      </c>
      <c r="BZ52" s="2"/>
      <c r="CA52" s="2"/>
      <c r="CB52" s="9"/>
      <c r="CC52" s="2"/>
      <c r="CD52" s="2"/>
      <c r="CE52" s="2"/>
      <c r="CF52" s="2"/>
      <c r="CG52" s="8">
        <f>SUM(BW52:CE52)</f>
        <v>533010204</v>
      </c>
      <c r="CH52" s="2"/>
      <c r="CI52" s="2"/>
      <c r="CJ52" s="2"/>
      <c r="CK52" s="2"/>
      <c r="CL52" s="9"/>
      <c r="CM52" s="2"/>
      <c r="CN52" s="2"/>
      <c r="CO52" s="2"/>
      <c r="CP52" s="8">
        <f t="shared" si="1"/>
        <v>533010204</v>
      </c>
      <c r="CQ52" s="2"/>
      <c r="CR52" s="2"/>
      <c r="CS52" s="2"/>
      <c r="CT52" s="2"/>
      <c r="CU52" s="2"/>
      <c r="CV52" s="9"/>
      <c r="CW52" s="2"/>
      <c r="CX52" s="2"/>
      <c r="CY52" s="8">
        <f t="shared" si="2"/>
        <v>533010204</v>
      </c>
      <c r="CZ52" s="2"/>
      <c r="DA52" s="2"/>
      <c r="DB52" s="2"/>
      <c r="DC52" s="2"/>
      <c r="DD52" s="2"/>
      <c r="DE52" s="2"/>
      <c r="DF52" s="2"/>
      <c r="DG52" s="2"/>
      <c r="DH52" s="2"/>
      <c r="DI52" s="8">
        <f t="shared" si="3"/>
        <v>533010204</v>
      </c>
      <c r="DJ52" s="18"/>
      <c r="DK52" s="2"/>
      <c r="DL52" s="2"/>
      <c r="DM52" s="2"/>
      <c r="DN52" s="2"/>
      <c r="DO52" s="2"/>
      <c r="DP52" s="2"/>
      <c r="DQ52" s="2"/>
      <c r="DR52" s="9"/>
      <c r="DS52" s="2"/>
      <c r="DT52" s="2"/>
      <c r="DU52" s="7">
        <f t="shared" si="4"/>
        <v>533010204</v>
      </c>
      <c r="DV52" s="4">
        <f>VLOOKUP(B52,[3]RPTNCT049_ConsultaSaldosContabl!$I$4:$K$8047,3,0)</f>
        <v>129844080</v>
      </c>
      <c r="DW52" s="4">
        <f>+Q52+Z52+AA52+AN52+BA52+BJ52+BU52+BV52</f>
        <v>403166124</v>
      </c>
      <c r="DX52" s="41">
        <f t="shared" si="10"/>
        <v>533010204</v>
      </c>
      <c r="DY52" s="19">
        <f t="shared" si="11"/>
        <v>0</v>
      </c>
      <c r="DZ52" s="29"/>
      <c r="EA52" s="29"/>
      <c r="EB52" s="29"/>
    </row>
    <row r="53" spans="1:136" ht="15" customHeight="1" x14ac:dyDescent="0.2">
      <c r="A53" s="1">
        <v>8906802367</v>
      </c>
      <c r="B53" s="1">
        <v>890680236</v>
      </c>
      <c r="C53" s="16">
        <v>219925599</v>
      </c>
      <c r="D53" s="17" t="s">
        <v>529</v>
      </c>
      <c r="E53" s="80" t="s">
        <v>1571</v>
      </c>
      <c r="F53" s="38"/>
      <c r="G53" s="2"/>
      <c r="H53" s="3"/>
      <c r="I53" s="2"/>
      <c r="J53" s="39"/>
      <c r="K53" s="3"/>
      <c r="L53" s="2"/>
      <c r="M53" s="8"/>
      <c r="N53" s="3"/>
      <c r="O53" s="2"/>
      <c r="P53" s="3"/>
      <c r="Q53" s="39">
        <v>32675971</v>
      </c>
      <c r="R53" s="2"/>
      <c r="S53" s="3"/>
      <c r="T53" s="3"/>
      <c r="U53" s="2"/>
      <c r="V53" s="8">
        <f t="shared" si="0"/>
        <v>32675971</v>
      </c>
      <c r="W53" s="8">
        <v>0</v>
      </c>
      <c r="X53" s="2"/>
      <c r="Y53" s="8">
        <v>0</v>
      </c>
      <c r="Z53" s="8"/>
      <c r="AA53" s="2"/>
      <c r="AB53" s="2"/>
      <c r="AC53" s="9"/>
      <c r="AD53" s="2"/>
      <c r="AE53" s="2"/>
      <c r="AF53" s="8">
        <f t="shared" si="5"/>
        <v>32675971</v>
      </c>
      <c r="AG53" s="9">
        <v>0</v>
      </c>
      <c r="AH53" s="2"/>
      <c r="AI53" s="2">
        <v>0</v>
      </c>
      <c r="AJ53" s="9">
        <v>0</v>
      </c>
      <c r="AK53" s="2">
        <v>0</v>
      </c>
      <c r="AL53" s="2">
        <v>0</v>
      </c>
      <c r="AM53" s="2"/>
      <c r="AN53" s="2"/>
      <c r="AO53" s="19">
        <f t="shared" si="6"/>
        <v>32675971</v>
      </c>
      <c r="AP53" s="2"/>
      <c r="AQ53" s="2"/>
      <c r="AR53" s="2"/>
      <c r="AS53" s="2"/>
      <c r="AT53" s="2"/>
      <c r="AU53" s="2"/>
      <c r="AV53" s="2"/>
      <c r="AW53" s="2"/>
      <c r="AX53" s="2">
        <v>42783184</v>
      </c>
      <c r="AY53" s="2">
        <v>10695796</v>
      </c>
      <c r="AZ53" s="2"/>
      <c r="BA53" s="2"/>
      <c r="BB53" s="64">
        <f t="shared" si="7"/>
        <v>86154951</v>
      </c>
      <c r="BC53" s="2"/>
      <c r="BD53" s="2">
        <v>10695796</v>
      </c>
      <c r="BE53" s="2"/>
      <c r="BF53" s="2"/>
      <c r="BG53" s="9"/>
      <c r="BH53" s="2"/>
      <c r="BI53" s="2"/>
      <c r="BJ53" s="2">
        <v>70320366</v>
      </c>
      <c r="BK53" s="8">
        <f t="shared" si="8"/>
        <v>167171113</v>
      </c>
      <c r="BL53" s="2"/>
      <c r="BM53" s="2">
        <v>10695796</v>
      </c>
      <c r="BN53" s="2"/>
      <c r="BO53" s="2"/>
      <c r="BP53" s="2"/>
      <c r="BQ53" s="2"/>
      <c r="BR53" s="9"/>
      <c r="BS53" s="2"/>
      <c r="BT53" s="2"/>
      <c r="BU53" s="2"/>
      <c r="BV53" s="2"/>
      <c r="BW53" s="8">
        <f t="shared" si="9"/>
        <v>177866909</v>
      </c>
      <c r="BX53" s="2"/>
      <c r="BY53" s="2">
        <v>10695796</v>
      </c>
      <c r="BZ53" s="2"/>
      <c r="CA53" s="2"/>
      <c r="CB53" s="9"/>
      <c r="CC53" s="2"/>
      <c r="CD53" s="2"/>
      <c r="CE53" s="2"/>
      <c r="CF53" s="2"/>
      <c r="CG53" s="8">
        <f>SUM(BW53:CE53)</f>
        <v>188562705</v>
      </c>
      <c r="CH53" s="2"/>
      <c r="CI53" s="2"/>
      <c r="CJ53" s="2"/>
      <c r="CK53" s="2"/>
      <c r="CL53" s="9"/>
      <c r="CM53" s="2"/>
      <c r="CN53" s="2"/>
      <c r="CO53" s="2"/>
      <c r="CP53" s="8">
        <f t="shared" si="1"/>
        <v>188562705</v>
      </c>
      <c r="CQ53" s="2"/>
      <c r="CR53" s="2"/>
      <c r="CS53" s="2"/>
      <c r="CT53" s="2"/>
      <c r="CU53" s="2"/>
      <c r="CV53" s="9"/>
      <c r="CW53" s="2"/>
      <c r="CX53" s="2"/>
      <c r="CY53" s="8">
        <f t="shared" si="2"/>
        <v>188562705</v>
      </c>
      <c r="CZ53" s="2"/>
      <c r="DA53" s="2"/>
      <c r="DB53" s="2"/>
      <c r="DC53" s="2"/>
      <c r="DD53" s="2"/>
      <c r="DE53" s="2"/>
      <c r="DF53" s="2"/>
      <c r="DG53" s="2"/>
      <c r="DH53" s="2"/>
      <c r="DI53" s="8">
        <f t="shared" si="3"/>
        <v>188562705</v>
      </c>
      <c r="DJ53" s="18"/>
      <c r="DK53" s="2"/>
      <c r="DL53" s="2"/>
      <c r="DM53" s="2"/>
      <c r="DN53" s="2"/>
      <c r="DO53" s="2"/>
      <c r="DP53" s="2"/>
      <c r="DQ53" s="2"/>
      <c r="DR53" s="9"/>
      <c r="DS53" s="2"/>
      <c r="DT53" s="2"/>
      <c r="DU53" s="7">
        <f t="shared" si="4"/>
        <v>188562705</v>
      </c>
      <c r="DV53" s="4">
        <f>VLOOKUP(B53,[3]RPTNCT049_ConsultaSaldosContabl!$I$4:$K$8047,3,0)</f>
        <v>85566368</v>
      </c>
      <c r="DW53" s="4">
        <f>+Q53+Z53+AA53+AN53+BA53+BJ53+BU53+BV53</f>
        <v>102996337</v>
      </c>
      <c r="DX53" s="41">
        <f t="shared" si="10"/>
        <v>188562705</v>
      </c>
      <c r="DY53" s="19">
        <f t="shared" si="11"/>
        <v>0</v>
      </c>
      <c r="DZ53" s="29"/>
      <c r="EA53" s="29"/>
      <c r="EB53" s="29"/>
    </row>
    <row r="54" spans="1:136" ht="15" customHeight="1" x14ac:dyDescent="0.2">
      <c r="A54" s="1">
        <v>8000775455</v>
      </c>
      <c r="B54" s="1">
        <v>800077545</v>
      </c>
      <c r="C54" s="16">
        <v>214715047</v>
      </c>
      <c r="D54" s="17" t="s">
        <v>219</v>
      </c>
      <c r="E54" s="80" t="s">
        <v>1270</v>
      </c>
      <c r="F54" s="54"/>
      <c r="G54" s="18"/>
      <c r="H54" s="54"/>
      <c r="I54" s="18"/>
      <c r="J54" s="54"/>
      <c r="K54" s="54"/>
      <c r="L54" s="18"/>
      <c r="M54" s="55"/>
      <c r="N54" s="54"/>
      <c r="O54" s="18"/>
      <c r="P54" s="54"/>
      <c r="Q54" s="39"/>
      <c r="R54" s="18"/>
      <c r="S54" s="54"/>
      <c r="T54" s="54"/>
      <c r="U54" s="18"/>
      <c r="V54" s="8">
        <f t="shared" si="0"/>
        <v>0</v>
      </c>
      <c r="W54" s="8">
        <v>0</v>
      </c>
      <c r="X54" s="18"/>
      <c r="Y54" s="8">
        <v>0</v>
      </c>
      <c r="Z54" s="8">
        <v>95697720</v>
      </c>
      <c r="AA54" s="18"/>
      <c r="AB54" s="18"/>
      <c r="AC54" s="56"/>
      <c r="AD54" s="18"/>
      <c r="AE54" s="18"/>
      <c r="AF54" s="8">
        <f t="shared" si="5"/>
        <v>95697720</v>
      </c>
      <c r="AG54" s="9">
        <v>0</v>
      </c>
      <c r="AH54" s="2"/>
      <c r="AI54" s="2">
        <v>0</v>
      </c>
      <c r="AJ54" s="9">
        <v>0</v>
      </c>
      <c r="AK54" s="2">
        <v>0</v>
      </c>
      <c r="AL54" s="2">
        <v>0</v>
      </c>
      <c r="AM54" s="2"/>
      <c r="AN54" s="2"/>
      <c r="AO54" s="19">
        <f t="shared" si="6"/>
        <v>95697720</v>
      </c>
      <c r="AP54" s="18"/>
      <c r="AQ54" s="2"/>
      <c r="AR54" s="18"/>
      <c r="AS54" s="2"/>
      <c r="AT54" s="18"/>
      <c r="AU54" s="18"/>
      <c r="AV54" s="18"/>
      <c r="AW54" s="2"/>
      <c r="AX54" s="2">
        <v>146635500</v>
      </c>
      <c r="AY54" s="2">
        <v>36658875</v>
      </c>
      <c r="AZ54" s="18"/>
      <c r="BA54" s="2"/>
      <c r="BB54" s="64">
        <f t="shared" si="7"/>
        <v>278992095</v>
      </c>
      <c r="BC54" s="2"/>
      <c r="BD54" s="2">
        <v>36658875</v>
      </c>
      <c r="BE54" s="2"/>
      <c r="BF54" s="2"/>
      <c r="BG54" s="9"/>
      <c r="BH54" s="2"/>
      <c r="BI54" s="2"/>
      <c r="BJ54" s="2">
        <v>205946723</v>
      </c>
      <c r="BK54" s="8">
        <f t="shared" si="8"/>
        <v>521597693</v>
      </c>
      <c r="BL54" s="2"/>
      <c r="BM54" s="2">
        <v>36658875</v>
      </c>
      <c r="BN54" s="2"/>
      <c r="BO54" s="2"/>
      <c r="BP54" s="2"/>
      <c r="BQ54" s="2"/>
      <c r="BR54" s="9"/>
      <c r="BS54" s="2"/>
      <c r="BT54" s="2"/>
      <c r="BU54" s="2"/>
      <c r="BV54" s="2"/>
      <c r="BW54" s="8">
        <f t="shared" si="9"/>
        <v>558256568</v>
      </c>
      <c r="BX54" s="2"/>
      <c r="BY54" s="2">
        <v>36658875</v>
      </c>
      <c r="BZ54" s="2"/>
      <c r="CA54" s="2"/>
      <c r="CB54" s="9"/>
      <c r="CC54" s="2"/>
      <c r="CD54" s="2"/>
      <c r="CE54" s="2"/>
      <c r="CF54" s="2"/>
      <c r="CG54" s="8">
        <f>SUM(BW54:CE54)</f>
        <v>594915443</v>
      </c>
      <c r="CH54" s="2"/>
      <c r="CI54" s="2"/>
      <c r="CJ54" s="2"/>
      <c r="CK54" s="2"/>
      <c r="CL54" s="9"/>
      <c r="CM54" s="2"/>
      <c r="CN54" s="2"/>
      <c r="CO54" s="2"/>
      <c r="CP54" s="8">
        <f t="shared" si="1"/>
        <v>594915443</v>
      </c>
      <c r="CQ54" s="2"/>
      <c r="CR54" s="2"/>
      <c r="CS54" s="2"/>
      <c r="CT54" s="2"/>
      <c r="CU54" s="2"/>
      <c r="CV54" s="9"/>
      <c r="CW54" s="2"/>
      <c r="CX54" s="2"/>
      <c r="CY54" s="8">
        <f t="shared" si="2"/>
        <v>594915443</v>
      </c>
      <c r="CZ54" s="2"/>
      <c r="DA54" s="2"/>
      <c r="DB54" s="2"/>
      <c r="DC54" s="2"/>
      <c r="DD54" s="2"/>
      <c r="DE54" s="2"/>
      <c r="DF54" s="2"/>
      <c r="DG54" s="2"/>
      <c r="DH54" s="2"/>
      <c r="DI54" s="8">
        <f t="shared" si="3"/>
        <v>594915443</v>
      </c>
      <c r="DJ54" s="18"/>
      <c r="DK54" s="2"/>
      <c r="DL54" s="2"/>
      <c r="DM54" s="2"/>
      <c r="DN54" s="2"/>
      <c r="DO54" s="2"/>
      <c r="DP54" s="2"/>
      <c r="DQ54" s="2"/>
      <c r="DR54" s="9"/>
      <c r="DS54" s="2"/>
      <c r="DT54" s="2"/>
      <c r="DU54" s="7">
        <f t="shared" si="4"/>
        <v>594915443</v>
      </c>
      <c r="DV54" s="4">
        <f>VLOOKUP(B54,[3]RPTNCT049_ConsultaSaldosContabl!$I$4:$K$8047,3,0)</f>
        <v>293271000</v>
      </c>
      <c r="DW54" s="4">
        <f>+Q54+Z54+AA54+AN54+BA54+BJ54+BU54+BV54</f>
        <v>301644443</v>
      </c>
      <c r="DX54" s="41">
        <f t="shared" si="10"/>
        <v>594915443</v>
      </c>
      <c r="DY54" s="19">
        <f t="shared" si="11"/>
        <v>0</v>
      </c>
      <c r="DZ54" s="29"/>
      <c r="EA54" s="15"/>
      <c r="EB54" s="15"/>
      <c r="EC54" s="15"/>
      <c r="ED54" s="15"/>
      <c r="EE54" s="15"/>
      <c r="EF54" s="15"/>
    </row>
    <row r="55" spans="1:136" ht="15" customHeight="1" x14ac:dyDescent="0.2">
      <c r="A55" s="1">
        <v>8917800410</v>
      </c>
      <c r="B55" s="1">
        <v>891780041</v>
      </c>
      <c r="C55" s="16">
        <v>215347053</v>
      </c>
      <c r="D55" s="17" t="s">
        <v>641</v>
      </c>
      <c r="E55" s="80" t="s">
        <v>1678</v>
      </c>
      <c r="F55" s="38"/>
      <c r="G55" s="2"/>
      <c r="H55" s="3"/>
      <c r="I55" s="2"/>
      <c r="J55" s="39"/>
      <c r="K55" s="3"/>
      <c r="L55" s="2"/>
      <c r="M55" s="8"/>
      <c r="N55" s="3"/>
      <c r="O55" s="2"/>
      <c r="P55" s="3"/>
      <c r="Q55" s="39">
        <v>249878963</v>
      </c>
      <c r="R55" s="2"/>
      <c r="S55" s="3"/>
      <c r="T55" s="3"/>
      <c r="U55" s="2"/>
      <c r="V55" s="8">
        <f t="shared" si="0"/>
        <v>249878963</v>
      </c>
      <c r="W55" s="8">
        <v>0</v>
      </c>
      <c r="X55" s="2"/>
      <c r="Y55" s="8">
        <v>0</v>
      </c>
      <c r="Z55" s="8"/>
      <c r="AA55" s="2"/>
      <c r="AB55" s="2"/>
      <c r="AC55" s="9"/>
      <c r="AD55" s="2"/>
      <c r="AE55" s="2"/>
      <c r="AF55" s="8">
        <f t="shared" si="5"/>
        <v>249878963</v>
      </c>
      <c r="AG55" s="9">
        <v>0</v>
      </c>
      <c r="AH55" s="2"/>
      <c r="AI55" s="2">
        <v>0</v>
      </c>
      <c r="AJ55" s="9">
        <v>0</v>
      </c>
      <c r="AK55" s="2">
        <v>0</v>
      </c>
      <c r="AL55" s="2">
        <v>0</v>
      </c>
      <c r="AM55" s="2"/>
      <c r="AN55" s="2"/>
      <c r="AO55" s="19">
        <f t="shared" si="6"/>
        <v>249878963</v>
      </c>
      <c r="AP55" s="2"/>
      <c r="AQ55" s="2"/>
      <c r="AR55" s="2"/>
      <c r="AS55" s="2"/>
      <c r="AT55" s="2"/>
      <c r="AU55" s="2"/>
      <c r="AV55" s="2"/>
      <c r="AW55" s="2"/>
      <c r="AX55" s="2">
        <v>484010356</v>
      </c>
      <c r="AY55" s="2">
        <v>121002589</v>
      </c>
      <c r="AZ55" s="2"/>
      <c r="BA55" s="2"/>
      <c r="BB55" s="64">
        <f t="shared" si="7"/>
        <v>854891908</v>
      </c>
      <c r="BC55" s="2"/>
      <c r="BD55" s="2">
        <v>121002589</v>
      </c>
      <c r="BE55" s="2"/>
      <c r="BF55" s="2"/>
      <c r="BG55" s="9"/>
      <c r="BH55" s="2"/>
      <c r="BI55" s="2"/>
      <c r="BJ55" s="2">
        <v>537751997</v>
      </c>
      <c r="BK55" s="8">
        <f t="shared" si="8"/>
        <v>1513646494</v>
      </c>
      <c r="BL55" s="2"/>
      <c r="BM55" s="2">
        <v>121002589</v>
      </c>
      <c r="BN55" s="2"/>
      <c r="BO55" s="2"/>
      <c r="BP55" s="2"/>
      <c r="BQ55" s="2"/>
      <c r="BR55" s="9"/>
      <c r="BS55" s="2"/>
      <c r="BT55" s="2"/>
      <c r="BU55" s="2"/>
      <c r="BV55" s="2"/>
      <c r="BW55" s="8">
        <f t="shared" si="9"/>
        <v>1634649083</v>
      </c>
      <c r="BX55" s="2"/>
      <c r="BY55" s="2">
        <v>121002589</v>
      </c>
      <c r="BZ55" s="2"/>
      <c r="CA55" s="2"/>
      <c r="CB55" s="9"/>
      <c r="CC55" s="2"/>
      <c r="CD55" s="2"/>
      <c r="CE55" s="2"/>
      <c r="CF55" s="2"/>
      <c r="CG55" s="8">
        <f>SUM(BW55:CE55)</f>
        <v>1755651672</v>
      </c>
      <c r="CH55" s="2"/>
      <c r="CI55" s="2"/>
      <c r="CJ55" s="2"/>
      <c r="CK55" s="2"/>
      <c r="CL55" s="9"/>
      <c r="CM55" s="2"/>
      <c r="CN55" s="2"/>
      <c r="CO55" s="2"/>
      <c r="CP55" s="8">
        <f t="shared" si="1"/>
        <v>1755651672</v>
      </c>
      <c r="CQ55" s="2"/>
      <c r="CR55" s="2"/>
      <c r="CS55" s="2"/>
      <c r="CT55" s="2"/>
      <c r="CU55" s="2"/>
      <c r="CV55" s="9"/>
      <c r="CW55" s="2"/>
      <c r="CX55" s="2"/>
      <c r="CY55" s="8">
        <f t="shared" si="2"/>
        <v>1755651672</v>
      </c>
      <c r="CZ55" s="2"/>
      <c r="DA55" s="2"/>
      <c r="DB55" s="2"/>
      <c r="DC55" s="2"/>
      <c r="DD55" s="2"/>
      <c r="DE55" s="2"/>
      <c r="DF55" s="2"/>
      <c r="DG55" s="2"/>
      <c r="DH55" s="2"/>
      <c r="DI55" s="8">
        <f t="shared" si="3"/>
        <v>1755651672</v>
      </c>
      <c r="DJ55" s="18"/>
      <c r="DK55" s="2"/>
      <c r="DL55" s="2"/>
      <c r="DM55" s="2"/>
      <c r="DN55" s="2"/>
      <c r="DO55" s="2"/>
      <c r="DP55" s="2"/>
      <c r="DQ55" s="2"/>
      <c r="DR55" s="9"/>
      <c r="DS55" s="2"/>
      <c r="DT55" s="2"/>
      <c r="DU55" s="7">
        <f t="shared" si="4"/>
        <v>1755651672</v>
      </c>
      <c r="DV55" s="4">
        <f>VLOOKUP(B55,[3]RPTNCT049_ConsultaSaldosContabl!$I$4:$K$8047,3,0)</f>
        <v>968020712</v>
      </c>
      <c r="DW55" s="4">
        <f>+Q55+Z55+AA55+AN55+BA55+BJ55+BU55+BV55</f>
        <v>787630960</v>
      </c>
      <c r="DX55" s="41">
        <f t="shared" si="10"/>
        <v>1755651672</v>
      </c>
      <c r="DY55" s="19">
        <f t="shared" si="11"/>
        <v>0</v>
      </c>
      <c r="DZ55" s="29"/>
      <c r="EA55" s="29"/>
      <c r="EB55" s="29"/>
    </row>
    <row r="56" spans="1:136" ht="15" customHeight="1" x14ac:dyDescent="0.2">
      <c r="A56" s="1">
        <v>8908011424</v>
      </c>
      <c r="B56" s="1">
        <v>890801142</v>
      </c>
      <c r="C56" s="16">
        <v>215017050</v>
      </c>
      <c r="D56" s="17" t="s">
        <v>338</v>
      </c>
      <c r="E56" s="80" t="s">
        <v>1385</v>
      </c>
      <c r="F56" s="38"/>
      <c r="G56" s="2"/>
      <c r="H56" s="3"/>
      <c r="I56" s="2"/>
      <c r="J56" s="39"/>
      <c r="K56" s="3"/>
      <c r="L56" s="2"/>
      <c r="M56" s="8"/>
      <c r="N56" s="3"/>
      <c r="O56" s="2"/>
      <c r="P56" s="3"/>
      <c r="Q56" s="39">
        <v>62029230</v>
      </c>
      <c r="R56" s="2"/>
      <c r="S56" s="3"/>
      <c r="T56" s="3"/>
      <c r="U56" s="2"/>
      <c r="V56" s="8">
        <f t="shared" si="0"/>
        <v>62029230</v>
      </c>
      <c r="W56" s="8">
        <v>0</v>
      </c>
      <c r="X56" s="2"/>
      <c r="Y56" s="8">
        <v>0</v>
      </c>
      <c r="Z56" s="8"/>
      <c r="AA56" s="2"/>
      <c r="AB56" s="2"/>
      <c r="AC56" s="9"/>
      <c r="AD56" s="2"/>
      <c r="AE56" s="2"/>
      <c r="AF56" s="8">
        <f t="shared" si="5"/>
        <v>62029230</v>
      </c>
      <c r="AG56" s="9">
        <v>0</v>
      </c>
      <c r="AH56" s="2"/>
      <c r="AI56" s="2">
        <v>0</v>
      </c>
      <c r="AJ56" s="9">
        <v>0</v>
      </c>
      <c r="AK56" s="2">
        <v>0</v>
      </c>
      <c r="AL56" s="2">
        <v>0</v>
      </c>
      <c r="AM56" s="2"/>
      <c r="AN56" s="2"/>
      <c r="AO56" s="19">
        <f t="shared" si="6"/>
        <v>62029230</v>
      </c>
      <c r="AP56" s="2"/>
      <c r="AQ56" s="2"/>
      <c r="AR56" s="2"/>
      <c r="AS56" s="2"/>
      <c r="AT56" s="2"/>
      <c r="AU56" s="2"/>
      <c r="AV56" s="2"/>
      <c r="AW56" s="2"/>
      <c r="AX56" s="2">
        <v>66382944</v>
      </c>
      <c r="AY56" s="2">
        <v>16595736</v>
      </c>
      <c r="AZ56" s="2"/>
      <c r="BA56" s="2"/>
      <c r="BB56" s="64">
        <f t="shared" si="7"/>
        <v>145007910</v>
      </c>
      <c r="BC56" s="2"/>
      <c r="BD56" s="2">
        <v>16595736</v>
      </c>
      <c r="BE56" s="2"/>
      <c r="BF56" s="2"/>
      <c r="BG56" s="9"/>
      <c r="BH56" s="2"/>
      <c r="BI56" s="2"/>
      <c r="BJ56" s="2">
        <v>133490226</v>
      </c>
      <c r="BK56" s="8">
        <f t="shared" si="8"/>
        <v>295093872</v>
      </c>
      <c r="BL56" s="2"/>
      <c r="BM56" s="2">
        <v>16595736</v>
      </c>
      <c r="BN56" s="2"/>
      <c r="BO56" s="2"/>
      <c r="BP56" s="2"/>
      <c r="BQ56" s="2"/>
      <c r="BR56" s="9"/>
      <c r="BS56" s="2"/>
      <c r="BT56" s="2"/>
      <c r="BU56" s="2"/>
      <c r="BV56" s="2"/>
      <c r="BW56" s="8">
        <f t="shared" si="9"/>
        <v>311689608</v>
      </c>
      <c r="BX56" s="2"/>
      <c r="BY56" s="2">
        <v>16595736</v>
      </c>
      <c r="BZ56" s="2"/>
      <c r="CA56" s="2"/>
      <c r="CB56" s="9"/>
      <c r="CC56" s="2"/>
      <c r="CD56" s="2"/>
      <c r="CE56" s="2"/>
      <c r="CF56" s="2"/>
      <c r="CG56" s="8">
        <f>SUM(BW56:CE56)</f>
        <v>328285344</v>
      </c>
      <c r="CH56" s="2"/>
      <c r="CI56" s="2"/>
      <c r="CJ56" s="2"/>
      <c r="CK56" s="2"/>
      <c r="CL56" s="9"/>
      <c r="CM56" s="2"/>
      <c r="CN56" s="2"/>
      <c r="CO56" s="2"/>
      <c r="CP56" s="8">
        <f t="shared" si="1"/>
        <v>328285344</v>
      </c>
      <c r="CQ56" s="2"/>
      <c r="CR56" s="2"/>
      <c r="CS56" s="2"/>
      <c r="CT56" s="2"/>
      <c r="CU56" s="2"/>
      <c r="CV56" s="9"/>
      <c r="CW56" s="2"/>
      <c r="CX56" s="2"/>
      <c r="CY56" s="8">
        <f t="shared" si="2"/>
        <v>328285344</v>
      </c>
      <c r="CZ56" s="2"/>
      <c r="DA56" s="2"/>
      <c r="DB56" s="2"/>
      <c r="DC56" s="2"/>
      <c r="DD56" s="2"/>
      <c r="DE56" s="2"/>
      <c r="DF56" s="2"/>
      <c r="DG56" s="2"/>
      <c r="DH56" s="2"/>
      <c r="DI56" s="8">
        <f t="shared" si="3"/>
        <v>328285344</v>
      </c>
      <c r="DJ56" s="18"/>
      <c r="DK56" s="2"/>
      <c r="DL56" s="2"/>
      <c r="DM56" s="2"/>
      <c r="DN56" s="2"/>
      <c r="DO56" s="2"/>
      <c r="DP56" s="2"/>
      <c r="DQ56" s="2"/>
      <c r="DR56" s="9"/>
      <c r="DS56" s="2"/>
      <c r="DT56" s="2"/>
      <c r="DU56" s="7">
        <f t="shared" si="4"/>
        <v>328285344</v>
      </c>
      <c r="DV56" s="4">
        <f>VLOOKUP(B56,[3]RPTNCT049_ConsultaSaldosContabl!$I$4:$K$8047,3,0)</f>
        <v>132765888</v>
      </c>
      <c r="DW56" s="4">
        <f>+Q56+Z56+AA56+AN56+BA56+BJ56+BU56+BV56</f>
        <v>195519456</v>
      </c>
      <c r="DX56" s="41">
        <f t="shared" si="10"/>
        <v>328285344</v>
      </c>
      <c r="DY56" s="19">
        <f t="shared" si="11"/>
        <v>0</v>
      </c>
      <c r="DZ56" s="29"/>
      <c r="EA56" s="29"/>
      <c r="EB56" s="29"/>
    </row>
    <row r="57" spans="1:136" ht="15" customHeight="1" x14ac:dyDescent="0.2">
      <c r="A57" s="1">
        <v>8902053345</v>
      </c>
      <c r="B57" s="1">
        <v>890205334</v>
      </c>
      <c r="C57" s="16">
        <v>215168051</v>
      </c>
      <c r="D57" s="17" t="s">
        <v>814</v>
      </c>
      <c r="E57" s="80" t="s">
        <v>1849</v>
      </c>
      <c r="F57" s="38"/>
      <c r="G57" s="2"/>
      <c r="H57" s="3"/>
      <c r="I57" s="2"/>
      <c r="J57" s="39"/>
      <c r="K57" s="3"/>
      <c r="L57" s="2"/>
      <c r="M57" s="8"/>
      <c r="N57" s="3"/>
      <c r="O57" s="2"/>
      <c r="P57" s="3"/>
      <c r="Q57" s="39">
        <v>53607157</v>
      </c>
      <c r="R57" s="2"/>
      <c r="S57" s="3"/>
      <c r="T57" s="3"/>
      <c r="U57" s="2"/>
      <c r="V57" s="8">
        <f t="shared" si="0"/>
        <v>53607157</v>
      </c>
      <c r="W57" s="8">
        <v>0</v>
      </c>
      <c r="X57" s="2"/>
      <c r="Y57" s="8">
        <v>0</v>
      </c>
      <c r="Z57" s="8"/>
      <c r="AA57" s="2"/>
      <c r="AB57" s="2"/>
      <c r="AC57" s="9"/>
      <c r="AD57" s="2"/>
      <c r="AE57" s="2"/>
      <c r="AF57" s="8">
        <f t="shared" si="5"/>
        <v>53607157</v>
      </c>
      <c r="AG57" s="9">
        <v>0</v>
      </c>
      <c r="AH57" s="2"/>
      <c r="AI57" s="2">
        <v>0</v>
      </c>
      <c r="AJ57" s="9">
        <v>0</v>
      </c>
      <c r="AK57" s="2">
        <v>0</v>
      </c>
      <c r="AL57" s="2">
        <v>0</v>
      </c>
      <c r="AM57" s="2"/>
      <c r="AN57" s="2"/>
      <c r="AO57" s="19">
        <f t="shared" si="6"/>
        <v>53607157</v>
      </c>
      <c r="AP57" s="2"/>
      <c r="AQ57" s="2"/>
      <c r="AR57" s="2"/>
      <c r="AS57" s="2"/>
      <c r="AT57" s="2"/>
      <c r="AU57" s="2"/>
      <c r="AV57" s="2"/>
      <c r="AW57" s="2"/>
      <c r="AX57" s="2">
        <v>71574396</v>
      </c>
      <c r="AY57" s="2">
        <v>17893599</v>
      </c>
      <c r="AZ57" s="2"/>
      <c r="BA57" s="2"/>
      <c r="BB57" s="64">
        <f t="shared" si="7"/>
        <v>143075152</v>
      </c>
      <c r="BC57" s="2"/>
      <c r="BD57" s="2">
        <v>17893599</v>
      </c>
      <c r="BE57" s="2"/>
      <c r="BF57" s="2"/>
      <c r="BG57" s="9"/>
      <c r="BH57" s="2"/>
      <c r="BI57" s="2"/>
      <c r="BJ57" s="2">
        <v>115745901</v>
      </c>
      <c r="BK57" s="8">
        <f t="shared" si="8"/>
        <v>276714652</v>
      </c>
      <c r="BL57" s="2"/>
      <c r="BM57" s="2">
        <v>17893599</v>
      </c>
      <c r="BN57" s="2"/>
      <c r="BO57" s="2"/>
      <c r="BP57" s="2"/>
      <c r="BQ57" s="2"/>
      <c r="BR57" s="9"/>
      <c r="BS57" s="2"/>
      <c r="BT57" s="2"/>
      <c r="BU57" s="2"/>
      <c r="BV57" s="2"/>
      <c r="BW57" s="8">
        <f t="shared" si="9"/>
        <v>294608251</v>
      </c>
      <c r="BX57" s="2"/>
      <c r="BY57" s="2">
        <v>17893599</v>
      </c>
      <c r="BZ57" s="2"/>
      <c r="CA57" s="2"/>
      <c r="CB57" s="9"/>
      <c r="CC57" s="2"/>
      <c r="CD57" s="2"/>
      <c r="CE57" s="2"/>
      <c r="CF57" s="2"/>
      <c r="CG57" s="8">
        <f>SUM(BW57:CE57)</f>
        <v>312501850</v>
      </c>
      <c r="CH57" s="2"/>
      <c r="CI57" s="2"/>
      <c r="CJ57" s="2"/>
      <c r="CK57" s="2"/>
      <c r="CL57" s="9"/>
      <c r="CM57" s="2"/>
      <c r="CN57" s="2"/>
      <c r="CO57" s="2"/>
      <c r="CP57" s="8">
        <f t="shared" si="1"/>
        <v>312501850</v>
      </c>
      <c r="CQ57" s="2"/>
      <c r="CR57" s="2"/>
      <c r="CS57" s="2"/>
      <c r="CT57" s="2"/>
      <c r="CU57" s="2"/>
      <c r="CV57" s="9"/>
      <c r="CW57" s="2"/>
      <c r="CX57" s="2"/>
      <c r="CY57" s="8">
        <f t="shared" si="2"/>
        <v>312501850</v>
      </c>
      <c r="CZ57" s="2"/>
      <c r="DA57" s="2"/>
      <c r="DB57" s="2"/>
      <c r="DC57" s="2"/>
      <c r="DD57" s="2"/>
      <c r="DE57" s="2"/>
      <c r="DF57" s="2"/>
      <c r="DG57" s="2"/>
      <c r="DH57" s="2"/>
      <c r="DI57" s="8">
        <f t="shared" si="3"/>
        <v>312501850</v>
      </c>
      <c r="DJ57" s="18"/>
      <c r="DK57" s="2"/>
      <c r="DL57" s="2"/>
      <c r="DM57" s="2"/>
      <c r="DN57" s="2"/>
      <c r="DO57" s="2"/>
      <c r="DP57" s="2"/>
      <c r="DQ57" s="2"/>
      <c r="DR57" s="9"/>
      <c r="DS57" s="2"/>
      <c r="DT57" s="2"/>
      <c r="DU57" s="7">
        <f t="shared" si="4"/>
        <v>312501850</v>
      </c>
      <c r="DV57" s="4">
        <f>VLOOKUP(B57,[3]RPTNCT049_ConsultaSaldosContabl!$I$4:$K$8047,3,0)</f>
        <v>143148792</v>
      </c>
      <c r="DW57" s="4">
        <f>+Q57+Z57+AA57+AN57+BA57+BJ57+BU57+BV57</f>
        <v>169353058</v>
      </c>
      <c r="DX57" s="41">
        <f t="shared" si="10"/>
        <v>312501850</v>
      </c>
      <c r="DY57" s="19">
        <f t="shared" si="11"/>
        <v>0</v>
      </c>
      <c r="DZ57" s="29"/>
      <c r="EA57" s="29"/>
      <c r="EB57" s="29"/>
    </row>
    <row r="58" spans="1:136" ht="15" customHeight="1" x14ac:dyDescent="0.2">
      <c r="A58" s="1">
        <v>8001025040</v>
      </c>
      <c r="B58" s="1">
        <v>800102504</v>
      </c>
      <c r="C58" s="16">
        <v>210181001</v>
      </c>
      <c r="D58" s="17" t="s">
        <v>948</v>
      </c>
      <c r="E58" s="80" t="s">
        <v>2026</v>
      </c>
      <c r="F58" s="38"/>
      <c r="G58" s="2"/>
      <c r="H58" s="3"/>
      <c r="I58" s="2"/>
      <c r="J58" s="39"/>
      <c r="K58" s="3"/>
      <c r="L58" s="2"/>
      <c r="M58" s="8"/>
      <c r="N58" s="3"/>
      <c r="O58" s="2"/>
      <c r="P58" s="3"/>
      <c r="Q58" s="39">
        <v>430663192</v>
      </c>
      <c r="R58" s="2"/>
      <c r="S58" s="3"/>
      <c r="T58" s="3"/>
      <c r="U58" s="2"/>
      <c r="V58" s="8">
        <f t="shared" si="0"/>
        <v>430663192</v>
      </c>
      <c r="W58" s="8">
        <v>0</v>
      </c>
      <c r="X58" s="2"/>
      <c r="Y58" s="8">
        <v>0</v>
      </c>
      <c r="Z58" s="8"/>
      <c r="AA58" s="2"/>
      <c r="AB58" s="2"/>
      <c r="AC58" s="9"/>
      <c r="AD58" s="2"/>
      <c r="AE58" s="2"/>
      <c r="AF58" s="8">
        <f t="shared" si="5"/>
        <v>430663192</v>
      </c>
      <c r="AG58" s="9">
        <v>0</v>
      </c>
      <c r="AH58" s="2"/>
      <c r="AI58" s="2">
        <v>0</v>
      </c>
      <c r="AJ58" s="9">
        <v>0</v>
      </c>
      <c r="AK58" s="2">
        <v>0</v>
      </c>
      <c r="AL58" s="2">
        <v>0</v>
      </c>
      <c r="AM58" s="2"/>
      <c r="AN58" s="2"/>
      <c r="AO58" s="19">
        <f t="shared" si="6"/>
        <v>430663192</v>
      </c>
      <c r="AP58" s="2"/>
      <c r="AQ58" s="2"/>
      <c r="AR58" s="2"/>
      <c r="AS58" s="2"/>
      <c r="AT58" s="2"/>
      <c r="AU58" s="2"/>
      <c r="AV58" s="2"/>
      <c r="AW58" s="2"/>
      <c r="AX58" s="2">
        <v>609671412</v>
      </c>
      <c r="AY58" s="2">
        <v>152417853</v>
      </c>
      <c r="AZ58" s="2"/>
      <c r="BA58" s="2"/>
      <c r="BB58" s="64">
        <f t="shared" si="7"/>
        <v>1192752457</v>
      </c>
      <c r="BC58" s="2"/>
      <c r="BD58" s="2">
        <v>152417853</v>
      </c>
      <c r="BE58" s="2"/>
      <c r="BF58" s="2"/>
      <c r="BG58" s="9"/>
      <c r="BH58" s="2"/>
      <c r="BI58" s="2"/>
      <c r="BJ58" s="2">
        <v>926809407</v>
      </c>
      <c r="BK58" s="8">
        <f t="shared" si="8"/>
        <v>2271979717</v>
      </c>
      <c r="BL58" s="2"/>
      <c r="BM58" s="2">
        <v>152417853</v>
      </c>
      <c r="BN58" s="2"/>
      <c r="BO58" s="2"/>
      <c r="BP58" s="2"/>
      <c r="BQ58" s="2"/>
      <c r="BR58" s="9"/>
      <c r="BS58" s="2"/>
      <c r="BT58" s="2"/>
      <c r="BU58" s="2"/>
      <c r="BV58" s="2"/>
      <c r="BW58" s="8">
        <f t="shared" si="9"/>
        <v>2424397570</v>
      </c>
      <c r="BX58" s="2"/>
      <c r="BY58" s="2">
        <v>152417853</v>
      </c>
      <c r="BZ58" s="2"/>
      <c r="CA58" s="2"/>
      <c r="CB58" s="9"/>
      <c r="CC58" s="2"/>
      <c r="CD58" s="2"/>
      <c r="CE58" s="2"/>
      <c r="CF58" s="2"/>
      <c r="CG58" s="8">
        <f>SUM(BW58:CE58)</f>
        <v>2576815423</v>
      </c>
      <c r="CH58" s="2"/>
      <c r="CI58" s="2"/>
      <c r="CJ58" s="2"/>
      <c r="CK58" s="2"/>
      <c r="CL58" s="9"/>
      <c r="CM58" s="2"/>
      <c r="CN58" s="2"/>
      <c r="CO58" s="2"/>
      <c r="CP58" s="8">
        <f t="shared" si="1"/>
        <v>2576815423</v>
      </c>
      <c r="CQ58" s="2"/>
      <c r="CR58" s="2"/>
      <c r="CS58" s="2"/>
      <c r="CT58" s="2"/>
      <c r="CU58" s="2"/>
      <c r="CV58" s="9"/>
      <c r="CW58" s="2"/>
      <c r="CX58" s="2"/>
      <c r="CY58" s="8">
        <f t="shared" si="2"/>
        <v>2576815423</v>
      </c>
      <c r="CZ58" s="2"/>
      <c r="DA58" s="2"/>
      <c r="DB58" s="2"/>
      <c r="DC58" s="2"/>
      <c r="DD58" s="2"/>
      <c r="DE58" s="2"/>
      <c r="DF58" s="2"/>
      <c r="DG58" s="2"/>
      <c r="DH58" s="2"/>
      <c r="DI58" s="8">
        <f t="shared" si="3"/>
        <v>2576815423</v>
      </c>
      <c r="DJ58" s="18"/>
      <c r="DK58" s="2"/>
      <c r="DL58" s="2"/>
      <c r="DM58" s="2"/>
      <c r="DN58" s="2"/>
      <c r="DO58" s="2"/>
      <c r="DP58" s="2"/>
      <c r="DQ58" s="2"/>
      <c r="DR58" s="9"/>
      <c r="DS58" s="2"/>
      <c r="DT58" s="2"/>
      <c r="DU58" s="7">
        <f t="shared" si="4"/>
        <v>2576815423</v>
      </c>
      <c r="DV58" s="4">
        <f>VLOOKUP(B58,[3]RPTNCT049_ConsultaSaldosContabl!$I$4:$K$8047,3,0)</f>
        <v>1219342824</v>
      </c>
      <c r="DW58" s="4">
        <f>+Q58+Z58+AA58+AN58+BA58+BJ58+BU58+BV58</f>
        <v>1357472599</v>
      </c>
      <c r="DX58" s="41">
        <f t="shared" si="10"/>
        <v>2576815423</v>
      </c>
      <c r="DY58" s="19">
        <f t="shared" si="11"/>
        <v>0</v>
      </c>
      <c r="DZ58" s="29"/>
      <c r="EA58" s="29"/>
      <c r="EB58" s="29"/>
    </row>
    <row r="59" spans="1:136" ht="15" customHeight="1" x14ac:dyDescent="0.2">
      <c r="A59" s="1">
        <v>8920994947</v>
      </c>
      <c r="B59" s="1">
        <v>892099494</v>
      </c>
      <c r="C59" s="16">
        <v>216581065</v>
      </c>
      <c r="D59" s="17" t="s">
        <v>949</v>
      </c>
      <c r="E59" s="80" t="s">
        <v>2027</v>
      </c>
      <c r="F59" s="38"/>
      <c r="G59" s="2"/>
      <c r="H59" s="3"/>
      <c r="I59" s="2"/>
      <c r="J59" s="39"/>
      <c r="K59" s="3"/>
      <c r="L59" s="2"/>
      <c r="M59" s="8"/>
      <c r="N59" s="3"/>
      <c r="O59" s="2"/>
      <c r="P59" s="3"/>
      <c r="Q59" s="39">
        <v>261145976</v>
      </c>
      <c r="R59" s="2"/>
      <c r="S59" s="3"/>
      <c r="T59" s="3"/>
      <c r="U59" s="2"/>
      <c r="V59" s="8">
        <f t="shared" si="0"/>
        <v>261145976</v>
      </c>
      <c r="W59" s="8">
        <v>0</v>
      </c>
      <c r="X59" s="2"/>
      <c r="Y59" s="8">
        <v>0</v>
      </c>
      <c r="Z59" s="8"/>
      <c r="AA59" s="2"/>
      <c r="AB59" s="2"/>
      <c r="AC59" s="9"/>
      <c r="AD59" s="2"/>
      <c r="AE59" s="2"/>
      <c r="AF59" s="8">
        <f t="shared" si="5"/>
        <v>261145976</v>
      </c>
      <c r="AG59" s="9">
        <v>0</v>
      </c>
      <c r="AH59" s="2"/>
      <c r="AI59" s="2">
        <v>0</v>
      </c>
      <c r="AJ59" s="9">
        <v>0</v>
      </c>
      <c r="AK59" s="2">
        <v>0</v>
      </c>
      <c r="AL59" s="2">
        <v>0</v>
      </c>
      <c r="AM59" s="2"/>
      <c r="AN59" s="2"/>
      <c r="AO59" s="19">
        <f t="shared" si="6"/>
        <v>261145976</v>
      </c>
      <c r="AP59" s="2"/>
      <c r="AQ59" s="2"/>
      <c r="AR59" s="2"/>
      <c r="AS59" s="2"/>
      <c r="AT59" s="2"/>
      <c r="AU59" s="2"/>
      <c r="AV59" s="2"/>
      <c r="AW59" s="2"/>
      <c r="AX59" s="2">
        <v>333418092</v>
      </c>
      <c r="AY59" s="2">
        <v>83354523</v>
      </c>
      <c r="AZ59" s="2"/>
      <c r="BA59" s="2"/>
      <c r="BB59" s="64">
        <f t="shared" si="7"/>
        <v>677918591</v>
      </c>
      <c r="BC59" s="2"/>
      <c r="BD59" s="2">
        <v>83354523</v>
      </c>
      <c r="BE59" s="2"/>
      <c r="BF59" s="2"/>
      <c r="BG59" s="9"/>
      <c r="BH59" s="2"/>
      <c r="BI59" s="2"/>
      <c r="BJ59" s="2">
        <v>562000978</v>
      </c>
      <c r="BK59" s="8">
        <f t="shared" si="8"/>
        <v>1323274092</v>
      </c>
      <c r="BL59" s="2"/>
      <c r="BM59" s="2">
        <v>83354523</v>
      </c>
      <c r="BN59" s="2"/>
      <c r="BO59" s="2"/>
      <c r="BP59" s="2"/>
      <c r="BQ59" s="2"/>
      <c r="BR59" s="9"/>
      <c r="BS59" s="2"/>
      <c r="BT59" s="2"/>
      <c r="BU59" s="2"/>
      <c r="BV59" s="2"/>
      <c r="BW59" s="8">
        <f t="shared" si="9"/>
        <v>1406628615</v>
      </c>
      <c r="BX59" s="2"/>
      <c r="BY59" s="2">
        <v>83354523</v>
      </c>
      <c r="BZ59" s="2"/>
      <c r="CA59" s="2"/>
      <c r="CB59" s="9"/>
      <c r="CC59" s="2"/>
      <c r="CD59" s="2"/>
      <c r="CE59" s="2"/>
      <c r="CF59" s="2"/>
      <c r="CG59" s="8">
        <f>SUM(BW59:CE59)</f>
        <v>1489983138</v>
      </c>
      <c r="CH59" s="2"/>
      <c r="CI59" s="2"/>
      <c r="CJ59" s="2"/>
      <c r="CK59" s="2"/>
      <c r="CL59" s="9"/>
      <c r="CM59" s="2"/>
      <c r="CN59" s="2"/>
      <c r="CO59" s="2"/>
      <c r="CP59" s="8">
        <f t="shared" si="1"/>
        <v>1489983138</v>
      </c>
      <c r="CQ59" s="2"/>
      <c r="CR59" s="2"/>
      <c r="CS59" s="2"/>
      <c r="CT59" s="2"/>
      <c r="CU59" s="2"/>
      <c r="CV59" s="9"/>
      <c r="CW59" s="2"/>
      <c r="CX59" s="2"/>
      <c r="CY59" s="8">
        <f t="shared" si="2"/>
        <v>1489983138</v>
      </c>
      <c r="CZ59" s="2"/>
      <c r="DA59" s="2"/>
      <c r="DB59" s="2"/>
      <c r="DC59" s="2"/>
      <c r="DD59" s="2"/>
      <c r="DE59" s="2"/>
      <c r="DF59" s="2"/>
      <c r="DG59" s="2"/>
      <c r="DH59" s="2"/>
      <c r="DI59" s="8">
        <f t="shared" si="3"/>
        <v>1489983138</v>
      </c>
      <c r="DJ59" s="18"/>
      <c r="DK59" s="2"/>
      <c r="DL59" s="2"/>
      <c r="DM59" s="2"/>
      <c r="DN59" s="2"/>
      <c r="DO59" s="2"/>
      <c r="DP59" s="2"/>
      <c r="DQ59" s="2"/>
      <c r="DR59" s="9"/>
      <c r="DS59" s="2"/>
      <c r="DT59" s="2"/>
      <c r="DU59" s="7">
        <f t="shared" si="4"/>
        <v>1489983138</v>
      </c>
      <c r="DV59" s="4">
        <f>VLOOKUP(B59,[3]RPTNCT049_ConsultaSaldosContabl!$I$4:$K$8047,3,0)</f>
        <v>666836184</v>
      </c>
      <c r="DW59" s="4">
        <f>+Q59+Z59+AA59+AN59+BA59+BJ59+BU59+BV59</f>
        <v>823146954</v>
      </c>
      <c r="DX59" s="41">
        <f t="shared" si="10"/>
        <v>1489983138</v>
      </c>
      <c r="DY59" s="19">
        <f t="shared" si="11"/>
        <v>0</v>
      </c>
      <c r="DZ59" s="29"/>
      <c r="EA59" s="29"/>
      <c r="EB59" s="29"/>
    </row>
    <row r="60" spans="1:136" ht="15" customHeight="1" x14ac:dyDescent="0.2">
      <c r="A60" s="1">
        <v>8000933868</v>
      </c>
      <c r="B60" s="1">
        <v>800093386</v>
      </c>
      <c r="C60" s="16">
        <v>215325053</v>
      </c>
      <c r="D60" s="17" t="s">
        <v>464</v>
      </c>
      <c r="E60" s="80" t="s">
        <v>1508</v>
      </c>
      <c r="F60" s="38"/>
      <c r="G60" s="2"/>
      <c r="H60" s="3"/>
      <c r="I60" s="2"/>
      <c r="J60" s="39"/>
      <c r="K60" s="3"/>
      <c r="L60" s="2"/>
      <c r="M60" s="8"/>
      <c r="N60" s="3"/>
      <c r="O60" s="2"/>
      <c r="P60" s="3"/>
      <c r="Q60" s="39">
        <v>61870533</v>
      </c>
      <c r="R60" s="2"/>
      <c r="S60" s="3"/>
      <c r="T60" s="3"/>
      <c r="U60" s="2"/>
      <c r="V60" s="8">
        <f t="shared" si="0"/>
        <v>61870533</v>
      </c>
      <c r="W60" s="8">
        <v>0</v>
      </c>
      <c r="X60" s="2"/>
      <c r="Y60" s="8">
        <v>0</v>
      </c>
      <c r="Z60" s="8"/>
      <c r="AA60" s="2"/>
      <c r="AB60" s="2"/>
      <c r="AC60" s="9"/>
      <c r="AD60" s="2"/>
      <c r="AE60" s="2"/>
      <c r="AF60" s="8">
        <f t="shared" si="5"/>
        <v>61870533</v>
      </c>
      <c r="AG60" s="9">
        <v>0</v>
      </c>
      <c r="AH60" s="2"/>
      <c r="AI60" s="2">
        <v>0</v>
      </c>
      <c r="AJ60" s="9">
        <v>0</v>
      </c>
      <c r="AK60" s="2">
        <v>0</v>
      </c>
      <c r="AL60" s="2">
        <v>0</v>
      </c>
      <c r="AM60" s="2"/>
      <c r="AN60" s="2"/>
      <c r="AO60" s="19">
        <f t="shared" si="6"/>
        <v>61870533</v>
      </c>
      <c r="AP60" s="2"/>
      <c r="AQ60" s="2"/>
      <c r="AR60" s="2"/>
      <c r="AS60" s="2"/>
      <c r="AT60" s="2"/>
      <c r="AU60" s="2"/>
      <c r="AV60" s="2"/>
      <c r="AW60" s="2"/>
      <c r="AX60" s="2">
        <v>69683516</v>
      </c>
      <c r="AY60" s="2">
        <v>17420879</v>
      </c>
      <c r="AZ60" s="2"/>
      <c r="BA60" s="2"/>
      <c r="BB60" s="64">
        <f t="shared" si="7"/>
        <v>148974928</v>
      </c>
      <c r="BC60" s="2"/>
      <c r="BD60" s="2">
        <v>17420879</v>
      </c>
      <c r="BE60" s="2"/>
      <c r="BF60" s="2"/>
      <c r="BG60" s="9"/>
      <c r="BH60" s="2"/>
      <c r="BI60" s="2"/>
      <c r="BJ60" s="2">
        <v>133149085</v>
      </c>
      <c r="BK60" s="8">
        <f t="shared" si="8"/>
        <v>299544892</v>
      </c>
      <c r="BL60" s="2"/>
      <c r="BM60" s="2">
        <v>17420879</v>
      </c>
      <c r="BN60" s="2"/>
      <c r="BO60" s="2"/>
      <c r="BP60" s="2"/>
      <c r="BQ60" s="2"/>
      <c r="BR60" s="9"/>
      <c r="BS60" s="2"/>
      <c r="BT60" s="2"/>
      <c r="BU60" s="2"/>
      <c r="BV60" s="2"/>
      <c r="BW60" s="8">
        <f t="shared" si="9"/>
        <v>316965771</v>
      </c>
      <c r="BX60" s="2"/>
      <c r="BY60" s="2">
        <v>17420879</v>
      </c>
      <c r="BZ60" s="2"/>
      <c r="CA60" s="2"/>
      <c r="CB60" s="9"/>
      <c r="CC60" s="2"/>
      <c r="CD60" s="2"/>
      <c r="CE60" s="2"/>
      <c r="CF60" s="2"/>
      <c r="CG60" s="8">
        <f>SUM(BW60:CE60)</f>
        <v>334386650</v>
      </c>
      <c r="CH60" s="2"/>
      <c r="CI60" s="2"/>
      <c r="CJ60" s="2"/>
      <c r="CK60" s="2"/>
      <c r="CL60" s="9"/>
      <c r="CM60" s="2"/>
      <c r="CN60" s="2"/>
      <c r="CO60" s="2"/>
      <c r="CP60" s="8">
        <f t="shared" si="1"/>
        <v>334386650</v>
      </c>
      <c r="CQ60" s="2"/>
      <c r="CR60" s="2"/>
      <c r="CS60" s="2"/>
      <c r="CT60" s="2"/>
      <c r="CU60" s="2"/>
      <c r="CV60" s="9"/>
      <c r="CW60" s="2"/>
      <c r="CX60" s="2"/>
      <c r="CY60" s="8">
        <f t="shared" si="2"/>
        <v>334386650</v>
      </c>
      <c r="CZ60" s="2"/>
      <c r="DA60" s="2"/>
      <c r="DB60" s="2"/>
      <c r="DC60" s="2"/>
      <c r="DD60" s="2"/>
      <c r="DE60" s="2"/>
      <c r="DF60" s="2"/>
      <c r="DG60" s="2"/>
      <c r="DH60" s="2"/>
      <c r="DI60" s="8">
        <f t="shared" si="3"/>
        <v>334386650</v>
      </c>
      <c r="DJ60" s="18"/>
      <c r="DK60" s="2"/>
      <c r="DL60" s="2"/>
      <c r="DM60" s="2"/>
      <c r="DN60" s="2"/>
      <c r="DO60" s="2"/>
      <c r="DP60" s="2"/>
      <c r="DQ60" s="2"/>
      <c r="DR60" s="9"/>
      <c r="DS60" s="2"/>
      <c r="DT60" s="2"/>
      <c r="DU60" s="7">
        <f t="shared" si="4"/>
        <v>334386650</v>
      </c>
      <c r="DV60" s="4">
        <f>VLOOKUP(B60,[3]RPTNCT049_ConsultaSaldosContabl!$I$4:$K$8047,3,0)</f>
        <v>139367032</v>
      </c>
      <c r="DW60" s="4">
        <f>+Q60+Z60+AA60+AN60+BA60+BJ60+BU60+BV60</f>
        <v>195019618</v>
      </c>
      <c r="DX60" s="41">
        <f t="shared" si="10"/>
        <v>334386650</v>
      </c>
      <c r="DY60" s="19">
        <f t="shared" si="11"/>
        <v>0</v>
      </c>
      <c r="DZ60" s="29"/>
      <c r="EA60" s="29"/>
      <c r="EB60" s="29"/>
    </row>
    <row r="61" spans="1:136" ht="15" customHeight="1" x14ac:dyDescent="0.2">
      <c r="A61" s="1">
        <v>8000990584</v>
      </c>
      <c r="B61" s="1">
        <v>800099058</v>
      </c>
      <c r="C61" s="16">
        <v>215152051</v>
      </c>
      <c r="D61" s="17" t="s">
        <v>695</v>
      </c>
      <c r="E61" s="80" t="s">
        <v>1735</v>
      </c>
      <c r="F61" s="38"/>
      <c r="G61" s="2"/>
      <c r="H61" s="3"/>
      <c r="I61" s="2"/>
      <c r="J61" s="39"/>
      <c r="K61" s="3"/>
      <c r="L61" s="2"/>
      <c r="M61" s="8"/>
      <c r="N61" s="3"/>
      <c r="O61" s="2"/>
      <c r="P61" s="3"/>
      <c r="Q61" s="39">
        <v>44722593</v>
      </c>
      <c r="R61" s="2"/>
      <c r="S61" s="3"/>
      <c r="T61" s="3"/>
      <c r="U61" s="2"/>
      <c r="V61" s="8">
        <f t="shared" si="0"/>
        <v>44722593</v>
      </c>
      <c r="W61" s="8">
        <v>0</v>
      </c>
      <c r="X61" s="2"/>
      <c r="Y61" s="8">
        <v>0</v>
      </c>
      <c r="Z61" s="8"/>
      <c r="AA61" s="2"/>
      <c r="AB61" s="2"/>
      <c r="AC61" s="9"/>
      <c r="AD61" s="2"/>
      <c r="AE61" s="2"/>
      <c r="AF61" s="8">
        <f t="shared" si="5"/>
        <v>44722593</v>
      </c>
      <c r="AG61" s="9">
        <v>0</v>
      </c>
      <c r="AH61" s="2"/>
      <c r="AI61" s="2">
        <v>0</v>
      </c>
      <c r="AJ61" s="9">
        <v>0</v>
      </c>
      <c r="AK61" s="2">
        <v>0</v>
      </c>
      <c r="AL61" s="2">
        <v>0</v>
      </c>
      <c r="AM61" s="2"/>
      <c r="AN61" s="2"/>
      <c r="AO61" s="19">
        <f t="shared" si="6"/>
        <v>44722593</v>
      </c>
      <c r="AP61" s="2"/>
      <c r="AQ61" s="2"/>
      <c r="AR61" s="2"/>
      <c r="AS61" s="2"/>
      <c r="AT61" s="2"/>
      <c r="AU61" s="2"/>
      <c r="AV61" s="2"/>
      <c r="AW61" s="2"/>
      <c r="AX61" s="2">
        <v>95589640</v>
      </c>
      <c r="AY61" s="2">
        <v>23897410</v>
      </c>
      <c r="AZ61" s="2"/>
      <c r="BA61" s="2"/>
      <c r="BB61" s="64">
        <f t="shared" si="7"/>
        <v>164209643</v>
      </c>
      <c r="BC61" s="2"/>
      <c r="BD61" s="2">
        <v>23897410</v>
      </c>
      <c r="BE61" s="2"/>
      <c r="BF61" s="2"/>
      <c r="BG61" s="9"/>
      <c r="BH61" s="2"/>
      <c r="BI61" s="2"/>
      <c r="BJ61" s="2">
        <v>96245569</v>
      </c>
      <c r="BK61" s="8">
        <f t="shared" si="8"/>
        <v>284352622</v>
      </c>
      <c r="BL61" s="2"/>
      <c r="BM61" s="2">
        <v>23897410</v>
      </c>
      <c r="BN61" s="2"/>
      <c r="BO61" s="2"/>
      <c r="BP61" s="2"/>
      <c r="BQ61" s="2"/>
      <c r="BR61" s="9"/>
      <c r="BS61" s="2"/>
      <c r="BT61" s="2"/>
      <c r="BU61" s="2"/>
      <c r="BV61" s="2"/>
      <c r="BW61" s="8">
        <f t="shared" si="9"/>
        <v>308250032</v>
      </c>
      <c r="BX61" s="2"/>
      <c r="BY61" s="2">
        <v>23897410</v>
      </c>
      <c r="BZ61" s="2"/>
      <c r="CA61" s="2"/>
      <c r="CB61" s="9"/>
      <c r="CC61" s="2"/>
      <c r="CD61" s="2"/>
      <c r="CE61" s="2"/>
      <c r="CF61" s="2"/>
      <c r="CG61" s="8">
        <f>SUM(BW61:CE61)</f>
        <v>332147442</v>
      </c>
      <c r="CH61" s="2"/>
      <c r="CI61" s="2"/>
      <c r="CJ61" s="2"/>
      <c r="CK61" s="2"/>
      <c r="CL61" s="9"/>
      <c r="CM61" s="2"/>
      <c r="CN61" s="2"/>
      <c r="CO61" s="2"/>
      <c r="CP61" s="8">
        <f t="shared" si="1"/>
        <v>332147442</v>
      </c>
      <c r="CQ61" s="2"/>
      <c r="CR61" s="2"/>
      <c r="CS61" s="2"/>
      <c r="CT61" s="2"/>
      <c r="CU61" s="2"/>
      <c r="CV61" s="9"/>
      <c r="CW61" s="2"/>
      <c r="CX61" s="2"/>
      <c r="CY61" s="8">
        <f t="shared" si="2"/>
        <v>332147442</v>
      </c>
      <c r="CZ61" s="2"/>
      <c r="DA61" s="2"/>
      <c r="DB61" s="2"/>
      <c r="DC61" s="2"/>
      <c r="DD61" s="2"/>
      <c r="DE61" s="2"/>
      <c r="DF61" s="2"/>
      <c r="DG61" s="2"/>
      <c r="DH61" s="2"/>
      <c r="DI61" s="8">
        <f t="shared" si="3"/>
        <v>332147442</v>
      </c>
      <c r="DJ61" s="18"/>
      <c r="DK61" s="2"/>
      <c r="DL61" s="2"/>
      <c r="DM61" s="2"/>
      <c r="DN61" s="2"/>
      <c r="DO61" s="2"/>
      <c r="DP61" s="2"/>
      <c r="DQ61" s="2"/>
      <c r="DR61" s="9"/>
      <c r="DS61" s="2"/>
      <c r="DT61" s="2"/>
      <c r="DU61" s="7">
        <f t="shared" si="4"/>
        <v>332147442</v>
      </c>
      <c r="DV61" s="4">
        <f>VLOOKUP(B61,[3]RPTNCT049_ConsultaSaldosContabl!$I$4:$K$8047,3,0)</f>
        <v>191179280</v>
      </c>
      <c r="DW61" s="4">
        <f>+Q61+Z61+AA61+AN61+BA61+BJ61+BU61+BV61</f>
        <v>140968162</v>
      </c>
      <c r="DX61" s="41">
        <f t="shared" si="10"/>
        <v>332147442</v>
      </c>
      <c r="DY61" s="19">
        <f t="shared" si="11"/>
        <v>0</v>
      </c>
      <c r="DZ61" s="29"/>
      <c r="EA61" s="29"/>
      <c r="EB61" s="29"/>
    </row>
    <row r="62" spans="1:136" ht="15" customHeight="1" x14ac:dyDescent="0.2">
      <c r="A62" s="1">
        <v>8905014367</v>
      </c>
      <c r="B62" s="1">
        <v>890501436</v>
      </c>
      <c r="C62" s="16">
        <v>215154051</v>
      </c>
      <c r="D62" s="17" t="s">
        <v>752</v>
      </c>
      <c r="E62" s="80" t="s">
        <v>1790</v>
      </c>
      <c r="F62" s="38"/>
      <c r="G62" s="2"/>
      <c r="H62" s="3"/>
      <c r="I62" s="2"/>
      <c r="J62" s="39"/>
      <c r="K62" s="3"/>
      <c r="L62" s="2"/>
      <c r="M62" s="8"/>
      <c r="N62" s="3"/>
      <c r="O62" s="2"/>
      <c r="P62" s="3"/>
      <c r="Q62" s="39">
        <v>5752731</v>
      </c>
      <c r="R62" s="2"/>
      <c r="S62" s="3"/>
      <c r="T62" s="3"/>
      <c r="U62" s="2"/>
      <c r="V62" s="8">
        <f t="shared" si="0"/>
        <v>5752731</v>
      </c>
      <c r="W62" s="8">
        <v>0</v>
      </c>
      <c r="X62" s="2"/>
      <c r="Y62" s="8">
        <v>0</v>
      </c>
      <c r="Z62" s="8">
        <v>44729047</v>
      </c>
      <c r="AA62" s="2"/>
      <c r="AB62" s="2"/>
      <c r="AC62" s="9"/>
      <c r="AD62" s="2"/>
      <c r="AE62" s="2"/>
      <c r="AF62" s="8">
        <f t="shared" si="5"/>
        <v>50481778</v>
      </c>
      <c r="AG62" s="9">
        <v>0</v>
      </c>
      <c r="AH62" s="2"/>
      <c r="AI62" s="2">
        <v>0</v>
      </c>
      <c r="AJ62" s="9">
        <v>0</v>
      </c>
      <c r="AK62" s="2">
        <v>0</v>
      </c>
      <c r="AL62" s="2">
        <v>0</v>
      </c>
      <c r="AM62" s="2"/>
      <c r="AN62" s="2"/>
      <c r="AO62" s="19">
        <f t="shared" si="6"/>
        <v>50481778</v>
      </c>
      <c r="AP62" s="2"/>
      <c r="AQ62" s="2"/>
      <c r="AR62" s="2"/>
      <c r="AS62" s="2"/>
      <c r="AT62" s="2"/>
      <c r="AU62" s="2"/>
      <c r="AV62" s="2"/>
      <c r="AW62" s="2"/>
      <c r="AX62" s="2">
        <v>71186680</v>
      </c>
      <c r="AY62" s="2">
        <v>17796670</v>
      </c>
      <c r="AZ62" s="2"/>
      <c r="BA62" s="2"/>
      <c r="BB62" s="64">
        <f t="shared" si="7"/>
        <v>139465128</v>
      </c>
      <c r="BC62" s="2"/>
      <c r="BD62" s="2">
        <v>17796670</v>
      </c>
      <c r="BE62" s="2"/>
      <c r="BF62" s="2"/>
      <c r="BG62" s="9"/>
      <c r="BH62" s="2"/>
      <c r="BI62" s="2"/>
      <c r="BJ62" s="2">
        <v>108639692</v>
      </c>
      <c r="BK62" s="8">
        <f t="shared" si="8"/>
        <v>265901490</v>
      </c>
      <c r="BL62" s="2"/>
      <c r="BM62" s="2">
        <v>17796670</v>
      </c>
      <c r="BN62" s="2"/>
      <c r="BO62" s="2"/>
      <c r="BP62" s="2"/>
      <c r="BQ62" s="2"/>
      <c r="BR62" s="9"/>
      <c r="BS62" s="2"/>
      <c r="BT62" s="2"/>
      <c r="BU62" s="2"/>
      <c r="BV62" s="2"/>
      <c r="BW62" s="8">
        <f t="shared" si="9"/>
        <v>283698160</v>
      </c>
      <c r="BX62" s="2"/>
      <c r="BY62" s="2">
        <v>17796670</v>
      </c>
      <c r="BZ62" s="2"/>
      <c r="CA62" s="2"/>
      <c r="CB62" s="9"/>
      <c r="CC62" s="2"/>
      <c r="CD62" s="2"/>
      <c r="CE62" s="2"/>
      <c r="CF62" s="2"/>
      <c r="CG62" s="8">
        <f>SUM(BW62:CE62)</f>
        <v>301494830</v>
      </c>
      <c r="CH62" s="2"/>
      <c r="CI62" s="2"/>
      <c r="CJ62" s="2"/>
      <c r="CK62" s="2"/>
      <c r="CL62" s="9"/>
      <c r="CM62" s="2"/>
      <c r="CN62" s="2"/>
      <c r="CO62" s="2"/>
      <c r="CP62" s="8">
        <f t="shared" si="1"/>
        <v>301494830</v>
      </c>
      <c r="CQ62" s="2"/>
      <c r="CR62" s="2"/>
      <c r="CS62" s="2"/>
      <c r="CT62" s="2"/>
      <c r="CU62" s="2"/>
      <c r="CV62" s="9"/>
      <c r="CW62" s="2"/>
      <c r="CX62" s="2"/>
      <c r="CY62" s="8">
        <f t="shared" si="2"/>
        <v>301494830</v>
      </c>
      <c r="CZ62" s="2"/>
      <c r="DA62" s="2"/>
      <c r="DB62" s="2"/>
      <c r="DC62" s="2"/>
      <c r="DD62" s="2"/>
      <c r="DE62" s="2"/>
      <c r="DF62" s="2"/>
      <c r="DG62" s="2"/>
      <c r="DH62" s="2"/>
      <c r="DI62" s="8">
        <f t="shared" si="3"/>
        <v>301494830</v>
      </c>
      <c r="DJ62" s="18"/>
      <c r="DK62" s="2"/>
      <c r="DL62" s="2"/>
      <c r="DM62" s="2"/>
      <c r="DN62" s="2"/>
      <c r="DO62" s="2"/>
      <c r="DP62" s="2"/>
      <c r="DQ62" s="2"/>
      <c r="DR62" s="9"/>
      <c r="DS62" s="2"/>
      <c r="DT62" s="2"/>
      <c r="DU62" s="7">
        <f t="shared" si="4"/>
        <v>301494830</v>
      </c>
      <c r="DV62" s="4">
        <f>VLOOKUP(B62,[3]RPTNCT049_ConsultaSaldosContabl!$I$4:$K$8047,3,0)</f>
        <v>142373360</v>
      </c>
      <c r="DW62" s="4">
        <f>+Q62+Z62+AA62+AN62+BA62+BJ62+BU62+BV62</f>
        <v>159121470</v>
      </c>
      <c r="DX62" s="41">
        <f t="shared" si="10"/>
        <v>301494830</v>
      </c>
      <c r="DY62" s="19">
        <f t="shared" si="11"/>
        <v>0</v>
      </c>
      <c r="DZ62" s="29"/>
      <c r="EA62" s="29"/>
      <c r="EB62" s="29"/>
    </row>
    <row r="63" spans="1:136" ht="15" customHeight="1" x14ac:dyDescent="0.2">
      <c r="A63" s="1">
        <v>8909856234</v>
      </c>
      <c r="B63" s="1">
        <v>890985623</v>
      </c>
      <c r="C63" s="16">
        <v>215105051</v>
      </c>
      <c r="D63" s="17" t="s">
        <v>55</v>
      </c>
      <c r="E63" s="80" t="s">
        <v>1102</v>
      </c>
      <c r="F63" s="38"/>
      <c r="G63" s="2"/>
      <c r="H63" s="3"/>
      <c r="I63" s="2"/>
      <c r="J63" s="39"/>
      <c r="K63" s="3"/>
      <c r="L63" s="2"/>
      <c r="M63" s="8"/>
      <c r="N63" s="3"/>
      <c r="O63" s="2"/>
      <c r="P63" s="3"/>
      <c r="Q63" s="39">
        <v>154254732</v>
      </c>
      <c r="R63" s="2"/>
      <c r="S63" s="3"/>
      <c r="T63" s="3"/>
      <c r="U63" s="2"/>
      <c r="V63" s="8">
        <f t="shared" si="0"/>
        <v>154254732</v>
      </c>
      <c r="W63" s="8">
        <v>0</v>
      </c>
      <c r="X63" s="2"/>
      <c r="Y63" s="8">
        <v>0</v>
      </c>
      <c r="Z63" s="8">
        <v>77665131</v>
      </c>
      <c r="AA63" s="2"/>
      <c r="AB63" s="2"/>
      <c r="AC63" s="9"/>
      <c r="AD63" s="2"/>
      <c r="AE63" s="2"/>
      <c r="AF63" s="8">
        <f t="shared" si="5"/>
        <v>231919863</v>
      </c>
      <c r="AG63" s="9">
        <v>0</v>
      </c>
      <c r="AH63" s="2"/>
      <c r="AI63" s="2">
        <v>0</v>
      </c>
      <c r="AJ63" s="9">
        <v>0</v>
      </c>
      <c r="AK63" s="2">
        <v>0</v>
      </c>
      <c r="AL63" s="2">
        <v>0</v>
      </c>
      <c r="AM63" s="2"/>
      <c r="AN63" s="2"/>
      <c r="AO63" s="19">
        <f t="shared" si="6"/>
        <v>231919863</v>
      </c>
      <c r="AP63" s="2"/>
      <c r="AQ63" s="2"/>
      <c r="AR63" s="2"/>
      <c r="AS63" s="2"/>
      <c r="AT63" s="2"/>
      <c r="AU63" s="2"/>
      <c r="AV63" s="2"/>
      <c r="AW63" s="2"/>
      <c r="AX63" s="2">
        <v>422389140</v>
      </c>
      <c r="AY63" s="2">
        <v>105597285</v>
      </c>
      <c r="AZ63" s="2"/>
      <c r="BA63" s="2"/>
      <c r="BB63" s="64">
        <f t="shared" si="7"/>
        <v>759906288</v>
      </c>
      <c r="BC63" s="2"/>
      <c r="BD63" s="2">
        <v>105597285</v>
      </c>
      <c r="BE63" s="2"/>
      <c r="BF63" s="2"/>
      <c r="BG63" s="9"/>
      <c r="BH63" s="2"/>
      <c r="BI63" s="2"/>
      <c r="BJ63" s="2">
        <v>499104258</v>
      </c>
      <c r="BK63" s="8">
        <f t="shared" si="8"/>
        <v>1364607831</v>
      </c>
      <c r="BL63" s="2"/>
      <c r="BM63" s="2">
        <v>105597285</v>
      </c>
      <c r="BN63" s="2"/>
      <c r="BO63" s="2"/>
      <c r="BP63" s="2"/>
      <c r="BQ63" s="2"/>
      <c r="BR63" s="9"/>
      <c r="BS63" s="2"/>
      <c r="BT63" s="2"/>
      <c r="BU63" s="2"/>
      <c r="BV63" s="2"/>
      <c r="BW63" s="8">
        <f t="shared" si="9"/>
        <v>1470205116</v>
      </c>
      <c r="BX63" s="2"/>
      <c r="BY63" s="2">
        <v>105597285</v>
      </c>
      <c r="BZ63" s="2"/>
      <c r="CA63" s="2"/>
      <c r="CB63" s="9"/>
      <c r="CC63" s="2"/>
      <c r="CD63" s="2"/>
      <c r="CE63" s="2"/>
      <c r="CF63" s="2"/>
      <c r="CG63" s="8">
        <f>SUM(BW63:CE63)</f>
        <v>1575802401</v>
      </c>
      <c r="CH63" s="2"/>
      <c r="CI63" s="2"/>
      <c r="CJ63" s="2"/>
      <c r="CK63" s="2"/>
      <c r="CL63" s="9"/>
      <c r="CM63" s="2"/>
      <c r="CN63" s="2"/>
      <c r="CO63" s="2"/>
      <c r="CP63" s="8">
        <f t="shared" si="1"/>
        <v>1575802401</v>
      </c>
      <c r="CQ63" s="2"/>
      <c r="CR63" s="2"/>
      <c r="CS63" s="2"/>
      <c r="CT63" s="2"/>
      <c r="CU63" s="2"/>
      <c r="CV63" s="9"/>
      <c r="CW63" s="2"/>
      <c r="CX63" s="2"/>
      <c r="CY63" s="8">
        <f t="shared" si="2"/>
        <v>1575802401</v>
      </c>
      <c r="CZ63" s="2"/>
      <c r="DA63" s="2"/>
      <c r="DB63" s="2"/>
      <c r="DC63" s="2"/>
      <c r="DD63" s="2"/>
      <c r="DE63" s="2"/>
      <c r="DF63" s="2"/>
      <c r="DG63" s="2"/>
      <c r="DH63" s="2"/>
      <c r="DI63" s="8">
        <f t="shared" si="3"/>
        <v>1575802401</v>
      </c>
      <c r="DJ63" s="18"/>
      <c r="DK63" s="2"/>
      <c r="DL63" s="2"/>
      <c r="DM63" s="2"/>
      <c r="DN63" s="2"/>
      <c r="DO63" s="2"/>
      <c r="DP63" s="2"/>
      <c r="DQ63" s="2"/>
      <c r="DR63" s="9"/>
      <c r="DS63" s="2"/>
      <c r="DT63" s="2"/>
      <c r="DU63" s="7">
        <f t="shared" si="4"/>
        <v>1575802401</v>
      </c>
      <c r="DV63" s="4">
        <f>VLOOKUP(B63,[3]RPTNCT049_ConsultaSaldosContabl!$I$4:$K$8047,3,0)</f>
        <v>844778280</v>
      </c>
      <c r="DW63" s="4">
        <f>+Q63+Z63+AA63+AN63+BA63+BJ63+BU63+BV63</f>
        <v>731024121</v>
      </c>
      <c r="DX63" s="41">
        <f t="shared" si="10"/>
        <v>1575802401</v>
      </c>
      <c r="DY63" s="19">
        <f t="shared" si="11"/>
        <v>0</v>
      </c>
      <c r="DZ63" s="29"/>
      <c r="EA63" s="29"/>
      <c r="EB63" s="29"/>
    </row>
    <row r="64" spans="1:136" ht="15" customHeight="1" x14ac:dyDescent="0.2">
      <c r="A64" s="1">
        <v>8000637911</v>
      </c>
      <c r="B64" s="1">
        <v>800063791</v>
      </c>
      <c r="C64" s="16">
        <v>215115051</v>
      </c>
      <c r="D64" s="17" t="s">
        <v>220</v>
      </c>
      <c r="E64" s="80" t="s">
        <v>1271</v>
      </c>
      <c r="F64" s="54"/>
      <c r="G64" s="18"/>
      <c r="H64" s="54"/>
      <c r="I64" s="18"/>
      <c r="J64" s="54"/>
      <c r="K64" s="54"/>
      <c r="L64" s="18"/>
      <c r="M64" s="55"/>
      <c r="N64" s="54"/>
      <c r="O64" s="18"/>
      <c r="P64" s="54"/>
      <c r="Q64" s="39"/>
      <c r="R64" s="18"/>
      <c r="S64" s="54"/>
      <c r="T64" s="54"/>
      <c r="U64" s="18"/>
      <c r="V64" s="8">
        <f t="shared" si="0"/>
        <v>0</v>
      </c>
      <c r="W64" s="8">
        <v>0</v>
      </c>
      <c r="X64" s="18"/>
      <c r="Y64" s="8">
        <v>0</v>
      </c>
      <c r="Z64" s="8">
        <v>31256767</v>
      </c>
      <c r="AA64" s="18"/>
      <c r="AB64" s="18"/>
      <c r="AC64" s="56"/>
      <c r="AD64" s="18"/>
      <c r="AE64" s="18"/>
      <c r="AF64" s="8">
        <f t="shared" si="5"/>
        <v>31256767</v>
      </c>
      <c r="AG64" s="9">
        <v>0</v>
      </c>
      <c r="AH64" s="2"/>
      <c r="AI64" s="2">
        <v>0</v>
      </c>
      <c r="AJ64" s="9">
        <v>0</v>
      </c>
      <c r="AK64" s="2">
        <v>0</v>
      </c>
      <c r="AL64" s="2">
        <v>0</v>
      </c>
      <c r="AM64" s="2"/>
      <c r="AN64" s="2"/>
      <c r="AO64" s="19">
        <f t="shared" si="6"/>
        <v>31256767</v>
      </c>
      <c r="AP64" s="18"/>
      <c r="AQ64" s="2"/>
      <c r="AR64" s="18"/>
      <c r="AS64" s="2"/>
      <c r="AT64" s="18"/>
      <c r="AU64" s="18"/>
      <c r="AV64" s="18"/>
      <c r="AW64" s="2"/>
      <c r="AX64" s="2">
        <v>39479396</v>
      </c>
      <c r="AY64" s="2">
        <v>9869849</v>
      </c>
      <c r="AZ64" s="18"/>
      <c r="BA64" s="2"/>
      <c r="BB64" s="64">
        <f t="shared" si="7"/>
        <v>80606012</v>
      </c>
      <c r="BC64" s="2"/>
      <c r="BD64" s="2">
        <v>9869849</v>
      </c>
      <c r="BE64" s="2"/>
      <c r="BF64" s="2"/>
      <c r="BG64" s="9"/>
      <c r="BH64" s="2"/>
      <c r="BI64" s="2"/>
      <c r="BJ64" s="2">
        <v>67266190</v>
      </c>
      <c r="BK64" s="8">
        <f t="shared" si="8"/>
        <v>157742051</v>
      </c>
      <c r="BL64" s="2"/>
      <c r="BM64" s="2">
        <v>9869849</v>
      </c>
      <c r="BN64" s="2"/>
      <c r="BO64" s="2"/>
      <c r="BP64" s="2"/>
      <c r="BQ64" s="2"/>
      <c r="BR64" s="9"/>
      <c r="BS64" s="2"/>
      <c r="BT64" s="2"/>
      <c r="BU64" s="2"/>
      <c r="BV64" s="2"/>
      <c r="BW64" s="8">
        <f t="shared" si="9"/>
        <v>167611900</v>
      </c>
      <c r="BX64" s="2"/>
      <c r="BY64" s="2">
        <v>9869849</v>
      </c>
      <c r="BZ64" s="2"/>
      <c r="CA64" s="2"/>
      <c r="CB64" s="9"/>
      <c r="CC64" s="2"/>
      <c r="CD64" s="2"/>
      <c r="CE64" s="2"/>
      <c r="CF64" s="2"/>
      <c r="CG64" s="8">
        <f>SUM(BW64:CE64)</f>
        <v>177481749</v>
      </c>
      <c r="CH64" s="2"/>
      <c r="CI64" s="2"/>
      <c r="CJ64" s="2"/>
      <c r="CK64" s="2"/>
      <c r="CL64" s="9"/>
      <c r="CM64" s="2"/>
      <c r="CN64" s="2"/>
      <c r="CO64" s="2"/>
      <c r="CP64" s="8">
        <f t="shared" si="1"/>
        <v>177481749</v>
      </c>
      <c r="CQ64" s="2"/>
      <c r="CR64" s="2"/>
      <c r="CS64" s="2"/>
      <c r="CT64" s="2"/>
      <c r="CU64" s="2"/>
      <c r="CV64" s="9"/>
      <c r="CW64" s="2"/>
      <c r="CX64" s="2"/>
      <c r="CY64" s="8">
        <f t="shared" si="2"/>
        <v>177481749</v>
      </c>
      <c r="CZ64" s="2"/>
      <c r="DA64" s="2"/>
      <c r="DB64" s="2"/>
      <c r="DC64" s="2"/>
      <c r="DD64" s="2"/>
      <c r="DE64" s="2"/>
      <c r="DF64" s="2"/>
      <c r="DG64" s="2"/>
      <c r="DH64" s="2"/>
      <c r="DI64" s="8">
        <f t="shared" si="3"/>
        <v>177481749</v>
      </c>
      <c r="DJ64" s="18"/>
      <c r="DK64" s="2"/>
      <c r="DL64" s="2"/>
      <c r="DM64" s="2"/>
      <c r="DN64" s="2"/>
      <c r="DO64" s="2"/>
      <c r="DP64" s="2"/>
      <c r="DQ64" s="2"/>
      <c r="DR64" s="9"/>
      <c r="DS64" s="2"/>
      <c r="DT64" s="2"/>
      <c r="DU64" s="7">
        <f t="shared" si="4"/>
        <v>177481749</v>
      </c>
      <c r="DV64" s="4">
        <f>VLOOKUP(B64,[3]RPTNCT049_ConsultaSaldosContabl!$I$4:$K$8047,3,0)</f>
        <v>78958792</v>
      </c>
      <c r="DW64" s="4">
        <f>+Q64+Z64+AA64+AN64+BA64+BJ64+BU64+BV64</f>
        <v>98522957</v>
      </c>
      <c r="DX64" s="41">
        <f t="shared" si="10"/>
        <v>177481749</v>
      </c>
      <c r="DY64" s="19">
        <f t="shared" si="11"/>
        <v>0</v>
      </c>
      <c r="DZ64" s="29"/>
      <c r="EA64" s="15"/>
      <c r="EB64" s="15"/>
      <c r="EC64" s="15"/>
      <c r="ED64" s="15"/>
      <c r="EE64" s="15"/>
      <c r="EF64" s="15"/>
    </row>
    <row r="65" spans="1:136" ht="15" customHeight="1" x14ac:dyDescent="0.2">
      <c r="A65" s="1">
        <v>8060019374</v>
      </c>
      <c r="B65" s="1">
        <v>806001937</v>
      </c>
      <c r="C65" s="16">
        <v>214213042</v>
      </c>
      <c r="D65" s="17" t="s">
        <v>183</v>
      </c>
      <c r="E65" s="80" t="s">
        <v>1228</v>
      </c>
      <c r="F65" s="54"/>
      <c r="G65" s="18"/>
      <c r="H65" s="54"/>
      <c r="I65" s="18"/>
      <c r="J65" s="54"/>
      <c r="K65" s="54"/>
      <c r="L65" s="18"/>
      <c r="M65" s="55"/>
      <c r="N65" s="54"/>
      <c r="O65" s="18"/>
      <c r="P65" s="54"/>
      <c r="Q65" s="39"/>
      <c r="R65" s="18"/>
      <c r="S65" s="54"/>
      <c r="T65" s="54"/>
      <c r="U65" s="18"/>
      <c r="V65" s="8">
        <f t="shared" si="0"/>
        <v>0</v>
      </c>
      <c r="W65" s="8">
        <v>0</v>
      </c>
      <c r="X65" s="18"/>
      <c r="Y65" s="8">
        <v>0</v>
      </c>
      <c r="Z65" s="8">
        <v>49069456</v>
      </c>
      <c r="AA65" s="18"/>
      <c r="AB65" s="18"/>
      <c r="AC65" s="56"/>
      <c r="AD65" s="18"/>
      <c r="AE65" s="18"/>
      <c r="AF65" s="8">
        <f t="shared" si="5"/>
        <v>49069456</v>
      </c>
      <c r="AG65" s="9">
        <v>0</v>
      </c>
      <c r="AH65" s="2"/>
      <c r="AI65" s="2">
        <v>0</v>
      </c>
      <c r="AJ65" s="9">
        <v>0</v>
      </c>
      <c r="AK65" s="2">
        <v>0</v>
      </c>
      <c r="AL65" s="2">
        <v>0</v>
      </c>
      <c r="AM65" s="2"/>
      <c r="AN65" s="2"/>
      <c r="AO65" s="19">
        <f t="shared" si="6"/>
        <v>49069456</v>
      </c>
      <c r="AP65" s="18"/>
      <c r="AQ65" s="2"/>
      <c r="AR65" s="18"/>
      <c r="AS65" s="2"/>
      <c r="AT65" s="18"/>
      <c r="AU65" s="18"/>
      <c r="AV65" s="18"/>
      <c r="AW65" s="2"/>
      <c r="AX65" s="2">
        <v>81888540</v>
      </c>
      <c r="AY65" s="2">
        <v>20472135</v>
      </c>
      <c r="AZ65" s="18"/>
      <c r="BA65" s="2"/>
      <c r="BB65" s="64">
        <f t="shared" si="7"/>
        <v>151430131</v>
      </c>
      <c r="BC65" s="2"/>
      <c r="BD65" s="2">
        <v>20472135</v>
      </c>
      <c r="BE65" s="2"/>
      <c r="BF65" s="2"/>
      <c r="BG65" s="9"/>
      <c r="BH65" s="2"/>
      <c r="BI65" s="2"/>
      <c r="BJ65" s="2">
        <v>105599986</v>
      </c>
      <c r="BK65" s="8">
        <f t="shared" si="8"/>
        <v>277502252</v>
      </c>
      <c r="BL65" s="2"/>
      <c r="BM65" s="2">
        <v>20472135</v>
      </c>
      <c r="BN65" s="2"/>
      <c r="BO65" s="2"/>
      <c r="BP65" s="2"/>
      <c r="BQ65" s="2"/>
      <c r="BR65" s="9"/>
      <c r="BS65" s="2"/>
      <c r="BT65" s="2"/>
      <c r="BU65" s="2"/>
      <c r="BV65" s="2"/>
      <c r="BW65" s="8">
        <f t="shared" si="9"/>
        <v>297974387</v>
      </c>
      <c r="BX65" s="2"/>
      <c r="BY65" s="2">
        <v>20472135</v>
      </c>
      <c r="BZ65" s="2"/>
      <c r="CA65" s="2"/>
      <c r="CB65" s="9"/>
      <c r="CC65" s="2"/>
      <c r="CD65" s="2"/>
      <c r="CE65" s="2"/>
      <c r="CF65" s="2"/>
      <c r="CG65" s="8">
        <f>SUM(BW65:CE65)</f>
        <v>318446522</v>
      </c>
      <c r="CH65" s="2"/>
      <c r="CI65" s="2"/>
      <c r="CJ65" s="2"/>
      <c r="CK65" s="2"/>
      <c r="CL65" s="9"/>
      <c r="CM65" s="2"/>
      <c r="CN65" s="2"/>
      <c r="CO65" s="2"/>
      <c r="CP65" s="8">
        <f t="shared" si="1"/>
        <v>318446522</v>
      </c>
      <c r="CQ65" s="2"/>
      <c r="CR65" s="2"/>
      <c r="CS65" s="2"/>
      <c r="CT65" s="2"/>
      <c r="CU65" s="2"/>
      <c r="CV65" s="9"/>
      <c r="CW65" s="2"/>
      <c r="CX65" s="2"/>
      <c r="CY65" s="8">
        <f t="shared" si="2"/>
        <v>318446522</v>
      </c>
      <c r="CZ65" s="2"/>
      <c r="DA65" s="2"/>
      <c r="DB65" s="2"/>
      <c r="DC65" s="2"/>
      <c r="DD65" s="2"/>
      <c r="DE65" s="2"/>
      <c r="DF65" s="2"/>
      <c r="DG65" s="2"/>
      <c r="DH65" s="2"/>
      <c r="DI65" s="8">
        <f t="shared" si="3"/>
        <v>318446522</v>
      </c>
      <c r="DJ65" s="18"/>
      <c r="DK65" s="2"/>
      <c r="DL65" s="2"/>
      <c r="DM65" s="2"/>
      <c r="DN65" s="2"/>
      <c r="DO65" s="2"/>
      <c r="DP65" s="2"/>
      <c r="DQ65" s="2"/>
      <c r="DR65" s="9"/>
      <c r="DS65" s="2"/>
      <c r="DT65" s="2"/>
      <c r="DU65" s="7">
        <f t="shared" si="4"/>
        <v>318446522</v>
      </c>
      <c r="DV65" s="4">
        <f>VLOOKUP(B65,[3]RPTNCT049_ConsultaSaldosContabl!$I$4:$K$8047,3,0)</f>
        <v>163777080</v>
      </c>
      <c r="DW65" s="4">
        <f>+Q65+Z65+AA65+AN65+BA65+BJ65+BU65+BV65</f>
        <v>154669442</v>
      </c>
      <c r="DX65" s="41">
        <f t="shared" si="10"/>
        <v>318446522</v>
      </c>
      <c r="DY65" s="19">
        <f t="shared" si="11"/>
        <v>0</v>
      </c>
      <c r="DZ65" s="29"/>
      <c r="EA65" s="15"/>
      <c r="EB65" s="15"/>
      <c r="EC65" s="15"/>
      <c r="ED65" s="15"/>
      <c r="EE65" s="15"/>
      <c r="EF65" s="15"/>
    </row>
    <row r="66" spans="1:136" ht="15" customHeight="1" x14ac:dyDescent="0.2">
      <c r="A66" s="1">
        <v>8909817868</v>
      </c>
      <c r="B66" s="1">
        <v>890981786</v>
      </c>
      <c r="C66" s="16">
        <v>215505055</v>
      </c>
      <c r="D66" s="17" t="s">
        <v>56</v>
      </c>
      <c r="E66" s="80" t="s">
        <v>1103</v>
      </c>
      <c r="F66" s="38"/>
      <c r="G66" s="2"/>
      <c r="H66" s="3"/>
      <c r="I66" s="2"/>
      <c r="J66" s="39"/>
      <c r="K66" s="3"/>
      <c r="L66" s="2"/>
      <c r="M66" s="8"/>
      <c r="N66" s="3"/>
      <c r="O66" s="2"/>
      <c r="P66" s="3"/>
      <c r="Q66" s="39">
        <v>42646587</v>
      </c>
      <c r="R66" s="2"/>
      <c r="S66" s="3"/>
      <c r="T66" s="3"/>
      <c r="U66" s="2"/>
      <c r="V66" s="8">
        <f t="shared" si="0"/>
        <v>42646587</v>
      </c>
      <c r="W66" s="8">
        <v>0</v>
      </c>
      <c r="X66" s="2"/>
      <c r="Y66" s="8">
        <v>0</v>
      </c>
      <c r="Z66" s="8"/>
      <c r="AA66" s="2"/>
      <c r="AB66" s="2"/>
      <c r="AC66" s="9"/>
      <c r="AD66" s="2"/>
      <c r="AE66" s="2"/>
      <c r="AF66" s="8">
        <f t="shared" si="5"/>
        <v>42646587</v>
      </c>
      <c r="AG66" s="9">
        <v>0</v>
      </c>
      <c r="AH66" s="2"/>
      <c r="AI66" s="2">
        <v>0</v>
      </c>
      <c r="AJ66" s="9">
        <v>0</v>
      </c>
      <c r="AK66" s="2">
        <v>0</v>
      </c>
      <c r="AL66" s="2">
        <v>0</v>
      </c>
      <c r="AM66" s="2"/>
      <c r="AN66" s="2"/>
      <c r="AO66" s="19">
        <f t="shared" si="6"/>
        <v>42646587</v>
      </c>
      <c r="AP66" s="2"/>
      <c r="AQ66" s="2"/>
      <c r="AR66" s="2"/>
      <c r="AS66" s="2"/>
      <c r="AT66" s="2"/>
      <c r="AU66" s="2"/>
      <c r="AV66" s="2"/>
      <c r="AW66" s="2"/>
      <c r="AX66" s="2">
        <v>53642796</v>
      </c>
      <c r="AY66" s="2">
        <v>13410699</v>
      </c>
      <c r="AZ66" s="2"/>
      <c r="BA66" s="2"/>
      <c r="BB66" s="64">
        <f t="shared" si="7"/>
        <v>109700082</v>
      </c>
      <c r="BC66" s="2"/>
      <c r="BD66" s="2">
        <v>13410699</v>
      </c>
      <c r="BE66" s="2"/>
      <c r="BF66" s="2"/>
      <c r="BG66" s="9"/>
      <c r="BH66" s="2"/>
      <c r="BI66" s="2"/>
      <c r="BJ66" s="2">
        <v>91777715</v>
      </c>
      <c r="BK66" s="8">
        <f t="shared" si="8"/>
        <v>214888496</v>
      </c>
      <c r="BL66" s="2"/>
      <c r="BM66" s="2">
        <v>13410699</v>
      </c>
      <c r="BN66" s="2"/>
      <c r="BO66" s="2"/>
      <c r="BP66" s="2"/>
      <c r="BQ66" s="2"/>
      <c r="BR66" s="9"/>
      <c r="BS66" s="2"/>
      <c r="BT66" s="2"/>
      <c r="BU66" s="2"/>
      <c r="BV66" s="2"/>
      <c r="BW66" s="8">
        <f t="shared" si="9"/>
        <v>228299195</v>
      </c>
      <c r="BX66" s="2"/>
      <c r="BY66" s="2">
        <v>13410699</v>
      </c>
      <c r="BZ66" s="2"/>
      <c r="CA66" s="2"/>
      <c r="CB66" s="9"/>
      <c r="CC66" s="2"/>
      <c r="CD66" s="2"/>
      <c r="CE66" s="2"/>
      <c r="CF66" s="2"/>
      <c r="CG66" s="8">
        <f>SUM(BW66:CE66)</f>
        <v>241709894</v>
      </c>
      <c r="CH66" s="2"/>
      <c r="CI66" s="2"/>
      <c r="CJ66" s="2"/>
      <c r="CK66" s="2"/>
      <c r="CL66" s="9"/>
      <c r="CM66" s="2"/>
      <c r="CN66" s="2"/>
      <c r="CO66" s="2"/>
      <c r="CP66" s="8">
        <f t="shared" si="1"/>
        <v>241709894</v>
      </c>
      <c r="CQ66" s="2"/>
      <c r="CR66" s="2"/>
      <c r="CS66" s="2"/>
      <c r="CT66" s="2"/>
      <c r="CU66" s="2"/>
      <c r="CV66" s="9"/>
      <c r="CW66" s="2"/>
      <c r="CX66" s="2"/>
      <c r="CY66" s="8">
        <f t="shared" si="2"/>
        <v>241709894</v>
      </c>
      <c r="CZ66" s="2"/>
      <c r="DA66" s="2"/>
      <c r="DB66" s="2"/>
      <c r="DC66" s="2"/>
      <c r="DD66" s="2"/>
      <c r="DE66" s="2"/>
      <c r="DF66" s="2"/>
      <c r="DG66" s="2"/>
      <c r="DH66" s="2"/>
      <c r="DI66" s="8">
        <f t="shared" si="3"/>
        <v>241709894</v>
      </c>
      <c r="DJ66" s="18"/>
      <c r="DK66" s="2"/>
      <c r="DL66" s="2"/>
      <c r="DM66" s="2"/>
      <c r="DN66" s="2"/>
      <c r="DO66" s="2"/>
      <c r="DP66" s="2"/>
      <c r="DQ66" s="2"/>
      <c r="DR66" s="9"/>
      <c r="DS66" s="2"/>
      <c r="DT66" s="2"/>
      <c r="DU66" s="7">
        <f t="shared" si="4"/>
        <v>241709894</v>
      </c>
      <c r="DV66" s="4">
        <f>VLOOKUP(B66,[3]RPTNCT049_ConsultaSaldosContabl!$I$4:$K$8047,3,0)</f>
        <v>107285592</v>
      </c>
      <c r="DW66" s="4">
        <f>+Q66+Z66+AA66+AN66+BA66+BJ66+BU66+BV66</f>
        <v>134424302</v>
      </c>
      <c r="DX66" s="41">
        <f t="shared" si="10"/>
        <v>241709894</v>
      </c>
      <c r="DY66" s="19">
        <f t="shared" si="11"/>
        <v>0</v>
      </c>
      <c r="DZ66" s="29"/>
      <c r="EA66" s="29"/>
      <c r="EB66" s="29"/>
    </row>
    <row r="67" spans="1:136" ht="15" customHeight="1" x14ac:dyDescent="0.2">
      <c r="A67" s="1">
        <v>8915007251</v>
      </c>
      <c r="B67" s="1">
        <v>891500725</v>
      </c>
      <c r="C67" s="16">
        <v>215019050</v>
      </c>
      <c r="D67" s="17" t="s">
        <v>374</v>
      </c>
      <c r="E67" s="80" t="s">
        <v>1422</v>
      </c>
      <c r="F67" s="38"/>
      <c r="G67" s="2"/>
      <c r="H67" s="3"/>
      <c r="I67" s="2"/>
      <c r="J67" s="39"/>
      <c r="K67" s="3"/>
      <c r="L67" s="2"/>
      <c r="M67" s="8"/>
      <c r="N67" s="3"/>
      <c r="O67" s="2"/>
      <c r="P67" s="3"/>
      <c r="Q67" s="39">
        <v>117492943</v>
      </c>
      <c r="R67" s="2"/>
      <c r="S67" s="3"/>
      <c r="T67" s="3"/>
      <c r="U67" s="2"/>
      <c r="V67" s="8">
        <f t="shared" ref="V67:V130" si="12">SUBTOTAL(9,M67:U67)</f>
        <v>117492943</v>
      </c>
      <c r="W67" s="8">
        <v>0</v>
      </c>
      <c r="X67" s="2"/>
      <c r="Y67" s="8">
        <v>0</v>
      </c>
      <c r="Z67" s="8"/>
      <c r="AA67" s="2"/>
      <c r="AB67" s="2"/>
      <c r="AC67" s="9"/>
      <c r="AD67" s="2"/>
      <c r="AE67" s="2"/>
      <c r="AF67" s="8">
        <f t="shared" si="5"/>
        <v>117492943</v>
      </c>
      <c r="AG67" s="9">
        <v>0</v>
      </c>
      <c r="AH67" s="2"/>
      <c r="AI67" s="2">
        <v>0</v>
      </c>
      <c r="AJ67" s="9">
        <v>0</v>
      </c>
      <c r="AK67" s="2">
        <v>0</v>
      </c>
      <c r="AL67" s="2">
        <v>0</v>
      </c>
      <c r="AM67" s="2"/>
      <c r="AN67" s="2"/>
      <c r="AO67" s="19">
        <f t="shared" si="6"/>
        <v>117492943</v>
      </c>
      <c r="AP67" s="2"/>
      <c r="AQ67" s="2"/>
      <c r="AR67" s="2"/>
      <c r="AS67" s="2"/>
      <c r="AT67" s="2"/>
      <c r="AU67" s="2"/>
      <c r="AV67" s="2"/>
      <c r="AW67" s="2"/>
      <c r="AX67" s="2">
        <v>318339840</v>
      </c>
      <c r="AY67" s="2">
        <v>79584960</v>
      </c>
      <c r="AZ67" s="2"/>
      <c r="BA67" s="2">
        <f>VLOOKUP(B67,[2]Mayo!$G$109:$H$167,2,0)</f>
        <v>9538985</v>
      </c>
      <c r="BB67" s="64">
        <f t="shared" si="7"/>
        <v>524956728</v>
      </c>
      <c r="BC67" s="2"/>
      <c r="BD67" s="2">
        <v>79584960</v>
      </c>
      <c r="BE67" s="2"/>
      <c r="BF67" s="2"/>
      <c r="BG67" s="9"/>
      <c r="BH67" s="2"/>
      <c r="BI67" s="2"/>
      <c r="BJ67" s="2">
        <v>273379928</v>
      </c>
      <c r="BK67" s="8">
        <f t="shared" si="8"/>
        <v>877921616</v>
      </c>
      <c r="BL67" s="2"/>
      <c r="BM67" s="2">
        <v>79584960</v>
      </c>
      <c r="BN67" s="2"/>
      <c r="BO67" s="2"/>
      <c r="BP67" s="2"/>
      <c r="BQ67" s="2"/>
      <c r="BR67" s="9"/>
      <c r="BS67" s="2"/>
      <c r="BT67" s="2"/>
      <c r="BU67" s="2"/>
      <c r="BV67" s="2"/>
      <c r="BW67" s="8">
        <f t="shared" si="9"/>
        <v>957506576</v>
      </c>
      <c r="BX67" s="2"/>
      <c r="BY67" s="2">
        <v>79584960</v>
      </c>
      <c r="BZ67" s="2"/>
      <c r="CA67" s="2"/>
      <c r="CB67" s="9"/>
      <c r="CC67" s="2"/>
      <c r="CD67" s="2"/>
      <c r="CE67" s="2"/>
      <c r="CF67" s="2"/>
      <c r="CG67" s="8">
        <f>SUM(BW67:CE67)</f>
        <v>1037091536</v>
      </c>
      <c r="CH67" s="2"/>
      <c r="CI67" s="2"/>
      <c r="CJ67" s="2"/>
      <c r="CK67" s="2"/>
      <c r="CL67" s="9"/>
      <c r="CM67" s="2"/>
      <c r="CN67" s="2"/>
      <c r="CO67" s="2"/>
      <c r="CP67" s="8">
        <f t="shared" ref="CP67:CP130" si="13">SUM(CG67:CO67)</f>
        <v>1037091536</v>
      </c>
      <c r="CQ67" s="2"/>
      <c r="CR67" s="2"/>
      <c r="CS67" s="2"/>
      <c r="CT67" s="2"/>
      <c r="CU67" s="2"/>
      <c r="CV67" s="9"/>
      <c r="CW67" s="2"/>
      <c r="CX67" s="2"/>
      <c r="CY67" s="8">
        <f t="shared" ref="CY67:CY130" si="14">SUM(CP67:CX67)</f>
        <v>1037091536</v>
      </c>
      <c r="CZ67" s="2"/>
      <c r="DA67" s="2"/>
      <c r="DB67" s="2"/>
      <c r="DC67" s="2"/>
      <c r="DD67" s="2"/>
      <c r="DE67" s="2"/>
      <c r="DF67" s="2"/>
      <c r="DG67" s="2"/>
      <c r="DH67" s="2"/>
      <c r="DI67" s="8">
        <f t="shared" ref="DI67:DI130" si="15">SUM(CY67:DH67)</f>
        <v>1037091536</v>
      </c>
      <c r="DJ67" s="18"/>
      <c r="DK67" s="2"/>
      <c r="DL67" s="2"/>
      <c r="DM67" s="2"/>
      <c r="DN67" s="2"/>
      <c r="DO67" s="2"/>
      <c r="DP67" s="2"/>
      <c r="DQ67" s="2"/>
      <c r="DR67" s="9"/>
      <c r="DS67" s="2"/>
      <c r="DT67" s="2"/>
      <c r="DU67" s="7">
        <f t="shared" si="4"/>
        <v>1037091536</v>
      </c>
      <c r="DV67" s="4">
        <f>VLOOKUP(B67,[3]RPTNCT049_ConsultaSaldosContabl!$I$4:$K$8047,3,0)</f>
        <v>636679680</v>
      </c>
      <c r="DW67" s="4">
        <f>+Q67+Z67+AA67+AN67+BA67+BJ67+BU67+BV67</f>
        <v>400411856</v>
      </c>
      <c r="DX67" s="41">
        <f t="shared" si="10"/>
        <v>1037091536</v>
      </c>
      <c r="DY67" s="19">
        <f t="shared" si="11"/>
        <v>0</v>
      </c>
      <c r="DZ67" s="29"/>
      <c r="EA67" s="29"/>
      <c r="EB67" s="29"/>
    </row>
    <row r="68" spans="1:136" ht="15" customHeight="1" x14ac:dyDescent="0.2">
      <c r="A68" s="1">
        <v>8919010199</v>
      </c>
      <c r="B68" s="1">
        <v>891901019</v>
      </c>
      <c r="C68" s="16">
        <v>215476054</v>
      </c>
      <c r="D68" s="17" t="s">
        <v>915</v>
      </c>
      <c r="E68" s="80" t="s">
        <v>1994</v>
      </c>
      <c r="F68" s="54"/>
      <c r="G68" s="18"/>
      <c r="H68" s="54"/>
      <c r="I68" s="18"/>
      <c r="J68" s="54"/>
      <c r="K68" s="54"/>
      <c r="L68" s="18"/>
      <c r="M68" s="55"/>
      <c r="N68" s="54"/>
      <c r="O68" s="18"/>
      <c r="P68" s="54"/>
      <c r="Q68" s="39">
        <v>27900439</v>
      </c>
      <c r="R68" s="18"/>
      <c r="S68" s="54"/>
      <c r="T68" s="54"/>
      <c r="U68" s="18"/>
      <c r="V68" s="8">
        <f t="shared" si="12"/>
        <v>27900439</v>
      </c>
      <c r="W68" s="8">
        <v>0</v>
      </c>
      <c r="X68" s="18"/>
      <c r="Y68" s="8">
        <v>0</v>
      </c>
      <c r="Z68" s="8"/>
      <c r="AA68" s="18"/>
      <c r="AB68" s="18"/>
      <c r="AC68" s="56"/>
      <c r="AD68" s="18"/>
      <c r="AE68" s="18"/>
      <c r="AF68" s="8">
        <f t="shared" ref="AF68:AF131" si="16">SUM(V68:AE68)</f>
        <v>27900439</v>
      </c>
      <c r="AG68" s="9">
        <v>0</v>
      </c>
      <c r="AH68" s="2"/>
      <c r="AI68" s="2">
        <v>0</v>
      </c>
      <c r="AJ68" s="9">
        <v>0</v>
      </c>
      <c r="AK68" s="2">
        <v>0</v>
      </c>
      <c r="AL68" s="2">
        <v>0</v>
      </c>
      <c r="AM68" s="2"/>
      <c r="AN68" s="2"/>
      <c r="AO68" s="19">
        <f t="shared" ref="AO68:AO131" si="17">SUM(AF68:AN68)</f>
        <v>27900439</v>
      </c>
      <c r="AP68" s="18"/>
      <c r="AQ68" s="2"/>
      <c r="AR68" s="18"/>
      <c r="AS68" s="2"/>
      <c r="AT68" s="18"/>
      <c r="AU68" s="18"/>
      <c r="AV68" s="18"/>
      <c r="AW68" s="2"/>
      <c r="AX68" s="2">
        <v>31111732</v>
      </c>
      <c r="AY68" s="2">
        <v>7777933</v>
      </c>
      <c r="AZ68" s="18"/>
      <c r="BA68" s="2"/>
      <c r="BB68" s="64">
        <f t="shared" ref="BB68:BB131" si="18">SUM(AO68:BA68)</f>
        <v>66790104</v>
      </c>
      <c r="BC68" s="2"/>
      <c r="BD68" s="2">
        <v>7777933</v>
      </c>
      <c r="BE68" s="2"/>
      <c r="BF68" s="2"/>
      <c r="BG68" s="9"/>
      <c r="BH68" s="2"/>
      <c r="BI68" s="2"/>
      <c r="BJ68" s="2">
        <v>60043278</v>
      </c>
      <c r="BK68" s="8">
        <f t="shared" ref="BK68:BK131" si="19">SUM(BB68:BJ68)</f>
        <v>134611315</v>
      </c>
      <c r="BL68" s="2"/>
      <c r="BM68" s="2">
        <v>7777933</v>
      </c>
      <c r="BN68" s="2"/>
      <c r="BO68" s="2"/>
      <c r="BP68" s="2"/>
      <c r="BQ68" s="2"/>
      <c r="BR68" s="9"/>
      <c r="BS68" s="2"/>
      <c r="BT68" s="2"/>
      <c r="BU68" s="2"/>
      <c r="BV68" s="2"/>
      <c r="BW68" s="8">
        <f t="shared" ref="BW68:BW131" si="20">SUM(BK68:BV68)</f>
        <v>142389248</v>
      </c>
      <c r="BX68" s="2"/>
      <c r="BY68" s="2">
        <v>7777933</v>
      </c>
      <c r="BZ68" s="2"/>
      <c r="CA68" s="2"/>
      <c r="CB68" s="9"/>
      <c r="CC68" s="2"/>
      <c r="CD68" s="2"/>
      <c r="CE68" s="2"/>
      <c r="CF68" s="2"/>
      <c r="CG68" s="8">
        <f>SUM(BW68:CE68)</f>
        <v>150167181</v>
      </c>
      <c r="CH68" s="2"/>
      <c r="CI68" s="2"/>
      <c r="CJ68" s="2"/>
      <c r="CK68" s="2"/>
      <c r="CL68" s="9"/>
      <c r="CM68" s="2"/>
      <c r="CN68" s="2"/>
      <c r="CO68" s="2"/>
      <c r="CP68" s="8">
        <f t="shared" si="13"/>
        <v>150167181</v>
      </c>
      <c r="CQ68" s="2"/>
      <c r="CR68" s="2"/>
      <c r="CS68" s="2"/>
      <c r="CT68" s="2"/>
      <c r="CU68" s="2"/>
      <c r="CV68" s="9"/>
      <c r="CW68" s="2"/>
      <c r="CX68" s="2"/>
      <c r="CY68" s="8">
        <f t="shared" si="14"/>
        <v>150167181</v>
      </c>
      <c r="CZ68" s="2"/>
      <c r="DA68" s="2"/>
      <c r="DB68" s="2"/>
      <c r="DC68" s="2"/>
      <c r="DD68" s="2"/>
      <c r="DE68" s="2"/>
      <c r="DF68" s="2"/>
      <c r="DG68" s="2"/>
      <c r="DH68" s="2"/>
      <c r="DI68" s="8">
        <f t="shared" si="15"/>
        <v>150167181</v>
      </c>
      <c r="DJ68" s="18"/>
      <c r="DK68" s="2"/>
      <c r="DL68" s="2"/>
      <c r="DM68" s="2"/>
      <c r="DN68" s="2"/>
      <c r="DO68" s="2"/>
      <c r="DP68" s="2"/>
      <c r="DQ68" s="2"/>
      <c r="DR68" s="9"/>
      <c r="DS68" s="2"/>
      <c r="DT68" s="2"/>
      <c r="DU68" s="7">
        <f t="shared" ref="DU68:DU131" si="21">SUM(DI68:DT68)</f>
        <v>150167181</v>
      </c>
      <c r="DV68" s="4">
        <f>VLOOKUP(B68,[3]RPTNCT049_ConsultaSaldosContabl!$I$4:$K$8047,3,0)</f>
        <v>62223464</v>
      </c>
      <c r="DW68" s="4">
        <f>+Q68+Z68+AA68+AN68+BA68+BJ68+BU68+BV68</f>
        <v>87943717</v>
      </c>
      <c r="DX68" s="41">
        <f t="shared" ref="DX68:DX131" si="22">+DV68+DW68</f>
        <v>150167181</v>
      </c>
      <c r="DY68" s="19">
        <f t="shared" ref="DY68:DY131" si="23">+CG68-DX68</f>
        <v>0</v>
      </c>
      <c r="DZ68" s="29"/>
      <c r="EA68" s="15"/>
      <c r="EB68" s="15"/>
      <c r="EC68" s="15"/>
      <c r="ED68" s="15"/>
      <c r="EE68" s="15"/>
      <c r="EF68" s="15"/>
    </row>
    <row r="69" spans="1:136" ht="15" customHeight="1" x14ac:dyDescent="0.2">
      <c r="A69" s="1">
        <v>8917021867</v>
      </c>
      <c r="B69" s="1">
        <v>891702186</v>
      </c>
      <c r="C69" s="16">
        <v>215847058</v>
      </c>
      <c r="D69" s="17" t="s">
        <v>642</v>
      </c>
      <c r="E69" s="80" t="s">
        <v>1679</v>
      </c>
      <c r="F69" s="38"/>
      <c r="G69" s="2"/>
      <c r="H69" s="3"/>
      <c r="I69" s="2"/>
      <c r="J69" s="39"/>
      <c r="K69" s="3"/>
      <c r="L69" s="2"/>
      <c r="M69" s="8"/>
      <c r="N69" s="3"/>
      <c r="O69" s="2"/>
      <c r="P69" s="3"/>
      <c r="Q69" s="39">
        <v>213915751</v>
      </c>
      <c r="R69" s="2"/>
      <c r="S69" s="3"/>
      <c r="T69" s="3"/>
      <c r="U69" s="2"/>
      <c r="V69" s="8">
        <f t="shared" si="12"/>
        <v>213915751</v>
      </c>
      <c r="W69" s="8">
        <v>0</v>
      </c>
      <c r="X69" s="2"/>
      <c r="Y69" s="8">
        <v>0</v>
      </c>
      <c r="Z69" s="8"/>
      <c r="AA69" s="2"/>
      <c r="AB69" s="2"/>
      <c r="AC69" s="9"/>
      <c r="AD69" s="2"/>
      <c r="AE69" s="2"/>
      <c r="AF69" s="8">
        <f t="shared" si="16"/>
        <v>213915751</v>
      </c>
      <c r="AG69" s="9">
        <v>0</v>
      </c>
      <c r="AH69" s="2"/>
      <c r="AI69" s="2">
        <v>0</v>
      </c>
      <c r="AJ69" s="9">
        <v>0</v>
      </c>
      <c r="AK69" s="2">
        <v>0</v>
      </c>
      <c r="AL69" s="2">
        <v>0</v>
      </c>
      <c r="AM69" s="2"/>
      <c r="AN69" s="2"/>
      <c r="AO69" s="19">
        <f t="shared" si="17"/>
        <v>213915751</v>
      </c>
      <c r="AP69" s="2"/>
      <c r="AQ69" s="2"/>
      <c r="AR69" s="2"/>
      <c r="AS69" s="2"/>
      <c r="AT69" s="2"/>
      <c r="AU69" s="2"/>
      <c r="AV69" s="2"/>
      <c r="AW69" s="2"/>
      <c r="AX69" s="2">
        <v>328099472</v>
      </c>
      <c r="AY69" s="2">
        <v>82024868</v>
      </c>
      <c r="AZ69" s="2"/>
      <c r="BA69" s="2"/>
      <c r="BB69" s="64">
        <f t="shared" si="18"/>
        <v>624040091</v>
      </c>
      <c r="BC69" s="2"/>
      <c r="BD69" s="2">
        <v>82024868</v>
      </c>
      <c r="BE69" s="2"/>
      <c r="BF69" s="2"/>
      <c r="BG69" s="9"/>
      <c r="BH69" s="2"/>
      <c r="BI69" s="2"/>
      <c r="BJ69" s="2">
        <v>460357698</v>
      </c>
      <c r="BK69" s="8">
        <f t="shared" si="19"/>
        <v>1166422657</v>
      </c>
      <c r="BL69" s="2"/>
      <c r="BM69" s="2">
        <v>82024868</v>
      </c>
      <c r="BN69" s="2"/>
      <c r="BO69" s="2"/>
      <c r="BP69" s="2"/>
      <c r="BQ69" s="2"/>
      <c r="BR69" s="9"/>
      <c r="BS69" s="2"/>
      <c r="BT69" s="2"/>
      <c r="BU69" s="2"/>
      <c r="BV69" s="2"/>
      <c r="BW69" s="8">
        <f t="shared" si="20"/>
        <v>1248447525</v>
      </c>
      <c r="BX69" s="2"/>
      <c r="BY69" s="2">
        <v>82024868</v>
      </c>
      <c r="BZ69" s="2"/>
      <c r="CA69" s="2"/>
      <c r="CB69" s="9"/>
      <c r="CC69" s="2"/>
      <c r="CD69" s="2"/>
      <c r="CE69" s="2"/>
      <c r="CF69" s="2"/>
      <c r="CG69" s="8">
        <f>SUM(BW69:CE69)</f>
        <v>1330472393</v>
      </c>
      <c r="CH69" s="2"/>
      <c r="CI69" s="2"/>
      <c r="CJ69" s="2"/>
      <c r="CK69" s="2"/>
      <c r="CL69" s="9"/>
      <c r="CM69" s="2"/>
      <c r="CN69" s="2"/>
      <c r="CO69" s="2"/>
      <c r="CP69" s="8">
        <f t="shared" si="13"/>
        <v>1330472393</v>
      </c>
      <c r="CQ69" s="2"/>
      <c r="CR69" s="2"/>
      <c r="CS69" s="2"/>
      <c r="CT69" s="2"/>
      <c r="CU69" s="2"/>
      <c r="CV69" s="9"/>
      <c r="CW69" s="2"/>
      <c r="CX69" s="2"/>
      <c r="CY69" s="8">
        <f t="shared" si="14"/>
        <v>1330472393</v>
      </c>
      <c r="CZ69" s="2"/>
      <c r="DA69" s="2"/>
      <c r="DB69" s="2"/>
      <c r="DC69" s="2"/>
      <c r="DD69" s="2"/>
      <c r="DE69" s="2"/>
      <c r="DF69" s="2"/>
      <c r="DG69" s="2"/>
      <c r="DH69" s="2"/>
      <c r="DI69" s="8">
        <f t="shared" si="15"/>
        <v>1330472393</v>
      </c>
      <c r="DJ69" s="18"/>
      <c r="DK69" s="2"/>
      <c r="DL69" s="2"/>
      <c r="DM69" s="2"/>
      <c r="DN69" s="2"/>
      <c r="DO69" s="2"/>
      <c r="DP69" s="2"/>
      <c r="DQ69" s="2"/>
      <c r="DR69" s="9"/>
      <c r="DS69" s="2"/>
      <c r="DT69" s="2"/>
      <c r="DU69" s="7">
        <f t="shared" si="21"/>
        <v>1330472393</v>
      </c>
      <c r="DV69" s="4">
        <f>VLOOKUP(B69,[3]RPTNCT049_ConsultaSaldosContabl!$I$4:$K$8047,3,0)</f>
        <v>656198944</v>
      </c>
      <c r="DW69" s="4">
        <f>+Q69+Z69+AA69+AN69+BA69+BJ69+BU69+BV69</f>
        <v>674273449</v>
      </c>
      <c r="DX69" s="41">
        <f t="shared" si="22"/>
        <v>1330472393</v>
      </c>
      <c r="DY69" s="19">
        <f t="shared" si="23"/>
        <v>0</v>
      </c>
      <c r="DZ69" s="29"/>
      <c r="EA69" s="29"/>
      <c r="EB69" s="29"/>
    </row>
    <row r="70" spans="1:136" ht="15" customHeight="1" x14ac:dyDescent="0.2">
      <c r="A70" s="1">
        <v>8904802541</v>
      </c>
      <c r="B70" s="1">
        <v>890480254</v>
      </c>
      <c r="C70" s="16">
        <v>215213052</v>
      </c>
      <c r="D70" s="17" t="s">
        <v>184</v>
      </c>
      <c r="E70" s="80" t="s">
        <v>1229</v>
      </c>
      <c r="F70" s="54"/>
      <c r="G70" s="18"/>
      <c r="H70" s="54"/>
      <c r="I70" s="18"/>
      <c r="J70" s="54"/>
      <c r="K70" s="54"/>
      <c r="L70" s="18"/>
      <c r="M70" s="55"/>
      <c r="N70" s="54"/>
      <c r="O70" s="18"/>
      <c r="P70" s="54"/>
      <c r="Q70" s="39"/>
      <c r="R70" s="18"/>
      <c r="S70" s="54"/>
      <c r="T70" s="54"/>
      <c r="U70" s="18"/>
      <c r="V70" s="8">
        <f t="shared" si="12"/>
        <v>0</v>
      </c>
      <c r="W70" s="8">
        <v>0</v>
      </c>
      <c r="X70" s="18"/>
      <c r="Y70" s="8">
        <v>0</v>
      </c>
      <c r="Z70" s="8">
        <v>350011894</v>
      </c>
      <c r="AA70" s="18"/>
      <c r="AB70" s="18"/>
      <c r="AC70" s="56"/>
      <c r="AD70" s="18"/>
      <c r="AE70" s="18"/>
      <c r="AF70" s="8">
        <f t="shared" si="16"/>
        <v>350011894</v>
      </c>
      <c r="AG70" s="9">
        <v>0</v>
      </c>
      <c r="AH70" s="2"/>
      <c r="AI70" s="2">
        <v>0</v>
      </c>
      <c r="AJ70" s="9">
        <v>0</v>
      </c>
      <c r="AK70" s="2">
        <v>0</v>
      </c>
      <c r="AL70" s="2">
        <v>0</v>
      </c>
      <c r="AM70" s="2"/>
      <c r="AN70" s="2"/>
      <c r="AO70" s="19">
        <f t="shared" si="17"/>
        <v>350011894</v>
      </c>
      <c r="AP70" s="18"/>
      <c r="AQ70" s="2"/>
      <c r="AR70" s="18"/>
      <c r="AS70" s="2"/>
      <c r="AT70" s="18"/>
      <c r="AU70" s="18"/>
      <c r="AV70" s="18"/>
      <c r="AW70" s="2"/>
      <c r="AX70" s="2">
        <v>599666452</v>
      </c>
      <c r="AY70" s="2">
        <v>149916613</v>
      </c>
      <c r="AZ70" s="18"/>
      <c r="BA70" s="2"/>
      <c r="BB70" s="64">
        <f t="shared" si="18"/>
        <v>1099594959</v>
      </c>
      <c r="BC70" s="2"/>
      <c r="BD70" s="2">
        <v>149916613</v>
      </c>
      <c r="BE70" s="2"/>
      <c r="BF70" s="2"/>
      <c r="BG70" s="9"/>
      <c r="BH70" s="2"/>
      <c r="BI70" s="2"/>
      <c r="BJ70" s="2">
        <v>753242908</v>
      </c>
      <c r="BK70" s="8">
        <f t="shared" si="19"/>
        <v>2002754480</v>
      </c>
      <c r="BL70" s="2"/>
      <c r="BM70" s="2">
        <v>149916613</v>
      </c>
      <c r="BN70" s="2"/>
      <c r="BO70" s="2"/>
      <c r="BP70" s="2"/>
      <c r="BQ70" s="2"/>
      <c r="BR70" s="9"/>
      <c r="BS70" s="2"/>
      <c r="BT70" s="2"/>
      <c r="BU70" s="2"/>
      <c r="BV70" s="2"/>
      <c r="BW70" s="8">
        <f t="shared" si="20"/>
        <v>2152671093</v>
      </c>
      <c r="BX70" s="2"/>
      <c r="BY70" s="2">
        <v>149916613</v>
      </c>
      <c r="BZ70" s="2"/>
      <c r="CA70" s="2"/>
      <c r="CB70" s="9"/>
      <c r="CC70" s="2"/>
      <c r="CD70" s="2"/>
      <c r="CE70" s="2"/>
      <c r="CF70" s="2"/>
      <c r="CG70" s="8">
        <f>SUM(BW70:CE70)</f>
        <v>2302587706</v>
      </c>
      <c r="CH70" s="2"/>
      <c r="CI70" s="2"/>
      <c r="CJ70" s="2"/>
      <c r="CK70" s="2"/>
      <c r="CL70" s="9"/>
      <c r="CM70" s="2"/>
      <c r="CN70" s="2"/>
      <c r="CO70" s="2"/>
      <c r="CP70" s="8">
        <f t="shared" si="13"/>
        <v>2302587706</v>
      </c>
      <c r="CQ70" s="2"/>
      <c r="CR70" s="2"/>
      <c r="CS70" s="2"/>
      <c r="CT70" s="2"/>
      <c r="CU70" s="2"/>
      <c r="CV70" s="9"/>
      <c r="CW70" s="2"/>
      <c r="CX70" s="2"/>
      <c r="CY70" s="8">
        <f t="shared" si="14"/>
        <v>2302587706</v>
      </c>
      <c r="CZ70" s="2"/>
      <c r="DA70" s="2"/>
      <c r="DB70" s="2"/>
      <c r="DC70" s="2"/>
      <c r="DD70" s="2"/>
      <c r="DE70" s="2"/>
      <c r="DF70" s="2"/>
      <c r="DG70" s="2"/>
      <c r="DH70" s="2"/>
      <c r="DI70" s="8">
        <f t="shared" si="15"/>
        <v>2302587706</v>
      </c>
      <c r="DJ70" s="18"/>
      <c r="DK70" s="2"/>
      <c r="DL70" s="2"/>
      <c r="DM70" s="2"/>
      <c r="DN70" s="2"/>
      <c r="DO70" s="2"/>
      <c r="DP70" s="2"/>
      <c r="DQ70" s="2"/>
      <c r="DR70" s="9"/>
      <c r="DS70" s="2"/>
      <c r="DT70" s="2"/>
      <c r="DU70" s="7">
        <f t="shared" si="21"/>
        <v>2302587706</v>
      </c>
      <c r="DV70" s="4">
        <f>VLOOKUP(B70,[3]RPTNCT049_ConsultaSaldosContabl!$I$4:$K$8047,3,0)</f>
        <v>1199332904</v>
      </c>
      <c r="DW70" s="4">
        <f>+Q70+Z70+AA70+AN70+BA70+BJ70+BU70+BV70</f>
        <v>1103254802</v>
      </c>
      <c r="DX70" s="41">
        <f t="shared" si="22"/>
        <v>2302587706</v>
      </c>
      <c r="DY70" s="19">
        <f t="shared" si="23"/>
        <v>0</v>
      </c>
      <c r="DZ70" s="29"/>
      <c r="EA70" s="15"/>
      <c r="EB70" s="15"/>
      <c r="EC70" s="15"/>
      <c r="ED70" s="15"/>
      <c r="EE70" s="15"/>
      <c r="EF70" s="15"/>
    </row>
    <row r="71" spans="1:136" ht="15" customHeight="1" x14ac:dyDescent="0.2">
      <c r="A71" s="1">
        <v>8900004643</v>
      </c>
      <c r="B71" s="1">
        <v>890000464</v>
      </c>
      <c r="C71" s="16">
        <v>210163001</v>
      </c>
      <c r="D71" s="17" t="s">
        <v>2199</v>
      </c>
      <c r="E71" s="80" t="s">
        <v>1044</v>
      </c>
      <c r="F71" s="36">
        <v>7741667292</v>
      </c>
      <c r="G71" s="2"/>
      <c r="H71" s="3"/>
      <c r="I71" s="2"/>
      <c r="J71" s="39">
        <v>831318327</v>
      </c>
      <c r="K71" s="2">
        <v>979783774</v>
      </c>
      <c r="L71" s="2"/>
      <c r="M71" s="8">
        <f>SUM(F71:L71)</f>
        <v>9552769393</v>
      </c>
      <c r="N71" s="3">
        <f>VLOOKUP(A71,'[1]PRESTACION DE SERVICIO'!$I$2:$J$96,2,0)</f>
        <v>6805143555</v>
      </c>
      <c r="O71" s="2"/>
      <c r="P71" s="3"/>
      <c r="Q71" s="39">
        <v>1051577621</v>
      </c>
      <c r="R71" s="2"/>
      <c r="S71" s="3">
        <v>528526732</v>
      </c>
      <c r="T71" s="9">
        <v>1133019075</v>
      </c>
      <c r="U71" s="2"/>
      <c r="V71" s="8">
        <f t="shared" si="12"/>
        <v>19071036376</v>
      </c>
      <c r="W71" s="8">
        <v>5733533049</v>
      </c>
      <c r="X71" s="2"/>
      <c r="Y71" s="8">
        <v>0</v>
      </c>
      <c r="Z71" s="8"/>
      <c r="AA71" s="2"/>
      <c r="AB71" s="2"/>
      <c r="AC71" s="9">
        <v>381986974</v>
      </c>
      <c r="AD71" s="2">
        <v>758678995</v>
      </c>
      <c r="AE71" s="2"/>
      <c r="AF71" s="8">
        <f t="shared" si="16"/>
        <v>25945235394</v>
      </c>
      <c r="AG71" s="9">
        <v>0</v>
      </c>
      <c r="AH71" s="2"/>
      <c r="AI71" s="2">
        <v>0</v>
      </c>
      <c r="AJ71" s="9">
        <v>5918076232</v>
      </c>
      <c r="AK71" s="2">
        <v>381986974</v>
      </c>
      <c r="AL71" s="2">
        <v>758678995</v>
      </c>
      <c r="AM71" s="2"/>
      <c r="AN71" s="2"/>
      <c r="AO71" s="19">
        <f t="shared" si="17"/>
        <v>33003977595</v>
      </c>
      <c r="AP71" s="2"/>
      <c r="AQ71" s="2"/>
      <c r="AR71" s="2"/>
      <c r="AS71" s="2">
        <v>6242450921</v>
      </c>
      <c r="AT71" s="2">
        <v>381986974</v>
      </c>
      <c r="AU71" s="2">
        <v>337573394</v>
      </c>
      <c r="AV71" s="2"/>
      <c r="AW71" s="2">
        <v>718335855</v>
      </c>
      <c r="AX71" s="2"/>
      <c r="AY71" s="2">
        <v>478890570</v>
      </c>
      <c r="AZ71" s="2"/>
      <c r="BA71" s="2"/>
      <c r="BB71" s="64">
        <f t="shared" si="18"/>
        <v>41163215309</v>
      </c>
      <c r="BC71" s="2">
        <v>8542966895</v>
      </c>
      <c r="BD71" s="2">
        <v>239445285</v>
      </c>
      <c r="BE71" s="2"/>
      <c r="BF71" s="2"/>
      <c r="BG71" s="9">
        <v>275477855</v>
      </c>
      <c r="BH71" s="2">
        <v>1138769958</v>
      </c>
      <c r="BI71" s="2"/>
      <c r="BJ71" s="2">
        <v>2263046770</v>
      </c>
      <c r="BK71" s="8">
        <f t="shared" si="19"/>
        <v>53622922072</v>
      </c>
      <c r="BL71" s="2">
        <v>6407022014</v>
      </c>
      <c r="BM71" s="2">
        <v>239445285</v>
      </c>
      <c r="BN71" s="2"/>
      <c r="BO71" s="2">
        <v>2638580280</v>
      </c>
      <c r="BP71" s="2"/>
      <c r="BQ71" s="2"/>
      <c r="BR71" s="9">
        <v>396284913</v>
      </c>
      <c r="BS71" s="2">
        <v>1028955773</v>
      </c>
      <c r="BT71" s="2"/>
      <c r="BU71" s="2"/>
      <c r="BV71" s="2"/>
      <c r="BW71" s="8">
        <f t="shared" si="20"/>
        <v>64333210337</v>
      </c>
      <c r="BX71" s="2"/>
      <c r="BY71" s="2">
        <v>239445285</v>
      </c>
      <c r="BZ71" s="2"/>
      <c r="CA71" s="2">
        <v>6294599518</v>
      </c>
      <c r="CB71" s="9">
        <v>429083924</v>
      </c>
      <c r="CC71" s="2">
        <v>923765899</v>
      </c>
      <c r="CD71" s="2"/>
      <c r="CE71" s="2"/>
      <c r="CF71" s="2"/>
      <c r="CG71" s="8">
        <f>SUM(BW71:CE71)</f>
        <v>72220104963</v>
      </c>
      <c r="CH71" s="2"/>
      <c r="CI71" s="2"/>
      <c r="CJ71" s="2"/>
      <c r="CK71" s="2"/>
      <c r="CL71" s="9"/>
      <c r="CM71" s="2"/>
      <c r="CN71" s="2"/>
      <c r="CO71" s="2"/>
      <c r="CP71" s="8">
        <f t="shared" si="13"/>
        <v>72220104963</v>
      </c>
      <c r="CQ71" s="2"/>
      <c r="CR71" s="2"/>
      <c r="CS71" s="2"/>
      <c r="CT71" s="2"/>
      <c r="CU71" s="2"/>
      <c r="CV71" s="9"/>
      <c r="CW71" s="2"/>
      <c r="CX71" s="2"/>
      <c r="CY71" s="8">
        <f t="shared" si="14"/>
        <v>72220104963</v>
      </c>
      <c r="CZ71" s="2"/>
      <c r="DA71" s="2"/>
      <c r="DB71" s="2"/>
      <c r="DC71" s="2"/>
      <c r="DD71" s="2"/>
      <c r="DE71" s="2"/>
      <c r="DF71" s="2"/>
      <c r="DG71" s="2"/>
      <c r="DH71" s="2"/>
      <c r="DI71" s="8">
        <f t="shared" si="15"/>
        <v>72220104963</v>
      </c>
      <c r="DJ71" s="18"/>
      <c r="DK71" s="2"/>
      <c r="DL71" s="2"/>
      <c r="DM71" s="2"/>
      <c r="DN71" s="2"/>
      <c r="DO71" s="2"/>
      <c r="DP71" s="2"/>
      <c r="DQ71" s="2"/>
      <c r="DR71" s="9"/>
      <c r="DS71" s="2"/>
      <c r="DT71" s="2"/>
      <c r="DU71" s="7">
        <f t="shared" si="21"/>
        <v>72220104963</v>
      </c>
      <c r="DV71" s="4">
        <f>VLOOKUP(B71,[3]RPTNCT049_ConsultaSaldosContabl!$I$4:$K$8047,3,0)</f>
        <v>68905480572</v>
      </c>
      <c r="DW71" s="4">
        <f>+Q71+Z71+AA71+AN71+BA71+BJ71+BU71+BV71</f>
        <v>3314624391</v>
      </c>
      <c r="DX71" s="41">
        <f t="shared" si="22"/>
        <v>72220104963</v>
      </c>
      <c r="DY71" s="19">
        <f t="shared" si="23"/>
        <v>0</v>
      </c>
      <c r="DZ71" s="29"/>
      <c r="EA71" s="29"/>
      <c r="EB71" s="29"/>
    </row>
    <row r="72" spans="1:136" ht="15" customHeight="1" x14ac:dyDescent="0.2">
      <c r="A72" s="1">
        <v>8909837638</v>
      </c>
      <c r="B72" s="1">
        <v>890983763</v>
      </c>
      <c r="C72" s="16">
        <v>215905059</v>
      </c>
      <c r="D72" s="17" t="s">
        <v>57</v>
      </c>
      <c r="E72" s="80" t="s">
        <v>1104</v>
      </c>
      <c r="F72" s="38"/>
      <c r="G72" s="2"/>
      <c r="H72" s="3"/>
      <c r="I72" s="2"/>
      <c r="J72" s="39"/>
      <c r="K72" s="3"/>
      <c r="L72" s="2"/>
      <c r="M72" s="8"/>
      <c r="N72" s="3"/>
      <c r="O72" s="2"/>
      <c r="P72" s="3"/>
      <c r="Q72" s="39">
        <v>19078962</v>
      </c>
      <c r="R72" s="2"/>
      <c r="S72" s="3"/>
      <c r="T72" s="3"/>
      <c r="U72" s="2"/>
      <c r="V72" s="8">
        <f t="shared" si="12"/>
        <v>19078962</v>
      </c>
      <c r="W72" s="8">
        <v>0</v>
      </c>
      <c r="X72" s="2"/>
      <c r="Y72" s="8">
        <v>0</v>
      </c>
      <c r="Z72" s="8"/>
      <c r="AA72" s="2"/>
      <c r="AB72" s="2"/>
      <c r="AC72" s="9"/>
      <c r="AD72" s="2"/>
      <c r="AE72" s="2"/>
      <c r="AF72" s="8">
        <f t="shared" si="16"/>
        <v>19078962</v>
      </c>
      <c r="AG72" s="9">
        <v>0</v>
      </c>
      <c r="AH72" s="2"/>
      <c r="AI72" s="2">
        <v>0</v>
      </c>
      <c r="AJ72" s="9">
        <v>0</v>
      </c>
      <c r="AK72" s="2">
        <v>0</v>
      </c>
      <c r="AL72" s="2">
        <v>0</v>
      </c>
      <c r="AM72" s="2"/>
      <c r="AN72" s="2"/>
      <c r="AO72" s="19">
        <f t="shared" si="17"/>
        <v>19078962</v>
      </c>
      <c r="AP72" s="2"/>
      <c r="AQ72" s="2"/>
      <c r="AR72" s="2"/>
      <c r="AS72" s="2"/>
      <c r="AT72" s="2"/>
      <c r="AU72" s="2"/>
      <c r="AV72" s="2"/>
      <c r="AW72" s="2"/>
      <c r="AX72" s="2">
        <v>26473440</v>
      </c>
      <c r="AY72" s="2">
        <v>6618360</v>
      </c>
      <c r="AZ72" s="2"/>
      <c r="BA72" s="2"/>
      <c r="BB72" s="64">
        <f t="shared" si="18"/>
        <v>52170762</v>
      </c>
      <c r="BC72" s="2"/>
      <c r="BD72" s="2">
        <v>6618360</v>
      </c>
      <c r="BE72" s="2"/>
      <c r="BF72" s="2"/>
      <c r="BG72" s="9"/>
      <c r="BH72" s="2"/>
      <c r="BI72" s="2"/>
      <c r="BJ72" s="2">
        <v>41058962</v>
      </c>
      <c r="BK72" s="8">
        <f t="shared" si="19"/>
        <v>99848084</v>
      </c>
      <c r="BL72" s="2"/>
      <c r="BM72" s="2">
        <v>6618360</v>
      </c>
      <c r="BN72" s="2"/>
      <c r="BO72" s="2"/>
      <c r="BP72" s="2"/>
      <c r="BQ72" s="2"/>
      <c r="BR72" s="9"/>
      <c r="BS72" s="2"/>
      <c r="BT72" s="2"/>
      <c r="BU72" s="2"/>
      <c r="BV72" s="2"/>
      <c r="BW72" s="8">
        <f t="shared" si="20"/>
        <v>106466444</v>
      </c>
      <c r="BX72" s="2"/>
      <c r="BY72" s="2">
        <v>6618360</v>
      </c>
      <c r="BZ72" s="2"/>
      <c r="CA72" s="2"/>
      <c r="CB72" s="9"/>
      <c r="CC72" s="2"/>
      <c r="CD72" s="2"/>
      <c r="CE72" s="2"/>
      <c r="CF72" s="2"/>
      <c r="CG72" s="8">
        <f>SUM(BW72:CE72)</f>
        <v>113084804</v>
      </c>
      <c r="CH72" s="2"/>
      <c r="CI72" s="2"/>
      <c r="CJ72" s="2"/>
      <c r="CK72" s="2"/>
      <c r="CL72" s="9"/>
      <c r="CM72" s="2"/>
      <c r="CN72" s="2"/>
      <c r="CO72" s="2"/>
      <c r="CP72" s="8">
        <f t="shared" si="13"/>
        <v>113084804</v>
      </c>
      <c r="CQ72" s="2"/>
      <c r="CR72" s="2"/>
      <c r="CS72" s="2"/>
      <c r="CT72" s="2"/>
      <c r="CU72" s="2"/>
      <c r="CV72" s="9"/>
      <c r="CW72" s="2"/>
      <c r="CX72" s="2"/>
      <c r="CY72" s="8">
        <f t="shared" si="14"/>
        <v>113084804</v>
      </c>
      <c r="CZ72" s="2"/>
      <c r="DA72" s="2"/>
      <c r="DB72" s="2"/>
      <c r="DC72" s="2"/>
      <c r="DD72" s="2"/>
      <c r="DE72" s="2"/>
      <c r="DF72" s="2"/>
      <c r="DG72" s="2"/>
      <c r="DH72" s="2"/>
      <c r="DI72" s="8">
        <f t="shared" si="15"/>
        <v>113084804</v>
      </c>
      <c r="DJ72" s="18"/>
      <c r="DK72" s="2"/>
      <c r="DL72" s="2"/>
      <c r="DM72" s="2"/>
      <c r="DN72" s="2"/>
      <c r="DO72" s="2"/>
      <c r="DP72" s="2"/>
      <c r="DQ72" s="2"/>
      <c r="DR72" s="9"/>
      <c r="DS72" s="2"/>
      <c r="DT72" s="2"/>
      <c r="DU72" s="7">
        <f t="shared" si="21"/>
        <v>113084804</v>
      </c>
      <c r="DV72" s="4">
        <f>VLOOKUP(B72,[3]RPTNCT049_ConsultaSaldosContabl!$I$4:$K$8047,3,0)</f>
        <v>52946880</v>
      </c>
      <c r="DW72" s="4">
        <f>+Q72+Z72+AA72+AN72+BA72+BJ72+BU72+BV72</f>
        <v>60137924</v>
      </c>
      <c r="DX72" s="41">
        <f t="shared" si="22"/>
        <v>113084804</v>
      </c>
      <c r="DY72" s="19">
        <f t="shared" si="23"/>
        <v>0</v>
      </c>
      <c r="DZ72" s="29"/>
      <c r="EA72" s="29"/>
      <c r="EB72" s="29"/>
    </row>
    <row r="73" spans="1:136" ht="15" customHeight="1" x14ac:dyDescent="0.2">
      <c r="A73" s="1">
        <v>8060049006</v>
      </c>
      <c r="B73" s="1">
        <v>806004900</v>
      </c>
      <c r="C73" s="16">
        <v>216213062</v>
      </c>
      <c r="D73" s="17" t="s">
        <v>2220</v>
      </c>
      <c r="E73" s="80" t="s">
        <v>1230</v>
      </c>
      <c r="F73" s="54"/>
      <c r="G73" s="18"/>
      <c r="H73" s="54"/>
      <c r="I73" s="18"/>
      <c r="J73" s="54"/>
      <c r="K73" s="54"/>
      <c r="L73" s="18"/>
      <c r="M73" s="55"/>
      <c r="N73" s="54"/>
      <c r="O73" s="18"/>
      <c r="P73" s="54"/>
      <c r="Q73" s="39"/>
      <c r="R73" s="18"/>
      <c r="S73" s="54"/>
      <c r="T73" s="54"/>
      <c r="U73" s="18"/>
      <c r="V73" s="8">
        <f t="shared" si="12"/>
        <v>0</v>
      </c>
      <c r="W73" s="8">
        <v>0</v>
      </c>
      <c r="X73" s="18"/>
      <c r="Y73" s="8">
        <v>0</v>
      </c>
      <c r="Z73" s="8">
        <v>44280870</v>
      </c>
      <c r="AA73" s="18"/>
      <c r="AB73" s="18"/>
      <c r="AC73" s="56"/>
      <c r="AD73" s="18"/>
      <c r="AE73" s="18"/>
      <c r="AF73" s="8">
        <f t="shared" si="16"/>
        <v>44280870</v>
      </c>
      <c r="AG73" s="9">
        <v>0</v>
      </c>
      <c r="AH73" s="2"/>
      <c r="AI73" s="2">
        <v>0</v>
      </c>
      <c r="AJ73" s="9">
        <v>0</v>
      </c>
      <c r="AK73" s="2">
        <v>0</v>
      </c>
      <c r="AL73" s="2">
        <v>0</v>
      </c>
      <c r="AM73" s="2"/>
      <c r="AN73" s="2"/>
      <c r="AO73" s="19">
        <f t="shared" si="17"/>
        <v>44280870</v>
      </c>
      <c r="AP73" s="18"/>
      <c r="AQ73" s="2"/>
      <c r="AR73" s="18"/>
      <c r="AS73" s="2"/>
      <c r="AT73" s="18"/>
      <c r="AU73" s="18"/>
      <c r="AV73" s="18"/>
      <c r="AW73" s="18"/>
      <c r="AX73" s="2">
        <v>77568288</v>
      </c>
      <c r="AY73" s="2">
        <v>19392072</v>
      </c>
      <c r="AZ73" s="18"/>
      <c r="BA73" s="2"/>
      <c r="BB73" s="64">
        <f t="shared" si="18"/>
        <v>141241230</v>
      </c>
      <c r="BC73" s="2"/>
      <c r="BD73" s="2">
        <v>19392072</v>
      </c>
      <c r="BE73" s="2"/>
      <c r="BF73" s="2"/>
      <c r="BG73" s="9"/>
      <c r="BH73" s="2"/>
      <c r="BI73" s="2"/>
      <c r="BJ73" s="2">
        <v>95294729</v>
      </c>
      <c r="BK73" s="8">
        <f t="shared" si="19"/>
        <v>255928031</v>
      </c>
      <c r="BL73" s="2"/>
      <c r="BM73" s="2">
        <v>19392072</v>
      </c>
      <c r="BN73" s="2"/>
      <c r="BO73" s="2"/>
      <c r="BP73" s="2"/>
      <c r="BQ73" s="2"/>
      <c r="BR73" s="9"/>
      <c r="BS73" s="2"/>
      <c r="BT73" s="2"/>
      <c r="BU73" s="2"/>
      <c r="BV73" s="2"/>
      <c r="BW73" s="8">
        <f t="shared" si="20"/>
        <v>275320103</v>
      </c>
      <c r="BX73" s="2"/>
      <c r="BY73" s="2">
        <v>19392072</v>
      </c>
      <c r="BZ73" s="2"/>
      <c r="CA73" s="2"/>
      <c r="CB73" s="9"/>
      <c r="CC73" s="2"/>
      <c r="CD73" s="2"/>
      <c r="CE73" s="2"/>
      <c r="CF73" s="2"/>
      <c r="CG73" s="8">
        <f>SUM(BW73:CE73)</f>
        <v>294712175</v>
      </c>
      <c r="CH73" s="2"/>
      <c r="CI73" s="2"/>
      <c r="CJ73" s="2"/>
      <c r="CK73" s="2"/>
      <c r="CL73" s="9"/>
      <c r="CM73" s="2"/>
      <c r="CN73" s="2"/>
      <c r="CO73" s="2"/>
      <c r="CP73" s="8">
        <f t="shared" si="13"/>
        <v>294712175</v>
      </c>
      <c r="CQ73" s="2"/>
      <c r="CR73" s="2"/>
      <c r="CS73" s="2"/>
      <c r="CT73" s="2"/>
      <c r="CU73" s="2"/>
      <c r="CV73" s="9"/>
      <c r="CW73" s="2"/>
      <c r="CX73" s="2"/>
      <c r="CY73" s="8">
        <f t="shared" si="14"/>
        <v>294712175</v>
      </c>
      <c r="CZ73" s="2"/>
      <c r="DA73" s="2"/>
      <c r="DB73" s="2"/>
      <c r="DC73" s="2"/>
      <c r="DD73" s="2"/>
      <c r="DE73" s="2"/>
      <c r="DF73" s="2"/>
      <c r="DG73" s="2"/>
      <c r="DH73" s="2"/>
      <c r="DI73" s="8">
        <f t="shared" si="15"/>
        <v>294712175</v>
      </c>
      <c r="DJ73" s="18"/>
      <c r="DK73" s="2"/>
      <c r="DL73" s="2"/>
      <c r="DM73" s="2"/>
      <c r="DN73" s="2"/>
      <c r="DO73" s="2"/>
      <c r="DP73" s="2"/>
      <c r="DQ73" s="2"/>
      <c r="DR73" s="9"/>
      <c r="DS73" s="2"/>
      <c r="DT73" s="2"/>
      <c r="DU73" s="7">
        <f t="shared" si="21"/>
        <v>294712175</v>
      </c>
      <c r="DV73" s="4">
        <f>VLOOKUP(B73,[3]RPTNCT049_ConsultaSaldosContabl!$I$4:$K$8047,3,0)</f>
        <v>155136576</v>
      </c>
      <c r="DW73" s="4">
        <f>+Q73+Z73+AA73+AN73+BA73+BJ73+BU73+BV73</f>
        <v>139575599</v>
      </c>
      <c r="DX73" s="41">
        <f t="shared" si="22"/>
        <v>294712175</v>
      </c>
      <c r="DY73" s="19">
        <f t="shared" si="23"/>
        <v>0</v>
      </c>
      <c r="DZ73" s="29"/>
      <c r="EA73" s="15"/>
      <c r="EB73" s="15"/>
      <c r="EC73" s="15"/>
      <c r="ED73" s="15"/>
      <c r="EE73" s="15"/>
      <c r="EF73" s="15"/>
    </row>
    <row r="74" spans="1:136" ht="15" customHeight="1" x14ac:dyDescent="0.2">
      <c r="A74" s="1">
        <v>8923015411</v>
      </c>
      <c r="B74" s="1">
        <v>892301541</v>
      </c>
      <c r="C74" s="16">
        <v>213220032</v>
      </c>
      <c r="D74" s="17" t="s">
        <v>415</v>
      </c>
      <c r="E74" s="80" t="s">
        <v>1460</v>
      </c>
      <c r="F74" s="38"/>
      <c r="G74" s="2"/>
      <c r="H74" s="3"/>
      <c r="I74" s="2"/>
      <c r="J74" s="39"/>
      <c r="K74" s="3"/>
      <c r="L74" s="2"/>
      <c r="M74" s="8"/>
      <c r="N74" s="3"/>
      <c r="O74" s="2"/>
      <c r="P74" s="3"/>
      <c r="Q74" s="39">
        <v>111016329</v>
      </c>
      <c r="R74" s="2"/>
      <c r="S74" s="3"/>
      <c r="T74" s="3"/>
      <c r="U74" s="2"/>
      <c r="V74" s="8">
        <f t="shared" si="12"/>
        <v>111016329</v>
      </c>
      <c r="W74" s="8">
        <v>0</v>
      </c>
      <c r="X74" s="2"/>
      <c r="Y74" s="8">
        <v>0</v>
      </c>
      <c r="Z74" s="8">
        <v>25878108</v>
      </c>
      <c r="AA74" s="2"/>
      <c r="AB74" s="2"/>
      <c r="AC74" s="9"/>
      <c r="AD74" s="2"/>
      <c r="AE74" s="2"/>
      <c r="AF74" s="8">
        <f t="shared" si="16"/>
        <v>136894437</v>
      </c>
      <c r="AG74" s="9">
        <v>0</v>
      </c>
      <c r="AH74" s="2"/>
      <c r="AI74" s="2">
        <v>0</v>
      </c>
      <c r="AJ74" s="9">
        <v>0</v>
      </c>
      <c r="AK74" s="2">
        <v>0</v>
      </c>
      <c r="AL74" s="2">
        <v>0</v>
      </c>
      <c r="AM74" s="2"/>
      <c r="AN74" s="2"/>
      <c r="AO74" s="19">
        <f t="shared" si="17"/>
        <v>136894437</v>
      </c>
      <c r="AP74" s="2"/>
      <c r="AQ74" s="2"/>
      <c r="AR74" s="2"/>
      <c r="AS74" s="2"/>
      <c r="AT74" s="2"/>
      <c r="AU74" s="2"/>
      <c r="AV74" s="2"/>
      <c r="AW74" s="2"/>
      <c r="AX74" s="2">
        <v>264330352</v>
      </c>
      <c r="AY74" s="2">
        <v>66082588</v>
      </c>
      <c r="AZ74" s="2"/>
      <c r="BA74" s="2"/>
      <c r="BB74" s="64">
        <f t="shared" si="18"/>
        <v>467307377</v>
      </c>
      <c r="BC74" s="2"/>
      <c r="BD74" s="2">
        <v>66082588</v>
      </c>
      <c r="BE74" s="2"/>
      <c r="BF74" s="2"/>
      <c r="BG74" s="9"/>
      <c r="BH74" s="2"/>
      <c r="BI74" s="2"/>
      <c r="BJ74" s="2">
        <v>294604409</v>
      </c>
      <c r="BK74" s="8">
        <f t="shared" si="19"/>
        <v>827994374</v>
      </c>
      <c r="BL74" s="2"/>
      <c r="BM74" s="2">
        <v>66082588</v>
      </c>
      <c r="BN74" s="2"/>
      <c r="BO74" s="2"/>
      <c r="BP74" s="2"/>
      <c r="BQ74" s="2"/>
      <c r="BR74" s="9"/>
      <c r="BS74" s="2"/>
      <c r="BT74" s="2"/>
      <c r="BU74" s="2"/>
      <c r="BV74" s="2"/>
      <c r="BW74" s="8">
        <f t="shared" si="20"/>
        <v>894076962</v>
      </c>
      <c r="BX74" s="2"/>
      <c r="BY74" s="2">
        <v>66082588</v>
      </c>
      <c r="BZ74" s="2"/>
      <c r="CA74" s="2"/>
      <c r="CB74" s="9"/>
      <c r="CC74" s="2"/>
      <c r="CD74" s="2"/>
      <c r="CE74" s="2"/>
      <c r="CF74" s="2"/>
      <c r="CG74" s="8">
        <f>SUM(BW74:CE74)</f>
        <v>960159550</v>
      </c>
      <c r="CH74" s="2"/>
      <c r="CI74" s="2"/>
      <c r="CJ74" s="2"/>
      <c r="CK74" s="2"/>
      <c r="CL74" s="9"/>
      <c r="CM74" s="2"/>
      <c r="CN74" s="2"/>
      <c r="CO74" s="2"/>
      <c r="CP74" s="8">
        <f t="shared" si="13"/>
        <v>960159550</v>
      </c>
      <c r="CQ74" s="2"/>
      <c r="CR74" s="2"/>
      <c r="CS74" s="2"/>
      <c r="CT74" s="2"/>
      <c r="CU74" s="2"/>
      <c r="CV74" s="9"/>
      <c r="CW74" s="2"/>
      <c r="CX74" s="2"/>
      <c r="CY74" s="8">
        <f t="shared" si="14"/>
        <v>960159550</v>
      </c>
      <c r="CZ74" s="2"/>
      <c r="DA74" s="2"/>
      <c r="DB74" s="2"/>
      <c r="DC74" s="2"/>
      <c r="DD74" s="2"/>
      <c r="DE74" s="2"/>
      <c r="DF74" s="2"/>
      <c r="DG74" s="2"/>
      <c r="DH74" s="2"/>
      <c r="DI74" s="8">
        <f t="shared" si="15"/>
        <v>960159550</v>
      </c>
      <c r="DJ74" s="18"/>
      <c r="DK74" s="2"/>
      <c r="DL74" s="2"/>
      <c r="DM74" s="2"/>
      <c r="DN74" s="2"/>
      <c r="DO74" s="2"/>
      <c r="DP74" s="2"/>
      <c r="DQ74" s="2"/>
      <c r="DR74" s="9"/>
      <c r="DS74" s="2"/>
      <c r="DT74" s="2"/>
      <c r="DU74" s="7">
        <f t="shared" si="21"/>
        <v>960159550</v>
      </c>
      <c r="DV74" s="4">
        <f>VLOOKUP(B74,[3]RPTNCT049_ConsultaSaldosContabl!$I$4:$K$8047,3,0)</f>
        <v>528660704</v>
      </c>
      <c r="DW74" s="4">
        <f>+Q74+Z74+AA74+AN74+BA74+BJ74+BU74+BV74</f>
        <v>431498846</v>
      </c>
      <c r="DX74" s="41">
        <f t="shared" si="22"/>
        <v>960159550</v>
      </c>
      <c r="DY74" s="19">
        <f t="shared" si="23"/>
        <v>0</v>
      </c>
      <c r="DZ74" s="29"/>
      <c r="EA74" s="29"/>
      <c r="EB74" s="29"/>
    </row>
    <row r="75" spans="1:136" ht="15" customHeight="1" x14ac:dyDescent="0.2">
      <c r="A75" s="1">
        <v>8001000491</v>
      </c>
      <c r="B75" s="1">
        <v>800100049</v>
      </c>
      <c r="C75" s="16">
        <v>216773067</v>
      </c>
      <c r="D75" s="17" t="s">
        <v>2265</v>
      </c>
      <c r="E75" s="80" t="s">
        <v>1951</v>
      </c>
      <c r="F75" s="38"/>
      <c r="G75" s="2"/>
      <c r="H75" s="3"/>
      <c r="I75" s="2"/>
      <c r="J75" s="39"/>
      <c r="K75" s="3"/>
      <c r="L75" s="2"/>
      <c r="M75" s="8"/>
      <c r="N75" s="3"/>
      <c r="O75" s="2"/>
      <c r="P75" s="3"/>
      <c r="Q75" s="39">
        <v>137770139</v>
      </c>
      <c r="R75" s="2"/>
      <c r="S75" s="3"/>
      <c r="T75" s="3"/>
      <c r="U75" s="2"/>
      <c r="V75" s="8">
        <f t="shared" si="12"/>
        <v>137770139</v>
      </c>
      <c r="W75" s="8">
        <v>0</v>
      </c>
      <c r="X75" s="2"/>
      <c r="Y75" s="8">
        <v>0</v>
      </c>
      <c r="Z75" s="8"/>
      <c r="AA75" s="2"/>
      <c r="AB75" s="2"/>
      <c r="AC75" s="9"/>
      <c r="AD75" s="2"/>
      <c r="AE75" s="2"/>
      <c r="AF75" s="8">
        <f t="shared" si="16"/>
        <v>137770139</v>
      </c>
      <c r="AG75" s="9">
        <v>0</v>
      </c>
      <c r="AH75" s="2"/>
      <c r="AI75" s="2">
        <v>0</v>
      </c>
      <c r="AJ75" s="9">
        <v>0</v>
      </c>
      <c r="AK75" s="2">
        <v>0</v>
      </c>
      <c r="AL75" s="2">
        <v>0</v>
      </c>
      <c r="AM75" s="2"/>
      <c r="AN75" s="2"/>
      <c r="AO75" s="19">
        <f t="shared" si="17"/>
        <v>137770139</v>
      </c>
      <c r="AP75" s="2"/>
      <c r="AQ75" s="2"/>
      <c r="AR75" s="2"/>
      <c r="AS75" s="2"/>
      <c r="AT75" s="2"/>
      <c r="AU75" s="2"/>
      <c r="AV75" s="2"/>
      <c r="AW75" s="2"/>
      <c r="AX75" s="2">
        <v>233325392</v>
      </c>
      <c r="AY75" s="2">
        <v>58331348</v>
      </c>
      <c r="AZ75" s="2"/>
      <c r="BA75" s="2"/>
      <c r="BB75" s="64">
        <f t="shared" si="18"/>
        <v>429426879</v>
      </c>
      <c r="BC75" s="2"/>
      <c r="BD75" s="2">
        <v>58331348</v>
      </c>
      <c r="BE75" s="2"/>
      <c r="BF75" s="2"/>
      <c r="BG75" s="9"/>
      <c r="BH75" s="2"/>
      <c r="BI75" s="2"/>
      <c r="BJ75" s="2">
        <v>312293671</v>
      </c>
      <c r="BK75" s="8">
        <f t="shared" si="19"/>
        <v>800051898</v>
      </c>
      <c r="BL75" s="2"/>
      <c r="BM75" s="2">
        <v>58331348</v>
      </c>
      <c r="BN75" s="2"/>
      <c r="BO75" s="2"/>
      <c r="BP75" s="2"/>
      <c r="BQ75" s="2"/>
      <c r="BR75" s="9"/>
      <c r="BS75" s="2"/>
      <c r="BT75" s="2"/>
      <c r="BU75" s="2">
        <v>7343783</v>
      </c>
      <c r="BV75" s="2"/>
      <c r="BW75" s="8">
        <f t="shared" si="20"/>
        <v>865727029</v>
      </c>
      <c r="BX75" s="2"/>
      <c r="BY75" s="2">
        <v>58331348</v>
      </c>
      <c r="BZ75" s="2"/>
      <c r="CA75" s="2"/>
      <c r="CB75" s="9"/>
      <c r="CC75" s="2"/>
      <c r="CD75" s="2"/>
      <c r="CE75" s="2"/>
      <c r="CF75" s="2"/>
      <c r="CG75" s="8">
        <f>SUM(BW75:CE75)</f>
        <v>924058377</v>
      </c>
      <c r="CH75" s="2"/>
      <c r="CI75" s="2"/>
      <c r="CJ75" s="2"/>
      <c r="CK75" s="2"/>
      <c r="CL75" s="9"/>
      <c r="CM75" s="2"/>
      <c r="CN75" s="2"/>
      <c r="CO75" s="2"/>
      <c r="CP75" s="8">
        <f t="shared" si="13"/>
        <v>924058377</v>
      </c>
      <c r="CQ75" s="2"/>
      <c r="CR75" s="2"/>
      <c r="CS75" s="2"/>
      <c r="CT75" s="2"/>
      <c r="CU75" s="2"/>
      <c r="CV75" s="9"/>
      <c r="CW75" s="2"/>
      <c r="CX75" s="2"/>
      <c r="CY75" s="8">
        <f t="shared" si="14"/>
        <v>924058377</v>
      </c>
      <c r="CZ75" s="2"/>
      <c r="DA75" s="2"/>
      <c r="DB75" s="2"/>
      <c r="DC75" s="2"/>
      <c r="DD75" s="2"/>
      <c r="DE75" s="2"/>
      <c r="DF75" s="2"/>
      <c r="DG75" s="2"/>
      <c r="DH75" s="2"/>
      <c r="DI75" s="8">
        <f t="shared" si="15"/>
        <v>924058377</v>
      </c>
      <c r="DJ75" s="18"/>
      <c r="DK75" s="2"/>
      <c r="DL75" s="2"/>
      <c r="DM75" s="2"/>
      <c r="DN75" s="2"/>
      <c r="DO75" s="2"/>
      <c r="DP75" s="2"/>
      <c r="DQ75" s="2"/>
      <c r="DR75" s="9"/>
      <c r="DS75" s="2"/>
      <c r="DT75" s="2"/>
      <c r="DU75" s="7">
        <f t="shared" si="21"/>
        <v>924058377</v>
      </c>
      <c r="DV75" s="4">
        <f>VLOOKUP(B75,[3]RPTNCT049_ConsultaSaldosContabl!$I$4:$K$8047,3,0)</f>
        <v>466650784</v>
      </c>
      <c r="DW75" s="4">
        <f>+Q75+Z75+AA75+AN75+BA75+BJ75+BU75+BV75</f>
        <v>457407593</v>
      </c>
      <c r="DX75" s="41">
        <f t="shared" si="22"/>
        <v>924058377</v>
      </c>
      <c r="DY75" s="19">
        <f t="shared" si="23"/>
        <v>0</v>
      </c>
      <c r="DZ75" s="29"/>
      <c r="EA75" s="29"/>
      <c r="EB75" s="29"/>
    </row>
    <row r="76" spans="1:136" ht="15" customHeight="1" x14ac:dyDescent="0.2">
      <c r="A76" s="1">
        <v>8180003951</v>
      </c>
      <c r="B76" s="1">
        <v>818000395</v>
      </c>
      <c r="C76" s="16">
        <v>215027050</v>
      </c>
      <c r="D76" s="17" t="s">
        <v>570</v>
      </c>
      <c r="E76" s="80" t="s">
        <v>1606</v>
      </c>
      <c r="F76" s="38"/>
      <c r="G76" s="2"/>
      <c r="H76" s="3"/>
      <c r="I76" s="2"/>
      <c r="J76" s="39"/>
      <c r="K76" s="3"/>
      <c r="L76" s="2"/>
      <c r="M76" s="8"/>
      <c r="N76" s="3"/>
      <c r="O76" s="2"/>
      <c r="P76" s="3"/>
      <c r="Q76" s="39">
        <v>91785379</v>
      </c>
      <c r="R76" s="2"/>
      <c r="S76" s="3"/>
      <c r="T76" s="3"/>
      <c r="U76" s="2"/>
      <c r="V76" s="8">
        <f t="shared" si="12"/>
        <v>91785379</v>
      </c>
      <c r="W76" s="8">
        <v>0</v>
      </c>
      <c r="X76" s="2"/>
      <c r="Y76" s="8">
        <v>0</v>
      </c>
      <c r="Z76" s="8"/>
      <c r="AA76" s="2"/>
      <c r="AB76" s="2"/>
      <c r="AC76" s="9"/>
      <c r="AD76" s="2"/>
      <c r="AE76" s="2"/>
      <c r="AF76" s="8">
        <f t="shared" si="16"/>
        <v>91785379</v>
      </c>
      <c r="AG76" s="9">
        <v>0</v>
      </c>
      <c r="AH76" s="2"/>
      <c r="AI76" s="2">
        <v>0</v>
      </c>
      <c r="AJ76" s="9">
        <v>0</v>
      </c>
      <c r="AK76" s="2">
        <v>0</v>
      </c>
      <c r="AL76" s="2">
        <v>0</v>
      </c>
      <c r="AM76" s="2"/>
      <c r="AN76" s="2"/>
      <c r="AO76" s="19">
        <f t="shared" si="17"/>
        <v>91785379</v>
      </c>
      <c r="AP76" s="2"/>
      <c r="AQ76" s="2"/>
      <c r="AR76" s="2"/>
      <c r="AS76" s="2"/>
      <c r="AT76" s="2"/>
      <c r="AU76" s="2"/>
      <c r="AV76" s="2"/>
      <c r="AW76" s="2"/>
      <c r="AX76" s="2">
        <v>103773460</v>
      </c>
      <c r="AY76" s="2">
        <v>25943365</v>
      </c>
      <c r="AZ76" s="2"/>
      <c r="BA76" s="2"/>
      <c r="BB76" s="64">
        <f t="shared" si="18"/>
        <v>221502204</v>
      </c>
      <c r="BC76" s="2"/>
      <c r="BD76" s="2">
        <v>25943365</v>
      </c>
      <c r="BE76" s="2"/>
      <c r="BF76" s="2"/>
      <c r="BG76" s="9"/>
      <c r="BH76" s="2"/>
      <c r="BI76" s="2"/>
      <c r="BJ76" s="2">
        <v>197527167</v>
      </c>
      <c r="BK76" s="8">
        <f t="shared" si="19"/>
        <v>444972736</v>
      </c>
      <c r="BL76" s="2"/>
      <c r="BM76" s="2">
        <v>25943365</v>
      </c>
      <c r="BN76" s="2"/>
      <c r="BO76" s="2"/>
      <c r="BP76" s="2"/>
      <c r="BQ76" s="2"/>
      <c r="BR76" s="9"/>
      <c r="BS76" s="2"/>
      <c r="BT76" s="2"/>
      <c r="BU76" s="2"/>
      <c r="BV76" s="2"/>
      <c r="BW76" s="8">
        <f t="shared" si="20"/>
        <v>470916101</v>
      </c>
      <c r="BX76" s="2"/>
      <c r="BY76" s="2">
        <v>25943365</v>
      </c>
      <c r="BZ76" s="2"/>
      <c r="CA76" s="2"/>
      <c r="CB76" s="9"/>
      <c r="CC76" s="2"/>
      <c r="CD76" s="2"/>
      <c r="CE76" s="2"/>
      <c r="CF76" s="2"/>
      <c r="CG76" s="8">
        <f>SUM(BW76:CE76)</f>
        <v>496859466</v>
      </c>
      <c r="CH76" s="2"/>
      <c r="CI76" s="2"/>
      <c r="CJ76" s="2"/>
      <c r="CK76" s="2"/>
      <c r="CL76" s="9"/>
      <c r="CM76" s="2"/>
      <c r="CN76" s="2"/>
      <c r="CO76" s="2"/>
      <c r="CP76" s="8">
        <f t="shared" si="13"/>
        <v>496859466</v>
      </c>
      <c r="CQ76" s="2"/>
      <c r="CR76" s="2"/>
      <c r="CS76" s="2"/>
      <c r="CT76" s="2"/>
      <c r="CU76" s="2"/>
      <c r="CV76" s="9"/>
      <c r="CW76" s="2"/>
      <c r="CX76" s="2"/>
      <c r="CY76" s="8">
        <f t="shared" si="14"/>
        <v>496859466</v>
      </c>
      <c r="CZ76" s="2"/>
      <c r="DA76" s="2"/>
      <c r="DB76" s="2"/>
      <c r="DC76" s="2"/>
      <c r="DD76" s="2"/>
      <c r="DE76" s="2"/>
      <c r="DF76" s="2"/>
      <c r="DG76" s="2"/>
      <c r="DH76" s="2"/>
      <c r="DI76" s="8">
        <f t="shared" si="15"/>
        <v>496859466</v>
      </c>
      <c r="DJ76" s="18"/>
      <c r="DK76" s="2"/>
      <c r="DL76" s="2"/>
      <c r="DM76" s="2"/>
      <c r="DN76" s="2"/>
      <c r="DO76" s="2"/>
      <c r="DP76" s="2"/>
      <c r="DQ76" s="2"/>
      <c r="DR76" s="9"/>
      <c r="DS76" s="2"/>
      <c r="DT76" s="2"/>
      <c r="DU76" s="7">
        <f t="shared" si="21"/>
        <v>496859466</v>
      </c>
      <c r="DV76" s="4">
        <f>VLOOKUP(B76,[3]RPTNCT049_ConsultaSaldosContabl!$I$4:$K$8047,3,0)</f>
        <v>207546920</v>
      </c>
      <c r="DW76" s="4">
        <f>+Q76+Z76+AA76+AN76+BA76+BJ76+BU76+BV76</f>
        <v>289312546</v>
      </c>
      <c r="DX76" s="41">
        <f t="shared" si="22"/>
        <v>496859466</v>
      </c>
      <c r="DY76" s="19">
        <f t="shared" si="23"/>
        <v>0</v>
      </c>
      <c r="DZ76" s="29"/>
      <c r="EA76" s="29"/>
      <c r="EB76" s="29"/>
    </row>
    <row r="77" spans="1:136" ht="15" customHeight="1" x14ac:dyDescent="0.2">
      <c r="A77" s="1">
        <v>8000967373</v>
      </c>
      <c r="B77" s="1">
        <v>800096737</v>
      </c>
      <c r="C77" s="16">
        <v>216823068</v>
      </c>
      <c r="D77" s="17" t="s">
        <v>437</v>
      </c>
      <c r="E77" s="80" t="s">
        <v>1481</v>
      </c>
      <c r="F77" s="38"/>
      <c r="G77" s="2"/>
      <c r="H77" s="3"/>
      <c r="I77" s="2"/>
      <c r="J77" s="39"/>
      <c r="K77" s="3"/>
      <c r="L77" s="2"/>
      <c r="M77" s="8"/>
      <c r="N77" s="3"/>
      <c r="O77" s="2"/>
      <c r="P77" s="3"/>
      <c r="Q77" s="39">
        <v>235610178</v>
      </c>
      <c r="R77" s="2"/>
      <c r="S77" s="3"/>
      <c r="T77" s="3"/>
      <c r="U77" s="2"/>
      <c r="V77" s="8">
        <f t="shared" si="12"/>
        <v>235610178</v>
      </c>
      <c r="W77" s="8">
        <v>0</v>
      </c>
      <c r="X77" s="2"/>
      <c r="Y77" s="8">
        <v>0</v>
      </c>
      <c r="Z77" s="8">
        <v>21748866</v>
      </c>
      <c r="AA77" s="2"/>
      <c r="AB77" s="2"/>
      <c r="AC77" s="9"/>
      <c r="AD77" s="2"/>
      <c r="AE77" s="2"/>
      <c r="AF77" s="8">
        <f t="shared" si="16"/>
        <v>257359044</v>
      </c>
      <c r="AG77" s="9">
        <v>0</v>
      </c>
      <c r="AH77" s="2"/>
      <c r="AI77" s="2">
        <v>0</v>
      </c>
      <c r="AJ77" s="9">
        <v>0</v>
      </c>
      <c r="AK77" s="2">
        <v>0</v>
      </c>
      <c r="AL77" s="2">
        <v>0</v>
      </c>
      <c r="AM77" s="2"/>
      <c r="AN77" s="2"/>
      <c r="AO77" s="19">
        <f t="shared" si="17"/>
        <v>257359044</v>
      </c>
      <c r="AP77" s="2"/>
      <c r="AQ77" s="2"/>
      <c r="AR77" s="2"/>
      <c r="AS77" s="2"/>
      <c r="AT77" s="2"/>
      <c r="AU77" s="2"/>
      <c r="AV77" s="2"/>
      <c r="AW77" s="2"/>
      <c r="AX77" s="2">
        <v>603109056</v>
      </c>
      <c r="AY77" s="2">
        <v>150777264</v>
      </c>
      <c r="AZ77" s="2"/>
      <c r="BA77" s="2">
        <f>VLOOKUP(B77,[2]Mayo!$G$109:$H$167,2,0)</f>
        <v>18925192</v>
      </c>
      <c r="BB77" s="64">
        <f t="shared" si="18"/>
        <v>1030170556</v>
      </c>
      <c r="BC77" s="2"/>
      <c r="BD77" s="2">
        <v>150777264</v>
      </c>
      <c r="BE77" s="2"/>
      <c r="BF77" s="2"/>
      <c r="BG77" s="9"/>
      <c r="BH77" s="2"/>
      <c r="BI77" s="2"/>
      <c r="BJ77" s="2">
        <v>594577588</v>
      </c>
      <c r="BK77" s="8">
        <f t="shared" si="19"/>
        <v>1775525408</v>
      </c>
      <c r="BL77" s="2"/>
      <c r="BM77" s="2">
        <v>150777264</v>
      </c>
      <c r="BN77" s="2"/>
      <c r="BO77" s="2"/>
      <c r="BP77" s="2"/>
      <c r="BQ77" s="2"/>
      <c r="BR77" s="9"/>
      <c r="BS77" s="2"/>
      <c r="BT77" s="2"/>
      <c r="BU77" s="2">
        <v>46804868</v>
      </c>
      <c r="BV77" s="2"/>
      <c r="BW77" s="8">
        <f t="shared" si="20"/>
        <v>1973107540</v>
      </c>
      <c r="BX77" s="2"/>
      <c r="BY77" s="2">
        <v>150777264</v>
      </c>
      <c r="BZ77" s="2"/>
      <c r="CA77" s="2"/>
      <c r="CB77" s="9"/>
      <c r="CC77" s="2"/>
      <c r="CD77" s="2"/>
      <c r="CE77" s="2"/>
      <c r="CF77" s="2">
        <v>-46804868</v>
      </c>
      <c r="CG77" s="8">
        <f>SUM(BW77:CF77)</f>
        <v>2077079936</v>
      </c>
      <c r="CH77" s="2"/>
      <c r="CI77" s="2"/>
      <c r="CJ77" s="2"/>
      <c r="CK77" s="2"/>
      <c r="CL77" s="9"/>
      <c r="CM77" s="2"/>
      <c r="CN77" s="2"/>
      <c r="CO77" s="2"/>
      <c r="CP77" s="8">
        <f t="shared" si="13"/>
        <v>2077079936</v>
      </c>
      <c r="CQ77" s="2"/>
      <c r="CR77" s="2"/>
      <c r="CS77" s="2"/>
      <c r="CT77" s="2"/>
      <c r="CU77" s="2"/>
      <c r="CV77" s="9"/>
      <c r="CW77" s="2"/>
      <c r="CX77" s="2"/>
      <c r="CY77" s="8">
        <f t="shared" si="14"/>
        <v>2077079936</v>
      </c>
      <c r="CZ77" s="2"/>
      <c r="DA77" s="2"/>
      <c r="DB77" s="2"/>
      <c r="DC77" s="2"/>
      <c r="DD77" s="2"/>
      <c r="DE77" s="2"/>
      <c r="DF77" s="2"/>
      <c r="DG77" s="2"/>
      <c r="DH77" s="2"/>
      <c r="DI77" s="8">
        <f t="shared" si="15"/>
        <v>2077079936</v>
      </c>
      <c r="DJ77" s="18"/>
      <c r="DK77" s="2"/>
      <c r="DL77" s="2"/>
      <c r="DM77" s="2"/>
      <c r="DN77" s="2"/>
      <c r="DO77" s="2"/>
      <c r="DP77" s="2"/>
      <c r="DQ77" s="2"/>
      <c r="DR77" s="9"/>
      <c r="DS77" s="2"/>
      <c r="DT77" s="2"/>
      <c r="DU77" s="7">
        <f t="shared" si="21"/>
        <v>2077079936</v>
      </c>
      <c r="DV77" s="4">
        <f>VLOOKUP(B77,[3]RPTNCT049_ConsultaSaldosContabl!$I$4:$K$8047,3,0)</f>
        <v>1206218112</v>
      </c>
      <c r="DW77" s="4">
        <f>+Q77+Z77+AA77+AN77+BA77+BJ77+BU77+BV77+CE77+CF77</f>
        <v>870861824</v>
      </c>
      <c r="DX77" s="41">
        <f t="shared" si="22"/>
        <v>2077079936</v>
      </c>
      <c r="DY77" s="108">
        <f t="shared" si="23"/>
        <v>0</v>
      </c>
      <c r="DZ77" s="29"/>
      <c r="EA77" s="29"/>
      <c r="EB77" s="29"/>
    </row>
    <row r="78" spans="1:136" s="21" customFormat="1" ht="15" customHeight="1" x14ac:dyDescent="0.2">
      <c r="A78" s="1">
        <v>8916800554</v>
      </c>
      <c r="B78" s="1">
        <v>891680055</v>
      </c>
      <c r="C78" s="16">
        <v>217327073</v>
      </c>
      <c r="D78" s="17" t="s">
        <v>571</v>
      </c>
      <c r="E78" s="80" t="s">
        <v>1607</v>
      </c>
      <c r="F78" s="38"/>
      <c r="G78" s="2"/>
      <c r="H78" s="3"/>
      <c r="I78" s="2"/>
      <c r="J78" s="39"/>
      <c r="K78" s="3"/>
      <c r="L78" s="2"/>
      <c r="M78" s="8"/>
      <c r="N78" s="3"/>
      <c r="O78" s="2"/>
      <c r="P78" s="3"/>
      <c r="Q78" s="39">
        <v>30852033</v>
      </c>
      <c r="R78" s="2"/>
      <c r="S78" s="3"/>
      <c r="T78" s="3"/>
      <c r="U78" s="2"/>
      <c r="V78" s="8">
        <f t="shared" si="12"/>
        <v>30852033</v>
      </c>
      <c r="W78" s="8">
        <v>0</v>
      </c>
      <c r="X78" s="2"/>
      <c r="Y78" s="8">
        <v>0</v>
      </c>
      <c r="Z78" s="8"/>
      <c r="AA78" s="2"/>
      <c r="AB78" s="2"/>
      <c r="AC78" s="9"/>
      <c r="AD78" s="2"/>
      <c r="AE78" s="2"/>
      <c r="AF78" s="8">
        <f t="shared" si="16"/>
        <v>30852033</v>
      </c>
      <c r="AG78" s="9">
        <v>0</v>
      </c>
      <c r="AH78" s="2"/>
      <c r="AI78" s="2">
        <v>0</v>
      </c>
      <c r="AJ78" s="9">
        <v>0</v>
      </c>
      <c r="AK78" s="2">
        <v>0</v>
      </c>
      <c r="AL78" s="2">
        <v>0</v>
      </c>
      <c r="AM78" s="2"/>
      <c r="AN78" s="2"/>
      <c r="AO78" s="19">
        <f t="shared" si="17"/>
        <v>30852033</v>
      </c>
      <c r="AP78" s="2"/>
      <c r="AQ78" s="2"/>
      <c r="AR78" s="2"/>
      <c r="AS78" s="2"/>
      <c r="AT78" s="2"/>
      <c r="AU78" s="2"/>
      <c r="AV78" s="2"/>
      <c r="AW78" s="2"/>
      <c r="AX78" s="2">
        <v>252684572</v>
      </c>
      <c r="AY78" s="2">
        <v>63171143</v>
      </c>
      <c r="AZ78" s="2"/>
      <c r="BA78" s="2"/>
      <c r="BB78" s="64">
        <f t="shared" si="18"/>
        <v>346707748</v>
      </c>
      <c r="BC78" s="2"/>
      <c r="BD78" s="2">
        <v>63171143</v>
      </c>
      <c r="BE78" s="2"/>
      <c r="BF78" s="2"/>
      <c r="BG78" s="9"/>
      <c r="BH78" s="2"/>
      <c r="BI78" s="2"/>
      <c r="BJ78" s="2">
        <v>66395206</v>
      </c>
      <c r="BK78" s="8">
        <f t="shared" si="19"/>
        <v>476274097</v>
      </c>
      <c r="BL78" s="2"/>
      <c r="BM78" s="2">
        <v>63171143</v>
      </c>
      <c r="BN78" s="2"/>
      <c r="BO78" s="2"/>
      <c r="BP78" s="2"/>
      <c r="BQ78" s="2"/>
      <c r="BR78" s="9"/>
      <c r="BS78" s="2"/>
      <c r="BT78" s="2"/>
      <c r="BU78" s="2"/>
      <c r="BV78" s="2"/>
      <c r="BW78" s="8">
        <f t="shared" si="20"/>
        <v>539445240</v>
      </c>
      <c r="BX78" s="2"/>
      <c r="BY78" s="2">
        <v>63171143</v>
      </c>
      <c r="BZ78" s="2"/>
      <c r="CA78" s="2"/>
      <c r="CB78" s="9"/>
      <c r="CC78" s="2"/>
      <c r="CD78" s="2"/>
      <c r="CE78" s="2"/>
      <c r="CF78" s="2"/>
      <c r="CG78" s="8">
        <f>SUM(BW78:CE78)</f>
        <v>602616383</v>
      </c>
      <c r="CH78" s="2"/>
      <c r="CI78" s="2"/>
      <c r="CJ78" s="2"/>
      <c r="CK78" s="2"/>
      <c r="CL78" s="9"/>
      <c r="CM78" s="2"/>
      <c r="CN78" s="2"/>
      <c r="CO78" s="2"/>
      <c r="CP78" s="8">
        <f t="shared" si="13"/>
        <v>602616383</v>
      </c>
      <c r="CQ78" s="2"/>
      <c r="CR78" s="2"/>
      <c r="CS78" s="2"/>
      <c r="CT78" s="2"/>
      <c r="CU78" s="2"/>
      <c r="CV78" s="9"/>
      <c r="CW78" s="2"/>
      <c r="CX78" s="2"/>
      <c r="CY78" s="8">
        <f t="shared" si="14"/>
        <v>602616383</v>
      </c>
      <c r="CZ78" s="2"/>
      <c r="DA78" s="2"/>
      <c r="DB78" s="2"/>
      <c r="DC78" s="2"/>
      <c r="DD78" s="2"/>
      <c r="DE78" s="2"/>
      <c r="DF78" s="2"/>
      <c r="DG78" s="2"/>
      <c r="DH78" s="2"/>
      <c r="DI78" s="8">
        <f t="shared" si="15"/>
        <v>602616383</v>
      </c>
      <c r="DJ78" s="18"/>
      <c r="DK78" s="2"/>
      <c r="DL78" s="2"/>
      <c r="DM78" s="2"/>
      <c r="DN78" s="2"/>
      <c r="DO78" s="2"/>
      <c r="DP78" s="2"/>
      <c r="DQ78" s="2"/>
      <c r="DR78" s="9"/>
      <c r="DS78" s="2"/>
      <c r="DT78" s="2"/>
      <c r="DU78" s="7">
        <f t="shared" si="21"/>
        <v>602616383</v>
      </c>
      <c r="DV78" s="4">
        <f>VLOOKUP(B78,[3]RPTNCT049_ConsultaSaldosContabl!$I$4:$K$8047,3,0)</f>
        <v>505369144</v>
      </c>
      <c r="DW78" s="4">
        <f>+Q78+Z78+AA78+AN78+BA78+BJ78+BU78+BV78</f>
        <v>97247239</v>
      </c>
      <c r="DX78" s="41">
        <f t="shared" si="22"/>
        <v>602616383</v>
      </c>
      <c r="DY78" s="19">
        <f t="shared" si="23"/>
        <v>0</v>
      </c>
      <c r="DZ78" s="29"/>
      <c r="EA78" s="29"/>
      <c r="EB78" s="29"/>
      <c r="EC78" s="13"/>
      <c r="ED78" s="13"/>
      <c r="EE78" s="13"/>
      <c r="EF78" s="13"/>
    </row>
    <row r="79" spans="1:136" ht="15" customHeight="1" x14ac:dyDescent="0.2">
      <c r="A79" s="1">
        <v>8916803953</v>
      </c>
      <c r="B79" s="1">
        <v>891680395</v>
      </c>
      <c r="C79" s="16">
        <v>217527075</v>
      </c>
      <c r="D79" s="17" t="s">
        <v>572</v>
      </c>
      <c r="E79" s="80" t="s">
        <v>1608</v>
      </c>
      <c r="F79" s="38"/>
      <c r="G79" s="2"/>
      <c r="H79" s="3"/>
      <c r="I79" s="2"/>
      <c r="J79" s="39"/>
      <c r="K79" s="3"/>
      <c r="L79" s="2"/>
      <c r="M79" s="8"/>
      <c r="N79" s="3"/>
      <c r="O79" s="2"/>
      <c r="P79" s="3"/>
      <c r="Q79" s="39">
        <v>77088395</v>
      </c>
      <c r="R79" s="2"/>
      <c r="S79" s="3"/>
      <c r="T79" s="3"/>
      <c r="U79" s="2"/>
      <c r="V79" s="8">
        <f t="shared" si="12"/>
        <v>77088395</v>
      </c>
      <c r="W79" s="8">
        <v>0</v>
      </c>
      <c r="X79" s="2"/>
      <c r="Y79" s="8">
        <v>0</v>
      </c>
      <c r="Z79" s="8"/>
      <c r="AA79" s="2"/>
      <c r="AB79" s="2"/>
      <c r="AC79" s="9"/>
      <c r="AD79" s="2"/>
      <c r="AE79" s="2"/>
      <c r="AF79" s="8">
        <f t="shared" si="16"/>
        <v>77088395</v>
      </c>
      <c r="AG79" s="9">
        <v>0</v>
      </c>
      <c r="AH79" s="2"/>
      <c r="AI79" s="2">
        <v>0</v>
      </c>
      <c r="AJ79" s="9">
        <v>0</v>
      </c>
      <c r="AK79" s="2">
        <v>0</v>
      </c>
      <c r="AL79" s="2">
        <v>0</v>
      </c>
      <c r="AM79" s="2"/>
      <c r="AN79" s="2"/>
      <c r="AO79" s="19">
        <f t="shared" si="17"/>
        <v>77088395</v>
      </c>
      <c r="AP79" s="2"/>
      <c r="AQ79" s="2"/>
      <c r="AR79" s="2"/>
      <c r="AS79" s="2"/>
      <c r="AT79" s="2"/>
      <c r="AU79" s="2"/>
      <c r="AV79" s="2"/>
      <c r="AW79" s="2"/>
      <c r="AX79" s="2">
        <v>103012228</v>
      </c>
      <c r="AY79" s="2">
        <v>25753057</v>
      </c>
      <c r="AZ79" s="2"/>
      <c r="BA79" s="2"/>
      <c r="BB79" s="64">
        <f t="shared" si="18"/>
        <v>205853680</v>
      </c>
      <c r="BC79" s="2"/>
      <c r="BD79" s="2">
        <v>25753057</v>
      </c>
      <c r="BE79" s="2"/>
      <c r="BF79" s="2"/>
      <c r="BG79" s="9"/>
      <c r="BH79" s="2"/>
      <c r="BI79" s="2"/>
      <c r="BJ79" s="2">
        <v>165898232</v>
      </c>
      <c r="BK79" s="8">
        <f t="shared" si="19"/>
        <v>397504969</v>
      </c>
      <c r="BL79" s="2"/>
      <c r="BM79" s="2">
        <v>25753057</v>
      </c>
      <c r="BN79" s="2"/>
      <c r="BO79" s="2"/>
      <c r="BP79" s="2"/>
      <c r="BQ79" s="2"/>
      <c r="BR79" s="9"/>
      <c r="BS79" s="2"/>
      <c r="BT79" s="2"/>
      <c r="BU79" s="2"/>
      <c r="BV79" s="2"/>
      <c r="BW79" s="8">
        <f t="shared" si="20"/>
        <v>423258026</v>
      </c>
      <c r="BX79" s="2"/>
      <c r="BY79" s="2">
        <v>25753057</v>
      </c>
      <c r="BZ79" s="2"/>
      <c r="CA79" s="2"/>
      <c r="CB79" s="9"/>
      <c r="CC79" s="2"/>
      <c r="CD79" s="2"/>
      <c r="CE79" s="2"/>
      <c r="CF79" s="2"/>
      <c r="CG79" s="8">
        <f>SUM(BW79:CE79)</f>
        <v>449011083</v>
      </c>
      <c r="CH79" s="2"/>
      <c r="CI79" s="2"/>
      <c r="CJ79" s="2"/>
      <c r="CK79" s="2"/>
      <c r="CL79" s="9"/>
      <c r="CM79" s="2"/>
      <c r="CN79" s="2"/>
      <c r="CO79" s="2"/>
      <c r="CP79" s="8">
        <f t="shared" si="13"/>
        <v>449011083</v>
      </c>
      <c r="CQ79" s="2"/>
      <c r="CR79" s="2"/>
      <c r="CS79" s="2"/>
      <c r="CT79" s="2"/>
      <c r="CU79" s="2"/>
      <c r="CV79" s="9"/>
      <c r="CW79" s="2"/>
      <c r="CX79" s="2"/>
      <c r="CY79" s="8">
        <f t="shared" si="14"/>
        <v>449011083</v>
      </c>
      <c r="CZ79" s="2"/>
      <c r="DA79" s="2"/>
      <c r="DB79" s="2"/>
      <c r="DC79" s="2"/>
      <c r="DD79" s="2"/>
      <c r="DE79" s="2"/>
      <c r="DF79" s="2"/>
      <c r="DG79" s="2"/>
      <c r="DH79" s="2"/>
      <c r="DI79" s="8">
        <f t="shared" si="15"/>
        <v>449011083</v>
      </c>
      <c r="DJ79" s="18"/>
      <c r="DK79" s="2"/>
      <c r="DL79" s="2"/>
      <c r="DM79" s="2"/>
      <c r="DN79" s="2"/>
      <c r="DO79" s="2"/>
      <c r="DP79" s="2"/>
      <c r="DQ79" s="2"/>
      <c r="DR79" s="9"/>
      <c r="DS79" s="2"/>
      <c r="DT79" s="2"/>
      <c r="DU79" s="7">
        <f t="shared" si="21"/>
        <v>449011083</v>
      </c>
      <c r="DV79" s="4">
        <f>VLOOKUP(B79,[3]RPTNCT049_ConsultaSaldosContabl!$I$4:$K$8047,3,0)</f>
        <v>206024456</v>
      </c>
      <c r="DW79" s="4">
        <f>+Q79+Z79+AA79+AN79+BA79+BJ79+BU79+BV79</f>
        <v>242986627</v>
      </c>
      <c r="DX79" s="41">
        <f t="shared" si="22"/>
        <v>449011083</v>
      </c>
      <c r="DY79" s="19">
        <f t="shared" si="23"/>
        <v>0</v>
      </c>
      <c r="DZ79" s="29"/>
      <c r="EA79" s="29"/>
      <c r="EB79" s="29"/>
    </row>
    <row r="80" spans="1:136" ht="15" customHeight="1" x14ac:dyDescent="0.2">
      <c r="A80" s="1">
        <v>8000955895</v>
      </c>
      <c r="B80" s="1">
        <v>800095589</v>
      </c>
      <c r="C80" s="16">
        <v>217727077</v>
      </c>
      <c r="D80" s="17" t="s">
        <v>2174</v>
      </c>
      <c r="E80" s="80" t="s">
        <v>1609</v>
      </c>
      <c r="F80" s="38"/>
      <c r="G80" s="2"/>
      <c r="H80" s="3"/>
      <c r="I80" s="2"/>
      <c r="J80" s="39"/>
      <c r="K80" s="3"/>
      <c r="L80" s="2"/>
      <c r="M80" s="8"/>
      <c r="N80" s="3"/>
      <c r="O80" s="2"/>
      <c r="P80" s="3"/>
      <c r="Q80" s="39">
        <v>90828407</v>
      </c>
      <c r="R80" s="2"/>
      <c r="S80" s="3"/>
      <c r="T80" s="3"/>
      <c r="U80" s="2"/>
      <c r="V80" s="8">
        <f t="shared" si="12"/>
        <v>90828407</v>
      </c>
      <c r="W80" s="8">
        <v>0</v>
      </c>
      <c r="X80" s="2"/>
      <c r="Y80" s="8">
        <v>0</v>
      </c>
      <c r="Z80" s="8"/>
      <c r="AA80" s="2"/>
      <c r="AB80" s="2"/>
      <c r="AC80" s="9"/>
      <c r="AD80" s="2"/>
      <c r="AE80" s="2"/>
      <c r="AF80" s="8">
        <f t="shared" si="16"/>
        <v>90828407</v>
      </c>
      <c r="AG80" s="9">
        <v>0</v>
      </c>
      <c r="AH80" s="2"/>
      <c r="AI80" s="2">
        <v>0</v>
      </c>
      <c r="AJ80" s="9">
        <v>0</v>
      </c>
      <c r="AK80" s="2">
        <v>0</v>
      </c>
      <c r="AL80" s="2">
        <v>0</v>
      </c>
      <c r="AM80" s="2"/>
      <c r="AN80" s="2"/>
      <c r="AO80" s="19">
        <f t="shared" si="17"/>
        <v>90828407</v>
      </c>
      <c r="AP80" s="2"/>
      <c r="AQ80" s="2"/>
      <c r="AR80" s="2"/>
      <c r="AS80" s="2"/>
      <c r="AT80" s="2"/>
      <c r="AU80" s="2"/>
      <c r="AV80" s="2"/>
      <c r="AW80" s="2"/>
      <c r="AX80" s="2">
        <v>300267180</v>
      </c>
      <c r="AY80" s="2">
        <v>75066795</v>
      </c>
      <c r="AZ80" s="2"/>
      <c r="BA80" s="2"/>
      <c r="BB80" s="64">
        <f t="shared" si="18"/>
        <v>466162382</v>
      </c>
      <c r="BC80" s="2"/>
      <c r="BD80" s="2">
        <v>75066795</v>
      </c>
      <c r="BE80" s="2"/>
      <c r="BF80" s="2"/>
      <c r="BG80" s="9"/>
      <c r="BH80" s="2"/>
      <c r="BI80" s="2"/>
      <c r="BJ80" s="2">
        <v>195467689</v>
      </c>
      <c r="BK80" s="8">
        <f t="shared" si="19"/>
        <v>736696866</v>
      </c>
      <c r="BL80" s="2"/>
      <c r="BM80" s="2">
        <v>75066795</v>
      </c>
      <c r="BN80" s="2"/>
      <c r="BO80" s="2"/>
      <c r="BP80" s="2"/>
      <c r="BQ80" s="2"/>
      <c r="BR80" s="9"/>
      <c r="BS80" s="2"/>
      <c r="BT80" s="2"/>
      <c r="BU80" s="2"/>
      <c r="BV80" s="2"/>
      <c r="BW80" s="8">
        <f t="shared" si="20"/>
        <v>811763661</v>
      </c>
      <c r="BX80" s="2"/>
      <c r="BY80" s="2">
        <v>75066795</v>
      </c>
      <c r="BZ80" s="2"/>
      <c r="CA80" s="2"/>
      <c r="CB80" s="9"/>
      <c r="CC80" s="2"/>
      <c r="CD80" s="2"/>
      <c r="CE80" s="2"/>
      <c r="CF80" s="2"/>
      <c r="CG80" s="8">
        <f>SUM(BW80:CE80)</f>
        <v>886830456</v>
      </c>
      <c r="CH80" s="2"/>
      <c r="CI80" s="2"/>
      <c r="CJ80" s="2"/>
      <c r="CK80" s="2"/>
      <c r="CL80" s="9"/>
      <c r="CM80" s="2"/>
      <c r="CN80" s="2"/>
      <c r="CO80" s="2"/>
      <c r="CP80" s="8">
        <f t="shared" si="13"/>
        <v>886830456</v>
      </c>
      <c r="CQ80" s="2"/>
      <c r="CR80" s="2"/>
      <c r="CS80" s="2"/>
      <c r="CT80" s="2"/>
      <c r="CU80" s="2"/>
      <c r="CV80" s="9"/>
      <c r="CW80" s="2"/>
      <c r="CX80" s="2"/>
      <c r="CY80" s="8">
        <f t="shared" si="14"/>
        <v>886830456</v>
      </c>
      <c r="CZ80" s="2"/>
      <c r="DA80" s="2"/>
      <c r="DB80" s="2"/>
      <c r="DC80" s="2"/>
      <c r="DD80" s="2"/>
      <c r="DE80" s="2"/>
      <c r="DF80" s="2"/>
      <c r="DG80" s="2"/>
      <c r="DH80" s="2"/>
      <c r="DI80" s="8">
        <f t="shared" si="15"/>
        <v>886830456</v>
      </c>
      <c r="DJ80" s="18"/>
      <c r="DK80" s="2"/>
      <c r="DL80" s="2"/>
      <c r="DM80" s="2"/>
      <c r="DN80" s="2"/>
      <c r="DO80" s="2"/>
      <c r="DP80" s="2"/>
      <c r="DQ80" s="2"/>
      <c r="DR80" s="9"/>
      <c r="DS80" s="2"/>
      <c r="DT80" s="2"/>
      <c r="DU80" s="7">
        <f t="shared" si="21"/>
        <v>886830456</v>
      </c>
      <c r="DV80" s="4">
        <f>VLOOKUP(B80,[3]RPTNCT049_ConsultaSaldosContabl!$I$4:$K$8047,3,0)</f>
        <v>600534360</v>
      </c>
      <c r="DW80" s="4">
        <f>+Q80+Z80+AA80+AN80+BA80+BJ80+BU80+BV80</f>
        <v>286296096</v>
      </c>
      <c r="DX80" s="41">
        <f t="shared" si="22"/>
        <v>886830456</v>
      </c>
      <c r="DY80" s="19">
        <f t="shared" si="23"/>
        <v>0</v>
      </c>
      <c r="DZ80" s="29"/>
      <c r="EA80" s="29"/>
      <c r="EB80" s="29"/>
    </row>
    <row r="81" spans="1:136" ht="15" customHeight="1" x14ac:dyDescent="0.2">
      <c r="A81" s="1">
        <v>8915008691</v>
      </c>
      <c r="B81" s="1">
        <v>891500869</v>
      </c>
      <c r="C81" s="16">
        <v>217519075</v>
      </c>
      <c r="D81" s="17" t="s">
        <v>375</v>
      </c>
      <c r="E81" s="80" t="s">
        <v>1423</v>
      </c>
      <c r="F81" s="38"/>
      <c r="G81" s="2"/>
      <c r="H81" s="3"/>
      <c r="I81" s="2"/>
      <c r="J81" s="39"/>
      <c r="K81" s="3"/>
      <c r="L81" s="2"/>
      <c r="M81" s="8"/>
      <c r="N81" s="3"/>
      <c r="O81" s="2"/>
      <c r="P81" s="3"/>
      <c r="Q81" s="39">
        <v>73552460</v>
      </c>
      <c r="R81" s="2"/>
      <c r="S81" s="3"/>
      <c r="T81" s="3"/>
      <c r="U81" s="2"/>
      <c r="V81" s="8">
        <f t="shared" si="12"/>
        <v>73552460</v>
      </c>
      <c r="W81" s="8">
        <v>0</v>
      </c>
      <c r="X81" s="2"/>
      <c r="Y81" s="8">
        <v>0</v>
      </c>
      <c r="Z81" s="8">
        <v>8623390</v>
      </c>
      <c r="AA81" s="2"/>
      <c r="AB81" s="2"/>
      <c r="AC81" s="9"/>
      <c r="AD81" s="2"/>
      <c r="AE81" s="2"/>
      <c r="AF81" s="8">
        <f t="shared" si="16"/>
        <v>82175850</v>
      </c>
      <c r="AG81" s="9">
        <v>0</v>
      </c>
      <c r="AH81" s="2"/>
      <c r="AI81" s="2">
        <v>0</v>
      </c>
      <c r="AJ81" s="9">
        <v>0</v>
      </c>
      <c r="AK81" s="2">
        <v>0</v>
      </c>
      <c r="AL81" s="2">
        <v>0</v>
      </c>
      <c r="AM81" s="2"/>
      <c r="AN81" s="2"/>
      <c r="AO81" s="19">
        <f t="shared" si="17"/>
        <v>82175850</v>
      </c>
      <c r="AP81" s="2"/>
      <c r="AQ81" s="2"/>
      <c r="AR81" s="2"/>
      <c r="AS81" s="2"/>
      <c r="AT81" s="2"/>
      <c r="AU81" s="2"/>
      <c r="AV81" s="2"/>
      <c r="AW81" s="2"/>
      <c r="AX81" s="2">
        <v>189873092</v>
      </c>
      <c r="AY81" s="2">
        <v>47468273</v>
      </c>
      <c r="AZ81" s="2"/>
      <c r="BA81" s="2">
        <f>VLOOKUP(B81,[2]Mayo!$G$109:$H$167,2,0)</f>
        <v>10070964</v>
      </c>
      <c r="BB81" s="64">
        <f t="shared" si="18"/>
        <v>329588179</v>
      </c>
      <c r="BC81" s="2"/>
      <c r="BD81" s="2">
        <v>47468273</v>
      </c>
      <c r="BE81" s="2"/>
      <c r="BF81" s="2"/>
      <c r="BG81" s="9"/>
      <c r="BH81" s="2"/>
      <c r="BI81" s="2"/>
      <c r="BJ81" s="2">
        <v>198520694</v>
      </c>
      <c r="BK81" s="8">
        <f t="shared" si="19"/>
        <v>575577146</v>
      </c>
      <c r="BL81" s="2"/>
      <c r="BM81" s="2">
        <v>47468273</v>
      </c>
      <c r="BN81" s="2"/>
      <c r="BO81" s="2"/>
      <c r="BP81" s="2"/>
      <c r="BQ81" s="2"/>
      <c r="BR81" s="9"/>
      <c r="BS81" s="2"/>
      <c r="BT81" s="2"/>
      <c r="BU81" s="2"/>
      <c r="BV81" s="2"/>
      <c r="BW81" s="8">
        <f t="shared" si="20"/>
        <v>623045419</v>
      </c>
      <c r="BX81" s="2"/>
      <c r="BY81" s="2">
        <v>47468273</v>
      </c>
      <c r="BZ81" s="2"/>
      <c r="CA81" s="2"/>
      <c r="CB81" s="9"/>
      <c r="CC81" s="2"/>
      <c r="CD81" s="2"/>
      <c r="CE81" s="2"/>
      <c r="CF81" s="2"/>
      <c r="CG81" s="8">
        <f>SUM(BW81:CE81)</f>
        <v>670513692</v>
      </c>
      <c r="CH81" s="2"/>
      <c r="CI81" s="2"/>
      <c r="CJ81" s="2"/>
      <c r="CK81" s="2"/>
      <c r="CL81" s="9"/>
      <c r="CM81" s="2"/>
      <c r="CN81" s="2"/>
      <c r="CO81" s="2"/>
      <c r="CP81" s="8">
        <f t="shared" si="13"/>
        <v>670513692</v>
      </c>
      <c r="CQ81" s="2"/>
      <c r="CR81" s="2"/>
      <c r="CS81" s="2"/>
      <c r="CT81" s="2"/>
      <c r="CU81" s="2"/>
      <c r="CV81" s="9"/>
      <c r="CW81" s="2"/>
      <c r="CX81" s="2"/>
      <c r="CY81" s="8">
        <f t="shared" si="14"/>
        <v>670513692</v>
      </c>
      <c r="CZ81" s="2"/>
      <c r="DA81" s="2"/>
      <c r="DB81" s="2"/>
      <c r="DC81" s="2"/>
      <c r="DD81" s="2"/>
      <c r="DE81" s="2"/>
      <c r="DF81" s="2"/>
      <c r="DG81" s="2"/>
      <c r="DH81" s="2"/>
      <c r="DI81" s="8">
        <f t="shared" si="15"/>
        <v>670513692</v>
      </c>
      <c r="DJ81" s="18"/>
      <c r="DK81" s="2"/>
      <c r="DL81" s="2"/>
      <c r="DM81" s="2"/>
      <c r="DN81" s="2"/>
      <c r="DO81" s="2"/>
      <c r="DP81" s="2"/>
      <c r="DQ81" s="2"/>
      <c r="DR81" s="9"/>
      <c r="DS81" s="2"/>
      <c r="DT81" s="2"/>
      <c r="DU81" s="7">
        <f t="shared" si="21"/>
        <v>670513692</v>
      </c>
      <c r="DV81" s="4">
        <f>VLOOKUP(B81,[3]RPTNCT049_ConsultaSaldosContabl!$I$4:$K$8047,3,0)</f>
        <v>379746184</v>
      </c>
      <c r="DW81" s="4">
        <f>+Q81+Z81+AA81+AN81+BA81+BJ81+BU81+BV81</f>
        <v>290767508</v>
      </c>
      <c r="DX81" s="41">
        <f t="shared" si="22"/>
        <v>670513692</v>
      </c>
      <c r="DY81" s="19">
        <f t="shared" si="23"/>
        <v>0</v>
      </c>
      <c r="DZ81" s="29"/>
      <c r="EA81" s="29"/>
      <c r="EB81" s="29"/>
    </row>
    <row r="82" spans="1:136" ht="15" customHeight="1" x14ac:dyDescent="0.2">
      <c r="A82" s="1">
        <v>8908011431</v>
      </c>
      <c r="B82" s="1">
        <v>890801143</v>
      </c>
      <c r="C82" s="16">
        <v>217566075</v>
      </c>
      <c r="D82" s="17" t="s">
        <v>801</v>
      </c>
      <c r="E82" s="80" t="s">
        <v>1836</v>
      </c>
      <c r="F82" s="38"/>
      <c r="G82" s="2"/>
      <c r="H82" s="3"/>
      <c r="I82" s="2"/>
      <c r="J82" s="39"/>
      <c r="K82" s="3"/>
      <c r="L82" s="2"/>
      <c r="M82" s="8"/>
      <c r="N82" s="3"/>
      <c r="O82" s="2"/>
      <c r="P82" s="3"/>
      <c r="Q82" s="39">
        <v>33529403</v>
      </c>
      <c r="R82" s="2"/>
      <c r="S82" s="3"/>
      <c r="T82" s="3"/>
      <c r="U82" s="2"/>
      <c r="V82" s="8">
        <f t="shared" si="12"/>
        <v>33529403</v>
      </c>
      <c r="W82" s="8">
        <v>0</v>
      </c>
      <c r="X82" s="2"/>
      <c r="Y82" s="8">
        <v>0</v>
      </c>
      <c r="Z82" s="8"/>
      <c r="AA82" s="2"/>
      <c r="AB82" s="2"/>
      <c r="AC82" s="9"/>
      <c r="AD82" s="2"/>
      <c r="AE82" s="2"/>
      <c r="AF82" s="8">
        <f t="shared" si="16"/>
        <v>33529403</v>
      </c>
      <c r="AG82" s="9">
        <v>0</v>
      </c>
      <c r="AH82" s="2"/>
      <c r="AI82" s="2">
        <v>0</v>
      </c>
      <c r="AJ82" s="9">
        <v>0</v>
      </c>
      <c r="AK82" s="2">
        <v>0</v>
      </c>
      <c r="AL82" s="2">
        <v>0</v>
      </c>
      <c r="AM82" s="2"/>
      <c r="AN82" s="2"/>
      <c r="AO82" s="19">
        <f t="shared" si="17"/>
        <v>33529403</v>
      </c>
      <c r="AP82" s="2"/>
      <c r="AQ82" s="2"/>
      <c r="AR82" s="2"/>
      <c r="AS82" s="2"/>
      <c r="AT82" s="2"/>
      <c r="AU82" s="2"/>
      <c r="AV82" s="2"/>
      <c r="AW82" s="2"/>
      <c r="AX82" s="2">
        <v>33806612</v>
      </c>
      <c r="AY82" s="2">
        <v>8451653</v>
      </c>
      <c r="AZ82" s="2"/>
      <c r="BA82" s="2"/>
      <c r="BB82" s="64">
        <f t="shared" si="18"/>
        <v>75787668</v>
      </c>
      <c r="BC82" s="2"/>
      <c r="BD82" s="2">
        <v>8451653</v>
      </c>
      <c r="BE82" s="2"/>
      <c r="BF82" s="2"/>
      <c r="BG82" s="9"/>
      <c r="BH82" s="2"/>
      <c r="BI82" s="2"/>
      <c r="BJ82" s="2">
        <v>72157315</v>
      </c>
      <c r="BK82" s="8">
        <f t="shared" si="19"/>
        <v>156396636</v>
      </c>
      <c r="BL82" s="2"/>
      <c r="BM82" s="2">
        <v>8451653</v>
      </c>
      <c r="BN82" s="2"/>
      <c r="BO82" s="2"/>
      <c r="BP82" s="2"/>
      <c r="BQ82" s="2"/>
      <c r="BR82" s="9"/>
      <c r="BS82" s="2"/>
      <c r="BT82" s="2"/>
      <c r="BU82" s="2"/>
      <c r="BV82" s="2"/>
      <c r="BW82" s="8">
        <f t="shared" si="20"/>
        <v>164848289</v>
      </c>
      <c r="BX82" s="2"/>
      <c r="BY82" s="2">
        <v>8451653</v>
      </c>
      <c r="BZ82" s="2"/>
      <c r="CA82" s="2"/>
      <c r="CB82" s="9"/>
      <c r="CC82" s="2"/>
      <c r="CD82" s="2"/>
      <c r="CE82" s="2"/>
      <c r="CF82" s="2"/>
      <c r="CG82" s="8">
        <f>SUM(BW82:CE82)</f>
        <v>173299942</v>
      </c>
      <c r="CH82" s="2"/>
      <c r="CI82" s="2"/>
      <c r="CJ82" s="2"/>
      <c r="CK82" s="2"/>
      <c r="CL82" s="9"/>
      <c r="CM82" s="2"/>
      <c r="CN82" s="2"/>
      <c r="CO82" s="2"/>
      <c r="CP82" s="8">
        <f t="shared" si="13"/>
        <v>173299942</v>
      </c>
      <c r="CQ82" s="2"/>
      <c r="CR82" s="2"/>
      <c r="CS82" s="2"/>
      <c r="CT82" s="2"/>
      <c r="CU82" s="2"/>
      <c r="CV82" s="9"/>
      <c r="CW82" s="2"/>
      <c r="CX82" s="2"/>
      <c r="CY82" s="8">
        <f t="shared" si="14"/>
        <v>173299942</v>
      </c>
      <c r="CZ82" s="2"/>
      <c r="DA82" s="2"/>
      <c r="DB82" s="2"/>
      <c r="DC82" s="2"/>
      <c r="DD82" s="2"/>
      <c r="DE82" s="2"/>
      <c r="DF82" s="2"/>
      <c r="DG82" s="2"/>
      <c r="DH82" s="2"/>
      <c r="DI82" s="8">
        <f t="shared" si="15"/>
        <v>173299942</v>
      </c>
      <c r="DJ82" s="18"/>
      <c r="DK82" s="2"/>
      <c r="DL82" s="2"/>
      <c r="DM82" s="2"/>
      <c r="DN82" s="2"/>
      <c r="DO82" s="2"/>
      <c r="DP82" s="2"/>
      <c r="DQ82" s="2"/>
      <c r="DR82" s="9"/>
      <c r="DS82" s="2"/>
      <c r="DT82" s="2"/>
      <c r="DU82" s="7">
        <f t="shared" si="21"/>
        <v>173299942</v>
      </c>
      <c r="DV82" s="4">
        <f>VLOOKUP(B82,[3]RPTNCT049_ConsultaSaldosContabl!$I$4:$K$8047,3,0)</f>
        <v>67613224</v>
      </c>
      <c r="DW82" s="4">
        <f>+Q82+Z82+AA82+AN82+BA82+BJ82+BU82+BV82</f>
        <v>105686718</v>
      </c>
      <c r="DX82" s="41">
        <f t="shared" si="22"/>
        <v>173299942</v>
      </c>
      <c r="DY82" s="19">
        <f t="shared" si="23"/>
        <v>0</v>
      </c>
      <c r="DZ82" s="29"/>
      <c r="EA82" s="29"/>
      <c r="EB82" s="29"/>
    </row>
    <row r="83" spans="1:136" ht="15" customHeight="1" x14ac:dyDescent="0.2">
      <c r="A83" s="1">
        <v>8901123718</v>
      </c>
      <c r="B83" s="1">
        <v>890112371</v>
      </c>
      <c r="C83" s="16">
        <v>217808078</v>
      </c>
      <c r="D83" s="17" t="s">
        <v>161</v>
      </c>
      <c r="E83" s="80" t="s">
        <v>1205</v>
      </c>
      <c r="F83" s="38"/>
      <c r="G83" s="2"/>
      <c r="H83" s="3"/>
      <c r="I83" s="2"/>
      <c r="J83" s="39"/>
      <c r="K83" s="3"/>
      <c r="L83" s="2"/>
      <c r="M83" s="8"/>
      <c r="N83" s="3"/>
      <c r="O83" s="2"/>
      <c r="P83" s="3"/>
      <c r="Q83" s="39">
        <v>304887011</v>
      </c>
      <c r="R83" s="2"/>
      <c r="S83" s="3"/>
      <c r="T83" s="3"/>
      <c r="U83" s="2"/>
      <c r="V83" s="8">
        <f t="shared" si="12"/>
        <v>304887011</v>
      </c>
      <c r="W83" s="8">
        <v>0</v>
      </c>
      <c r="X83" s="2"/>
      <c r="Y83" s="8">
        <v>0</v>
      </c>
      <c r="Z83" s="8"/>
      <c r="AA83" s="2"/>
      <c r="AB83" s="2"/>
      <c r="AC83" s="9"/>
      <c r="AD83" s="2"/>
      <c r="AE83" s="2"/>
      <c r="AF83" s="8">
        <f t="shared" si="16"/>
        <v>304887011</v>
      </c>
      <c r="AG83" s="9">
        <v>0</v>
      </c>
      <c r="AH83" s="2"/>
      <c r="AI83" s="2">
        <v>0</v>
      </c>
      <c r="AJ83" s="9">
        <v>0</v>
      </c>
      <c r="AK83" s="2">
        <v>0</v>
      </c>
      <c r="AL83" s="2">
        <v>0</v>
      </c>
      <c r="AM83" s="2"/>
      <c r="AN83" s="2"/>
      <c r="AO83" s="19">
        <f t="shared" si="17"/>
        <v>304887011</v>
      </c>
      <c r="AP83" s="2"/>
      <c r="AQ83" s="2"/>
      <c r="AR83" s="2"/>
      <c r="AS83" s="2"/>
      <c r="AT83" s="2"/>
      <c r="AU83" s="2"/>
      <c r="AV83" s="2"/>
      <c r="AW83" s="2"/>
      <c r="AX83" s="2">
        <v>315707796</v>
      </c>
      <c r="AY83" s="2">
        <v>78926949</v>
      </c>
      <c r="AZ83" s="2"/>
      <c r="BA83" s="2"/>
      <c r="BB83" s="64">
        <f t="shared" si="18"/>
        <v>699521756</v>
      </c>
      <c r="BC83" s="2"/>
      <c r="BD83" s="2">
        <v>78926949</v>
      </c>
      <c r="BE83" s="2"/>
      <c r="BF83" s="2"/>
      <c r="BG83" s="9"/>
      <c r="BH83" s="2"/>
      <c r="BI83" s="2"/>
      <c r="BJ83" s="2">
        <v>656132023</v>
      </c>
      <c r="BK83" s="8">
        <f t="shared" si="19"/>
        <v>1434580728</v>
      </c>
      <c r="BL83" s="2"/>
      <c r="BM83" s="2">
        <v>78926949</v>
      </c>
      <c r="BN83" s="2"/>
      <c r="BO83" s="2"/>
      <c r="BP83" s="2"/>
      <c r="BQ83" s="2"/>
      <c r="BR83" s="9"/>
      <c r="BS83" s="2"/>
      <c r="BT83" s="2"/>
      <c r="BU83" s="2"/>
      <c r="BV83" s="2"/>
      <c r="BW83" s="8">
        <f t="shared" si="20"/>
        <v>1513507677</v>
      </c>
      <c r="BX83" s="2"/>
      <c r="BY83" s="2">
        <v>78926949</v>
      </c>
      <c r="BZ83" s="2"/>
      <c r="CA83" s="2"/>
      <c r="CB83" s="9"/>
      <c r="CC83" s="2"/>
      <c r="CD83" s="2"/>
      <c r="CE83" s="2"/>
      <c r="CF83" s="2"/>
      <c r="CG83" s="8">
        <f>SUM(BW83:CE83)</f>
        <v>1592434626</v>
      </c>
      <c r="CH83" s="2"/>
      <c r="CI83" s="2"/>
      <c r="CJ83" s="2"/>
      <c r="CK83" s="2"/>
      <c r="CL83" s="9"/>
      <c r="CM83" s="2"/>
      <c r="CN83" s="2"/>
      <c r="CO83" s="2"/>
      <c r="CP83" s="8">
        <f t="shared" si="13"/>
        <v>1592434626</v>
      </c>
      <c r="CQ83" s="2"/>
      <c r="CR83" s="2"/>
      <c r="CS83" s="2"/>
      <c r="CT83" s="2"/>
      <c r="CU83" s="2"/>
      <c r="CV83" s="9"/>
      <c r="CW83" s="2"/>
      <c r="CX83" s="2"/>
      <c r="CY83" s="8">
        <f t="shared" si="14"/>
        <v>1592434626</v>
      </c>
      <c r="CZ83" s="2"/>
      <c r="DA83" s="2"/>
      <c r="DB83" s="2"/>
      <c r="DC83" s="2"/>
      <c r="DD83" s="2"/>
      <c r="DE83" s="2"/>
      <c r="DF83" s="2"/>
      <c r="DG83" s="2"/>
      <c r="DH83" s="2"/>
      <c r="DI83" s="8">
        <f t="shared" si="15"/>
        <v>1592434626</v>
      </c>
      <c r="DJ83" s="18"/>
      <c r="DK83" s="2"/>
      <c r="DL83" s="2"/>
      <c r="DM83" s="2"/>
      <c r="DN83" s="2"/>
      <c r="DO83" s="2"/>
      <c r="DP83" s="2"/>
      <c r="DQ83" s="2"/>
      <c r="DR83" s="9"/>
      <c r="DS83" s="2"/>
      <c r="DT83" s="2"/>
      <c r="DU83" s="7">
        <f>SUM(DI83:DT83)</f>
        <v>1592434626</v>
      </c>
      <c r="DV83" s="4">
        <f>VLOOKUP(B83,[3]RPTNCT049_ConsultaSaldosContabl!$I$4:$K$8047,3,0)</f>
        <v>631415592</v>
      </c>
      <c r="DW83" s="4">
        <f>+Q83+Z83+AA83+AN83+BA83+BJ83+BU83+BV83</f>
        <v>961019034</v>
      </c>
      <c r="DX83" s="41">
        <f t="shared" si="22"/>
        <v>1592434626</v>
      </c>
      <c r="DY83" s="19">
        <f t="shared" si="23"/>
        <v>0</v>
      </c>
      <c r="DZ83" s="29"/>
      <c r="EA83" s="29"/>
      <c r="EB83" s="29"/>
    </row>
    <row r="84" spans="1:136" ht="15" customHeight="1" x14ac:dyDescent="0.2">
      <c r="A84" s="1">
        <v>8911801833</v>
      </c>
      <c r="B84" s="1">
        <v>891180183</v>
      </c>
      <c r="C84" s="16">
        <v>217841078</v>
      </c>
      <c r="D84" s="17" t="s">
        <v>598</v>
      </c>
      <c r="E84" s="80" t="s">
        <v>2105</v>
      </c>
      <c r="F84" s="38"/>
      <c r="G84" s="2"/>
      <c r="H84" s="3"/>
      <c r="I84" s="2"/>
      <c r="J84" s="39"/>
      <c r="K84" s="3"/>
      <c r="L84" s="2"/>
      <c r="M84" s="8"/>
      <c r="N84" s="3"/>
      <c r="O84" s="2"/>
      <c r="P84" s="3"/>
      <c r="Q84" s="39">
        <v>39076552</v>
      </c>
      <c r="R84" s="2"/>
      <c r="S84" s="3"/>
      <c r="T84" s="3"/>
      <c r="U84" s="2"/>
      <c r="V84" s="8">
        <f t="shared" si="12"/>
        <v>39076552</v>
      </c>
      <c r="W84" s="8">
        <v>0</v>
      </c>
      <c r="X84" s="2"/>
      <c r="Y84" s="8">
        <v>0</v>
      </c>
      <c r="Z84" s="8"/>
      <c r="AA84" s="2"/>
      <c r="AB84" s="2"/>
      <c r="AC84" s="9"/>
      <c r="AD84" s="2"/>
      <c r="AE84" s="2"/>
      <c r="AF84" s="8">
        <f t="shared" si="16"/>
        <v>39076552</v>
      </c>
      <c r="AG84" s="9">
        <v>0</v>
      </c>
      <c r="AH84" s="2"/>
      <c r="AI84" s="2">
        <v>0</v>
      </c>
      <c r="AJ84" s="9">
        <v>0</v>
      </c>
      <c r="AK84" s="2">
        <v>0</v>
      </c>
      <c r="AL84" s="2">
        <v>0</v>
      </c>
      <c r="AM84" s="2"/>
      <c r="AN84" s="2"/>
      <c r="AO84" s="19">
        <f t="shared" si="17"/>
        <v>39076552</v>
      </c>
      <c r="AP84" s="2"/>
      <c r="AQ84" s="2"/>
      <c r="AR84" s="2"/>
      <c r="AS84" s="2"/>
      <c r="AT84" s="2"/>
      <c r="AU84" s="2"/>
      <c r="AV84" s="2"/>
      <c r="AW84" s="2"/>
      <c r="AX84" s="2">
        <v>41053760</v>
      </c>
      <c r="AY84" s="2"/>
      <c r="AZ84" s="2"/>
      <c r="BA84" s="2"/>
      <c r="BB84" s="64">
        <f t="shared" si="18"/>
        <v>80130312</v>
      </c>
      <c r="BC84" s="2"/>
      <c r="BD84" s="2">
        <v>82107520</v>
      </c>
      <c r="BE84" s="2"/>
      <c r="BF84" s="2"/>
      <c r="BG84" s="9"/>
      <c r="BH84" s="2"/>
      <c r="BI84" s="2"/>
      <c r="BJ84" s="2">
        <v>84094822</v>
      </c>
      <c r="BK84" s="8">
        <f t="shared" si="19"/>
        <v>246332654</v>
      </c>
      <c r="BL84" s="2"/>
      <c r="BM84" s="2">
        <v>82107520</v>
      </c>
      <c r="BN84" s="2"/>
      <c r="BO84" s="2"/>
      <c r="BP84" s="2"/>
      <c r="BQ84" s="2"/>
      <c r="BR84" s="9"/>
      <c r="BS84" s="2"/>
      <c r="BT84" s="2"/>
      <c r="BU84" s="2"/>
      <c r="BV84" s="2"/>
      <c r="BW84" s="8">
        <f t="shared" si="20"/>
        <v>328440174</v>
      </c>
      <c r="BX84" s="2"/>
      <c r="BY84" s="2">
        <v>0</v>
      </c>
      <c r="BZ84" s="2"/>
      <c r="CA84" s="2"/>
      <c r="CB84" s="9"/>
      <c r="CC84" s="2"/>
      <c r="CD84" s="2"/>
      <c r="CE84" s="2"/>
      <c r="CF84" s="2"/>
      <c r="CG84" s="8">
        <f>SUM(BW84:CE84)</f>
        <v>328440174</v>
      </c>
      <c r="CH84" s="2"/>
      <c r="CI84" s="2"/>
      <c r="CJ84" s="2"/>
      <c r="CK84" s="2"/>
      <c r="CL84" s="9"/>
      <c r="CM84" s="2"/>
      <c r="CN84" s="2"/>
      <c r="CO84" s="2"/>
      <c r="CP84" s="8">
        <f t="shared" si="13"/>
        <v>328440174</v>
      </c>
      <c r="CQ84" s="2"/>
      <c r="CR84" s="2"/>
      <c r="CS84" s="2"/>
      <c r="CT84" s="2"/>
      <c r="CU84" s="2"/>
      <c r="CV84" s="9"/>
      <c r="CW84" s="2"/>
      <c r="CX84" s="2"/>
      <c r="CY84" s="8">
        <f t="shared" si="14"/>
        <v>328440174</v>
      </c>
      <c r="CZ84" s="2"/>
      <c r="DA84" s="2"/>
      <c r="DB84" s="2"/>
      <c r="DC84" s="2"/>
      <c r="DD84" s="2"/>
      <c r="DE84" s="2"/>
      <c r="DF84" s="2"/>
      <c r="DG84" s="2"/>
      <c r="DH84" s="2"/>
      <c r="DI84" s="8">
        <f t="shared" si="15"/>
        <v>328440174</v>
      </c>
      <c r="DJ84" s="18"/>
      <c r="DK84" s="2"/>
      <c r="DL84" s="2"/>
      <c r="DM84" s="2"/>
      <c r="DN84" s="2"/>
      <c r="DO84" s="2"/>
      <c r="DP84" s="2"/>
      <c r="DQ84" s="2"/>
      <c r="DR84" s="9"/>
      <c r="DS84" s="2"/>
      <c r="DT84" s="2"/>
      <c r="DU84" s="7">
        <f t="shared" si="21"/>
        <v>328440174</v>
      </c>
      <c r="DV84" s="4">
        <f>VLOOKUP(B84,[3]RPTNCT049_ConsultaSaldosContabl!$I$4:$K$8047,3,0)</f>
        <v>205268800</v>
      </c>
      <c r="DW84" s="4">
        <f>+Q84+Z84+AA84+AN84+BA84+BJ84+BU84+BV84</f>
        <v>123171374</v>
      </c>
      <c r="DX84" s="41">
        <f t="shared" si="22"/>
        <v>328440174</v>
      </c>
      <c r="DY84" s="19">
        <f t="shared" si="23"/>
        <v>0</v>
      </c>
      <c r="DZ84" s="29"/>
      <c r="EA84" s="29"/>
      <c r="EB84" s="29"/>
    </row>
    <row r="85" spans="1:136" ht="15" customHeight="1" x14ac:dyDescent="0.2">
      <c r="A85" s="1">
        <v>8000990617</v>
      </c>
      <c r="B85" s="1">
        <v>800099061</v>
      </c>
      <c r="C85" s="16">
        <v>217952079</v>
      </c>
      <c r="D85" s="17" t="s">
        <v>696</v>
      </c>
      <c r="E85" s="80" t="s">
        <v>1736</v>
      </c>
      <c r="F85" s="38"/>
      <c r="G85" s="2"/>
      <c r="H85" s="3"/>
      <c r="I85" s="2"/>
      <c r="J85" s="39"/>
      <c r="K85" s="3"/>
      <c r="L85" s="2"/>
      <c r="M85" s="8"/>
      <c r="N85" s="3"/>
      <c r="O85" s="2"/>
      <c r="P85" s="3"/>
      <c r="Q85" s="39">
        <v>267882950</v>
      </c>
      <c r="R85" s="2"/>
      <c r="S85" s="3"/>
      <c r="T85" s="3"/>
      <c r="U85" s="2"/>
      <c r="V85" s="8">
        <f t="shared" si="12"/>
        <v>267882950</v>
      </c>
      <c r="W85" s="8">
        <v>0</v>
      </c>
      <c r="X85" s="2"/>
      <c r="Y85" s="8">
        <v>0</v>
      </c>
      <c r="Z85" s="8"/>
      <c r="AA85" s="2"/>
      <c r="AB85" s="2"/>
      <c r="AC85" s="9"/>
      <c r="AD85" s="2"/>
      <c r="AE85" s="2"/>
      <c r="AF85" s="8">
        <f t="shared" si="16"/>
        <v>267882950</v>
      </c>
      <c r="AG85" s="9">
        <v>0</v>
      </c>
      <c r="AH85" s="2"/>
      <c r="AI85" s="2">
        <v>0</v>
      </c>
      <c r="AJ85" s="9">
        <v>0</v>
      </c>
      <c r="AK85" s="2">
        <v>0</v>
      </c>
      <c r="AL85" s="2">
        <v>0</v>
      </c>
      <c r="AM85" s="2"/>
      <c r="AN85" s="2"/>
      <c r="AO85" s="19">
        <f t="shared" si="17"/>
        <v>267882950</v>
      </c>
      <c r="AP85" s="2"/>
      <c r="AQ85" s="2"/>
      <c r="AR85" s="2"/>
      <c r="AS85" s="2"/>
      <c r="AT85" s="2"/>
      <c r="AU85" s="2"/>
      <c r="AV85" s="2"/>
      <c r="AW85" s="2"/>
      <c r="AX85" s="2">
        <v>646460256</v>
      </c>
      <c r="AY85" s="2">
        <v>161615064</v>
      </c>
      <c r="AZ85" s="2"/>
      <c r="BA85" s="2"/>
      <c r="BB85" s="64">
        <f t="shared" si="18"/>
        <v>1075958270</v>
      </c>
      <c r="BC85" s="2"/>
      <c r="BD85" s="2">
        <v>161615064</v>
      </c>
      <c r="BE85" s="2"/>
      <c r="BF85" s="2"/>
      <c r="BG85" s="9"/>
      <c r="BH85" s="2"/>
      <c r="BI85" s="2"/>
      <c r="BJ85" s="2">
        <v>414707274</v>
      </c>
      <c r="BK85" s="8">
        <f t="shared" si="19"/>
        <v>1652280608</v>
      </c>
      <c r="BL85" s="2"/>
      <c r="BM85" s="2">
        <v>161615064</v>
      </c>
      <c r="BN85" s="2"/>
      <c r="BO85" s="2"/>
      <c r="BP85" s="2"/>
      <c r="BQ85" s="2"/>
      <c r="BR85" s="9"/>
      <c r="BS85" s="2"/>
      <c r="BT85" s="2"/>
      <c r="BU85" s="2">
        <v>161790876</v>
      </c>
      <c r="BV85" s="2"/>
      <c r="BW85" s="8">
        <f t="shared" si="20"/>
        <v>1975686548</v>
      </c>
      <c r="BX85" s="2"/>
      <c r="BY85" s="2">
        <v>161615064</v>
      </c>
      <c r="BZ85" s="2"/>
      <c r="CA85" s="2"/>
      <c r="CB85" s="9"/>
      <c r="CC85" s="2"/>
      <c r="CD85" s="2"/>
      <c r="CE85" s="2"/>
      <c r="CF85" s="2"/>
      <c r="CG85" s="8">
        <f>SUM(BW85:CE85)</f>
        <v>2137301612</v>
      </c>
      <c r="CH85" s="2"/>
      <c r="CI85" s="2"/>
      <c r="CJ85" s="2"/>
      <c r="CK85" s="2"/>
      <c r="CL85" s="9"/>
      <c r="CM85" s="2"/>
      <c r="CN85" s="2"/>
      <c r="CO85" s="2"/>
      <c r="CP85" s="8">
        <f t="shared" si="13"/>
        <v>2137301612</v>
      </c>
      <c r="CQ85" s="2"/>
      <c r="CR85" s="2"/>
      <c r="CS85" s="2"/>
      <c r="CT85" s="2"/>
      <c r="CU85" s="2"/>
      <c r="CV85" s="9"/>
      <c r="CW85" s="2"/>
      <c r="CX85" s="2"/>
      <c r="CY85" s="8">
        <f t="shared" si="14"/>
        <v>2137301612</v>
      </c>
      <c r="CZ85" s="2"/>
      <c r="DA85" s="2"/>
      <c r="DB85" s="2"/>
      <c r="DC85" s="2"/>
      <c r="DD85" s="2"/>
      <c r="DE85" s="2"/>
      <c r="DF85" s="2"/>
      <c r="DG85" s="2"/>
      <c r="DH85" s="2"/>
      <c r="DI85" s="8">
        <f t="shared" si="15"/>
        <v>2137301612</v>
      </c>
      <c r="DJ85" s="18"/>
      <c r="DK85" s="2"/>
      <c r="DL85" s="2"/>
      <c r="DM85" s="2"/>
      <c r="DN85" s="2"/>
      <c r="DO85" s="2"/>
      <c r="DP85" s="2"/>
      <c r="DQ85" s="2"/>
      <c r="DR85" s="9"/>
      <c r="DS85" s="2"/>
      <c r="DT85" s="2"/>
      <c r="DU85" s="7">
        <f t="shared" si="21"/>
        <v>2137301612</v>
      </c>
      <c r="DV85" s="4">
        <f>VLOOKUP(B85,[3]RPTNCT049_ConsultaSaldosContabl!$I$4:$K$8047,3,0)</f>
        <v>1292920512</v>
      </c>
      <c r="DW85" s="4">
        <f>+Q85+Z85+AA85+AN85+BA85+BJ85+BU85+BV85</f>
        <v>844381100</v>
      </c>
      <c r="DX85" s="41">
        <f t="shared" si="22"/>
        <v>2137301612</v>
      </c>
      <c r="DY85" s="19">
        <f t="shared" si="23"/>
        <v>0</v>
      </c>
      <c r="DZ85" s="29"/>
      <c r="EA85" s="29"/>
      <c r="EB85" s="29"/>
    </row>
    <row r="86" spans="1:136" ht="15" customHeight="1" x14ac:dyDescent="0.2">
      <c r="A86" s="1">
        <v>8909804457</v>
      </c>
      <c r="B86" s="1">
        <v>890980445</v>
      </c>
      <c r="C86" s="16">
        <v>217905079</v>
      </c>
      <c r="D86" s="17" t="s">
        <v>58</v>
      </c>
      <c r="E86" s="80" t="s">
        <v>1105</v>
      </c>
      <c r="F86" s="38"/>
      <c r="G86" s="2"/>
      <c r="H86" s="3"/>
      <c r="I86" s="2"/>
      <c r="J86" s="39"/>
      <c r="K86" s="3"/>
      <c r="L86" s="2"/>
      <c r="M86" s="8"/>
      <c r="N86" s="3"/>
      <c r="O86" s="2"/>
      <c r="P86" s="3"/>
      <c r="Q86" s="39">
        <v>163154439</v>
      </c>
      <c r="R86" s="2"/>
      <c r="S86" s="3"/>
      <c r="T86" s="3"/>
      <c r="U86" s="2"/>
      <c r="V86" s="8">
        <f t="shared" si="12"/>
        <v>163154439</v>
      </c>
      <c r="W86" s="8">
        <v>0</v>
      </c>
      <c r="X86" s="2"/>
      <c r="Y86" s="8">
        <v>0</v>
      </c>
      <c r="Z86" s="8">
        <v>36609055</v>
      </c>
      <c r="AA86" s="2"/>
      <c r="AB86" s="2"/>
      <c r="AC86" s="9"/>
      <c r="AD86" s="2"/>
      <c r="AE86" s="2"/>
      <c r="AF86" s="8">
        <f t="shared" si="16"/>
        <v>199763494</v>
      </c>
      <c r="AG86" s="9">
        <v>0</v>
      </c>
      <c r="AH86" s="2"/>
      <c r="AI86" s="2">
        <v>0</v>
      </c>
      <c r="AJ86" s="9">
        <v>0</v>
      </c>
      <c r="AK86" s="2">
        <v>0</v>
      </c>
      <c r="AL86" s="2">
        <v>0</v>
      </c>
      <c r="AM86" s="2"/>
      <c r="AN86" s="2"/>
      <c r="AO86" s="19">
        <f t="shared" si="17"/>
        <v>199763494</v>
      </c>
      <c r="AP86" s="2"/>
      <c r="AQ86" s="2"/>
      <c r="AR86" s="2"/>
      <c r="AS86" s="2"/>
      <c r="AT86" s="2"/>
      <c r="AU86" s="2"/>
      <c r="AV86" s="2"/>
      <c r="AW86" s="2"/>
      <c r="AX86" s="2">
        <v>240143060</v>
      </c>
      <c r="AY86" s="2">
        <v>60035765</v>
      </c>
      <c r="AZ86" s="2"/>
      <c r="BA86" s="2"/>
      <c r="BB86" s="64">
        <f t="shared" si="18"/>
        <v>499942319</v>
      </c>
      <c r="BC86" s="2"/>
      <c r="BD86" s="2">
        <v>60035765</v>
      </c>
      <c r="BE86" s="2"/>
      <c r="BF86" s="2"/>
      <c r="BG86" s="9"/>
      <c r="BH86" s="2"/>
      <c r="BI86" s="2"/>
      <c r="BJ86" s="2">
        <v>429902144</v>
      </c>
      <c r="BK86" s="8">
        <f t="shared" si="19"/>
        <v>989880228</v>
      </c>
      <c r="BL86" s="2"/>
      <c r="BM86" s="2">
        <v>60035765</v>
      </c>
      <c r="BN86" s="2"/>
      <c r="BO86" s="2"/>
      <c r="BP86" s="2"/>
      <c r="BQ86" s="2"/>
      <c r="BR86" s="9"/>
      <c r="BS86" s="2"/>
      <c r="BT86" s="2"/>
      <c r="BU86" s="2"/>
      <c r="BV86" s="2"/>
      <c r="BW86" s="8">
        <f t="shared" si="20"/>
        <v>1049915993</v>
      </c>
      <c r="BX86" s="2"/>
      <c r="BY86" s="2">
        <v>60035765</v>
      </c>
      <c r="BZ86" s="2"/>
      <c r="CA86" s="2"/>
      <c r="CB86" s="9"/>
      <c r="CC86" s="2"/>
      <c r="CD86" s="2"/>
      <c r="CE86" s="2"/>
      <c r="CF86" s="2"/>
      <c r="CG86" s="8">
        <f>SUM(BW86:CE86)</f>
        <v>1109951758</v>
      </c>
      <c r="CH86" s="2"/>
      <c r="CI86" s="2"/>
      <c r="CJ86" s="2"/>
      <c r="CK86" s="2"/>
      <c r="CL86" s="9"/>
      <c r="CM86" s="2"/>
      <c r="CN86" s="2"/>
      <c r="CO86" s="2"/>
      <c r="CP86" s="8">
        <f t="shared" si="13"/>
        <v>1109951758</v>
      </c>
      <c r="CQ86" s="2"/>
      <c r="CR86" s="2"/>
      <c r="CS86" s="2"/>
      <c r="CT86" s="2"/>
      <c r="CU86" s="2"/>
      <c r="CV86" s="9"/>
      <c r="CW86" s="2"/>
      <c r="CX86" s="2"/>
      <c r="CY86" s="8">
        <f t="shared" si="14"/>
        <v>1109951758</v>
      </c>
      <c r="CZ86" s="2"/>
      <c r="DA86" s="2"/>
      <c r="DB86" s="2"/>
      <c r="DC86" s="2"/>
      <c r="DD86" s="2"/>
      <c r="DE86" s="2"/>
      <c r="DF86" s="2"/>
      <c r="DG86" s="2"/>
      <c r="DH86" s="2"/>
      <c r="DI86" s="8">
        <f t="shared" si="15"/>
        <v>1109951758</v>
      </c>
      <c r="DJ86" s="18"/>
      <c r="DK86" s="2"/>
      <c r="DL86" s="2"/>
      <c r="DM86" s="2"/>
      <c r="DN86" s="2"/>
      <c r="DO86" s="2"/>
      <c r="DP86" s="2"/>
      <c r="DQ86" s="2"/>
      <c r="DR86" s="9"/>
      <c r="DS86" s="2"/>
      <c r="DT86" s="2"/>
      <c r="DU86" s="7">
        <f t="shared" si="21"/>
        <v>1109951758</v>
      </c>
      <c r="DV86" s="4">
        <f>VLOOKUP(B86,[3]RPTNCT049_ConsultaSaldosContabl!$I$4:$K$8047,3,0)</f>
        <v>480286120</v>
      </c>
      <c r="DW86" s="4">
        <f>+Q86+Z86+AA86+AN86+BA86+BJ86+BU86+BV86</f>
        <v>629665638</v>
      </c>
      <c r="DX86" s="41">
        <f t="shared" si="22"/>
        <v>1109951758</v>
      </c>
      <c r="DY86" s="19">
        <f t="shared" si="23"/>
        <v>0</v>
      </c>
      <c r="DZ86" s="29"/>
      <c r="EA86" s="29"/>
      <c r="EB86" s="29"/>
    </row>
    <row r="87" spans="1:136" ht="15" customHeight="1" x14ac:dyDescent="0.2">
      <c r="A87" s="1">
        <v>8902060338</v>
      </c>
      <c r="B87" s="1">
        <v>890206033</v>
      </c>
      <c r="C87" s="16">
        <v>217768077</v>
      </c>
      <c r="D87" s="17" t="s">
        <v>815</v>
      </c>
      <c r="E87" s="80" t="s">
        <v>1850</v>
      </c>
      <c r="F87" s="54"/>
      <c r="G87" s="18"/>
      <c r="H87" s="54"/>
      <c r="I87" s="18"/>
      <c r="J87" s="54"/>
      <c r="K87" s="54"/>
      <c r="L87" s="18"/>
      <c r="M87" s="55"/>
      <c r="N87" s="54"/>
      <c r="O87" s="18"/>
      <c r="P87" s="54"/>
      <c r="Q87" s="39">
        <v>124889278</v>
      </c>
      <c r="R87" s="18"/>
      <c r="S87" s="54"/>
      <c r="T87" s="54"/>
      <c r="U87" s="18"/>
      <c r="V87" s="8">
        <f t="shared" si="12"/>
        <v>124889278</v>
      </c>
      <c r="W87" s="8">
        <v>0</v>
      </c>
      <c r="X87" s="18"/>
      <c r="Y87" s="8">
        <v>0</v>
      </c>
      <c r="Z87" s="8"/>
      <c r="AA87" s="18"/>
      <c r="AB87" s="18"/>
      <c r="AC87" s="56"/>
      <c r="AD87" s="18"/>
      <c r="AE87" s="18"/>
      <c r="AF87" s="8">
        <f t="shared" si="16"/>
        <v>124889278</v>
      </c>
      <c r="AG87" s="9">
        <v>0</v>
      </c>
      <c r="AH87" s="2"/>
      <c r="AI87" s="2">
        <v>0</v>
      </c>
      <c r="AJ87" s="9">
        <v>0</v>
      </c>
      <c r="AK87" s="2">
        <v>0</v>
      </c>
      <c r="AL87" s="2">
        <v>0</v>
      </c>
      <c r="AM87" s="2"/>
      <c r="AN87" s="2"/>
      <c r="AO87" s="19">
        <f t="shared" si="17"/>
        <v>124889278</v>
      </c>
      <c r="AP87" s="18"/>
      <c r="AQ87" s="2"/>
      <c r="AR87" s="18"/>
      <c r="AS87" s="2"/>
      <c r="AT87" s="18"/>
      <c r="AU87" s="18"/>
      <c r="AV87" s="18"/>
      <c r="AW87" s="18"/>
      <c r="AX87" s="2">
        <v>107990308</v>
      </c>
      <c r="AY87" s="2">
        <v>26997577</v>
      </c>
      <c r="AZ87" s="18"/>
      <c r="BA87" s="2"/>
      <c r="BB87" s="64">
        <f t="shared" si="18"/>
        <v>259877163</v>
      </c>
      <c r="BC87" s="2"/>
      <c r="BD87" s="2">
        <v>26997577</v>
      </c>
      <c r="BE87" s="2"/>
      <c r="BF87" s="2"/>
      <c r="BG87" s="9"/>
      <c r="BH87" s="2"/>
      <c r="BI87" s="2"/>
      <c r="BJ87" s="2">
        <v>269195338</v>
      </c>
      <c r="BK87" s="8">
        <f t="shared" si="19"/>
        <v>556070078</v>
      </c>
      <c r="BL87" s="2"/>
      <c r="BM87" s="2">
        <v>26997577</v>
      </c>
      <c r="BN87" s="2"/>
      <c r="BO87" s="2"/>
      <c r="BP87" s="2"/>
      <c r="BQ87" s="2"/>
      <c r="BR87" s="9"/>
      <c r="BS87" s="2"/>
      <c r="BT87" s="2"/>
      <c r="BU87" s="2"/>
      <c r="BV87" s="2"/>
      <c r="BW87" s="8">
        <f t="shared" si="20"/>
        <v>583067655</v>
      </c>
      <c r="BX87" s="2"/>
      <c r="BY87" s="2">
        <v>26997577</v>
      </c>
      <c r="BZ87" s="2"/>
      <c r="CA87" s="2"/>
      <c r="CB87" s="9"/>
      <c r="CC87" s="2"/>
      <c r="CD87" s="2"/>
      <c r="CE87" s="2"/>
      <c r="CF87" s="2"/>
      <c r="CG87" s="8">
        <f>SUM(BW87:CE87)</f>
        <v>610065232</v>
      </c>
      <c r="CH87" s="2"/>
      <c r="CI87" s="2"/>
      <c r="CJ87" s="2"/>
      <c r="CK87" s="2"/>
      <c r="CL87" s="9"/>
      <c r="CM87" s="2"/>
      <c r="CN87" s="2"/>
      <c r="CO87" s="2"/>
      <c r="CP87" s="8">
        <f t="shared" si="13"/>
        <v>610065232</v>
      </c>
      <c r="CQ87" s="2"/>
      <c r="CR87" s="2"/>
      <c r="CS87" s="2"/>
      <c r="CT87" s="2"/>
      <c r="CU87" s="2"/>
      <c r="CV87" s="9"/>
      <c r="CW87" s="2"/>
      <c r="CX87" s="2"/>
      <c r="CY87" s="8">
        <f t="shared" si="14"/>
        <v>610065232</v>
      </c>
      <c r="CZ87" s="2"/>
      <c r="DA87" s="2"/>
      <c r="DB87" s="2"/>
      <c r="DC87" s="2"/>
      <c r="DD87" s="2"/>
      <c r="DE87" s="2"/>
      <c r="DF87" s="2"/>
      <c r="DG87" s="2"/>
      <c r="DH87" s="2"/>
      <c r="DI87" s="8">
        <f t="shared" si="15"/>
        <v>610065232</v>
      </c>
      <c r="DJ87" s="18"/>
      <c r="DK87" s="2"/>
      <c r="DL87" s="2"/>
      <c r="DM87" s="2"/>
      <c r="DN87" s="2"/>
      <c r="DO87" s="2"/>
      <c r="DP87" s="2"/>
      <c r="DQ87" s="2"/>
      <c r="DR87" s="9"/>
      <c r="DS87" s="2"/>
      <c r="DT87" s="2"/>
      <c r="DU87" s="7">
        <f t="shared" si="21"/>
        <v>610065232</v>
      </c>
      <c r="DV87" s="4">
        <f>VLOOKUP(B87,[3]RPTNCT049_ConsultaSaldosContabl!$I$4:$K$8047,3,0)</f>
        <v>215980616</v>
      </c>
      <c r="DW87" s="4">
        <f>+Q87+Z87+AA87+AN87+BA87+BJ87+BU87+BV87</f>
        <v>394084616</v>
      </c>
      <c r="DX87" s="41">
        <f t="shared" si="22"/>
        <v>610065232</v>
      </c>
      <c r="DY87" s="19">
        <f t="shared" si="23"/>
        <v>0</v>
      </c>
      <c r="DZ87" s="29"/>
      <c r="EA87" s="15"/>
      <c r="EB87" s="15"/>
      <c r="EC87" s="15"/>
      <c r="ED87" s="15"/>
      <c r="EE87" s="15"/>
      <c r="EF87" s="15"/>
    </row>
    <row r="88" spans="1:136" ht="15" customHeight="1" x14ac:dyDescent="0.2">
      <c r="A88" s="1">
        <v>8902109321</v>
      </c>
      <c r="B88" s="1">
        <v>890210932</v>
      </c>
      <c r="C88" s="16">
        <v>217968079</v>
      </c>
      <c r="D88" s="17" t="s">
        <v>816</v>
      </c>
      <c r="E88" s="80" t="s">
        <v>1851</v>
      </c>
      <c r="F88" s="38"/>
      <c r="G88" s="2"/>
      <c r="H88" s="3"/>
      <c r="I88" s="2"/>
      <c r="J88" s="39"/>
      <c r="K88" s="3"/>
      <c r="L88" s="2"/>
      <c r="M88" s="8"/>
      <c r="N88" s="3"/>
      <c r="O88" s="2"/>
      <c r="P88" s="3"/>
      <c r="Q88" s="39">
        <v>39490224</v>
      </c>
      <c r="R88" s="2"/>
      <c r="S88" s="3"/>
      <c r="T88" s="3"/>
      <c r="U88" s="2"/>
      <c r="V88" s="8">
        <f t="shared" si="12"/>
        <v>39490224</v>
      </c>
      <c r="W88" s="8">
        <v>0</v>
      </c>
      <c r="X88" s="2"/>
      <c r="Y88" s="8">
        <v>0</v>
      </c>
      <c r="Z88" s="8"/>
      <c r="AA88" s="2"/>
      <c r="AB88" s="2"/>
      <c r="AC88" s="9"/>
      <c r="AD88" s="2"/>
      <c r="AE88" s="2"/>
      <c r="AF88" s="8">
        <f t="shared" si="16"/>
        <v>39490224</v>
      </c>
      <c r="AG88" s="9">
        <v>0</v>
      </c>
      <c r="AH88" s="2"/>
      <c r="AI88" s="2">
        <v>0</v>
      </c>
      <c r="AJ88" s="9">
        <v>0</v>
      </c>
      <c r="AK88" s="2">
        <v>0</v>
      </c>
      <c r="AL88" s="2">
        <v>0</v>
      </c>
      <c r="AM88" s="2"/>
      <c r="AN88" s="2"/>
      <c r="AO88" s="19">
        <f t="shared" si="17"/>
        <v>39490224</v>
      </c>
      <c r="AP88" s="2"/>
      <c r="AQ88" s="2"/>
      <c r="AR88" s="2"/>
      <c r="AS88" s="2"/>
      <c r="AT88" s="2"/>
      <c r="AU88" s="2"/>
      <c r="AV88" s="2"/>
      <c r="AW88" s="2"/>
      <c r="AX88" s="2">
        <v>46908092</v>
      </c>
      <c r="AY88" s="2">
        <v>11727023</v>
      </c>
      <c r="AZ88" s="2"/>
      <c r="BA88" s="2"/>
      <c r="BB88" s="64">
        <f t="shared" si="18"/>
        <v>98125339</v>
      </c>
      <c r="BC88" s="2"/>
      <c r="BD88" s="2">
        <v>11727023</v>
      </c>
      <c r="BE88" s="2"/>
      <c r="BF88" s="2"/>
      <c r="BG88" s="9"/>
      <c r="BH88" s="2"/>
      <c r="BI88" s="2"/>
      <c r="BJ88" s="2">
        <v>84985200</v>
      </c>
      <c r="BK88" s="8">
        <f t="shared" si="19"/>
        <v>194837562</v>
      </c>
      <c r="BL88" s="2"/>
      <c r="BM88" s="2">
        <v>11727023</v>
      </c>
      <c r="BN88" s="2"/>
      <c r="BO88" s="2"/>
      <c r="BP88" s="2"/>
      <c r="BQ88" s="2"/>
      <c r="BR88" s="9"/>
      <c r="BS88" s="2"/>
      <c r="BT88" s="2"/>
      <c r="BU88" s="2"/>
      <c r="BV88" s="2"/>
      <c r="BW88" s="8">
        <f t="shared" si="20"/>
        <v>206564585</v>
      </c>
      <c r="BX88" s="2"/>
      <c r="BY88" s="2">
        <v>11727023</v>
      </c>
      <c r="BZ88" s="2"/>
      <c r="CA88" s="2"/>
      <c r="CB88" s="9"/>
      <c r="CC88" s="2"/>
      <c r="CD88" s="2"/>
      <c r="CE88" s="2"/>
      <c r="CF88" s="2"/>
      <c r="CG88" s="8">
        <f>SUM(BW88:CE88)</f>
        <v>218291608</v>
      </c>
      <c r="CH88" s="2"/>
      <c r="CI88" s="2"/>
      <c r="CJ88" s="2"/>
      <c r="CK88" s="2"/>
      <c r="CL88" s="9"/>
      <c r="CM88" s="2"/>
      <c r="CN88" s="2"/>
      <c r="CO88" s="2"/>
      <c r="CP88" s="8">
        <f t="shared" si="13"/>
        <v>218291608</v>
      </c>
      <c r="CQ88" s="2"/>
      <c r="CR88" s="2"/>
      <c r="CS88" s="2"/>
      <c r="CT88" s="2"/>
      <c r="CU88" s="2"/>
      <c r="CV88" s="9"/>
      <c r="CW88" s="2"/>
      <c r="CX88" s="2"/>
      <c r="CY88" s="8">
        <f t="shared" si="14"/>
        <v>218291608</v>
      </c>
      <c r="CZ88" s="2"/>
      <c r="DA88" s="2"/>
      <c r="DB88" s="2"/>
      <c r="DC88" s="2"/>
      <c r="DD88" s="2"/>
      <c r="DE88" s="2"/>
      <c r="DF88" s="2"/>
      <c r="DG88" s="2"/>
      <c r="DH88" s="2"/>
      <c r="DI88" s="8">
        <f t="shared" si="15"/>
        <v>218291608</v>
      </c>
      <c r="DJ88" s="18"/>
      <c r="DK88" s="2"/>
      <c r="DL88" s="2"/>
      <c r="DM88" s="2"/>
      <c r="DN88" s="2"/>
      <c r="DO88" s="2"/>
      <c r="DP88" s="2"/>
      <c r="DQ88" s="2"/>
      <c r="DR88" s="9"/>
      <c r="DS88" s="2"/>
      <c r="DT88" s="2"/>
      <c r="DU88" s="7">
        <f t="shared" si="21"/>
        <v>218291608</v>
      </c>
      <c r="DV88" s="4">
        <f>VLOOKUP(B88,[3]RPTNCT049_ConsultaSaldosContabl!$I$4:$K$8047,3,0)</f>
        <v>93816184</v>
      </c>
      <c r="DW88" s="4">
        <f>+Q88+Z88+AA88+AN88+BA88+BJ88+BU88+BV88</f>
        <v>124475424</v>
      </c>
      <c r="DX88" s="41">
        <f t="shared" si="22"/>
        <v>218291608</v>
      </c>
      <c r="DY88" s="19">
        <f t="shared" si="23"/>
        <v>0</v>
      </c>
      <c r="DZ88" s="29"/>
      <c r="EA88" s="29"/>
      <c r="EB88" s="29"/>
    </row>
    <row r="89" spans="1:136" ht="15" customHeight="1" x14ac:dyDescent="0.2">
      <c r="A89" s="1">
        <v>8001525771</v>
      </c>
      <c r="B89" s="1">
        <v>800152577</v>
      </c>
      <c r="C89" s="16">
        <v>211050110</v>
      </c>
      <c r="D89" s="17" t="s">
        <v>667</v>
      </c>
      <c r="E89" s="80" t="s">
        <v>1705</v>
      </c>
      <c r="F89" s="38"/>
      <c r="G89" s="2"/>
      <c r="H89" s="3"/>
      <c r="I89" s="2"/>
      <c r="J89" s="39"/>
      <c r="K89" s="3"/>
      <c r="L89" s="2"/>
      <c r="M89" s="8"/>
      <c r="N89" s="3"/>
      <c r="O89" s="2"/>
      <c r="P89" s="3"/>
      <c r="Q89" s="39">
        <v>47418012</v>
      </c>
      <c r="R89" s="2"/>
      <c r="S89" s="3"/>
      <c r="T89" s="3"/>
      <c r="U89" s="2"/>
      <c r="V89" s="8">
        <f t="shared" si="12"/>
        <v>47418012</v>
      </c>
      <c r="W89" s="8">
        <v>0</v>
      </c>
      <c r="X89" s="2"/>
      <c r="Y89" s="8">
        <v>0</v>
      </c>
      <c r="Z89" s="8"/>
      <c r="AA89" s="2"/>
      <c r="AB89" s="2"/>
      <c r="AC89" s="9"/>
      <c r="AD89" s="2"/>
      <c r="AE89" s="2"/>
      <c r="AF89" s="8">
        <f t="shared" si="16"/>
        <v>47418012</v>
      </c>
      <c r="AG89" s="9">
        <v>0</v>
      </c>
      <c r="AH89" s="2"/>
      <c r="AI89" s="2">
        <v>0</v>
      </c>
      <c r="AJ89" s="9">
        <v>0</v>
      </c>
      <c r="AK89" s="2">
        <v>0</v>
      </c>
      <c r="AL89" s="2">
        <v>0</v>
      </c>
      <c r="AM89" s="2"/>
      <c r="AN89" s="2"/>
      <c r="AO89" s="19">
        <f t="shared" si="17"/>
        <v>47418012</v>
      </c>
      <c r="AP89" s="2"/>
      <c r="AQ89" s="2"/>
      <c r="AR89" s="2"/>
      <c r="AS89" s="2"/>
      <c r="AT89" s="2"/>
      <c r="AU89" s="2"/>
      <c r="AV89" s="2"/>
      <c r="AW89" s="2"/>
      <c r="AX89" s="2">
        <v>54878980</v>
      </c>
      <c r="AY89" s="2">
        <v>13719745</v>
      </c>
      <c r="AZ89" s="2"/>
      <c r="BA89" s="2"/>
      <c r="BB89" s="64">
        <f t="shared" si="18"/>
        <v>116016737</v>
      </c>
      <c r="BC89" s="2"/>
      <c r="BD89" s="2">
        <v>13719745</v>
      </c>
      <c r="BE89" s="2"/>
      <c r="BF89" s="2"/>
      <c r="BG89" s="9"/>
      <c r="BH89" s="2"/>
      <c r="BI89" s="2"/>
      <c r="BJ89" s="2">
        <v>102046122</v>
      </c>
      <c r="BK89" s="8">
        <f t="shared" si="19"/>
        <v>231782604</v>
      </c>
      <c r="BL89" s="2"/>
      <c r="BM89" s="2">
        <v>13719745</v>
      </c>
      <c r="BN89" s="2"/>
      <c r="BO89" s="2"/>
      <c r="BP89" s="2"/>
      <c r="BQ89" s="2"/>
      <c r="BR89" s="9"/>
      <c r="BS89" s="2"/>
      <c r="BT89" s="2"/>
      <c r="BU89" s="2"/>
      <c r="BV89" s="2"/>
      <c r="BW89" s="8">
        <f t="shared" si="20"/>
        <v>245502349</v>
      </c>
      <c r="BX89" s="2"/>
      <c r="BY89" s="2">
        <v>13719745</v>
      </c>
      <c r="BZ89" s="2"/>
      <c r="CA89" s="2"/>
      <c r="CB89" s="9"/>
      <c r="CC89" s="2"/>
      <c r="CD89" s="2"/>
      <c r="CE89" s="2"/>
      <c r="CF89" s="2"/>
      <c r="CG89" s="8">
        <f>SUM(BW89:CE89)</f>
        <v>259222094</v>
      </c>
      <c r="CH89" s="2"/>
      <c r="CI89" s="2"/>
      <c r="CJ89" s="2"/>
      <c r="CK89" s="2"/>
      <c r="CL89" s="9"/>
      <c r="CM89" s="2"/>
      <c r="CN89" s="2"/>
      <c r="CO89" s="2"/>
      <c r="CP89" s="8">
        <f t="shared" si="13"/>
        <v>259222094</v>
      </c>
      <c r="CQ89" s="2"/>
      <c r="CR89" s="2"/>
      <c r="CS89" s="2"/>
      <c r="CT89" s="2"/>
      <c r="CU89" s="2"/>
      <c r="CV89" s="9"/>
      <c r="CW89" s="2"/>
      <c r="CX89" s="2"/>
      <c r="CY89" s="8">
        <f t="shared" si="14"/>
        <v>259222094</v>
      </c>
      <c r="CZ89" s="2"/>
      <c r="DA89" s="2"/>
      <c r="DB89" s="2"/>
      <c r="DC89" s="2"/>
      <c r="DD89" s="2"/>
      <c r="DE89" s="2"/>
      <c r="DF89" s="2"/>
      <c r="DG89" s="2"/>
      <c r="DH89" s="2"/>
      <c r="DI89" s="8">
        <f t="shared" si="15"/>
        <v>259222094</v>
      </c>
      <c r="DJ89" s="18"/>
      <c r="DK89" s="2"/>
      <c r="DL89" s="2"/>
      <c r="DM89" s="2"/>
      <c r="DN89" s="2"/>
      <c r="DO89" s="2"/>
      <c r="DP89" s="2"/>
      <c r="DQ89" s="2"/>
      <c r="DR89" s="9"/>
      <c r="DS89" s="2"/>
      <c r="DT89" s="2"/>
      <c r="DU89" s="7">
        <f t="shared" si="21"/>
        <v>259222094</v>
      </c>
      <c r="DV89" s="4">
        <f>VLOOKUP(B89,[3]RPTNCT049_ConsultaSaldosContabl!$I$4:$K$8047,3,0)</f>
        <v>109757960</v>
      </c>
      <c r="DW89" s="4">
        <f>+Q89+Z89+AA89+AN89+BA89+BJ89+BU89+BV89</f>
        <v>149464134</v>
      </c>
      <c r="DX89" s="41">
        <f t="shared" si="22"/>
        <v>259222094</v>
      </c>
      <c r="DY89" s="19">
        <f t="shared" si="23"/>
        <v>0</v>
      </c>
      <c r="DZ89" s="29"/>
      <c r="EA89" s="29"/>
      <c r="EB89" s="29"/>
    </row>
    <row r="90" spans="1:136" ht="15" customHeight="1" x14ac:dyDescent="0.2">
      <c r="A90" s="1">
        <v>8902019006</v>
      </c>
      <c r="B90" s="1">
        <v>890201900</v>
      </c>
      <c r="C90" s="16">
        <v>218168081</v>
      </c>
      <c r="D90" s="17" t="s">
        <v>2200</v>
      </c>
      <c r="E90" s="80" t="s">
        <v>1049</v>
      </c>
      <c r="F90" s="36">
        <v>5306838969</v>
      </c>
      <c r="G90" s="2"/>
      <c r="H90" s="3"/>
      <c r="I90" s="2"/>
      <c r="J90" s="39">
        <v>308150057</v>
      </c>
      <c r="K90" s="2">
        <v>650858906</v>
      </c>
      <c r="L90" s="2"/>
      <c r="M90" s="8">
        <f>SUM(F90:L90)</f>
        <v>6265847932</v>
      </c>
      <c r="N90" s="3">
        <f>VLOOKUP(A90,'[1]PRESTACION DE SERVICIO'!$I$2:$J$96,2,0)</f>
        <v>5281082098</v>
      </c>
      <c r="O90" s="2"/>
      <c r="P90" s="3"/>
      <c r="Q90" s="39">
        <v>997372905</v>
      </c>
      <c r="R90" s="2"/>
      <c r="S90" s="3">
        <v>290436127</v>
      </c>
      <c r="T90" s="9">
        <v>624168394</v>
      </c>
      <c r="U90" s="2"/>
      <c r="V90" s="8">
        <f t="shared" si="12"/>
        <v>13458907456</v>
      </c>
      <c r="W90" s="8">
        <v>4720831064</v>
      </c>
      <c r="X90" s="2"/>
      <c r="Y90" s="8">
        <v>0</v>
      </c>
      <c r="Z90" s="8"/>
      <c r="AA90" s="2"/>
      <c r="AB90" s="2"/>
      <c r="AC90" s="9">
        <v>334244953</v>
      </c>
      <c r="AD90" s="2">
        <v>664441547</v>
      </c>
      <c r="AE90" s="2"/>
      <c r="AF90" s="8">
        <f t="shared" si="16"/>
        <v>19178425020</v>
      </c>
      <c r="AG90" s="9">
        <v>0</v>
      </c>
      <c r="AH90" s="2"/>
      <c r="AI90" s="2">
        <v>0</v>
      </c>
      <c r="AJ90" s="9">
        <v>4720831064</v>
      </c>
      <c r="AK90" s="2">
        <v>334244953</v>
      </c>
      <c r="AL90" s="2">
        <v>664441547</v>
      </c>
      <c r="AM90" s="2"/>
      <c r="AN90" s="2"/>
      <c r="AO90" s="19">
        <f t="shared" si="17"/>
        <v>24897942584</v>
      </c>
      <c r="AP90" s="2"/>
      <c r="AQ90" s="2"/>
      <c r="AR90" s="2"/>
      <c r="AS90" s="2">
        <v>4730463291</v>
      </c>
      <c r="AT90" s="2">
        <v>334244953</v>
      </c>
      <c r="AU90" s="2">
        <v>654809320</v>
      </c>
      <c r="AV90" s="2"/>
      <c r="AW90" s="2">
        <v>877009473</v>
      </c>
      <c r="AX90" s="2"/>
      <c r="AY90" s="2">
        <v>584672982</v>
      </c>
      <c r="AZ90" s="2"/>
      <c r="BA90" s="2"/>
      <c r="BB90" s="64">
        <f t="shared" si="18"/>
        <v>32079142603</v>
      </c>
      <c r="BC90" s="2">
        <v>7122247672</v>
      </c>
      <c r="BD90" s="2">
        <v>292336491</v>
      </c>
      <c r="BE90" s="2"/>
      <c r="BF90" s="2"/>
      <c r="BG90" s="9">
        <v>410656938</v>
      </c>
      <c r="BH90" s="2">
        <v>977207202</v>
      </c>
      <c r="BI90" s="2"/>
      <c r="BJ90" s="2">
        <v>2146396349</v>
      </c>
      <c r="BK90" s="8">
        <f t="shared" si="19"/>
        <v>43027987255</v>
      </c>
      <c r="BL90" s="2">
        <v>5240976158</v>
      </c>
      <c r="BM90" s="2">
        <v>292336491</v>
      </c>
      <c r="BN90" s="2"/>
      <c r="BO90" s="2">
        <v>2218424654</v>
      </c>
      <c r="BP90" s="2"/>
      <c r="BQ90" s="2"/>
      <c r="BR90" s="9">
        <v>334312642</v>
      </c>
      <c r="BS90" s="2">
        <v>889404433</v>
      </c>
      <c r="BT90" s="2"/>
      <c r="BU90" s="2"/>
      <c r="BV90" s="2"/>
      <c r="BW90" s="8">
        <f t="shared" si="20"/>
        <v>52003441633</v>
      </c>
      <c r="BX90" s="2"/>
      <c r="BY90" s="2">
        <v>292336491</v>
      </c>
      <c r="BZ90" s="2"/>
      <c r="CA90" s="2">
        <v>5070537643</v>
      </c>
      <c r="CB90" s="9">
        <v>333773505</v>
      </c>
      <c r="CC90" s="2">
        <v>713685205</v>
      </c>
      <c r="CD90" s="2"/>
      <c r="CE90" s="2"/>
      <c r="CF90" s="2"/>
      <c r="CG90" s="8">
        <f>SUM(BW90:CE90)</f>
        <v>58413774477</v>
      </c>
      <c r="CH90" s="2"/>
      <c r="CI90" s="2"/>
      <c r="CJ90" s="2"/>
      <c r="CK90" s="2"/>
      <c r="CL90" s="9"/>
      <c r="CM90" s="2"/>
      <c r="CN90" s="2"/>
      <c r="CO90" s="2"/>
      <c r="CP90" s="8">
        <f t="shared" si="13"/>
        <v>58413774477</v>
      </c>
      <c r="CQ90" s="2"/>
      <c r="CR90" s="2"/>
      <c r="CS90" s="2"/>
      <c r="CT90" s="2"/>
      <c r="CU90" s="2"/>
      <c r="CV90" s="9"/>
      <c r="CW90" s="2"/>
      <c r="CX90" s="2"/>
      <c r="CY90" s="8">
        <f t="shared" si="14"/>
        <v>58413774477</v>
      </c>
      <c r="CZ90" s="2"/>
      <c r="DA90" s="2"/>
      <c r="DB90" s="2"/>
      <c r="DC90" s="2"/>
      <c r="DD90" s="2"/>
      <c r="DE90" s="2"/>
      <c r="DF90" s="2"/>
      <c r="DG90" s="2"/>
      <c r="DH90" s="2"/>
      <c r="DI90" s="8">
        <f t="shared" si="15"/>
        <v>58413774477</v>
      </c>
      <c r="DJ90" s="18"/>
      <c r="DK90" s="2"/>
      <c r="DL90" s="2"/>
      <c r="DM90" s="2"/>
      <c r="DN90" s="2"/>
      <c r="DO90" s="2"/>
      <c r="DP90" s="2"/>
      <c r="DQ90" s="2"/>
      <c r="DR90" s="9"/>
      <c r="DS90" s="2"/>
      <c r="DT90" s="2"/>
      <c r="DU90" s="7">
        <f t="shared" si="21"/>
        <v>58413774477</v>
      </c>
      <c r="DV90" s="4">
        <f>VLOOKUP(B90,[3]RPTNCT049_ConsultaSaldosContabl!$I$4:$K$8047,3,0)</f>
        <v>55270005223</v>
      </c>
      <c r="DW90" s="4">
        <f>+Q90+Z90+AA90+AN90+BA90+BJ90+BU90+BV90</f>
        <v>3143769254</v>
      </c>
      <c r="DX90" s="41">
        <f t="shared" si="22"/>
        <v>58413774477</v>
      </c>
      <c r="DY90" s="19">
        <f t="shared" si="23"/>
        <v>0</v>
      </c>
      <c r="DZ90" s="29"/>
      <c r="EA90" s="29"/>
      <c r="EB90" s="29"/>
    </row>
    <row r="91" spans="1:136" ht="15" customHeight="1" x14ac:dyDescent="0.2">
      <c r="A91" s="1">
        <v>8000992233</v>
      </c>
      <c r="B91" s="1">
        <v>800099223</v>
      </c>
      <c r="C91" s="16">
        <v>217844078</v>
      </c>
      <c r="D91" s="17" t="s">
        <v>631</v>
      </c>
      <c r="E91" s="80" t="s">
        <v>1667</v>
      </c>
      <c r="F91" s="38"/>
      <c r="G91" s="2"/>
      <c r="H91" s="3"/>
      <c r="I91" s="2"/>
      <c r="J91" s="39"/>
      <c r="K91" s="3"/>
      <c r="L91" s="2"/>
      <c r="M91" s="8"/>
      <c r="N91" s="3"/>
      <c r="O91" s="2"/>
      <c r="P91" s="3"/>
      <c r="Q91" s="39">
        <v>170572807</v>
      </c>
      <c r="R91" s="2"/>
      <c r="S91" s="3"/>
      <c r="T91" s="3"/>
      <c r="U91" s="2"/>
      <c r="V91" s="8">
        <f t="shared" si="12"/>
        <v>170572807</v>
      </c>
      <c r="W91" s="8">
        <v>0</v>
      </c>
      <c r="X91" s="2"/>
      <c r="Y91" s="8">
        <v>0</v>
      </c>
      <c r="Z91" s="8"/>
      <c r="AA91" s="2"/>
      <c r="AB91" s="2"/>
      <c r="AC91" s="9"/>
      <c r="AD91" s="2"/>
      <c r="AE91" s="2"/>
      <c r="AF91" s="8">
        <f t="shared" si="16"/>
        <v>170572807</v>
      </c>
      <c r="AG91" s="9">
        <v>0</v>
      </c>
      <c r="AH91" s="2"/>
      <c r="AI91" s="2">
        <v>0</v>
      </c>
      <c r="AJ91" s="9">
        <v>0</v>
      </c>
      <c r="AK91" s="2">
        <v>0</v>
      </c>
      <c r="AL91" s="2">
        <v>0</v>
      </c>
      <c r="AM91" s="2"/>
      <c r="AN91" s="2"/>
      <c r="AO91" s="19">
        <f t="shared" si="17"/>
        <v>170572807</v>
      </c>
      <c r="AP91" s="2"/>
      <c r="AQ91" s="2"/>
      <c r="AR91" s="2"/>
      <c r="AS91" s="2"/>
      <c r="AT91" s="2"/>
      <c r="AU91" s="2"/>
      <c r="AV91" s="2"/>
      <c r="AW91" s="2"/>
      <c r="AX91" s="2">
        <v>294849540</v>
      </c>
      <c r="AY91" s="2">
        <v>73712385</v>
      </c>
      <c r="AZ91" s="2"/>
      <c r="BA91" s="2"/>
      <c r="BB91" s="64">
        <f t="shared" si="18"/>
        <v>539134732</v>
      </c>
      <c r="BC91" s="2"/>
      <c r="BD91" s="2">
        <v>73712385</v>
      </c>
      <c r="BE91" s="2"/>
      <c r="BF91" s="2"/>
      <c r="BG91" s="9"/>
      <c r="BH91" s="2"/>
      <c r="BI91" s="2"/>
      <c r="BJ91" s="2">
        <v>367081349</v>
      </c>
      <c r="BK91" s="8">
        <f t="shared" si="19"/>
        <v>979928466</v>
      </c>
      <c r="BL91" s="2"/>
      <c r="BM91" s="2">
        <v>73712385</v>
      </c>
      <c r="BN91" s="2"/>
      <c r="BO91" s="2"/>
      <c r="BP91" s="2"/>
      <c r="BQ91" s="2"/>
      <c r="BR91" s="9"/>
      <c r="BS91" s="2"/>
      <c r="BT91" s="2"/>
      <c r="BU91" s="2"/>
      <c r="BV91" s="2"/>
      <c r="BW91" s="8">
        <f t="shared" si="20"/>
        <v>1053640851</v>
      </c>
      <c r="BX91" s="2"/>
      <c r="BY91" s="2">
        <v>73712385</v>
      </c>
      <c r="BZ91" s="2"/>
      <c r="CA91" s="2"/>
      <c r="CB91" s="9"/>
      <c r="CC91" s="2"/>
      <c r="CD91" s="2"/>
      <c r="CE91" s="2"/>
      <c r="CF91" s="2"/>
      <c r="CG91" s="8">
        <f>SUM(BW91:CE91)</f>
        <v>1127353236</v>
      </c>
      <c r="CH91" s="2"/>
      <c r="CI91" s="2"/>
      <c r="CJ91" s="2"/>
      <c r="CK91" s="2"/>
      <c r="CL91" s="9"/>
      <c r="CM91" s="2"/>
      <c r="CN91" s="2"/>
      <c r="CO91" s="2"/>
      <c r="CP91" s="8">
        <f t="shared" si="13"/>
        <v>1127353236</v>
      </c>
      <c r="CQ91" s="2"/>
      <c r="CR91" s="2"/>
      <c r="CS91" s="2"/>
      <c r="CT91" s="2"/>
      <c r="CU91" s="2"/>
      <c r="CV91" s="9"/>
      <c r="CW91" s="2"/>
      <c r="CX91" s="2"/>
      <c r="CY91" s="8">
        <f t="shared" si="14"/>
        <v>1127353236</v>
      </c>
      <c r="CZ91" s="2"/>
      <c r="DA91" s="2"/>
      <c r="DB91" s="2"/>
      <c r="DC91" s="2"/>
      <c r="DD91" s="2"/>
      <c r="DE91" s="2"/>
      <c r="DF91" s="2"/>
      <c r="DG91" s="2"/>
      <c r="DH91" s="2"/>
      <c r="DI91" s="8">
        <f t="shared" si="15"/>
        <v>1127353236</v>
      </c>
      <c r="DJ91" s="18"/>
      <c r="DK91" s="2"/>
      <c r="DL91" s="2"/>
      <c r="DM91" s="2"/>
      <c r="DN91" s="2"/>
      <c r="DO91" s="2"/>
      <c r="DP91" s="2"/>
      <c r="DQ91" s="2"/>
      <c r="DR91" s="9"/>
      <c r="DS91" s="2"/>
      <c r="DT91" s="2"/>
      <c r="DU91" s="7">
        <f t="shared" si="21"/>
        <v>1127353236</v>
      </c>
      <c r="DV91" s="4">
        <f>VLOOKUP(B91,[3]RPTNCT049_ConsultaSaldosContabl!$I$4:$K$8047,3,0)</f>
        <v>589699080</v>
      </c>
      <c r="DW91" s="4">
        <f>+Q91+Z91+AA91+AN91+BA91+BJ91+BU91+BV91</f>
        <v>537654156</v>
      </c>
      <c r="DX91" s="41">
        <f t="shared" si="22"/>
        <v>1127353236</v>
      </c>
      <c r="DY91" s="19">
        <f t="shared" si="23"/>
        <v>0</v>
      </c>
      <c r="DZ91" s="29"/>
      <c r="EA91" s="29"/>
      <c r="EB91" s="29"/>
    </row>
    <row r="92" spans="1:136" ht="15" customHeight="1" x14ac:dyDescent="0.2">
      <c r="A92" s="1">
        <v>8000159911</v>
      </c>
      <c r="B92" s="1">
        <v>800015991</v>
      </c>
      <c r="C92" s="16">
        <v>217413074</v>
      </c>
      <c r="D92" s="17" t="s">
        <v>185</v>
      </c>
      <c r="E92" s="80" t="s">
        <v>1231</v>
      </c>
      <c r="F92" s="54"/>
      <c r="G92" s="18"/>
      <c r="H92" s="54"/>
      <c r="I92" s="18"/>
      <c r="J92" s="54"/>
      <c r="K92" s="54"/>
      <c r="L92" s="18"/>
      <c r="M92" s="55"/>
      <c r="N92" s="54"/>
      <c r="O92" s="18"/>
      <c r="P92" s="54"/>
      <c r="Q92" s="39"/>
      <c r="R92" s="18"/>
      <c r="S92" s="54"/>
      <c r="T92" s="54"/>
      <c r="U92" s="18"/>
      <c r="V92" s="8">
        <f t="shared" si="12"/>
        <v>0</v>
      </c>
      <c r="W92" s="8">
        <v>0</v>
      </c>
      <c r="X92" s="18"/>
      <c r="Y92" s="8">
        <v>0</v>
      </c>
      <c r="Z92" s="8">
        <v>124756034</v>
      </c>
      <c r="AA92" s="18"/>
      <c r="AB92" s="18"/>
      <c r="AC92" s="56"/>
      <c r="AD92" s="18"/>
      <c r="AE92" s="18"/>
      <c r="AF92" s="8">
        <f t="shared" si="16"/>
        <v>124756034</v>
      </c>
      <c r="AG92" s="9">
        <v>0</v>
      </c>
      <c r="AH92" s="2"/>
      <c r="AI92" s="2">
        <v>0</v>
      </c>
      <c r="AJ92" s="9">
        <v>0</v>
      </c>
      <c r="AK92" s="2">
        <v>0</v>
      </c>
      <c r="AL92" s="2">
        <v>0</v>
      </c>
      <c r="AM92" s="2"/>
      <c r="AN92" s="2"/>
      <c r="AO92" s="19">
        <f t="shared" si="17"/>
        <v>124756034</v>
      </c>
      <c r="AP92" s="18"/>
      <c r="AQ92" s="2"/>
      <c r="AR92" s="18"/>
      <c r="AS92" s="2"/>
      <c r="AT92" s="18"/>
      <c r="AU92" s="18"/>
      <c r="AV92" s="18"/>
      <c r="AW92" s="18"/>
      <c r="AX92" s="2">
        <v>267877484</v>
      </c>
      <c r="AY92" s="2">
        <v>66969371</v>
      </c>
      <c r="AZ92" s="18"/>
      <c r="BA92" s="2"/>
      <c r="BB92" s="64">
        <f t="shared" si="18"/>
        <v>459602889</v>
      </c>
      <c r="BC92" s="2"/>
      <c r="BD92" s="2">
        <v>66969371</v>
      </c>
      <c r="BE92" s="2"/>
      <c r="BF92" s="2"/>
      <c r="BG92" s="9"/>
      <c r="BH92" s="2"/>
      <c r="BI92" s="2"/>
      <c r="BJ92" s="2">
        <v>268320327</v>
      </c>
      <c r="BK92" s="8">
        <f t="shared" si="19"/>
        <v>794892587</v>
      </c>
      <c r="BL92" s="2"/>
      <c r="BM92" s="2">
        <v>66969371</v>
      </c>
      <c r="BN92" s="2"/>
      <c r="BO92" s="2"/>
      <c r="BP92" s="2"/>
      <c r="BQ92" s="2"/>
      <c r="BR92" s="9"/>
      <c r="BS92" s="2"/>
      <c r="BT92" s="2"/>
      <c r="BU92" s="2"/>
      <c r="BV92" s="2"/>
      <c r="BW92" s="8">
        <f t="shared" si="20"/>
        <v>861861958</v>
      </c>
      <c r="BX92" s="2"/>
      <c r="BY92" s="2">
        <v>66969371</v>
      </c>
      <c r="BZ92" s="2"/>
      <c r="CA92" s="2"/>
      <c r="CB92" s="9"/>
      <c r="CC92" s="2"/>
      <c r="CD92" s="2"/>
      <c r="CE92" s="2"/>
      <c r="CF92" s="2"/>
      <c r="CG92" s="8">
        <f>SUM(BW92:CE92)</f>
        <v>928831329</v>
      </c>
      <c r="CH92" s="2"/>
      <c r="CI92" s="2"/>
      <c r="CJ92" s="2"/>
      <c r="CK92" s="2"/>
      <c r="CL92" s="9"/>
      <c r="CM92" s="2"/>
      <c r="CN92" s="2"/>
      <c r="CO92" s="2"/>
      <c r="CP92" s="8">
        <f t="shared" si="13"/>
        <v>928831329</v>
      </c>
      <c r="CQ92" s="2"/>
      <c r="CR92" s="2"/>
      <c r="CS92" s="2"/>
      <c r="CT92" s="2"/>
      <c r="CU92" s="2"/>
      <c r="CV92" s="9"/>
      <c r="CW92" s="2"/>
      <c r="CX92" s="2"/>
      <c r="CY92" s="8">
        <f t="shared" si="14"/>
        <v>928831329</v>
      </c>
      <c r="CZ92" s="2"/>
      <c r="DA92" s="2"/>
      <c r="DB92" s="2"/>
      <c r="DC92" s="2"/>
      <c r="DD92" s="2"/>
      <c r="DE92" s="2"/>
      <c r="DF92" s="2"/>
      <c r="DG92" s="2"/>
      <c r="DH92" s="2"/>
      <c r="DI92" s="8">
        <f t="shared" si="15"/>
        <v>928831329</v>
      </c>
      <c r="DJ92" s="18"/>
      <c r="DK92" s="2"/>
      <c r="DL92" s="2"/>
      <c r="DM92" s="2"/>
      <c r="DN92" s="2"/>
      <c r="DO92" s="2"/>
      <c r="DP92" s="2"/>
      <c r="DQ92" s="2"/>
      <c r="DR92" s="9"/>
      <c r="DS92" s="2"/>
      <c r="DT92" s="2"/>
      <c r="DU92" s="7">
        <f t="shared" si="21"/>
        <v>928831329</v>
      </c>
      <c r="DV92" s="4">
        <f>VLOOKUP(B92,[3]RPTNCT049_ConsultaSaldosContabl!$I$4:$K$8047,3,0)</f>
        <v>535754968</v>
      </c>
      <c r="DW92" s="4">
        <f>+Q92+Z92+AA92+AN92+BA92+BJ92+BU92+BV92</f>
        <v>393076361</v>
      </c>
      <c r="DX92" s="41">
        <f t="shared" si="22"/>
        <v>928831329</v>
      </c>
      <c r="DY92" s="19">
        <f t="shared" si="23"/>
        <v>0</v>
      </c>
      <c r="DZ92" s="29"/>
      <c r="EA92" s="15"/>
      <c r="EB92" s="15"/>
      <c r="EC92" s="15"/>
      <c r="ED92" s="15"/>
      <c r="EE92" s="15"/>
      <c r="EF92" s="15"/>
    </row>
    <row r="93" spans="1:136" ht="15" customHeight="1" x14ac:dyDescent="0.2">
      <c r="A93" s="1">
        <v>8000965764</v>
      </c>
      <c r="B93" s="1">
        <v>800096576</v>
      </c>
      <c r="C93" s="16">
        <v>214520045</v>
      </c>
      <c r="D93" s="17" t="s">
        <v>416</v>
      </c>
      <c r="E93" s="80" t="s">
        <v>1461</v>
      </c>
      <c r="F93" s="38"/>
      <c r="G93" s="2"/>
      <c r="H93" s="3"/>
      <c r="I93" s="2"/>
      <c r="J93" s="39"/>
      <c r="K93" s="3"/>
      <c r="L93" s="2"/>
      <c r="M93" s="8"/>
      <c r="N93" s="3"/>
      <c r="O93" s="2"/>
      <c r="P93" s="3"/>
      <c r="Q93" s="39">
        <v>133614353</v>
      </c>
      <c r="R93" s="2"/>
      <c r="S93" s="3"/>
      <c r="T93" s="3"/>
      <c r="U93" s="2"/>
      <c r="V93" s="8">
        <f t="shared" si="12"/>
        <v>133614353</v>
      </c>
      <c r="W93" s="8">
        <v>0</v>
      </c>
      <c r="X93" s="2"/>
      <c r="Y93" s="8">
        <v>0</v>
      </c>
      <c r="Z93" s="8">
        <v>6315974</v>
      </c>
      <c r="AA93" s="2"/>
      <c r="AB93" s="2"/>
      <c r="AC93" s="9"/>
      <c r="AD93" s="2"/>
      <c r="AE93" s="2"/>
      <c r="AF93" s="8">
        <f t="shared" si="16"/>
        <v>139930327</v>
      </c>
      <c r="AG93" s="9">
        <v>0</v>
      </c>
      <c r="AH93" s="2"/>
      <c r="AI93" s="2">
        <v>0</v>
      </c>
      <c r="AJ93" s="9">
        <v>0</v>
      </c>
      <c r="AK93" s="2">
        <v>0</v>
      </c>
      <c r="AL93" s="2">
        <v>0</v>
      </c>
      <c r="AM93" s="2"/>
      <c r="AN93" s="2"/>
      <c r="AO93" s="19">
        <f t="shared" si="17"/>
        <v>139930327</v>
      </c>
      <c r="AP93" s="2"/>
      <c r="AQ93" s="2"/>
      <c r="AR93" s="2"/>
      <c r="AS93" s="2"/>
      <c r="AT93" s="2"/>
      <c r="AU93" s="2"/>
      <c r="AV93" s="2"/>
      <c r="AW93" s="2"/>
      <c r="AX93" s="2">
        <v>214563036</v>
      </c>
      <c r="AY93" s="2">
        <v>53640759</v>
      </c>
      <c r="AZ93" s="2"/>
      <c r="BA93" s="2"/>
      <c r="BB93" s="64">
        <f t="shared" si="18"/>
        <v>408134122</v>
      </c>
      <c r="BC93" s="2"/>
      <c r="BD93" s="2">
        <v>53640759</v>
      </c>
      <c r="BE93" s="2"/>
      <c r="BF93" s="2"/>
      <c r="BG93" s="9"/>
      <c r="BH93" s="2"/>
      <c r="BI93" s="2"/>
      <c r="BJ93" s="2">
        <v>301137098</v>
      </c>
      <c r="BK93" s="8">
        <f t="shared" si="19"/>
        <v>762911979</v>
      </c>
      <c r="BL93" s="2"/>
      <c r="BM93" s="2">
        <v>53640759</v>
      </c>
      <c r="BN93" s="2"/>
      <c r="BO93" s="2"/>
      <c r="BP93" s="2"/>
      <c r="BQ93" s="2"/>
      <c r="BR93" s="9"/>
      <c r="BS93" s="2"/>
      <c r="BT93" s="2"/>
      <c r="BU93" s="2"/>
      <c r="BV93" s="2"/>
      <c r="BW93" s="8">
        <f t="shared" si="20"/>
        <v>816552738</v>
      </c>
      <c r="BX93" s="2"/>
      <c r="BY93" s="2">
        <v>53640759</v>
      </c>
      <c r="BZ93" s="2"/>
      <c r="CA93" s="2"/>
      <c r="CB93" s="9"/>
      <c r="CC93" s="2"/>
      <c r="CD93" s="2"/>
      <c r="CE93" s="2"/>
      <c r="CF93" s="2"/>
      <c r="CG93" s="8">
        <f>SUM(BW93:CE93)</f>
        <v>870193497</v>
      </c>
      <c r="CH93" s="2"/>
      <c r="CI93" s="2"/>
      <c r="CJ93" s="2"/>
      <c r="CK93" s="2"/>
      <c r="CL93" s="9"/>
      <c r="CM93" s="2"/>
      <c r="CN93" s="2"/>
      <c r="CO93" s="2"/>
      <c r="CP93" s="8">
        <f t="shared" si="13"/>
        <v>870193497</v>
      </c>
      <c r="CQ93" s="2"/>
      <c r="CR93" s="2"/>
      <c r="CS93" s="2"/>
      <c r="CT93" s="2"/>
      <c r="CU93" s="2"/>
      <c r="CV93" s="9"/>
      <c r="CW93" s="2"/>
      <c r="CX93" s="2"/>
      <c r="CY93" s="8">
        <f t="shared" si="14"/>
        <v>870193497</v>
      </c>
      <c r="CZ93" s="2"/>
      <c r="DA93" s="2"/>
      <c r="DB93" s="2"/>
      <c r="DC93" s="2"/>
      <c r="DD93" s="2"/>
      <c r="DE93" s="2"/>
      <c r="DF93" s="2"/>
      <c r="DG93" s="2"/>
      <c r="DH93" s="2"/>
      <c r="DI93" s="8">
        <f t="shared" si="15"/>
        <v>870193497</v>
      </c>
      <c r="DJ93" s="18"/>
      <c r="DK93" s="2"/>
      <c r="DL93" s="2"/>
      <c r="DM93" s="2"/>
      <c r="DN93" s="2"/>
      <c r="DO93" s="2"/>
      <c r="DP93" s="2"/>
      <c r="DQ93" s="2"/>
      <c r="DR93" s="9"/>
      <c r="DS93" s="2"/>
      <c r="DT93" s="2"/>
      <c r="DU93" s="7">
        <f t="shared" si="21"/>
        <v>870193497</v>
      </c>
      <c r="DV93" s="4">
        <f>VLOOKUP(B93,[3]RPTNCT049_ConsultaSaldosContabl!$I$4:$K$8047,3,0)</f>
        <v>429126072</v>
      </c>
      <c r="DW93" s="4">
        <f>+Q93+Z93+AA93+AN93+BA93+BJ93+BU93+BV93</f>
        <v>441067425</v>
      </c>
      <c r="DX93" s="41">
        <f t="shared" si="22"/>
        <v>870193497</v>
      </c>
      <c r="DY93" s="19">
        <f t="shared" si="23"/>
        <v>0</v>
      </c>
      <c r="DZ93" s="29"/>
      <c r="EA93" s="29"/>
      <c r="EB93" s="29"/>
    </row>
    <row r="94" spans="1:136" ht="15" customHeight="1" x14ac:dyDescent="0.2">
      <c r="A94" s="1">
        <v>8908026509</v>
      </c>
      <c r="B94" s="1">
        <v>890802650</v>
      </c>
      <c r="C94" s="16">
        <v>218817088</v>
      </c>
      <c r="D94" s="17" t="s">
        <v>339</v>
      </c>
      <c r="E94" s="80" t="s">
        <v>1386</v>
      </c>
      <c r="F94" s="38"/>
      <c r="G94" s="2"/>
      <c r="H94" s="3"/>
      <c r="I94" s="2"/>
      <c r="J94" s="39"/>
      <c r="K94" s="3"/>
      <c r="L94" s="2"/>
      <c r="M94" s="8"/>
      <c r="N94" s="3"/>
      <c r="O94" s="2"/>
      <c r="P94" s="3"/>
      <c r="Q94" s="39">
        <v>59102136</v>
      </c>
      <c r="R94" s="2"/>
      <c r="S94" s="3"/>
      <c r="T94" s="3"/>
      <c r="U94" s="2"/>
      <c r="V94" s="8">
        <f t="shared" si="12"/>
        <v>59102136</v>
      </c>
      <c r="W94" s="8">
        <v>0</v>
      </c>
      <c r="X94" s="2"/>
      <c r="Y94" s="8">
        <v>0</v>
      </c>
      <c r="Z94" s="8"/>
      <c r="AA94" s="2"/>
      <c r="AB94" s="2"/>
      <c r="AC94" s="9"/>
      <c r="AD94" s="2"/>
      <c r="AE94" s="2"/>
      <c r="AF94" s="8">
        <f t="shared" si="16"/>
        <v>59102136</v>
      </c>
      <c r="AG94" s="9">
        <v>0</v>
      </c>
      <c r="AH94" s="2"/>
      <c r="AI94" s="2">
        <v>0</v>
      </c>
      <c r="AJ94" s="9">
        <v>0</v>
      </c>
      <c r="AK94" s="2">
        <v>0</v>
      </c>
      <c r="AL94" s="2">
        <v>0</v>
      </c>
      <c r="AM94" s="2"/>
      <c r="AN94" s="2"/>
      <c r="AO94" s="19">
        <f t="shared" si="17"/>
        <v>59102136</v>
      </c>
      <c r="AP94" s="2"/>
      <c r="AQ94" s="2"/>
      <c r="AR94" s="2"/>
      <c r="AS94" s="2"/>
      <c r="AT94" s="2"/>
      <c r="AU94" s="2"/>
      <c r="AV94" s="2"/>
      <c r="AW94" s="2"/>
      <c r="AX94" s="2">
        <v>58660468</v>
      </c>
      <c r="AY94" s="2">
        <v>14665117</v>
      </c>
      <c r="AZ94" s="2"/>
      <c r="BA94" s="2"/>
      <c r="BB94" s="64">
        <f t="shared" si="18"/>
        <v>132427721</v>
      </c>
      <c r="BC94" s="2"/>
      <c r="BD94" s="2">
        <v>14665117</v>
      </c>
      <c r="BE94" s="2"/>
      <c r="BF94" s="2"/>
      <c r="BG94" s="9"/>
      <c r="BH94" s="2"/>
      <c r="BI94" s="2"/>
      <c r="BJ94" s="2">
        <v>127191145</v>
      </c>
      <c r="BK94" s="8">
        <f t="shared" si="19"/>
        <v>274283983</v>
      </c>
      <c r="BL94" s="2"/>
      <c r="BM94" s="2">
        <v>14665117</v>
      </c>
      <c r="BN94" s="2"/>
      <c r="BO94" s="2"/>
      <c r="BP94" s="2"/>
      <c r="BQ94" s="2"/>
      <c r="BR94" s="9"/>
      <c r="BS94" s="2"/>
      <c r="BT94" s="2"/>
      <c r="BU94" s="2"/>
      <c r="BV94" s="2"/>
      <c r="BW94" s="8">
        <f t="shared" si="20"/>
        <v>288949100</v>
      </c>
      <c r="BX94" s="2"/>
      <c r="BY94" s="2">
        <v>14665117</v>
      </c>
      <c r="BZ94" s="2"/>
      <c r="CA94" s="2"/>
      <c r="CB94" s="9"/>
      <c r="CC94" s="2"/>
      <c r="CD94" s="2"/>
      <c r="CE94" s="2"/>
      <c r="CF94" s="2"/>
      <c r="CG94" s="8">
        <f>SUM(BW94:CE94)</f>
        <v>303614217</v>
      </c>
      <c r="CH94" s="2"/>
      <c r="CI94" s="2"/>
      <c r="CJ94" s="2"/>
      <c r="CK94" s="2"/>
      <c r="CL94" s="9"/>
      <c r="CM94" s="2"/>
      <c r="CN94" s="2"/>
      <c r="CO94" s="2"/>
      <c r="CP94" s="8">
        <f t="shared" si="13"/>
        <v>303614217</v>
      </c>
      <c r="CQ94" s="2"/>
      <c r="CR94" s="2"/>
      <c r="CS94" s="2"/>
      <c r="CT94" s="2"/>
      <c r="CU94" s="2"/>
      <c r="CV94" s="9"/>
      <c r="CW94" s="2"/>
      <c r="CX94" s="2"/>
      <c r="CY94" s="8">
        <f t="shared" si="14"/>
        <v>303614217</v>
      </c>
      <c r="CZ94" s="2"/>
      <c r="DA94" s="2"/>
      <c r="DB94" s="2"/>
      <c r="DC94" s="2"/>
      <c r="DD94" s="2"/>
      <c r="DE94" s="2"/>
      <c r="DF94" s="2"/>
      <c r="DG94" s="2"/>
      <c r="DH94" s="2"/>
      <c r="DI94" s="8">
        <f t="shared" si="15"/>
        <v>303614217</v>
      </c>
      <c r="DJ94" s="18"/>
      <c r="DK94" s="2"/>
      <c r="DL94" s="2"/>
      <c r="DM94" s="2"/>
      <c r="DN94" s="2"/>
      <c r="DO94" s="2"/>
      <c r="DP94" s="2"/>
      <c r="DQ94" s="2"/>
      <c r="DR94" s="9"/>
      <c r="DS94" s="2"/>
      <c r="DT94" s="2"/>
      <c r="DU94" s="7">
        <f t="shared" si="21"/>
        <v>303614217</v>
      </c>
      <c r="DV94" s="4">
        <f>VLOOKUP(B94,[3]RPTNCT049_ConsultaSaldosContabl!$I$4:$K$8047,3,0)</f>
        <v>117320936</v>
      </c>
      <c r="DW94" s="4">
        <f>+Q94+Z94+AA94+AN94+BA94+BJ94+BU94+BV94</f>
        <v>186293281</v>
      </c>
      <c r="DX94" s="41">
        <f t="shared" si="22"/>
        <v>303614217</v>
      </c>
      <c r="DY94" s="19">
        <f t="shared" si="23"/>
        <v>0</v>
      </c>
      <c r="DZ94" s="29"/>
      <c r="EA94" s="29"/>
      <c r="EB94" s="29"/>
    </row>
    <row r="95" spans="1:136" ht="15" customHeight="1" x14ac:dyDescent="0.2">
      <c r="A95" s="1">
        <v>8000957347</v>
      </c>
      <c r="B95" s="1">
        <v>800095734</v>
      </c>
      <c r="C95" s="16">
        <v>219418094</v>
      </c>
      <c r="D95" s="17" t="s">
        <v>2254</v>
      </c>
      <c r="E95" s="80" t="s">
        <v>1408</v>
      </c>
      <c r="F95" s="38"/>
      <c r="G95" s="2"/>
      <c r="H95" s="3"/>
      <c r="I95" s="2"/>
      <c r="J95" s="39"/>
      <c r="K95" s="3"/>
      <c r="L95" s="2"/>
      <c r="M95" s="8"/>
      <c r="N95" s="3"/>
      <c r="O95" s="2"/>
      <c r="P95" s="3"/>
      <c r="Q95" s="39">
        <v>68826135</v>
      </c>
      <c r="R95" s="2"/>
      <c r="S95" s="3"/>
      <c r="T95" s="3"/>
      <c r="U95" s="2"/>
      <c r="V95" s="8">
        <f t="shared" si="12"/>
        <v>68826135</v>
      </c>
      <c r="W95" s="8">
        <v>0</v>
      </c>
      <c r="X95" s="2"/>
      <c r="Y95" s="8">
        <v>0</v>
      </c>
      <c r="Z95" s="8"/>
      <c r="AA95" s="2"/>
      <c r="AB95" s="2"/>
      <c r="AC95" s="9"/>
      <c r="AD95" s="2"/>
      <c r="AE95" s="2"/>
      <c r="AF95" s="8">
        <f t="shared" si="16"/>
        <v>68826135</v>
      </c>
      <c r="AG95" s="9">
        <v>0</v>
      </c>
      <c r="AH95" s="2"/>
      <c r="AI95" s="2">
        <v>0</v>
      </c>
      <c r="AJ95" s="9">
        <v>0</v>
      </c>
      <c r="AK95" s="2">
        <v>0</v>
      </c>
      <c r="AL95" s="2">
        <v>0</v>
      </c>
      <c r="AM95" s="2"/>
      <c r="AN95" s="2"/>
      <c r="AO95" s="19">
        <f t="shared" si="17"/>
        <v>68826135</v>
      </c>
      <c r="AP95" s="2"/>
      <c r="AQ95" s="2"/>
      <c r="AR95" s="2"/>
      <c r="AS95" s="2"/>
      <c r="AT95" s="2"/>
      <c r="AU95" s="2"/>
      <c r="AV95" s="2"/>
      <c r="AW95" s="2"/>
      <c r="AX95" s="2">
        <v>105996268</v>
      </c>
      <c r="AY95" s="2">
        <v>26499067</v>
      </c>
      <c r="AZ95" s="2"/>
      <c r="BA95" s="2"/>
      <c r="BB95" s="64">
        <f t="shared" si="18"/>
        <v>201321470</v>
      </c>
      <c r="BC95" s="2"/>
      <c r="BD95" s="2">
        <v>26499067</v>
      </c>
      <c r="BE95" s="2"/>
      <c r="BF95" s="2"/>
      <c r="BG95" s="9"/>
      <c r="BH95" s="2"/>
      <c r="BI95" s="2"/>
      <c r="BJ95" s="2">
        <v>148117498</v>
      </c>
      <c r="BK95" s="8">
        <f t="shared" si="19"/>
        <v>375938035</v>
      </c>
      <c r="BL95" s="2"/>
      <c r="BM95" s="2">
        <v>26499067</v>
      </c>
      <c r="BN95" s="2"/>
      <c r="BO95" s="2"/>
      <c r="BP95" s="2"/>
      <c r="BQ95" s="2"/>
      <c r="BR95" s="9"/>
      <c r="BS95" s="2"/>
      <c r="BT95" s="2"/>
      <c r="BU95" s="2"/>
      <c r="BV95" s="2"/>
      <c r="BW95" s="8">
        <f t="shared" si="20"/>
        <v>402437102</v>
      </c>
      <c r="BX95" s="2"/>
      <c r="BY95" s="2">
        <v>26499067</v>
      </c>
      <c r="BZ95" s="2"/>
      <c r="CA95" s="2"/>
      <c r="CB95" s="9"/>
      <c r="CC95" s="2"/>
      <c r="CD95" s="2"/>
      <c r="CE95" s="2"/>
      <c r="CF95" s="2"/>
      <c r="CG95" s="8">
        <f>SUM(BW95:CE95)</f>
        <v>428936169</v>
      </c>
      <c r="CH95" s="2"/>
      <c r="CI95" s="2"/>
      <c r="CJ95" s="2"/>
      <c r="CK95" s="2"/>
      <c r="CL95" s="9"/>
      <c r="CM95" s="2"/>
      <c r="CN95" s="2"/>
      <c r="CO95" s="2"/>
      <c r="CP95" s="8">
        <f t="shared" si="13"/>
        <v>428936169</v>
      </c>
      <c r="CQ95" s="2"/>
      <c r="CR95" s="2"/>
      <c r="CS95" s="2"/>
      <c r="CT95" s="2"/>
      <c r="CU95" s="2"/>
      <c r="CV95" s="9"/>
      <c r="CW95" s="2"/>
      <c r="CX95" s="2"/>
      <c r="CY95" s="8">
        <f t="shared" si="14"/>
        <v>428936169</v>
      </c>
      <c r="CZ95" s="2"/>
      <c r="DA95" s="2"/>
      <c r="DB95" s="2"/>
      <c r="DC95" s="2"/>
      <c r="DD95" s="2"/>
      <c r="DE95" s="2"/>
      <c r="DF95" s="2"/>
      <c r="DG95" s="2"/>
      <c r="DH95" s="2"/>
      <c r="DI95" s="8">
        <f t="shared" si="15"/>
        <v>428936169</v>
      </c>
      <c r="DJ95" s="18"/>
      <c r="DK95" s="2"/>
      <c r="DL95" s="2"/>
      <c r="DM95" s="2"/>
      <c r="DN95" s="2"/>
      <c r="DO95" s="2"/>
      <c r="DP95" s="2"/>
      <c r="DQ95" s="2"/>
      <c r="DR95" s="9"/>
      <c r="DS95" s="2"/>
      <c r="DT95" s="2"/>
      <c r="DU95" s="7">
        <f t="shared" si="21"/>
        <v>428936169</v>
      </c>
      <c r="DV95" s="4">
        <f>VLOOKUP(B95,[3]RPTNCT049_ConsultaSaldosContabl!$I$4:$K$8047,3,0)</f>
        <v>211992536</v>
      </c>
      <c r="DW95" s="4">
        <f>+Q95+Z95+AA95+AN95+BA95+BJ95+BU95+BV95</f>
        <v>216943633</v>
      </c>
      <c r="DX95" s="41">
        <f t="shared" si="22"/>
        <v>428936169</v>
      </c>
      <c r="DY95" s="19">
        <f t="shared" si="23"/>
        <v>0</v>
      </c>
      <c r="DZ95" s="29"/>
      <c r="EA95" s="29"/>
      <c r="EB95" s="29"/>
    </row>
    <row r="96" spans="1:136" ht="15" customHeight="1" x14ac:dyDescent="0.2">
      <c r="A96" s="1">
        <v>8914800248</v>
      </c>
      <c r="B96" s="1">
        <v>891480024</v>
      </c>
      <c r="C96" s="16">
        <v>218866088</v>
      </c>
      <c r="D96" s="17" t="s">
        <v>802</v>
      </c>
      <c r="E96" s="80" t="s">
        <v>1837</v>
      </c>
      <c r="F96" s="38"/>
      <c r="G96" s="2"/>
      <c r="H96" s="3"/>
      <c r="I96" s="2"/>
      <c r="J96" s="39"/>
      <c r="K96" s="3"/>
      <c r="L96" s="2"/>
      <c r="M96" s="8"/>
      <c r="N96" s="3"/>
      <c r="O96" s="2"/>
      <c r="P96" s="3"/>
      <c r="Q96" s="39">
        <v>126986786</v>
      </c>
      <c r="R96" s="2"/>
      <c r="S96" s="3"/>
      <c r="T96" s="3"/>
      <c r="U96" s="2"/>
      <c r="V96" s="8">
        <f t="shared" si="12"/>
        <v>126986786</v>
      </c>
      <c r="W96" s="8">
        <v>0</v>
      </c>
      <c r="X96" s="2"/>
      <c r="Y96" s="8">
        <v>0</v>
      </c>
      <c r="Z96" s="8"/>
      <c r="AA96" s="2"/>
      <c r="AB96" s="2"/>
      <c r="AC96" s="9"/>
      <c r="AD96" s="2"/>
      <c r="AE96" s="2"/>
      <c r="AF96" s="8">
        <f t="shared" si="16"/>
        <v>126986786</v>
      </c>
      <c r="AG96" s="9">
        <v>0</v>
      </c>
      <c r="AH96" s="2"/>
      <c r="AI96" s="2">
        <v>0</v>
      </c>
      <c r="AJ96" s="9">
        <v>0</v>
      </c>
      <c r="AK96" s="2">
        <v>0</v>
      </c>
      <c r="AL96" s="2">
        <v>0</v>
      </c>
      <c r="AM96" s="2"/>
      <c r="AN96" s="2"/>
      <c r="AO96" s="19">
        <f t="shared" si="17"/>
        <v>126986786</v>
      </c>
      <c r="AP96" s="2"/>
      <c r="AQ96" s="2"/>
      <c r="AR96" s="2"/>
      <c r="AS96" s="2"/>
      <c r="AT96" s="2"/>
      <c r="AU96" s="2"/>
      <c r="AV96" s="2"/>
      <c r="AW96" s="2"/>
      <c r="AX96" s="2">
        <v>144218508</v>
      </c>
      <c r="AY96" s="2">
        <v>36054627</v>
      </c>
      <c r="AZ96" s="2"/>
      <c r="BA96" s="2"/>
      <c r="BB96" s="64">
        <f t="shared" si="18"/>
        <v>307259921</v>
      </c>
      <c r="BC96" s="2"/>
      <c r="BD96" s="2">
        <v>36054627</v>
      </c>
      <c r="BE96" s="2"/>
      <c r="BF96" s="2"/>
      <c r="BG96" s="9"/>
      <c r="BH96" s="2"/>
      <c r="BI96" s="2"/>
      <c r="BJ96" s="2">
        <v>273282496</v>
      </c>
      <c r="BK96" s="8">
        <f t="shared" si="19"/>
        <v>616597044</v>
      </c>
      <c r="BL96" s="2"/>
      <c r="BM96" s="2">
        <v>36054627</v>
      </c>
      <c r="BN96" s="2"/>
      <c r="BO96" s="2"/>
      <c r="BP96" s="2"/>
      <c r="BQ96" s="2"/>
      <c r="BR96" s="9"/>
      <c r="BS96" s="2"/>
      <c r="BT96" s="2"/>
      <c r="BU96" s="2"/>
      <c r="BV96" s="2"/>
      <c r="BW96" s="8">
        <f t="shared" si="20"/>
        <v>652651671</v>
      </c>
      <c r="BX96" s="2"/>
      <c r="BY96" s="2">
        <v>36054627</v>
      </c>
      <c r="BZ96" s="2"/>
      <c r="CA96" s="2"/>
      <c r="CB96" s="9"/>
      <c r="CC96" s="2"/>
      <c r="CD96" s="2"/>
      <c r="CE96" s="2"/>
      <c r="CF96" s="2"/>
      <c r="CG96" s="8">
        <f>SUM(BW96:CE96)</f>
        <v>688706298</v>
      </c>
      <c r="CH96" s="2"/>
      <c r="CI96" s="2"/>
      <c r="CJ96" s="2"/>
      <c r="CK96" s="2"/>
      <c r="CL96" s="9"/>
      <c r="CM96" s="2"/>
      <c r="CN96" s="2"/>
      <c r="CO96" s="2"/>
      <c r="CP96" s="8">
        <f t="shared" si="13"/>
        <v>688706298</v>
      </c>
      <c r="CQ96" s="2"/>
      <c r="CR96" s="2"/>
      <c r="CS96" s="2"/>
      <c r="CT96" s="2"/>
      <c r="CU96" s="2"/>
      <c r="CV96" s="9"/>
      <c r="CW96" s="2"/>
      <c r="CX96" s="2"/>
      <c r="CY96" s="8">
        <f t="shared" si="14"/>
        <v>688706298</v>
      </c>
      <c r="CZ96" s="2"/>
      <c r="DA96" s="2"/>
      <c r="DB96" s="2"/>
      <c r="DC96" s="2"/>
      <c r="DD96" s="2"/>
      <c r="DE96" s="2"/>
      <c r="DF96" s="2"/>
      <c r="DG96" s="2"/>
      <c r="DH96" s="2"/>
      <c r="DI96" s="8">
        <f t="shared" si="15"/>
        <v>688706298</v>
      </c>
      <c r="DJ96" s="18"/>
      <c r="DK96" s="2"/>
      <c r="DL96" s="2"/>
      <c r="DM96" s="2"/>
      <c r="DN96" s="2"/>
      <c r="DO96" s="2"/>
      <c r="DP96" s="2"/>
      <c r="DQ96" s="2"/>
      <c r="DR96" s="9"/>
      <c r="DS96" s="2"/>
      <c r="DT96" s="2"/>
      <c r="DU96" s="7">
        <f t="shared" si="21"/>
        <v>688706298</v>
      </c>
      <c r="DV96" s="4">
        <f>VLOOKUP(B96,[3]RPTNCT049_ConsultaSaldosContabl!$I$4:$K$8047,3,0)</f>
        <v>288437016</v>
      </c>
      <c r="DW96" s="4">
        <f>+Q96+Z96+AA96+AN96+BA96+BJ96+BU96+BV96</f>
        <v>400269282</v>
      </c>
      <c r="DX96" s="41">
        <f t="shared" si="22"/>
        <v>688706298</v>
      </c>
      <c r="DY96" s="19">
        <f t="shared" si="23"/>
        <v>0</v>
      </c>
      <c r="DZ96" s="29"/>
      <c r="EA96" s="29"/>
      <c r="EB96" s="29"/>
    </row>
    <row r="97" spans="1:136" ht="15" customHeight="1" x14ac:dyDescent="0.2">
      <c r="A97" s="1">
        <v>8000991994</v>
      </c>
      <c r="B97" s="1">
        <v>800099199</v>
      </c>
      <c r="C97" s="16">
        <v>218715087</v>
      </c>
      <c r="D97" s="17" t="s">
        <v>221</v>
      </c>
      <c r="E97" s="80" t="s">
        <v>1272</v>
      </c>
      <c r="F97" s="54"/>
      <c r="G97" s="18"/>
      <c r="H97" s="54"/>
      <c r="I97" s="18"/>
      <c r="J97" s="54"/>
      <c r="K97" s="54"/>
      <c r="L97" s="18"/>
      <c r="M97" s="55"/>
      <c r="N97" s="54"/>
      <c r="O97" s="18"/>
      <c r="P97" s="54"/>
      <c r="Q97" s="39"/>
      <c r="R97" s="18"/>
      <c r="S97" s="54"/>
      <c r="T97" s="54"/>
      <c r="U97" s="18"/>
      <c r="V97" s="8">
        <f t="shared" si="12"/>
        <v>0</v>
      </c>
      <c r="W97" s="8">
        <v>0</v>
      </c>
      <c r="X97" s="18"/>
      <c r="Y97" s="8">
        <v>0</v>
      </c>
      <c r="Z97" s="8">
        <v>49487546</v>
      </c>
      <c r="AA97" s="18"/>
      <c r="AB97" s="18"/>
      <c r="AC97" s="56"/>
      <c r="AD97" s="18"/>
      <c r="AE97" s="18"/>
      <c r="AF97" s="8">
        <f t="shared" si="16"/>
        <v>49487546</v>
      </c>
      <c r="AG97" s="9">
        <v>0</v>
      </c>
      <c r="AH97" s="2"/>
      <c r="AI97" s="2">
        <v>0</v>
      </c>
      <c r="AJ97" s="9">
        <v>0</v>
      </c>
      <c r="AK97" s="2">
        <v>0</v>
      </c>
      <c r="AL97" s="2">
        <v>0</v>
      </c>
      <c r="AM97" s="2"/>
      <c r="AN97" s="2"/>
      <c r="AO97" s="19">
        <f t="shared" si="17"/>
        <v>49487546</v>
      </c>
      <c r="AP97" s="18"/>
      <c r="AQ97" s="2"/>
      <c r="AR97" s="18"/>
      <c r="AS97" s="2"/>
      <c r="AT97" s="18"/>
      <c r="AU97" s="18"/>
      <c r="AV97" s="18"/>
      <c r="AW97" s="18"/>
      <c r="AX97" s="2">
        <v>59982452</v>
      </c>
      <c r="AY97" s="2">
        <v>14995613</v>
      </c>
      <c r="AZ97" s="18"/>
      <c r="BA97" s="2"/>
      <c r="BB97" s="64">
        <f t="shared" si="18"/>
        <v>124465611</v>
      </c>
      <c r="BC97" s="2"/>
      <c r="BD97" s="2">
        <v>14995613</v>
      </c>
      <c r="BE97" s="2"/>
      <c r="BF97" s="2"/>
      <c r="BG97" s="9"/>
      <c r="BH97" s="2"/>
      <c r="BI97" s="2"/>
      <c r="BJ97" s="2">
        <v>106499867</v>
      </c>
      <c r="BK97" s="8">
        <f t="shared" si="19"/>
        <v>245961091</v>
      </c>
      <c r="BL97" s="2"/>
      <c r="BM97" s="2">
        <v>14995613</v>
      </c>
      <c r="BN97" s="2"/>
      <c r="BO97" s="2"/>
      <c r="BP97" s="2"/>
      <c r="BQ97" s="2"/>
      <c r="BR97" s="9"/>
      <c r="BS97" s="2"/>
      <c r="BT97" s="2"/>
      <c r="BU97" s="2"/>
      <c r="BV97" s="2"/>
      <c r="BW97" s="8">
        <f t="shared" si="20"/>
        <v>260956704</v>
      </c>
      <c r="BX97" s="2"/>
      <c r="BY97" s="2">
        <v>14995613</v>
      </c>
      <c r="BZ97" s="2"/>
      <c r="CA97" s="2"/>
      <c r="CB97" s="9"/>
      <c r="CC97" s="2"/>
      <c r="CD97" s="2"/>
      <c r="CE97" s="2"/>
      <c r="CF97" s="2"/>
      <c r="CG97" s="8">
        <f>SUM(BW97:CE97)</f>
        <v>275952317</v>
      </c>
      <c r="CH97" s="2"/>
      <c r="CI97" s="2"/>
      <c r="CJ97" s="2"/>
      <c r="CK97" s="2"/>
      <c r="CL97" s="9"/>
      <c r="CM97" s="2"/>
      <c r="CN97" s="2"/>
      <c r="CO97" s="2"/>
      <c r="CP97" s="8">
        <f t="shared" si="13"/>
        <v>275952317</v>
      </c>
      <c r="CQ97" s="2"/>
      <c r="CR97" s="2"/>
      <c r="CS97" s="2"/>
      <c r="CT97" s="2"/>
      <c r="CU97" s="2"/>
      <c r="CV97" s="9"/>
      <c r="CW97" s="2"/>
      <c r="CX97" s="2"/>
      <c r="CY97" s="8">
        <f t="shared" si="14"/>
        <v>275952317</v>
      </c>
      <c r="CZ97" s="2"/>
      <c r="DA97" s="2"/>
      <c r="DB97" s="2"/>
      <c r="DC97" s="2"/>
      <c r="DD97" s="2"/>
      <c r="DE97" s="2"/>
      <c r="DF97" s="2"/>
      <c r="DG97" s="2"/>
      <c r="DH97" s="2"/>
      <c r="DI97" s="8">
        <f t="shared" si="15"/>
        <v>275952317</v>
      </c>
      <c r="DJ97" s="18"/>
      <c r="DK97" s="2"/>
      <c r="DL97" s="2"/>
      <c r="DM97" s="2"/>
      <c r="DN97" s="2"/>
      <c r="DO97" s="2"/>
      <c r="DP97" s="2"/>
      <c r="DQ97" s="2"/>
      <c r="DR97" s="9"/>
      <c r="DS97" s="2"/>
      <c r="DT97" s="2"/>
      <c r="DU97" s="7">
        <f t="shared" si="21"/>
        <v>275952317</v>
      </c>
      <c r="DV97" s="4">
        <f>VLOOKUP(B97,[3]RPTNCT049_ConsultaSaldosContabl!$I$4:$K$8047,3,0)</f>
        <v>119964904</v>
      </c>
      <c r="DW97" s="4">
        <f>+Q97+Z97+AA97+AN97+BA97+BJ97+BU97+BV97</f>
        <v>155987413</v>
      </c>
      <c r="DX97" s="41">
        <f t="shared" si="22"/>
        <v>275952317</v>
      </c>
      <c r="DY97" s="19">
        <f t="shared" si="23"/>
        <v>0</v>
      </c>
      <c r="DZ97" s="29"/>
      <c r="EA97" s="15"/>
      <c r="EB97" s="15"/>
      <c r="EC97" s="15"/>
      <c r="ED97" s="15"/>
      <c r="EE97" s="15"/>
      <c r="EF97" s="15"/>
    </row>
    <row r="98" spans="1:136" ht="15" customHeight="1" x14ac:dyDescent="0.2">
      <c r="A98" s="1">
        <v>8000354821</v>
      </c>
      <c r="B98" s="1">
        <v>800035482</v>
      </c>
      <c r="C98" s="16">
        <v>218352083</v>
      </c>
      <c r="D98" s="17" t="s">
        <v>697</v>
      </c>
      <c r="E98" s="80" t="s">
        <v>1737</v>
      </c>
      <c r="F98" s="38"/>
      <c r="G98" s="2"/>
      <c r="H98" s="3"/>
      <c r="I98" s="2"/>
      <c r="J98" s="39"/>
      <c r="K98" s="3"/>
      <c r="L98" s="2"/>
      <c r="M98" s="8"/>
      <c r="N98" s="3"/>
      <c r="O98" s="2"/>
      <c r="P98" s="3"/>
      <c r="Q98" s="39">
        <v>33340656</v>
      </c>
      <c r="R98" s="2"/>
      <c r="S98" s="3"/>
      <c r="T98" s="3"/>
      <c r="U98" s="2"/>
      <c r="V98" s="8">
        <f t="shared" si="12"/>
        <v>33340656</v>
      </c>
      <c r="W98" s="8">
        <v>0</v>
      </c>
      <c r="X98" s="2"/>
      <c r="Y98" s="8">
        <v>0</v>
      </c>
      <c r="Z98" s="8"/>
      <c r="AA98" s="2"/>
      <c r="AB98" s="2"/>
      <c r="AC98" s="9"/>
      <c r="AD98" s="2"/>
      <c r="AE98" s="2"/>
      <c r="AF98" s="8">
        <f t="shared" si="16"/>
        <v>33340656</v>
      </c>
      <c r="AG98" s="9">
        <v>0</v>
      </c>
      <c r="AH98" s="2"/>
      <c r="AI98" s="2">
        <v>0</v>
      </c>
      <c r="AJ98" s="9">
        <v>0</v>
      </c>
      <c r="AK98" s="2">
        <v>0</v>
      </c>
      <c r="AL98" s="2">
        <v>0</v>
      </c>
      <c r="AM98" s="2"/>
      <c r="AN98" s="2"/>
      <c r="AO98" s="19">
        <f t="shared" si="17"/>
        <v>33340656</v>
      </c>
      <c r="AP98" s="2"/>
      <c r="AQ98" s="2"/>
      <c r="AR98" s="2"/>
      <c r="AS98" s="2"/>
      <c r="AT98" s="2"/>
      <c r="AU98" s="2"/>
      <c r="AV98" s="2"/>
      <c r="AW98" s="2"/>
      <c r="AX98" s="2">
        <v>40780360</v>
      </c>
      <c r="AY98" s="2">
        <v>10195090</v>
      </c>
      <c r="AZ98" s="2"/>
      <c r="BA98" s="2"/>
      <c r="BB98" s="64">
        <f t="shared" si="18"/>
        <v>84316106</v>
      </c>
      <c r="BC98" s="2"/>
      <c r="BD98" s="2">
        <v>10195090</v>
      </c>
      <c r="BE98" s="2"/>
      <c r="BF98" s="2"/>
      <c r="BG98" s="9"/>
      <c r="BH98" s="2"/>
      <c r="BI98" s="2"/>
      <c r="BJ98" s="2">
        <v>71751036</v>
      </c>
      <c r="BK98" s="8">
        <f t="shared" si="19"/>
        <v>166262232</v>
      </c>
      <c r="BL98" s="2"/>
      <c r="BM98" s="2">
        <v>10195090</v>
      </c>
      <c r="BN98" s="2"/>
      <c r="BO98" s="2"/>
      <c r="BP98" s="2"/>
      <c r="BQ98" s="2"/>
      <c r="BR98" s="9"/>
      <c r="BS98" s="2"/>
      <c r="BT98" s="2"/>
      <c r="BU98" s="2"/>
      <c r="BV98" s="2"/>
      <c r="BW98" s="8">
        <f t="shared" si="20"/>
        <v>176457322</v>
      </c>
      <c r="BX98" s="2"/>
      <c r="BY98" s="2">
        <v>10195090</v>
      </c>
      <c r="BZ98" s="2"/>
      <c r="CA98" s="2"/>
      <c r="CB98" s="9"/>
      <c r="CC98" s="2"/>
      <c r="CD98" s="2"/>
      <c r="CE98" s="2"/>
      <c r="CF98" s="2"/>
      <c r="CG98" s="8">
        <f>SUM(BW98:CE98)</f>
        <v>186652412</v>
      </c>
      <c r="CH98" s="2"/>
      <c r="CI98" s="2"/>
      <c r="CJ98" s="2"/>
      <c r="CK98" s="2"/>
      <c r="CL98" s="9"/>
      <c r="CM98" s="2"/>
      <c r="CN98" s="2"/>
      <c r="CO98" s="2"/>
      <c r="CP98" s="8">
        <f t="shared" si="13"/>
        <v>186652412</v>
      </c>
      <c r="CQ98" s="2"/>
      <c r="CR98" s="2"/>
      <c r="CS98" s="2"/>
      <c r="CT98" s="2"/>
      <c r="CU98" s="2"/>
      <c r="CV98" s="9"/>
      <c r="CW98" s="2"/>
      <c r="CX98" s="2"/>
      <c r="CY98" s="8">
        <f t="shared" si="14"/>
        <v>186652412</v>
      </c>
      <c r="CZ98" s="2"/>
      <c r="DA98" s="2"/>
      <c r="DB98" s="2"/>
      <c r="DC98" s="2"/>
      <c r="DD98" s="2"/>
      <c r="DE98" s="2"/>
      <c r="DF98" s="2"/>
      <c r="DG98" s="2"/>
      <c r="DH98" s="2"/>
      <c r="DI98" s="8">
        <f t="shared" si="15"/>
        <v>186652412</v>
      </c>
      <c r="DJ98" s="18"/>
      <c r="DK98" s="2"/>
      <c r="DL98" s="2"/>
      <c r="DM98" s="2"/>
      <c r="DN98" s="2"/>
      <c r="DO98" s="2"/>
      <c r="DP98" s="2"/>
      <c r="DQ98" s="2"/>
      <c r="DR98" s="9"/>
      <c r="DS98" s="2"/>
      <c r="DT98" s="2"/>
      <c r="DU98" s="7">
        <f t="shared" si="21"/>
        <v>186652412</v>
      </c>
      <c r="DV98" s="4">
        <f>VLOOKUP(B98,[3]RPTNCT049_ConsultaSaldosContabl!$I$4:$K$8047,3,0)</f>
        <v>81560720</v>
      </c>
      <c r="DW98" s="4">
        <f>+Q98+Z98+AA98+AN98+BA98+BJ98+BU98+BV98</f>
        <v>105091692</v>
      </c>
      <c r="DX98" s="41">
        <f t="shared" si="22"/>
        <v>186652412</v>
      </c>
      <c r="DY98" s="19">
        <f t="shared" si="23"/>
        <v>0</v>
      </c>
      <c r="DZ98" s="29"/>
      <c r="EA98" s="29"/>
      <c r="EB98" s="29"/>
    </row>
    <row r="99" spans="1:136" ht="15" customHeight="1" x14ac:dyDescent="0.2">
      <c r="A99" s="1">
        <v>8909801121</v>
      </c>
      <c r="B99" s="1">
        <v>890980112</v>
      </c>
      <c r="C99" s="16">
        <v>218805088</v>
      </c>
      <c r="D99" s="17" t="s">
        <v>2201</v>
      </c>
      <c r="E99" s="80" t="s">
        <v>1064</v>
      </c>
      <c r="F99" s="36">
        <v>7778372548</v>
      </c>
      <c r="G99" s="2"/>
      <c r="H99" s="3"/>
      <c r="I99" s="2"/>
      <c r="J99" s="39">
        <v>363336435</v>
      </c>
      <c r="K99" s="2">
        <v>1480506537</v>
      </c>
      <c r="L99" s="2"/>
      <c r="M99" s="8">
        <f>SUM(F99:L99)</f>
        <v>9622215520</v>
      </c>
      <c r="N99" s="3">
        <f>VLOOKUP(A99,'[1]PRESTACION DE SERVICIO'!$I$2:$J$96,2,0)</f>
        <v>7092273297</v>
      </c>
      <c r="O99" s="2"/>
      <c r="P99" s="3"/>
      <c r="Q99" s="39">
        <v>1303563839</v>
      </c>
      <c r="R99" s="2"/>
      <c r="S99" s="3">
        <v>353757433</v>
      </c>
      <c r="T99" s="9">
        <v>746261966</v>
      </c>
      <c r="U99" s="2"/>
      <c r="V99" s="8">
        <f t="shared" si="12"/>
        <v>19118072055</v>
      </c>
      <c r="W99" s="8">
        <v>6805173994</v>
      </c>
      <c r="X99" s="2"/>
      <c r="Y99" s="8">
        <v>0</v>
      </c>
      <c r="Z99" s="8">
        <v>21210811</v>
      </c>
      <c r="AA99" s="2"/>
      <c r="AB99" s="2"/>
      <c r="AC99" s="9">
        <v>387084827</v>
      </c>
      <c r="AD99" s="2">
        <v>777910235</v>
      </c>
      <c r="AE99" s="2"/>
      <c r="AF99" s="8">
        <f t="shared" si="16"/>
        <v>27109451922</v>
      </c>
      <c r="AG99" s="9">
        <v>0</v>
      </c>
      <c r="AH99" s="2"/>
      <c r="AI99" s="2">
        <v>0</v>
      </c>
      <c r="AJ99" s="9">
        <v>6873418992</v>
      </c>
      <c r="AK99" s="2">
        <v>387084827</v>
      </c>
      <c r="AL99" s="2">
        <v>777910235</v>
      </c>
      <c r="AM99" s="2"/>
      <c r="AN99" s="2"/>
      <c r="AO99" s="19">
        <f t="shared" si="17"/>
        <v>35147865976</v>
      </c>
      <c r="AP99" s="2"/>
      <c r="AQ99" s="2"/>
      <c r="AR99" s="2"/>
      <c r="AS99" s="2">
        <v>6873584086</v>
      </c>
      <c r="AT99" s="2">
        <v>387084827</v>
      </c>
      <c r="AU99" s="2">
        <v>709500143</v>
      </c>
      <c r="AV99" s="2"/>
      <c r="AW99" s="2">
        <v>1133201236</v>
      </c>
      <c r="AX99" s="2"/>
      <c r="AY99" s="2">
        <v>283300309</v>
      </c>
      <c r="AZ99" s="2"/>
      <c r="BA99" s="2">
        <f>VLOOKUP(B99,[2]Mayo!$G$109:$H$167,2,0)</f>
        <v>27455391</v>
      </c>
      <c r="BB99" s="64">
        <f t="shared" si="18"/>
        <v>44561991968</v>
      </c>
      <c r="BC99" s="2">
        <v>9873178743</v>
      </c>
      <c r="BD99" s="2">
        <v>283300309</v>
      </c>
      <c r="BE99" s="2"/>
      <c r="BF99" s="2"/>
      <c r="BG99" s="9">
        <v>501901107</v>
      </c>
      <c r="BH99" s="2">
        <v>1292955241</v>
      </c>
      <c r="BI99" s="2"/>
      <c r="BJ99" s="2">
        <v>2910066227</v>
      </c>
      <c r="BK99" s="8">
        <f t="shared" si="19"/>
        <v>59423393595</v>
      </c>
      <c r="BL99" s="2">
        <v>7462705050</v>
      </c>
      <c r="BM99" s="2">
        <v>283300309</v>
      </c>
      <c r="BN99" s="2"/>
      <c r="BO99" s="2">
        <v>2622581327</v>
      </c>
      <c r="BP99" s="2"/>
      <c r="BQ99" s="2"/>
      <c r="BR99" s="9">
        <v>398576377</v>
      </c>
      <c r="BS99" s="2">
        <v>1058008834</v>
      </c>
      <c r="BT99" s="2"/>
      <c r="BU99" s="2"/>
      <c r="BV99" s="2"/>
      <c r="BW99" s="8">
        <f t="shared" si="20"/>
        <v>71248565492</v>
      </c>
      <c r="BX99" s="2"/>
      <c r="BY99" s="2">
        <v>283300309</v>
      </c>
      <c r="BZ99" s="2"/>
      <c r="CA99" s="2">
        <v>7415541732</v>
      </c>
      <c r="CB99" s="9">
        <v>398945250</v>
      </c>
      <c r="CC99" s="2">
        <v>894339961</v>
      </c>
      <c r="CD99" s="2"/>
      <c r="CE99" s="2"/>
      <c r="CF99" s="2"/>
      <c r="CG99" s="8">
        <f>SUM(BW99:CE99)</f>
        <v>80240692744</v>
      </c>
      <c r="CH99" s="2"/>
      <c r="CI99" s="2"/>
      <c r="CJ99" s="2"/>
      <c r="CK99" s="2"/>
      <c r="CL99" s="9"/>
      <c r="CM99" s="2"/>
      <c r="CN99" s="2"/>
      <c r="CO99" s="2"/>
      <c r="CP99" s="8">
        <f t="shared" si="13"/>
        <v>80240692744</v>
      </c>
      <c r="CQ99" s="2"/>
      <c r="CR99" s="2"/>
      <c r="CS99" s="2"/>
      <c r="CT99" s="2"/>
      <c r="CU99" s="2"/>
      <c r="CV99" s="9"/>
      <c r="CW99" s="2"/>
      <c r="CX99" s="2"/>
      <c r="CY99" s="8">
        <f t="shared" si="14"/>
        <v>80240692744</v>
      </c>
      <c r="CZ99" s="2"/>
      <c r="DA99" s="2"/>
      <c r="DB99" s="2"/>
      <c r="DC99" s="2"/>
      <c r="DD99" s="2"/>
      <c r="DE99" s="2"/>
      <c r="DF99" s="2"/>
      <c r="DG99" s="2"/>
      <c r="DH99" s="2"/>
      <c r="DI99" s="8">
        <f t="shared" si="15"/>
        <v>80240692744</v>
      </c>
      <c r="DJ99" s="18"/>
      <c r="DK99" s="2"/>
      <c r="DL99" s="2"/>
      <c r="DM99" s="2"/>
      <c r="DN99" s="2"/>
      <c r="DO99" s="2"/>
      <c r="DP99" s="2"/>
      <c r="DQ99" s="2"/>
      <c r="DR99" s="9"/>
      <c r="DS99" s="2"/>
      <c r="DT99" s="2"/>
      <c r="DU99" s="7">
        <f t="shared" si="21"/>
        <v>80240692744</v>
      </c>
      <c r="DV99" s="4">
        <f>VLOOKUP(B99,[3]RPTNCT049_ConsultaSaldosContabl!$I$4:$K$8047,3,0)</f>
        <v>75978396476</v>
      </c>
      <c r="DW99" s="4">
        <f>+Q99+Z99+AA99+AN99+BA99+BJ99+BU99+BV99</f>
        <v>4262296268</v>
      </c>
      <c r="DX99" s="41">
        <f t="shared" si="22"/>
        <v>80240692744</v>
      </c>
      <c r="DY99" s="19">
        <f t="shared" si="23"/>
        <v>0</v>
      </c>
      <c r="DZ99" s="29"/>
      <c r="EA99" s="29"/>
      <c r="EB99" s="29"/>
    </row>
    <row r="100" spans="1:136" ht="15" customHeight="1" x14ac:dyDescent="0.2">
      <c r="A100" s="1">
        <v>8909818802</v>
      </c>
      <c r="B100" s="1">
        <v>890981880</v>
      </c>
      <c r="C100" s="16">
        <v>218605086</v>
      </c>
      <c r="D100" s="17" t="s">
        <v>59</v>
      </c>
      <c r="E100" s="80" t="s">
        <v>1106</v>
      </c>
      <c r="F100" s="38"/>
      <c r="G100" s="2"/>
      <c r="H100" s="3"/>
      <c r="I100" s="2"/>
      <c r="J100" s="39"/>
      <c r="K100" s="3"/>
      <c r="L100" s="2"/>
      <c r="M100" s="8"/>
      <c r="N100" s="3"/>
      <c r="O100" s="2"/>
      <c r="P100" s="3"/>
      <c r="Q100" s="39">
        <v>40680472</v>
      </c>
      <c r="R100" s="2"/>
      <c r="S100" s="3"/>
      <c r="T100" s="3"/>
      <c r="U100" s="2"/>
      <c r="V100" s="8">
        <f t="shared" si="12"/>
        <v>40680472</v>
      </c>
      <c r="W100" s="8">
        <v>0</v>
      </c>
      <c r="X100" s="2"/>
      <c r="Y100" s="8">
        <v>0</v>
      </c>
      <c r="Z100" s="8"/>
      <c r="AA100" s="2"/>
      <c r="AB100" s="2"/>
      <c r="AC100" s="9"/>
      <c r="AD100" s="2"/>
      <c r="AE100" s="2"/>
      <c r="AF100" s="8">
        <f t="shared" si="16"/>
        <v>40680472</v>
      </c>
      <c r="AG100" s="9">
        <v>0</v>
      </c>
      <c r="AH100" s="2"/>
      <c r="AI100" s="2">
        <v>0</v>
      </c>
      <c r="AJ100" s="9">
        <v>0</v>
      </c>
      <c r="AK100" s="2">
        <v>0</v>
      </c>
      <c r="AL100" s="2">
        <v>0</v>
      </c>
      <c r="AM100" s="2"/>
      <c r="AN100" s="2"/>
      <c r="AO100" s="19">
        <f t="shared" si="17"/>
        <v>40680472</v>
      </c>
      <c r="AP100" s="2"/>
      <c r="AQ100" s="2"/>
      <c r="AR100" s="2"/>
      <c r="AS100" s="2"/>
      <c r="AT100" s="2"/>
      <c r="AU100" s="2"/>
      <c r="AV100" s="2"/>
      <c r="AW100" s="2"/>
      <c r="AX100" s="2">
        <v>40615080</v>
      </c>
      <c r="AY100" s="2">
        <v>10153770</v>
      </c>
      <c r="AZ100" s="2"/>
      <c r="BA100" s="2"/>
      <c r="BB100" s="64">
        <f t="shared" si="18"/>
        <v>91449322</v>
      </c>
      <c r="BC100" s="2"/>
      <c r="BD100" s="2">
        <v>10153770</v>
      </c>
      <c r="BE100" s="2"/>
      <c r="BF100" s="2"/>
      <c r="BG100" s="9"/>
      <c r="BH100" s="2"/>
      <c r="BI100" s="2"/>
      <c r="BJ100" s="2">
        <v>87546684</v>
      </c>
      <c r="BK100" s="8">
        <f t="shared" si="19"/>
        <v>189149776</v>
      </c>
      <c r="BL100" s="2"/>
      <c r="BM100" s="2">
        <v>10153770</v>
      </c>
      <c r="BN100" s="2"/>
      <c r="BO100" s="2"/>
      <c r="BP100" s="2"/>
      <c r="BQ100" s="2"/>
      <c r="BR100" s="9"/>
      <c r="BS100" s="2"/>
      <c r="BT100" s="2"/>
      <c r="BU100" s="2"/>
      <c r="BV100" s="2"/>
      <c r="BW100" s="8">
        <f t="shared" si="20"/>
        <v>199303546</v>
      </c>
      <c r="BX100" s="2"/>
      <c r="BY100" s="2">
        <v>10153770</v>
      </c>
      <c r="BZ100" s="2"/>
      <c r="CA100" s="2"/>
      <c r="CB100" s="9"/>
      <c r="CC100" s="2"/>
      <c r="CD100" s="2"/>
      <c r="CE100" s="2"/>
      <c r="CF100" s="2"/>
      <c r="CG100" s="8">
        <f>SUM(BW100:CE100)</f>
        <v>209457316</v>
      </c>
      <c r="CH100" s="2"/>
      <c r="CI100" s="2"/>
      <c r="CJ100" s="2"/>
      <c r="CK100" s="2"/>
      <c r="CL100" s="9"/>
      <c r="CM100" s="2"/>
      <c r="CN100" s="2"/>
      <c r="CO100" s="2"/>
      <c r="CP100" s="8">
        <f t="shared" si="13"/>
        <v>209457316</v>
      </c>
      <c r="CQ100" s="2"/>
      <c r="CR100" s="2"/>
      <c r="CS100" s="2"/>
      <c r="CT100" s="2"/>
      <c r="CU100" s="2"/>
      <c r="CV100" s="9"/>
      <c r="CW100" s="2"/>
      <c r="CX100" s="2"/>
      <c r="CY100" s="8">
        <f t="shared" si="14"/>
        <v>209457316</v>
      </c>
      <c r="CZ100" s="2"/>
      <c r="DA100" s="2"/>
      <c r="DB100" s="2"/>
      <c r="DC100" s="2"/>
      <c r="DD100" s="2"/>
      <c r="DE100" s="2"/>
      <c r="DF100" s="2"/>
      <c r="DG100" s="2"/>
      <c r="DH100" s="2"/>
      <c r="DI100" s="8">
        <f t="shared" si="15"/>
        <v>209457316</v>
      </c>
      <c r="DJ100" s="18"/>
      <c r="DK100" s="2"/>
      <c r="DL100" s="2"/>
      <c r="DM100" s="2"/>
      <c r="DN100" s="2"/>
      <c r="DO100" s="2"/>
      <c r="DP100" s="2"/>
      <c r="DQ100" s="2"/>
      <c r="DR100" s="9"/>
      <c r="DS100" s="2"/>
      <c r="DT100" s="2"/>
      <c r="DU100" s="7">
        <f t="shared" si="21"/>
        <v>209457316</v>
      </c>
      <c r="DV100" s="4">
        <f>VLOOKUP(B100,[3]RPTNCT049_ConsultaSaldosContabl!$I$4:$K$8047,3,0)</f>
        <v>81230160</v>
      </c>
      <c r="DW100" s="4">
        <f>+Q100+Z100+AA100+AN100+BA100+BJ100+BU100+BV100</f>
        <v>128227156</v>
      </c>
      <c r="DX100" s="41">
        <f t="shared" si="22"/>
        <v>209457316</v>
      </c>
      <c r="DY100" s="19">
        <f t="shared" si="23"/>
        <v>0</v>
      </c>
      <c r="DZ100" s="29"/>
      <c r="EA100" s="29"/>
      <c r="EB100" s="29"/>
    </row>
    <row r="101" spans="1:136" ht="15" customHeight="1" x14ac:dyDescent="0.2">
      <c r="A101" s="1">
        <v>8000946240</v>
      </c>
      <c r="B101" s="1">
        <v>800094624</v>
      </c>
      <c r="C101" s="16">
        <v>218625086</v>
      </c>
      <c r="D101" s="17" t="s">
        <v>465</v>
      </c>
      <c r="E101" s="80" t="s">
        <v>1509</v>
      </c>
      <c r="F101" s="38"/>
      <c r="G101" s="2"/>
      <c r="H101" s="3"/>
      <c r="I101" s="2"/>
      <c r="J101" s="39"/>
      <c r="K101" s="3"/>
      <c r="L101" s="2"/>
      <c r="M101" s="8"/>
      <c r="N101" s="3"/>
      <c r="O101" s="2"/>
      <c r="P101" s="3"/>
      <c r="Q101" s="39">
        <v>12991161</v>
      </c>
      <c r="R101" s="2"/>
      <c r="S101" s="3"/>
      <c r="T101" s="3"/>
      <c r="U101" s="2"/>
      <c r="V101" s="8">
        <f t="shared" si="12"/>
        <v>12991161</v>
      </c>
      <c r="W101" s="8">
        <v>0</v>
      </c>
      <c r="X101" s="2"/>
      <c r="Y101" s="8">
        <v>0</v>
      </c>
      <c r="Z101" s="8"/>
      <c r="AA101" s="2"/>
      <c r="AB101" s="2"/>
      <c r="AC101" s="9"/>
      <c r="AD101" s="2"/>
      <c r="AE101" s="2"/>
      <c r="AF101" s="8">
        <f t="shared" si="16"/>
        <v>12991161</v>
      </c>
      <c r="AG101" s="9">
        <v>0</v>
      </c>
      <c r="AH101" s="2"/>
      <c r="AI101" s="2">
        <v>0</v>
      </c>
      <c r="AJ101" s="9">
        <v>0</v>
      </c>
      <c r="AK101" s="2">
        <v>0</v>
      </c>
      <c r="AL101" s="2">
        <v>0</v>
      </c>
      <c r="AM101" s="2"/>
      <c r="AN101" s="2"/>
      <c r="AO101" s="19">
        <f t="shared" si="17"/>
        <v>12991161</v>
      </c>
      <c r="AP101" s="2"/>
      <c r="AQ101" s="2"/>
      <c r="AR101" s="2"/>
      <c r="AS101" s="2"/>
      <c r="AT101" s="2"/>
      <c r="AU101" s="2"/>
      <c r="AV101" s="2"/>
      <c r="AW101" s="2"/>
      <c r="AX101" s="2">
        <v>13612508</v>
      </c>
      <c r="AY101" s="2">
        <v>3403127</v>
      </c>
      <c r="AZ101" s="2"/>
      <c r="BA101" s="2"/>
      <c r="BB101" s="64">
        <f t="shared" si="18"/>
        <v>30006796</v>
      </c>
      <c r="BC101" s="2"/>
      <c r="BD101" s="2">
        <v>3403127</v>
      </c>
      <c r="BE101" s="2"/>
      <c r="BF101" s="2"/>
      <c r="BG101" s="9"/>
      <c r="BH101" s="2"/>
      <c r="BI101" s="2"/>
      <c r="BJ101" s="2">
        <v>27957752</v>
      </c>
      <c r="BK101" s="8">
        <f t="shared" si="19"/>
        <v>61367675</v>
      </c>
      <c r="BL101" s="2"/>
      <c r="BM101" s="2">
        <v>3403127</v>
      </c>
      <c r="BN101" s="2"/>
      <c r="BO101" s="2"/>
      <c r="BP101" s="2"/>
      <c r="BQ101" s="2"/>
      <c r="BR101" s="9"/>
      <c r="BS101" s="2"/>
      <c r="BT101" s="2"/>
      <c r="BU101" s="2"/>
      <c r="BV101" s="2"/>
      <c r="BW101" s="8">
        <f t="shared" si="20"/>
        <v>64770802</v>
      </c>
      <c r="BX101" s="2"/>
      <c r="BY101" s="2">
        <v>3403127</v>
      </c>
      <c r="BZ101" s="2"/>
      <c r="CA101" s="2"/>
      <c r="CB101" s="9"/>
      <c r="CC101" s="2"/>
      <c r="CD101" s="2"/>
      <c r="CE101" s="2"/>
      <c r="CF101" s="2"/>
      <c r="CG101" s="8">
        <f>SUM(BW101:CE101)</f>
        <v>68173929</v>
      </c>
      <c r="CH101" s="2"/>
      <c r="CI101" s="2"/>
      <c r="CJ101" s="2"/>
      <c r="CK101" s="2"/>
      <c r="CL101" s="9"/>
      <c r="CM101" s="2"/>
      <c r="CN101" s="2"/>
      <c r="CO101" s="2"/>
      <c r="CP101" s="8">
        <f t="shared" si="13"/>
        <v>68173929</v>
      </c>
      <c r="CQ101" s="2"/>
      <c r="CR101" s="2"/>
      <c r="CS101" s="2"/>
      <c r="CT101" s="2"/>
      <c r="CU101" s="2"/>
      <c r="CV101" s="9"/>
      <c r="CW101" s="2"/>
      <c r="CX101" s="2"/>
      <c r="CY101" s="8">
        <f t="shared" si="14"/>
        <v>68173929</v>
      </c>
      <c r="CZ101" s="2"/>
      <c r="DA101" s="2"/>
      <c r="DB101" s="2"/>
      <c r="DC101" s="2"/>
      <c r="DD101" s="2"/>
      <c r="DE101" s="2"/>
      <c r="DF101" s="2"/>
      <c r="DG101" s="2"/>
      <c r="DH101" s="2"/>
      <c r="DI101" s="8">
        <f t="shared" si="15"/>
        <v>68173929</v>
      </c>
      <c r="DJ101" s="18"/>
      <c r="DK101" s="2"/>
      <c r="DL101" s="2"/>
      <c r="DM101" s="2"/>
      <c r="DN101" s="2"/>
      <c r="DO101" s="2"/>
      <c r="DP101" s="2"/>
      <c r="DQ101" s="2"/>
      <c r="DR101" s="9"/>
      <c r="DS101" s="2"/>
      <c r="DT101" s="2"/>
      <c r="DU101" s="7">
        <f t="shared" si="21"/>
        <v>68173929</v>
      </c>
      <c r="DV101" s="4">
        <f>VLOOKUP(B101,[3]RPTNCT049_ConsultaSaldosContabl!$I$4:$K$8047,3,0)</f>
        <v>27225016</v>
      </c>
      <c r="DW101" s="4">
        <f>+Q101+Z101+AA101+AN101+BA101+BJ101+BU101+BV101</f>
        <v>40948913</v>
      </c>
      <c r="DX101" s="41">
        <f t="shared" si="22"/>
        <v>68173929</v>
      </c>
      <c r="DY101" s="19">
        <f t="shared" si="23"/>
        <v>0</v>
      </c>
      <c r="DZ101" s="29"/>
      <c r="EA101" s="29"/>
      <c r="EB101" s="29"/>
    </row>
    <row r="102" spans="1:136" ht="15" customHeight="1" x14ac:dyDescent="0.2">
      <c r="A102" s="1">
        <v>8000993905</v>
      </c>
      <c r="B102" s="1">
        <v>800099390</v>
      </c>
      <c r="C102" s="16">
        <v>219015090</v>
      </c>
      <c r="D102" s="17" t="s">
        <v>222</v>
      </c>
      <c r="E102" s="80" t="s">
        <v>1273</v>
      </c>
      <c r="F102" s="54"/>
      <c r="G102" s="18"/>
      <c r="H102" s="54"/>
      <c r="I102" s="18"/>
      <c r="J102" s="54"/>
      <c r="K102" s="54"/>
      <c r="L102" s="18"/>
      <c r="M102" s="55"/>
      <c r="N102" s="54"/>
      <c r="O102" s="18"/>
      <c r="P102" s="54"/>
      <c r="Q102" s="39"/>
      <c r="R102" s="18"/>
      <c r="S102" s="54"/>
      <c r="T102" s="54"/>
      <c r="U102" s="18"/>
      <c r="V102" s="8">
        <f t="shared" si="12"/>
        <v>0</v>
      </c>
      <c r="W102" s="8">
        <v>0</v>
      </c>
      <c r="X102" s="18"/>
      <c r="Y102" s="8">
        <v>0</v>
      </c>
      <c r="Z102" s="8">
        <v>8979838</v>
      </c>
      <c r="AA102" s="18"/>
      <c r="AB102" s="18"/>
      <c r="AC102" s="56"/>
      <c r="AD102" s="18"/>
      <c r="AE102" s="18"/>
      <c r="AF102" s="8">
        <f t="shared" si="16"/>
        <v>8979838</v>
      </c>
      <c r="AG102" s="9">
        <v>0</v>
      </c>
      <c r="AH102" s="2"/>
      <c r="AI102" s="2">
        <v>0</v>
      </c>
      <c r="AJ102" s="9">
        <v>0</v>
      </c>
      <c r="AK102" s="2">
        <v>0</v>
      </c>
      <c r="AL102" s="2">
        <v>0</v>
      </c>
      <c r="AM102" s="2"/>
      <c r="AN102" s="2"/>
      <c r="AO102" s="19">
        <f t="shared" si="17"/>
        <v>8979838</v>
      </c>
      <c r="AP102" s="18"/>
      <c r="AQ102" s="2"/>
      <c r="AR102" s="18"/>
      <c r="AS102" s="2"/>
      <c r="AT102" s="18"/>
      <c r="AU102" s="18"/>
      <c r="AV102" s="18"/>
      <c r="AW102" s="18"/>
      <c r="AX102" s="2">
        <v>10403360</v>
      </c>
      <c r="AY102" s="2">
        <v>2600840</v>
      </c>
      <c r="AZ102" s="18"/>
      <c r="BA102" s="2"/>
      <c r="BB102" s="64">
        <f t="shared" si="18"/>
        <v>21984038</v>
      </c>
      <c r="BC102" s="2"/>
      <c r="BD102" s="2">
        <v>2600840</v>
      </c>
      <c r="BE102" s="2"/>
      <c r="BF102" s="2"/>
      <c r="BG102" s="9"/>
      <c r="BH102" s="2"/>
      <c r="BI102" s="2"/>
      <c r="BJ102" s="2">
        <v>19325071</v>
      </c>
      <c r="BK102" s="8">
        <f t="shared" si="19"/>
        <v>43909949</v>
      </c>
      <c r="BL102" s="2"/>
      <c r="BM102" s="2">
        <v>2600840</v>
      </c>
      <c r="BN102" s="2"/>
      <c r="BO102" s="2"/>
      <c r="BP102" s="2"/>
      <c r="BQ102" s="2"/>
      <c r="BR102" s="9"/>
      <c r="BS102" s="2"/>
      <c r="BT102" s="2"/>
      <c r="BU102" s="2"/>
      <c r="BV102" s="2"/>
      <c r="BW102" s="8">
        <f t="shared" si="20"/>
        <v>46510789</v>
      </c>
      <c r="BX102" s="2"/>
      <c r="BY102" s="2">
        <v>2600840</v>
      </c>
      <c r="BZ102" s="2"/>
      <c r="CA102" s="2"/>
      <c r="CB102" s="9"/>
      <c r="CC102" s="2"/>
      <c r="CD102" s="2"/>
      <c r="CE102" s="2"/>
      <c r="CF102" s="2"/>
      <c r="CG102" s="8">
        <f>SUM(BW102:CE102)</f>
        <v>49111629</v>
      </c>
      <c r="CH102" s="2"/>
      <c r="CI102" s="2"/>
      <c r="CJ102" s="2"/>
      <c r="CK102" s="2"/>
      <c r="CL102" s="9"/>
      <c r="CM102" s="2"/>
      <c r="CN102" s="2"/>
      <c r="CO102" s="2"/>
      <c r="CP102" s="8">
        <f t="shared" si="13"/>
        <v>49111629</v>
      </c>
      <c r="CQ102" s="2"/>
      <c r="CR102" s="2"/>
      <c r="CS102" s="2"/>
      <c r="CT102" s="2"/>
      <c r="CU102" s="2"/>
      <c r="CV102" s="9"/>
      <c r="CW102" s="2"/>
      <c r="CX102" s="2"/>
      <c r="CY102" s="8">
        <f t="shared" si="14"/>
        <v>49111629</v>
      </c>
      <c r="CZ102" s="2"/>
      <c r="DA102" s="2"/>
      <c r="DB102" s="2"/>
      <c r="DC102" s="2"/>
      <c r="DD102" s="2"/>
      <c r="DE102" s="2"/>
      <c r="DF102" s="2"/>
      <c r="DG102" s="2"/>
      <c r="DH102" s="2"/>
      <c r="DI102" s="8">
        <f t="shared" si="15"/>
        <v>49111629</v>
      </c>
      <c r="DJ102" s="18"/>
      <c r="DK102" s="2"/>
      <c r="DL102" s="2"/>
      <c r="DM102" s="2"/>
      <c r="DN102" s="2"/>
      <c r="DO102" s="2"/>
      <c r="DP102" s="2"/>
      <c r="DQ102" s="2"/>
      <c r="DR102" s="9"/>
      <c r="DS102" s="2"/>
      <c r="DT102" s="2"/>
      <c r="DU102" s="7">
        <f t="shared" si="21"/>
        <v>49111629</v>
      </c>
      <c r="DV102" s="4">
        <f>VLOOKUP(B102,[3]RPTNCT049_ConsultaSaldosContabl!$I$4:$K$8047,3,0)</f>
        <v>20806720</v>
      </c>
      <c r="DW102" s="4">
        <f>+Q102+Z102+AA102+AN102+BA102+BJ102+BU102+BV102</f>
        <v>28304909</v>
      </c>
      <c r="DX102" s="41">
        <f t="shared" si="22"/>
        <v>49111629</v>
      </c>
      <c r="DY102" s="19">
        <f t="shared" si="23"/>
        <v>0</v>
      </c>
      <c r="DZ102" s="29"/>
      <c r="EA102" s="15"/>
      <c r="EB102" s="15"/>
      <c r="EC102" s="15"/>
      <c r="ED102" s="15"/>
      <c r="EE102" s="15"/>
      <c r="EF102" s="15"/>
    </row>
    <row r="103" spans="1:136" ht="15" customHeight="1" x14ac:dyDescent="0.2">
      <c r="A103" s="1">
        <v>8909808023</v>
      </c>
      <c r="B103" s="1">
        <v>890980802</v>
      </c>
      <c r="C103" s="16">
        <v>219105091</v>
      </c>
      <c r="D103" s="17" t="s">
        <v>60</v>
      </c>
      <c r="E103" s="80" t="s">
        <v>1107</v>
      </c>
      <c r="F103" s="38"/>
      <c r="G103" s="2"/>
      <c r="H103" s="3"/>
      <c r="I103" s="2"/>
      <c r="J103" s="39"/>
      <c r="K103" s="3"/>
      <c r="L103" s="2"/>
      <c r="M103" s="8"/>
      <c r="N103" s="3"/>
      <c r="O103" s="2"/>
      <c r="P103" s="3"/>
      <c r="Q103" s="39">
        <v>48925607</v>
      </c>
      <c r="R103" s="2"/>
      <c r="S103" s="3"/>
      <c r="T103" s="3"/>
      <c r="U103" s="2"/>
      <c r="V103" s="8">
        <f t="shared" si="12"/>
        <v>48925607</v>
      </c>
      <c r="W103" s="8">
        <v>0</v>
      </c>
      <c r="X103" s="2"/>
      <c r="Y103" s="8">
        <v>0</v>
      </c>
      <c r="Z103" s="8"/>
      <c r="AA103" s="2"/>
      <c r="AB103" s="2"/>
      <c r="AC103" s="9"/>
      <c r="AD103" s="2"/>
      <c r="AE103" s="2"/>
      <c r="AF103" s="8">
        <f t="shared" si="16"/>
        <v>48925607</v>
      </c>
      <c r="AG103" s="9">
        <v>0</v>
      </c>
      <c r="AH103" s="2"/>
      <c r="AI103" s="2">
        <v>0</v>
      </c>
      <c r="AJ103" s="9">
        <v>0</v>
      </c>
      <c r="AK103" s="2">
        <v>0</v>
      </c>
      <c r="AL103" s="2">
        <v>0</v>
      </c>
      <c r="AM103" s="2"/>
      <c r="AN103" s="2"/>
      <c r="AO103" s="19">
        <f t="shared" si="17"/>
        <v>48925607</v>
      </c>
      <c r="AP103" s="2"/>
      <c r="AQ103" s="2"/>
      <c r="AR103" s="2"/>
      <c r="AS103" s="2"/>
      <c r="AT103" s="2"/>
      <c r="AU103" s="2"/>
      <c r="AV103" s="2"/>
      <c r="AW103" s="2"/>
      <c r="AX103" s="2">
        <v>51713948</v>
      </c>
      <c r="AY103" s="2">
        <v>12928487</v>
      </c>
      <c r="AZ103" s="2"/>
      <c r="BA103" s="2"/>
      <c r="BB103" s="64">
        <f t="shared" si="18"/>
        <v>113568042</v>
      </c>
      <c r="BC103" s="2"/>
      <c r="BD103" s="2">
        <v>12928487</v>
      </c>
      <c r="BE103" s="2"/>
      <c r="BF103" s="2"/>
      <c r="BG103" s="9"/>
      <c r="BH103" s="2"/>
      <c r="BI103" s="2"/>
      <c r="BJ103" s="2">
        <v>105290426</v>
      </c>
      <c r="BK103" s="8">
        <f t="shared" si="19"/>
        <v>231786955</v>
      </c>
      <c r="BL103" s="2"/>
      <c r="BM103" s="2">
        <v>12928487</v>
      </c>
      <c r="BN103" s="2"/>
      <c r="BO103" s="2"/>
      <c r="BP103" s="2"/>
      <c r="BQ103" s="2"/>
      <c r="BR103" s="9"/>
      <c r="BS103" s="2"/>
      <c r="BT103" s="2"/>
      <c r="BU103" s="2"/>
      <c r="BV103" s="2"/>
      <c r="BW103" s="8">
        <f t="shared" si="20"/>
        <v>244715442</v>
      </c>
      <c r="BX103" s="2"/>
      <c r="BY103" s="2">
        <v>12928487</v>
      </c>
      <c r="BZ103" s="2"/>
      <c r="CA103" s="2"/>
      <c r="CB103" s="9"/>
      <c r="CC103" s="2"/>
      <c r="CD103" s="2"/>
      <c r="CE103" s="2"/>
      <c r="CF103" s="2"/>
      <c r="CG103" s="8">
        <f>SUM(BW103:CE103)</f>
        <v>257643929</v>
      </c>
      <c r="CH103" s="2"/>
      <c r="CI103" s="2"/>
      <c r="CJ103" s="2"/>
      <c r="CK103" s="2"/>
      <c r="CL103" s="9"/>
      <c r="CM103" s="2"/>
      <c r="CN103" s="2"/>
      <c r="CO103" s="2"/>
      <c r="CP103" s="8">
        <f t="shared" si="13"/>
        <v>257643929</v>
      </c>
      <c r="CQ103" s="2"/>
      <c r="CR103" s="2"/>
      <c r="CS103" s="2"/>
      <c r="CT103" s="2"/>
      <c r="CU103" s="2"/>
      <c r="CV103" s="9"/>
      <c r="CW103" s="2"/>
      <c r="CX103" s="2"/>
      <c r="CY103" s="8">
        <f t="shared" si="14"/>
        <v>257643929</v>
      </c>
      <c r="CZ103" s="2"/>
      <c r="DA103" s="2"/>
      <c r="DB103" s="2"/>
      <c r="DC103" s="2"/>
      <c r="DD103" s="2"/>
      <c r="DE103" s="2"/>
      <c r="DF103" s="2"/>
      <c r="DG103" s="2"/>
      <c r="DH103" s="2"/>
      <c r="DI103" s="8">
        <f t="shared" si="15"/>
        <v>257643929</v>
      </c>
      <c r="DJ103" s="18"/>
      <c r="DK103" s="2"/>
      <c r="DL103" s="2"/>
      <c r="DM103" s="2"/>
      <c r="DN103" s="2"/>
      <c r="DO103" s="2"/>
      <c r="DP103" s="2"/>
      <c r="DQ103" s="2"/>
      <c r="DR103" s="9"/>
      <c r="DS103" s="2"/>
      <c r="DT103" s="2"/>
      <c r="DU103" s="7">
        <f t="shared" si="21"/>
        <v>257643929</v>
      </c>
      <c r="DV103" s="4">
        <f>VLOOKUP(B103,[3]RPTNCT049_ConsultaSaldosContabl!$I$4:$K$8047,3,0)</f>
        <v>103427896</v>
      </c>
      <c r="DW103" s="4">
        <f>+Q103+Z103+AA103+AN103+BA103+BJ103+BU103+BV103</f>
        <v>154216033</v>
      </c>
      <c r="DX103" s="41">
        <f t="shared" si="22"/>
        <v>257643929</v>
      </c>
      <c r="DY103" s="19">
        <f t="shared" si="23"/>
        <v>0</v>
      </c>
      <c r="DZ103" s="29"/>
      <c r="EA103" s="29"/>
      <c r="EB103" s="29"/>
    </row>
    <row r="104" spans="1:136" ht="15" customHeight="1" x14ac:dyDescent="0.2">
      <c r="A104" s="1">
        <v>8000172880</v>
      </c>
      <c r="B104" s="1">
        <v>800017288</v>
      </c>
      <c r="C104" s="16">
        <v>219215092</v>
      </c>
      <c r="D104" s="17" t="s">
        <v>223</v>
      </c>
      <c r="E104" s="80" t="s">
        <v>1274</v>
      </c>
      <c r="F104" s="54"/>
      <c r="G104" s="18"/>
      <c r="H104" s="54"/>
      <c r="I104" s="18"/>
      <c r="J104" s="54"/>
      <c r="K104" s="54"/>
      <c r="L104" s="18"/>
      <c r="M104" s="55"/>
      <c r="N104" s="54"/>
      <c r="O104" s="18"/>
      <c r="P104" s="54"/>
      <c r="Q104" s="39"/>
      <c r="R104" s="18"/>
      <c r="S104" s="54"/>
      <c r="T104" s="54"/>
      <c r="U104" s="18"/>
      <c r="V104" s="8">
        <f t="shared" si="12"/>
        <v>0</v>
      </c>
      <c r="W104" s="8">
        <v>0</v>
      </c>
      <c r="X104" s="18"/>
      <c r="Y104" s="8">
        <v>0</v>
      </c>
      <c r="Z104" s="8">
        <v>9648734</v>
      </c>
      <c r="AA104" s="18"/>
      <c r="AB104" s="18"/>
      <c r="AC104" s="56"/>
      <c r="AD104" s="18"/>
      <c r="AE104" s="18"/>
      <c r="AF104" s="8">
        <f t="shared" si="16"/>
        <v>9648734</v>
      </c>
      <c r="AG104" s="9">
        <v>0</v>
      </c>
      <c r="AH104" s="2"/>
      <c r="AI104" s="2">
        <v>0</v>
      </c>
      <c r="AJ104" s="9">
        <v>0</v>
      </c>
      <c r="AK104" s="2">
        <v>0</v>
      </c>
      <c r="AL104" s="2">
        <v>0</v>
      </c>
      <c r="AM104" s="2"/>
      <c r="AN104" s="2"/>
      <c r="AO104" s="19">
        <f t="shared" si="17"/>
        <v>9648734</v>
      </c>
      <c r="AP104" s="18"/>
      <c r="AQ104" s="2"/>
      <c r="AR104" s="18"/>
      <c r="AS104" s="2"/>
      <c r="AT104" s="18"/>
      <c r="AU104" s="18"/>
      <c r="AV104" s="18"/>
      <c r="AW104" s="18"/>
      <c r="AX104" s="2">
        <v>15284420</v>
      </c>
      <c r="AY104" s="2">
        <v>3821105</v>
      </c>
      <c r="AZ104" s="18"/>
      <c r="BA104" s="2"/>
      <c r="BB104" s="64">
        <f t="shared" si="18"/>
        <v>28754259</v>
      </c>
      <c r="BC104" s="2"/>
      <c r="BD104" s="2">
        <v>3821105</v>
      </c>
      <c r="BE104" s="2"/>
      <c r="BF104" s="2"/>
      <c r="BG104" s="9"/>
      <c r="BH104" s="2"/>
      <c r="BI104" s="2"/>
      <c r="BJ104" s="2">
        <v>20764655</v>
      </c>
      <c r="BK104" s="8">
        <f t="shared" si="19"/>
        <v>53340019</v>
      </c>
      <c r="BL104" s="2"/>
      <c r="BM104" s="2">
        <v>3821105</v>
      </c>
      <c r="BN104" s="2"/>
      <c r="BO104" s="2"/>
      <c r="BP104" s="2"/>
      <c r="BQ104" s="2"/>
      <c r="BR104" s="9"/>
      <c r="BS104" s="2"/>
      <c r="BT104" s="2"/>
      <c r="BU104" s="2"/>
      <c r="BV104" s="2"/>
      <c r="BW104" s="8">
        <f t="shared" si="20"/>
        <v>57161124</v>
      </c>
      <c r="BX104" s="2"/>
      <c r="BY104" s="2">
        <v>3821105</v>
      </c>
      <c r="BZ104" s="2"/>
      <c r="CA104" s="2"/>
      <c r="CB104" s="9"/>
      <c r="CC104" s="2"/>
      <c r="CD104" s="2"/>
      <c r="CE104" s="2"/>
      <c r="CF104" s="2"/>
      <c r="CG104" s="8">
        <f>SUM(BW104:CE104)</f>
        <v>60982229</v>
      </c>
      <c r="CH104" s="2"/>
      <c r="CI104" s="2"/>
      <c r="CJ104" s="2"/>
      <c r="CK104" s="2"/>
      <c r="CL104" s="9"/>
      <c r="CM104" s="2"/>
      <c r="CN104" s="2"/>
      <c r="CO104" s="2"/>
      <c r="CP104" s="8">
        <f t="shared" si="13"/>
        <v>60982229</v>
      </c>
      <c r="CQ104" s="2"/>
      <c r="CR104" s="2"/>
      <c r="CS104" s="2"/>
      <c r="CT104" s="2"/>
      <c r="CU104" s="2"/>
      <c r="CV104" s="9"/>
      <c r="CW104" s="2"/>
      <c r="CX104" s="2"/>
      <c r="CY104" s="8">
        <f t="shared" si="14"/>
        <v>60982229</v>
      </c>
      <c r="CZ104" s="2"/>
      <c r="DA104" s="2"/>
      <c r="DB104" s="2"/>
      <c r="DC104" s="2"/>
      <c r="DD104" s="2"/>
      <c r="DE104" s="2"/>
      <c r="DF104" s="2"/>
      <c r="DG104" s="2"/>
      <c r="DH104" s="2"/>
      <c r="DI104" s="8">
        <f t="shared" si="15"/>
        <v>60982229</v>
      </c>
      <c r="DJ104" s="18"/>
      <c r="DK104" s="2"/>
      <c r="DL104" s="2"/>
      <c r="DM104" s="2"/>
      <c r="DN104" s="2"/>
      <c r="DO104" s="2"/>
      <c r="DP104" s="2"/>
      <c r="DQ104" s="2"/>
      <c r="DR104" s="9"/>
      <c r="DS104" s="2"/>
      <c r="DT104" s="2"/>
      <c r="DU104" s="7">
        <f t="shared" si="21"/>
        <v>60982229</v>
      </c>
      <c r="DV104" s="4">
        <f>VLOOKUP(B104,[3]RPTNCT049_ConsultaSaldosContabl!$I$4:$K$8047,3,0)</f>
        <v>30568840</v>
      </c>
      <c r="DW104" s="4">
        <f>+Q104+Z104+AA104+AN104+BA104+BJ104+BU104+BV104</f>
        <v>30413389</v>
      </c>
      <c r="DX104" s="41">
        <f t="shared" si="22"/>
        <v>60982229</v>
      </c>
      <c r="DY104" s="19">
        <f t="shared" si="23"/>
        <v>0</v>
      </c>
      <c r="DZ104" s="29"/>
      <c r="EA104" s="15"/>
      <c r="EB104" s="15"/>
      <c r="EC104" s="15"/>
      <c r="ED104" s="15"/>
      <c r="EE104" s="15"/>
      <c r="EF104" s="15"/>
    </row>
    <row r="105" spans="1:136" ht="15" customHeight="1" x14ac:dyDescent="0.2">
      <c r="A105" s="1">
        <v>8909823211</v>
      </c>
      <c r="B105" s="1">
        <v>890982321</v>
      </c>
      <c r="C105" s="16">
        <v>219305093</v>
      </c>
      <c r="D105" s="17" t="s">
        <v>61</v>
      </c>
      <c r="E105" s="80" t="s">
        <v>1108</v>
      </c>
      <c r="F105" s="38"/>
      <c r="G105" s="2"/>
      <c r="H105" s="3"/>
      <c r="I105" s="2"/>
      <c r="J105" s="39"/>
      <c r="K105" s="3"/>
      <c r="L105" s="2"/>
      <c r="M105" s="8"/>
      <c r="N105" s="3"/>
      <c r="O105" s="2"/>
      <c r="P105" s="3"/>
      <c r="Q105" s="39">
        <v>92789036</v>
      </c>
      <c r="R105" s="2"/>
      <c r="S105" s="3"/>
      <c r="T105" s="3"/>
      <c r="U105" s="2"/>
      <c r="V105" s="8">
        <f t="shared" si="12"/>
        <v>92789036</v>
      </c>
      <c r="W105" s="8">
        <v>0</v>
      </c>
      <c r="X105" s="2"/>
      <c r="Y105" s="8">
        <v>0</v>
      </c>
      <c r="Z105" s="8"/>
      <c r="AA105" s="2"/>
      <c r="AB105" s="2"/>
      <c r="AC105" s="9"/>
      <c r="AD105" s="2"/>
      <c r="AE105" s="2"/>
      <c r="AF105" s="8">
        <f t="shared" si="16"/>
        <v>92789036</v>
      </c>
      <c r="AG105" s="9">
        <v>0</v>
      </c>
      <c r="AH105" s="2"/>
      <c r="AI105" s="2">
        <v>0</v>
      </c>
      <c r="AJ105" s="9">
        <v>0</v>
      </c>
      <c r="AK105" s="2">
        <v>0</v>
      </c>
      <c r="AL105" s="2">
        <v>0</v>
      </c>
      <c r="AM105" s="2"/>
      <c r="AN105" s="2"/>
      <c r="AO105" s="19">
        <f t="shared" si="17"/>
        <v>92789036</v>
      </c>
      <c r="AP105" s="2"/>
      <c r="AQ105" s="2"/>
      <c r="AR105" s="2"/>
      <c r="AS105" s="2"/>
      <c r="AT105" s="2"/>
      <c r="AU105" s="2"/>
      <c r="AV105" s="2"/>
      <c r="AW105" s="2"/>
      <c r="AX105" s="2">
        <v>148554768</v>
      </c>
      <c r="AY105" s="2">
        <v>37138692</v>
      </c>
      <c r="AZ105" s="2"/>
      <c r="BA105" s="2"/>
      <c r="BB105" s="64">
        <f t="shared" si="18"/>
        <v>278482496</v>
      </c>
      <c r="BC105" s="2"/>
      <c r="BD105" s="2">
        <v>37138692</v>
      </c>
      <c r="BE105" s="2"/>
      <c r="BF105" s="2"/>
      <c r="BG105" s="9"/>
      <c r="BH105" s="2"/>
      <c r="BI105" s="2"/>
      <c r="BJ105" s="2">
        <v>199687199</v>
      </c>
      <c r="BK105" s="8">
        <f t="shared" si="19"/>
        <v>515308387</v>
      </c>
      <c r="BL105" s="2"/>
      <c r="BM105" s="2">
        <v>37138692</v>
      </c>
      <c r="BN105" s="2"/>
      <c r="BO105" s="2"/>
      <c r="BP105" s="2"/>
      <c r="BQ105" s="2"/>
      <c r="BR105" s="9"/>
      <c r="BS105" s="2"/>
      <c r="BT105" s="2"/>
      <c r="BU105" s="2"/>
      <c r="BV105" s="2"/>
      <c r="BW105" s="8">
        <f t="shared" si="20"/>
        <v>552447079</v>
      </c>
      <c r="BX105" s="2"/>
      <c r="BY105" s="2">
        <v>37138692</v>
      </c>
      <c r="BZ105" s="2"/>
      <c r="CA105" s="2"/>
      <c r="CB105" s="9"/>
      <c r="CC105" s="2"/>
      <c r="CD105" s="2"/>
      <c r="CE105" s="2"/>
      <c r="CF105" s="2"/>
      <c r="CG105" s="8">
        <f>SUM(BW105:CE105)</f>
        <v>589585771</v>
      </c>
      <c r="CH105" s="2"/>
      <c r="CI105" s="2"/>
      <c r="CJ105" s="2"/>
      <c r="CK105" s="2"/>
      <c r="CL105" s="9"/>
      <c r="CM105" s="2"/>
      <c r="CN105" s="2"/>
      <c r="CO105" s="2"/>
      <c r="CP105" s="8">
        <f t="shared" si="13"/>
        <v>589585771</v>
      </c>
      <c r="CQ105" s="2"/>
      <c r="CR105" s="2"/>
      <c r="CS105" s="2"/>
      <c r="CT105" s="2"/>
      <c r="CU105" s="2"/>
      <c r="CV105" s="9"/>
      <c r="CW105" s="2"/>
      <c r="CX105" s="2"/>
      <c r="CY105" s="8">
        <f t="shared" si="14"/>
        <v>589585771</v>
      </c>
      <c r="CZ105" s="2"/>
      <c r="DA105" s="2"/>
      <c r="DB105" s="2"/>
      <c r="DC105" s="2"/>
      <c r="DD105" s="2"/>
      <c r="DE105" s="2"/>
      <c r="DF105" s="2"/>
      <c r="DG105" s="2"/>
      <c r="DH105" s="2"/>
      <c r="DI105" s="8">
        <f t="shared" si="15"/>
        <v>589585771</v>
      </c>
      <c r="DJ105" s="18"/>
      <c r="DK105" s="2"/>
      <c r="DL105" s="2"/>
      <c r="DM105" s="2"/>
      <c r="DN105" s="2"/>
      <c r="DO105" s="2"/>
      <c r="DP105" s="2"/>
      <c r="DQ105" s="2"/>
      <c r="DR105" s="9"/>
      <c r="DS105" s="2"/>
      <c r="DT105" s="2"/>
      <c r="DU105" s="7">
        <f t="shared" si="21"/>
        <v>589585771</v>
      </c>
      <c r="DV105" s="4">
        <f>VLOOKUP(B105,[3]RPTNCT049_ConsultaSaldosContabl!$I$4:$K$8047,3,0)</f>
        <v>297109536</v>
      </c>
      <c r="DW105" s="4">
        <f>+Q105+Z105+AA105+AN105+BA105+BJ105+BU105+BV105</f>
        <v>292476235</v>
      </c>
      <c r="DX105" s="41">
        <f t="shared" si="22"/>
        <v>589585771</v>
      </c>
      <c r="DY105" s="19">
        <f t="shared" si="23"/>
        <v>0</v>
      </c>
      <c r="DZ105" s="29"/>
      <c r="EA105" s="29"/>
      <c r="EB105" s="29"/>
    </row>
    <row r="106" spans="1:136" ht="15" customHeight="1" x14ac:dyDescent="0.2">
      <c r="A106" s="1">
        <v>8902081191</v>
      </c>
      <c r="B106" s="1">
        <v>890208119</v>
      </c>
      <c r="C106" s="16">
        <v>219268092</v>
      </c>
      <c r="D106" s="17" t="s">
        <v>817</v>
      </c>
      <c r="E106" s="80" t="s">
        <v>1852</v>
      </c>
      <c r="F106" s="54"/>
      <c r="G106" s="18"/>
      <c r="H106" s="54"/>
      <c r="I106" s="18"/>
      <c r="J106" s="54"/>
      <c r="K106" s="54"/>
      <c r="L106" s="18"/>
      <c r="M106" s="55"/>
      <c r="N106" s="54"/>
      <c r="O106" s="18"/>
      <c r="P106" s="54"/>
      <c r="Q106" s="39">
        <v>37008734</v>
      </c>
      <c r="R106" s="18"/>
      <c r="S106" s="54"/>
      <c r="T106" s="54"/>
      <c r="U106" s="18"/>
      <c r="V106" s="8">
        <f t="shared" si="12"/>
        <v>37008734</v>
      </c>
      <c r="W106" s="8">
        <v>0</v>
      </c>
      <c r="X106" s="18"/>
      <c r="Y106" s="8">
        <v>0</v>
      </c>
      <c r="Z106" s="8"/>
      <c r="AA106" s="18"/>
      <c r="AB106" s="18"/>
      <c r="AC106" s="56"/>
      <c r="AD106" s="18"/>
      <c r="AE106" s="18"/>
      <c r="AF106" s="8">
        <f t="shared" si="16"/>
        <v>37008734</v>
      </c>
      <c r="AG106" s="9">
        <v>0</v>
      </c>
      <c r="AH106" s="2"/>
      <c r="AI106" s="2">
        <v>0</v>
      </c>
      <c r="AJ106" s="9">
        <v>0</v>
      </c>
      <c r="AK106" s="2">
        <v>0</v>
      </c>
      <c r="AL106" s="2">
        <v>0</v>
      </c>
      <c r="AM106" s="2"/>
      <c r="AN106" s="2"/>
      <c r="AO106" s="19">
        <f t="shared" si="17"/>
        <v>37008734</v>
      </c>
      <c r="AP106" s="18"/>
      <c r="AQ106" s="2"/>
      <c r="AR106" s="18"/>
      <c r="AS106" s="2"/>
      <c r="AT106" s="18"/>
      <c r="AU106" s="18"/>
      <c r="AV106" s="18"/>
      <c r="AW106" s="18"/>
      <c r="AX106" s="2">
        <v>44442536</v>
      </c>
      <c r="AY106" s="2">
        <v>11110634</v>
      </c>
      <c r="AZ106" s="18"/>
      <c r="BA106" s="2"/>
      <c r="BB106" s="64">
        <f t="shared" si="18"/>
        <v>92561904</v>
      </c>
      <c r="BC106" s="2"/>
      <c r="BD106" s="2">
        <v>11110634</v>
      </c>
      <c r="BE106" s="2"/>
      <c r="BF106" s="2"/>
      <c r="BG106" s="9"/>
      <c r="BH106" s="2"/>
      <c r="BI106" s="2"/>
      <c r="BJ106" s="2">
        <v>79492583</v>
      </c>
      <c r="BK106" s="8">
        <f t="shared" si="19"/>
        <v>183165121</v>
      </c>
      <c r="BL106" s="2"/>
      <c r="BM106" s="2">
        <v>11110634</v>
      </c>
      <c r="BN106" s="2"/>
      <c r="BO106" s="2"/>
      <c r="BP106" s="2"/>
      <c r="BQ106" s="2"/>
      <c r="BR106" s="9"/>
      <c r="BS106" s="2"/>
      <c r="BT106" s="2"/>
      <c r="BU106" s="2"/>
      <c r="BV106" s="2"/>
      <c r="BW106" s="8">
        <f t="shared" si="20"/>
        <v>194275755</v>
      </c>
      <c r="BX106" s="2"/>
      <c r="BY106" s="2">
        <v>11110634</v>
      </c>
      <c r="BZ106" s="2"/>
      <c r="CA106" s="2"/>
      <c r="CB106" s="9"/>
      <c r="CC106" s="2"/>
      <c r="CD106" s="2"/>
      <c r="CE106" s="2"/>
      <c r="CF106" s="2"/>
      <c r="CG106" s="8">
        <f>SUM(BW106:CE106)</f>
        <v>205386389</v>
      </c>
      <c r="CH106" s="2"/>
      <c r="CI106" s="2"/>
      <c r="CJ106" s="2"/>
      <c r="CK106" s="2"/>
      <c r="CL106" s="9"/>
      <c r="CM106" s="2"/>
      <c r="CN106" s="2"/>
      <c r="CO106" s="2"/>
      <c r="CP106" s="8">
        <f t="shared" si="13"/>
        <v>205386389</v>
      </c>
      <c r="CQ106" s="2"/>
      <c r="CR106" s="2"/>
      <c r="CS106" s="2"/>
      <c r="CT106" s="2"/>
      <c r="CU106" s="2"/>
      <c r="CV106" s="9"/>
      <c r="CW106" s="2"/>
      <c r="CX106" s="2"/>
      <c r="CY106" s="8">
        <f t="shared" si="14"/>
        <v>205386389</v>
      </c>
      <c r="CZ106" s="2"/>
      <c r="DA106" s="2"/>
      <c r="DB106" s="2"/>
      <c r="DC106" s="2"/>
      <c r="DD106" s="2"/>
      <c r="DE106" s="2"/>
      <c r="DF106" s="2"/>
      <c r="DG106" s="2"/>
      <c r="DH106" s="2"/>
      <c r="DI106" s="8">
        <f t="shared" si="15"/>
        <v>205386389</v>
      </c>
      <c r="DJ106" s="18"/>
      <c r="DK106" s="2"/>
      <c r="DL106" s="2"/>
      <c r="DM106" s="2"/>
      <c r="DN106" s="2"/>
      <c r="DO106" s="2"/>
      <c r="DP106" s="2"/>
      <c r="DQ106" s="2"/>
      <c r="DR106" s="9"/>
      <c r="DS106" s="2"/>
      <c r="DT106" s="2"/>
      <c r="DU106" s="7">
        <f t="shared" si="21"/>
        <v>205386389</v>
      </c>
      <c r="DV106" s="4">
        <f>VLOOKUP(B106,[3]RPTNCT049_ConsultaSaldosContabl!$I$4:$K$8047,3,0)</f>
        <v>88885072</v>
      </c>
      <c r="DW106" s="4">
        <f>+Q106+Z106+AA106+AN106+BA106+BJ106+BU106+BV106</f>
        <v>116501317</v>
      </c>
      <c r="DX106" s="41">
        <f t="shared" si="22"/>
        <v>205386389</v>
      </c>
      <c r="DY106" s="19">
        <f t="shared" si="23"/>
        <v>0</v>
      </c>
      <c r="DZ106" s="29"/>
      <c r="EA106" s="15"/>
      <c r="EB106" s="15"/>
      <c r="EC106" s="15"/>
      <c r="ED106" s="15"/>
      <c r="EE106" s="15"/>
      <c r="EF106" s="15"/>
    </row>
    <row r="107" spans="1:136" ht="15" customHeight="1" x14ac:dyDescent="0.2">
      <c r="A107" s="1">
        <v>8999997085</v>
      </c>
      <c r="B107" s="1">
        <v>899999708</v>
      </c>
      <c r="C107" s="16">
        <v>219525095</v>
      </c>
      <c r="D107" s="17" t="s">
        <v>466</v>
      </c>
      <c r="E107" s="80" t="s">
        <v>1510</v>
      </c>
      <c r="F107" s="38"/>
      <c r="G107" s="2"/>
      <c r="H107" s="3"/>
      <c r="I107" s="2"/>
      <c r="J107" s="39"/>
      <c r="K107" s="3"/>
      <c r="L107" s="2"/>
      <c r="M107" s="8"/>
      <c r="N107" s="3"/>
      <c r="O107" s="2"/>
      <c r="P107" s="3"/>
      <c r="Q107" s="39">
        <v>13794524</v>
      </c>
      <c r="R107" s="2"/>
      <c r="S107" s="3"/>
      <c r="T107" s="3"/>
      <c r="U107" s="2"/>
      <c r="V107" s="8">
        <f t="shared" si="12"/>
        <v>13794524</v>
      </c>
      <c r="W107" s="8">
        <v>0</v>
      </c>
      <c r="X107" s="2"/>
      <c r="Y107" s="8">
        <v>0</v>
      </c>
      <c r="Z107" s="8"/>
      <c r="AA107" s="2"/>
      <c r="AB107" s="2"/>
      <c r="AC107" s="9"/>
      <c r="AD107" s="2"/>
      <c r="AE107" s="2"/>
      <c r="AF107" s="8">
        <f t="shared" si="16"/>
        <v>13794524</v>
      </c>
      <c r="AG107" s="9">
        <v>0</v>
      </c>
      <c r="AH107" s="2"/>
      <c r="AI107" s="2">
        <v>0</v>
      </c>
      <c r="AJ107" s="9">
        <v>0</v>
      </c>
      <c r="AK107" s="2">
        <v>0</v>
      </c>
      <c r="AL107" s="2">
        <v>0</v>
      </c>
      <c r="AM107" s="2"/>
      <c r="AN107" s="2"/>
      <c r="AO107" s="19">
        <f t="shared" si="17"/>
        <v>13794524</v>
      </c>
      <c r="AP107" s="2"/>
      <c r="AQ107" s="2"/>
      <c r="AR107" s="2"/>
      <c r="AS107" s="2"/>
      <c r="AT107" s="2"/>
      <c r="AU107" s="2"/>
      <c r="AV107" s="2"/>
      <c r="AW107" s="2"/>
      <c r="AX107" s="2">
        <v>14324320</v>
      </c>
      <c r="AY107" s="2">
        <v>3581080</v>
      </c>
      <c r="AZ107" s="2"/>
      <c r="BA107" s="2"/>
      <c r="BB107" s="64">
        <f t="shared" si="18"/>
        <v>31699924</v>
      </c>
      <c r="BC107" s="2"/>
      <c r="BD107" s="2">
        <v>3581080</v>
      </c>
      <c r="BE107" s="2"/>
      <c r="BF107" s="2"/>
      <c r="BG107" s="9"/>
      <c r="BH107" s="2"/>
      <c r="BI107" s="2"/>
      <c r="BJ107" s="2">
        <v>29686570</v>
      </c>
      <c r="BK107" s="8">
        <f t="shared" si="19"/>
        <v>64967574</v>
      </c>
      <c r="BL107" s="2"/>
      <c r="BM107" s="2">
        <v>3581080</v>
      </c>
      <c r="BN107" s="2"/>
      <c r="BO107" s="2"/>
      <c r="BP107" s="2"/>
      <c r="BQ107" s="2"/>
      <c r="BR107" s="9"/>
      <c r="BS107" s="2"/>
      <c r="BT107" s="2"/>
      <c r="BU107" s="2"/>
      <c r="BV107" s="2"/>
      <c r="BW107" s="8">
        <f t="shared" si="20"/>
        <v>68548654</v>
      </c>
      <c r="BX107" s="2"/>
      <c r="BY107" s="2">
        <v>3581080</v>
      </c>
      <c r="BZ107" s="2"/>
      <c r="CA107" s="2"/>
      <c r="CB107" s="9"/>
      <c r="CC107" s="2"/>
      <c r="CD107" s="2"/>
      <c r="CE107" s="2"/>
      <c r="CF107" s="2"/>
      <c r="CG107" s="8">
        <f>SUM(BW107:CE107)</f>
        <v>72129734</v>
      </c>
      <c r="CH107" s="2"/>
      <c r="CI107" s="2"/>
      <c r="CJ107" s="2"/>
      <c r="CK107" s="2"/>
      <c r="CL107" s="9"/>
      <c r="CM107" s="2"/>
      <c r="CN107" s="2"/>
      <c r="CO107" s="2"/>
      <c r="CP107" s="8">
        <f t="shared" si="13"/>
        <v>72129734</v>
      </c>
      <c r="CQ107" s="2"/>
      <c r="CR107" s="2"/>
      <c r="CS107" s="2"/>
      <c r="CT107" s="2"/>
      <c r="CU107" s="2"/>
      <c r="CV107" s="9"/>
      <c r="CW107" s="2"/>
      <c r="CX107" s="2"/>
      <c r="CY107" s="8">
        <f t="shared" si="14"/>
        <v>72129734</v>
      </c>
      <c r="CZ107" s="2"/>
      <c r="DA107" s="2"/>
      <c r="DB107" s="2"/>
      <c r="DC107" s="2"/>
      <c r="DD107" s="2"/>
      <c r="DE107" s="2"/>
      <c r="DF107" s="2"/>
      <c r="DG107" s="2"/>
      <c r="DH107" s="2"/>
      <c r="DI107" s="8">
        <f t="shared" si="15"/>
        <v>72129734</v>
      </c>
      <c r="DJ107" s="18"/>
      <c r="DK107" s="2"/>
      <c r="DL107" s="2"/>
      <c r="DM107" s="2"/>
      <c r="DN107" s="2"/>
      <c r="DO107" s="2"/>
      <c r="DP107" s="2"/>
      <c r="DQ107" s="2"/>
      <c r="DR107" s="9"/>
      <c r="DS107" s="2"/>
      <c r="DT107" s="2"/>
      <c r="DU107" s="7">
        <f t="shared" si="21"/>
        <v>72129734</v>
      </c>
      <c r="DV107" s="4">
        <f>VLOOKUP(B107,[3]RPTNCT049_ConsultaSaldosContabl!$I$4:$K$8047,3,0)</f>
        <v>28648640</v>
      </c>
      <c r="DW107" s="4">
        <f>+Q107+Z107+AA107+AN107+BA107+BJ107+BU107+BV107</f>
        <v>43481094</v>
      </c>
      <c r="DX107" s="41">
        <f t="shared" si="22"/>
        <v>72129734</v>
      </c>
      <c r="DY107" s="19">
        <f t="shared" si="23"/>
        <v>0</v>
      </c>
      <c r="DZ107" s="29"/>
      <c r="EA107" s="29"/>
      <c r="EB107" s="29"/>
    </row>
    <row r="108" spans="1:136" ht="15" customHeight="1" x14ac:dyDescent="0.2">
      <c r="A108" s="1">
        <v>8918562945</v>
      </c>
      <c r="B108" s="1">
        <v>891856294</v>
      </c>
      <c r="C108" s="16">
        <v>219715097</v>
      </c>
      <c r="D108" s="17" t="s">
        <v>224</v>
      </c>
      <c r="E108" s="80" t="s">
        <v>1275</v>
      </c>
      <c r="F108" s="54"/>
      <c r="G108" s="18"/>
      <c r="H108" s="54"/>
      <c r="I108" s="18"/>
      <c r="J108" s="54"/>
      <c r="K108" s="54"/>
      <c r="L108" s="18"/>
      <c r="M108" s="55"/>
      <c r="N108" s="54"/>
      <c r="O108" s="18"/>
      <c r="P108" s="54"/>
      <c r="Q108" s="39"/>
      <c r="R108" s="18"/>
      <c r="S108" s="54"/>
      <c r="T108" s="54"/>
      <c r="U108" s="18"/>
      <c r="V108" s="8">
        <f t="shared" si="12"/>
        <v>0</v>
      </c>
      <c r="W108" s="8">
        <v>0</v>
      </c>
      <c r="X108" s="18"/>
      <c r="Y108" s="8">
        <v>0</v>
      </c>
      <c r="Z108" s="8">
        <v>31118995</v>
      </c>
      <c r="AA108" s="18"/>
      <c r="AB108" s="18"/>
      <c r="AC108" s="56"/>
      <c r="AD108" s="18"/>
      <c r="AE108" s="18"/>
      <c r="AF108" s="8">
        <f t="shared" si="16"/>
        <v>31118995</v>
      </c>
      <c r="AG108" s="9">
        <v>0</v>
      </c>
      <c r="AH108" s="2"/>
      <c r="AI108" s="2">
        <v>0</v>
      </c>
      <c r="AJ108" s="9">
        <v>0</v>
      </c>
      <c r="AK108" s="2">
        <v>0</v>
      </c>
      <c r="AL108" s="2">
        <v>0</v>
      </c>
      <c r="AM108" s="2"/>
      <c r="AN108" s="2"/>
      <c r="AO108" s="19">
        <f t="shared" si="17"/>
        <v>31118995</v>
      </c>
      <c r="AP108" s="18"/>
      <c r="AQ108" s="2"/>
      <c r="AR108" s="18"/>
      <c r="AS108" s="2"/>
      <c r="AT108" s="18"/>
      <c r="AU108" s="18"/>
      <c r="AV108" s="18"/>
      <c r="AW108" s="18"/>
      <c r="AX108" s="2">
        <v>50783108</v>
      </c>
      <c r="AY108" s="2">
        <v>12695777</v>
      </c>
      <c r="AZ108" s="18"/>
      <c r="BA108" s="2"/>
      <c r="BB108" s="64">
        <f t="shared" si="18"/>
        <v>94597880</v>
      </c>
      <c r="BC108" s="2"/>
      <c r="BD108" s="2">
        <v>12695777</v>
      </c>
      <c r="BE108" s="2"/>
      <c r="BF108" s="2"/>
      <c r="BG108" s="9"/>
      <c r="BH108" s="2"/>
      <c r="BI108" s="2"/>
      <c r="BJ108" s="2">
        <v>66969744</v>
      </c>
      <c r="BK108" s="8">
        <f t="shared" si="19"/>
        <v>174263401</v>
      </c>
      <c r="BL108" s="2"/>
      <c r="BM108" s="2">
        <v>12695777</v>
      </c>
      <c r="BN108" s="2"/>
      <c r="BO108" s="2"/>
      <c r="BP108" s="2"/>
      <c r="BQ108" s="2"/>
      <c r="BR108" s="9"/>
      <c r="BS108" s="2"/>
      <c r="BT108" s="2"/>
      <c r="BU108" s="2"/>
      <c r="BV108" s="2"/>
      <c r="BW108" s="8">
        <f t="shared" si="20"/>
        <v>186959178</v>
      </c>
      <c r="BX108" s="2"/>
      <c r="BY108" s="2">
        <v>12695777</v>
      </c>
      <c r="BZ108" s="2"/>
      <c r="CA108" s="2"/>
      <c r="CB108" s="9"/>
      <c r="CC108" s="2"/>
      <c r="CD108" s="2"/>
      <c r="CE108" s="2"/>
      <c r="CF108" s="2"/>
      <c r="CG108" s="8">
        <f>SUM(BW108:CE108)</f>
        <v>199654955</v>
      </c>
      <c r="CH108" s="2"/>
      <c r="CI108" s="2"/>
      <c r="CJ108" s="2"/>
      <c r="CK108" s="2"/>
      <c r="CL108" s="9"/>
      <c r="CM108" s="2"/>
      <c r="CN108" s="2"/>
      <c r="CO108" s="2"/>
      <c r="CP108" s="8">
        <f t="shared" si="13"/>
        <v>199654955</v>
      </c>
      <c r="CQ108" s="2"/>
      <c r="CR108" s="2"/>
      <c r="CS108" s="2"/>
      <c r="CT108" s="2"/>
      <c r="CU108" s="2"/>
      <c r="CV108" s="9"/>
      <c r="CW108" s="2"/>
      <c r="CX108" s="2"/>
      <c r="CY108" s="8">
        <f t="shared" si="14"/>
        <v>199654955</v>
      </c>
      <c r="CZ108" s="2"/>
      <c r="DA108" s="2"/>
      <c r="DB108" s="2"/>
      <c r="DC108" s="2"/>
      <c r="DD108" s="2"/>
      <c r="DE108" s="2"/>
      <c r="DF108" s="2"/>
      <c r="DG108" s="2"/>
      <c r="DH108" s="2"/>
      <c r="DI108" s="8">
        <f t="shared" si="15"/>
        <v>199654955</v>
      </c>
      <c r="DJ108" s="18"/>
      <c r="DK108" s="2"/>
      <c r="DL108" s="2"/>
      <c r="DM108" s="2"/>
      <c r="DN108" s="2"/>
      <c r="DO108" s="2"/>
      <c r="DP108" s="2"/>
      <c r="DQ108" s="2"/>
      <c r="DR108" s="9"/>
      <c r="DS108" s="2"/>
      <c r="DT108" s="2"/>
      <c r="DU108" s="7">
        <f t="shared" si="21"/>
        <v>199654955</v>
      </c>
      <c r="DV108" s="4">
        <f>VLOOKUP(B108,[3]RPTNCT049_ConsultaSaldosContabl!$I$4:$K$8047,3,0)</f>
        <v>101566216</v>
      </c>
      <c r="DW108" s="4">
        <f>+Q108+Z108+AA108+AN108+BA108+BJ108+BU108+BV108</f>
        <v>98088739</v>
      </c>
      <c r="DX108" s="41">
        <f t="shared" si="22"/>
        <v>199654955</v>
      </c>
      <c r="DY108" s="19">
        <f t="shared" si="23"/>
        <v>0</v>
      </c>
      <c r="DZ108" s="29"/>
      <c r="EA108" s="15"/>
      <c r="EB108" s="15"/>
      <c r="EC108" s="15"/>
      <c r="ED108" s="15"/>
      <c r="EE108" s="15"/>
      <c r="EF108" s="15"/>
    </row>
    <row r="109" spans="1:136" ht="15" customHeight="1" x14ac:dyDescent="0.2">
      <c r="A109" s="1">
        <v>8905056623</v>
      </c>
      <c r="B109" s="1">
        <v>890505662</v>
      </c>
      <c r="C109" s="16">
        <v>219954099</v>
      </c>
      <c r="D109" s="17" t="s">
        <v>753</v>
      </c>
      <c r="E109" s="80" t="s">
        <v>1791</v>
      </c>
      <c r="F109" s="38"/>
      <c r="G109" s="2"/>
      <c r="H109" s="3"/>
      <c r="I109" s="2"/>
      <c r="J109" s="39"/>
      <c r="K109" s="3"/>
      <c r="L109" s="2"/>
      <c r="M109" s="8"/>
      <c r="N109" s="3"/>
      <c r="O109" s="2"/>
      <c r="P109" s="3"/>
      <c r="Q109" s="39">
        <v>5089196</v>
      </c>
      <c r="R109" s="2"/>
      <c r="S109" s="3"/>
      <c r="T109" s="3"/>
      <c r="U109" s="2"/>
      <c r="V109" s="8">
        <f t="shared" si="12"/>
        <v>5089196</v>
      </c>
      <c r="W109" s="8">
        <v>0</v>
      </c>
      <c r="X109" s="2"/>
      <c r="Y109" s="8">
        <v>0</v>
      </c>
      <c r="Z109" s="8">
        <v>35601362</v>
      </c>
      <c r="AA109" s="2"/>
      <c r="AB109" s="2"/>
      <c r="AC109" s="9"/>
      <c r="AD109" s="2"/>
      <c r="AE109" s="2"/>
      <c r="AF109" s="8">
        <f t="shared" si="16"/>
        <v>40690558</v>
      </c>
      <c r="AG109" s="9">
        <v>0</v>
      </c>
      <c r="AH109" s="2"/>
      <c r="AI109" s="2">
        <v>0</v>
      </c>
      <c r="AJ109" s="9">
        <v>0</v>
      </c>
      <c r="AK109" s="2">
        <v>0</v>
      </c>
      <c r="AL109" s="2">
        <v>0</v>
      </c>
      <c r="AM109" s="2"/>
      <c r="AN109" s="2"/>
      <c r="AO109" s="19">
        <f t="shared" si="17"/>
        <v>40690558</v>
      </c>
      <c r="AP109" s="2"/>
      <c r="AQ109" s="2"/>
      <c r="AR109" s="2"/>
      <c r="AS109" s="2"/>
      <c r="AT109" s="2"/>
      <c r="AU109" s="2"/>
      <c r="AV109" s="2"/>
      <c r="AW109" s="2"/>
      <c r="AX109" s="2">
        <v>43849692</v>
      </c>
      <c r="AY109" s="2">
        <v>10962423</v>
      </c>
      <c r="AZ109" s="2"/>
      <c r="BA109" s="2"/>
      <c r="BB109" s="64">
        <f t="shared" si="18"/>
        <v>95502673</v>
      </c>
      <c r="BC109" s="2"/>
      <c r="BD109" s="2">
        <v>10962423</v>
      </c>
      <c r="BE109" s="2"/>
      <c r="BF109" s="2"/>
      <c r="BG109" s="9"/>
      <c r="BH109" s="2"/>
      <c r="BI109" s="2"/>
      <c r="BJ109" s="2">
        <v>87568340</v>
      </c>
      <c r="BK109" s="8">
        <f t="shared" si="19"/>
        <v>194033436</v>
      </c>
      <c r="BL109" s="2"/>
      <c r="BM109" s="2">
        <v>10962423</v>
      </c>
      <c r="BN109" s="2"/>
      <c r="BO109" s="2"/>
      <c r="BP109" s="2"/>
      <c r="BQ109" s="2"/>
      <c r="BR109" s="9"/>
      <c r="BS109" s="2"/>
      <c r="BT109" s="2"/>
      <c r="BU109" s="2"/>
      <c r="BV109" s="2"/>
      <c r="BW109" s="8">
        <f t="shared" si="20"/>
        <v>204995859</v>
      </c>
      <c r="BX109" s="2"/>
      <c r="BY109" s="2">
        <v>10962423</v>
      </c>
      <c r="BZ109" s="2"/>
      <c r="CA109" s="2"/>
      <c r="CB109" s="9"/>
      <c r="CC109" s="2"/>
      <c r="CD109" s="2"/>
      <c r="CE109" s="2"/>
      <c r="CF109" s="2"/>
      <c r="CG109" s="8">
        <f>SUM(BW109:CE109)</f>
        <v>215958282</v>
      </c>
      <c r="CH109" s="2"/>
      <c r="CI109" s="2"/>
      <c r="CJ109" s="2"/>
      <c r="CK109" s="2"/>
      <c r="CL109" s="9"/>
      <c r="CM109" s="2"/>
      <c r="CN109" s="2"/>
      <c r="CO109" s="2"/>
      <c r="CP109" s="8">
        <f t="shared" si="13"/>
        <v>215958282</v>
      </c>
      <c r="CQ109" s="2"/>
      <c r="CR109" s="2"/>
      <c r="CS109" s="2"/>
      <c r="CT109" s="2"/>
      <c r="CU109" s="2"/>
      <c r="CV109" s="9"/>
      <c r="CW109" s="2"/>
      <c r="CX109" s="2"/>
      <c r="CY109" s="8">
        <f t="shared" si="14"/>
        <v>215958282</v>
      </c>
      <c r="CZ109" s="2"/>
      <c r="DA109" s="2"/>
      <c r="DB109" s="2"/>
      <c r="DC109" s="2"/>
      <c r="DD109" s="2"/>
      <c r="DE109" s="2"/>
      <c r="DF109" s="2"/>
      <c r="DG109" s="2"/>
      <c r="DH109" s="2"/>
      <c r="DI109" s="8">
        <f t="shared" si="15"/>
        <v>215958282</v>
      </c>
      <c r="DJ109" s="18"/>
      <c r="DK109" s="2"/>
      <c r="DL109" s="2"/>
      <c r="DM109" s="2"/>
      <c r="DN109" s="2"/>
      <c r="DO109" s="2"/>
      <c r="DP109" s="2"/>
      <c r="DQ109" s="2"/>
      <c r="DR109" s="9"/>
      <c r="DS109" s="2"/>
      <c r="DT109" s="2"/>
      <c r="DU109" s="7">
        <f t="shared" si="21"/>
        <v>215958282</v>
      </c>
      <c r="DV109" s="4">
        <f>VLOOKUP(B109,[3]RPTNCT049_ConsultaSaldosContabl!$I$4:$K$8047,3,0)</f>
        <v>87699384</v>
      </c>
      <c r="DW109" s="4">
        <f>+Q109+Z109+AA109+AN109+BA109+BJ109+BU109+BV109</f>
        <v>128258898</v>
      </c>
      <c r="DX109" s="41">
        <f t="shared" si="22"/>
        <v>215958282</v>
      </c>
      <c r="DY109" s="19">
        <f t="shared" si="23"/>
        <v>0</v>
      </c>
      <c r="DZ109" s="29"/>
      <c r="EA109" s="29"/>
      <c r="EB109" s="29"/>
    </row>
    <row r="110" spans="1:136" ht="15" customHeight="1" x14ac:dyDescent="0.2">
      <c r="A110" s="1">
        <v>8999990619</v>
      </c>
      <c r="B110" s="1">
        <v>899999061</v>
      </c>
      <c r="C110" s="16">
        <v>210111001</v>
      </c>
      <c r="D110" s="17" t="s">
        <v>2209</v>
      </c>
      <c r="E110" s="80" t="s">
        <v>1089</v>
      </c>
      <c r="F110" s="36">
        <v>117537730031</v>
      </c>
      <c r="G110" s="2"/>
      <c r="H110" s="2"/>
      <c r="I110" s="2"/>
      <c r="J110" s="39">
        <v>6501134538</v>
      </c>
      <c r="K110" s="2">
        <v>13766504616</v>
      </c>
      <c r="L110" s="2">
        <v>3779840086</v>
      </c>
      <c r="M110" s="75">
        <f>SUM(F110:L110)</f>
        <v>141585209271</v>
      </c>
      <c r="N110" s="3">
        <v>106937317017</v>
      </c>
      <c r="O110" s="2"/>
      <c r="P110" s="3">
        <v>3779840086</v>
      </c>
      <c r="Q110" s="39">
        <v>1174276656</v>
      </c>
      <c r="R110" s="2"/>
      <c r="S110" s="3">
        <v>6328544100</v>
      </c>
      <c r="T110" s="9">
        <v>13373923334</v>
      </c>
      <c r="U110" s="9"/>
      <c r="V110" s="8">
        <f t="shared" si="12"/>
        <v>273179110464</v>
      </c>
      <c r="W110" s="8">
        <v>101269465572</v>
      </c>
      <c r="X110" s="2"/>
      <c r="Y110" s="2"/>
      <c r="Z110" s="8">
        <v>16778610342</v>
      </c>
      <c r="AA110" s="2"/>
      <c r="AB110" s="2"/>
      <c r="AC110" s="9">
        <v>7002199536</v>
      </c>
      <c r="AD110" s="2">
        <v>13967209388</v>
      </c>
      <c r="AE110" s="2">
        <v>3779840086</v>
      </c>
      <c r="AF110" s="8">
        <f t="shared" si="16"/>
        <v>415976435388</v>
      </c>
      <c r="AG110" s="9">
        <v>0</v>
      </c>
      <c r="AH110" s="2"/>
      <c r="AI110" s="2">
        <v>0</v>
      </c>
      <c r="AJ110" s="9">
        <v>103226192294</v>
      </c>
      <c r="AK110" s="2">
        <v>7002199536</v>
      </c>
      <c r="AL110" s="2">
        <v>13967209388</v>
      </c>
      <c r="AM110" s="2">
        <v>3779840086</v>
      </c>
      <c r="AN110" s="2"/>
      <c r="AO110" s="19">
        <f t="shared" si="17"/>
        <v>543951876692</v>
      </c>
      <c r="AP110" s="2"/>
      <c r="AQ110" s="2"/>
      <c r="AR110" s="2"/>
      <c r="AS110" s="2">
        <v>102715238813</v>
      </c>
      <c r="AT110" s="2">
        <v>7002199536</v>
      </c>
      <c r="AU110" s="2">
        <v>12776223149</v>
      </c>
      <c r="AV110" s="2">
        <v>3779840086</v>
      </c>
      <c r="AW110" s="2">
        <v>11121038079</v>
      </c>
      <c r="AX110" s="2"/>
      <c r="AY110" s="2">
        <v>7414025386</v>
      </c>
      <c r="AZ110" s="2"/>
      <c r="BA110" s="2">
        <f>VLOOKUP(B110,[2]Mayo!$G$109:$H$167,2,0)</f>
        <v>124136527</v>
      </c>
      <c r="BB110" s="64">
        <f t="shared" si="18"/>
        <v>688884578268</v>
      </c>
      <c r="BC110" s="2">
        <v>194780765814</v>
      </c>
      <c r="BD110" s="2">
        <v>3707012693</v>
      </c>
      <c r="BE110" s="2">
        <v>7559680172</v>
      </c>
      <c r="BF110" s="2"/>
      <c r="BG110" s="9">
        <v>9073366113</v>
      </c>
      <c r="BH110" s="2">
        <v>22246676241</v>
      </c>
      <c r="BI110" s="2"/>
      <c r="BJ110" s="2">
        <v>38899351893</v>
      </c>
      <c r="BK110" s="8">
        <f t="shared" si="19"/>
        <v>965151431194</v>
      </c>
      <c r="BL110" s="2">
        <v>145162157129</v>
      </c>
      <c r="BM110" s="2">
        <v>3707012693</v>
      </c>
      <c r="BN110" s="2">
        <v>3779840086</v>
      </c>
      <c r="BO110" s="2"/>
      <c r="BP110" s="2"/>
      <c r="BQ110" s="2"/>
      <c r="BR110" s="9">
        <v>7088821595</v>
      </c>
      <c r="BS110" s="2">
        <v>18455918601</v>
      </c>
      <c r="BT110" s="2"/>
      <c r="BU110" s="2"/>
      <c r="BV110" s="2"/>
      <c r="BW110" s="8">
        <f t="shared" si="20"/>
        <v>1143345181298</v>
      </c>
      <c r="BX110" s="2"/>
      <c r="BY110" s="2">
        <v>10136225863</v>
      </c>
      <c r="BZ110" s="2"/>
      <c r="CA110" s="2">
        <v>114389127838</v>
      </c>
      <c r="CB110" s="9">
        <v>6166459935</v>
      </c>
      <c r="CC110" s="2">
        <v>14940068063</v>
      </c>
      <c r="CD110" s="2">
        <v>3779840086</v>
      </c>
      <c r="CE110" s="2"/>
      <c r="CF110" s="2"/>
      <c r="CG110" s="8">
        <f>SUM(BW110:CE110)</f>
        <v>1292756903083</v>
      </c>
      <c r="CH110" s="2"/>
      <c r="CI110" s="2"/>
      <c r="CJ110" s="2"/>
      <c r="CK110" s="2"/>
      <c r="CL110" s="9"/>
      <c r="CM110" s="2"/>
      <c r="CN110" s="2"/>
      <c r="CO110" s="2"/>
      <c r="CP110" s="8">
        <f t="shared" si="13"/>
        <v>1292756903083</v>
      </c>
      <c r="CQ110" s="2"/>
      <c r="CR110" s="2"/>
      <c r="CS110" s="2"/>
      <c r="CT110" s="2"/>
      <c r="CU110" s="2"/>
      <c r="CV110" s="9"/>
      <c r="CW110" s="2"/>
      <c r="CX110" s="2"/>
      <c r="CY110" s="8">
        <f t="shared" si="14"/>
        <v>1292756903083</v>
      </c>
      <c r="CZ110" s="2"/>
      <c r="DA110" s="2"/>
      <c r="DB110" s="2"/>
      <c r="DC110" s="2"/>
      <c r="DD110" s="2"/>
      <c r="DE110" s="2"/>
      <c r="DF110" s="2"/>
      <c r="DG110" s="2"/>
      <c r="DH110" s="2"/>
      <c r="DI110" s="8">
        <f t="shared" si="15"/>
        <v>1292756903083</v>
      </c>
      <c r="DJ110" s="27"/>
      <c r="DK110" s="2"/>
      <c r="DL110" s="2"/>
      <c r="DM110" s="2"/>
      <c r="DN110" s="2"/>
      <c r="DO110" s="2"/>
      <c r="DP110" s="2"/>
      <c r="DQ110" s="2"/>
      <c r="DR110" s="28"/>
      <c r="DS110" s="26"/>
      <c r="DT110" s="2"/>
      <c r="DU110" s="49">
        <f>SUM(DI110:DT110)</f>
        <v>1292756903083</v>
      </c>
      <c r="DV110" s="4">
        <f>VLOOKUP(B110,[3]RPTNCT049_ConsultaSaldosContabl!$I$4:$K$8047,3,0)</f>
        <v>1235780527665</v>
      </c>
      <c r="DW110" s="4">
        <f>+Q110+Z110+AA110+AN110+BA110+BJ110+BU110+BV110</f>
        <v>56976375418</v>
      </c>
      <c r="DX110" s="41">
        <f t="shared" si="22"/>
        <v>1292756903083</v>
      </c>
      <c r="DY110" s="19">
        <f t="shared" si="23"/>
        <v>0</v>
      </c>
      <c r="DZ110" s="29"/>
      <c r="EA110" s="29"/>
      <c r="EB110" s="29"/>
    </row>
    <row r="111" spans="1:136" ht="15" customHeight="1" x14ac:dyDescent="0.2">
      <c r="A111" s="1">
        <v>8000946226</v>
      </c>
      <c r="B111" s="1">
        <v>800094622</v>
      </c>
      <c r="C111" s="16">
        <v>219925099</v>
      </c>
      <c r="D111" s="17" t="s">
        <v>467</v>
      </c>
      <c r="E111" s="80" t="s">
        <v>1511</v>
      </c>
      <c r="F111" s="38"/>
      <c r="G111" s="2"/>
      <c r="H111" s="3"/>
      <c r="I111" s="2"/>
      <c r="J111" s="39"/>
      <c r="K111" s="3"/>
      <c r="L111" s="2"/>
      <c r="M111" s="8"/>
      <c r="N111" s="3"/>
      <c r="O111" s="2"/>
      <c r="P111" s="3"/>
      <c r="Q111" s="39">
        <v>47473753</v>
      </c>
      <c r="R111" s="2"/>
      <c r="S111" s="3"/>
      <c r="T111" s="3"/>
      <c r="U111" s="2"/>
      <c r="V111" s="8">
        <f t="shared" si="12"/>
        <v>47473753</v>
      </c>
      <c r="W111" s="8">
        <v>0</v>
      </c>
      <c r="X111" s="2"/>
      <c r="Y111" s="8">
        <v>0</v>
      </c>
      <c r="Z111" s="8"/>
      <c r="AA111" s="2"/>
      <c r="AB111" s="2"/>
      <c r="AC111" s="9"/>
      <c r="AD111" s="2"/>
      <c r="AE111" s="2"/>
      <c r="AF111" s="8">
        <f t="shared" si="16"/>
        <v>47473753</v>
      </c>
      <c r="AG111" s="9">
        <v>0</v>
      </c>
      <c r="AH111" s="2"/>
      <c r="AI111" s="2">
        <v>0</v>
      </c>
      <c r="AJ111" s="9">
        <v>0</v>
      </c>
      <c r="AK111" s="2">
        <v>0</v>
      </c>
      <c r="AL111" s="2">
        <v>0</v>
      </c>
      <c r="AM111" s="2"/>
      <c r="AN111" s="2"/>
      <c r="AO111" s="19">
        <f t="shared" si="17"/>
        <v>47473753</v>
      </c>
      <c r="AP111" s="2"/>
      <c r="AQ111" s="2"/>
      <c r="AR111" s="2"/>
      <c r="AS111" s="2"/>
      <c r="AT111" s="2"/>
      <c r="AU111" s="2"/>
      <c r="AV111" s="2"/>
      <c r="AW111" s="2"/>
      <c r="AX111" s="2">
        <v>52734104</v>
      </c>
      <c r="AY111" s="2">
        <v>13183526</v>
      </c>
      <c r="AZ111" s="2"/>
      <c r="BA111" s="2"/>
      <c r="BB111" s="64">
        <f t="shared" si="18"/>
        <v>113391383</v>
      </c>
      <c r="BC111" s="2"/>
      <c r="BD111" s="2">
        <v>13183526</v>
      </c>
      <c r="BE111" s="2"/>
      <c r="BF111" s="2"/>
      <c r="BG111" s="9"/>
      <c r="BH111" s="2"/>
      <c r="BI111" s="2"/>
      <c r="BJ111" s="2">
        <v>102165855</v>
      </c>
      <c r="BK111" s="8">
        <f t="shared" si="19"/>
        <v>228740764</v>
      </c>
      <c r="BL111" s="2"/>
      <c r="BM111" s="2">
        <v>13183526</v>
      </c>
      <c r="BN111" s="2"/>
      <c r="BO111" s="2"/>
      <c r="BP111" s="2"/>
      <c r="BQ111" s="2"/>
      <c r="BR111" s="9"/>
      <c r="BS111" s="2"/>
      <c r="BT111" s="2"/>
      <c r="BU111" s="2"/>
      <c r="BV111" s="2"/>
      <c r="BW111" s="8">
        <f t="shared" si="20"/>
        <v>241924290</v>
      </c>
      <c r="BX111" s="2"/>
      <c r="BY111" s="2">
        <v>13183526</v>
      </c>
      <c r="BZ111" s="2"/>
      <c r="CA111" s="2"/>
      <c r="CB111" s="9"/>
      <c r="CC111" s="2"/>
      <c r="CD111" s="2"/>
      <c r="CE111" s="2"/>
      <c r="CF111" s="2"/>
      <c r="CG111" s="8">
        <f>SUM(BW111:CE111)</f>
        <v>255107816</v>
      </c>
      <c r="CH111" s="2"/>
      <c r="CI111" s="2"/>
      <c r="CJ111" s="2"/>
      <c r="CK111" s="2"/>
      <c r="CL111" s="9"/>
      <c r="CM111" s="2"/>
      <c r="CN111" s="2"/>
      <c r="CO111" s="2"/>
      <c r="CP111" s="8">
        <f t="shared" si="13"/>
        <v>255107816</v>
      </c>
      <c r="CQ111" s="2"/>
      <c r="CR111" s="2"/>
      <c r="CS111" s="2"/>
      <c r="CT111" s="2"/>
      <c r="CU111" s="2"/>
      <c r="CV111" s="9"/>
      <c r="CW111" s="2"/>
      <c r="CX111" s="2"/>
      <c r="CY111" s="8">
        <f t="shared" si="14"/>
        <v>255107816</v>
      </c>
      <c r="CZ111" s="2"/>
      <c r="DA111" s="2"/>
      <c r="DB111" s="2"/>
      <c r="DC111" s="2"/>
      <c r="DD111" s="2"/>
      <c r="DE111" s="2"/>
      <c r="DF111" s="2"/>
      <c r="DG111" s="2"/>
      <c r="DH111" s="2"/>
      <c r="DI111" s="8">
        <f t="shared" si="15"/>
        <v>255107816</v>
      </c>
      <c r="DJ111" s="18"/>
      <c r="DK111" s="2"/>
      <c r="DL111" s="2"/>
      <c r="DM111" s="2"/>
      <c r="DN111" s="2"/>
      <c r="DO111" s="2"/>
      <c r="DP111" s="2"/>
      <c r="DQ111" s="2"/>
      <c r="DR111" s="9"/>
      <c r="DS111" s="2"/>
      <c r="DT111" s="2"/>
      <c r="DU111" s="7">
        <f t="shared" si="21"/>
        <v>255107816</v>
      </c>
      <c r="DV111" s="4">
        <f>VLOOKUP(B111,[3]RPTNCT049_ConsultaSaldosContabl!$I$4:$K$8047,3,0)</f>
        <v>105468208</v>
      </c>
      <c r="DW111" s="4">
        <f>+Q111+Z111+AA111+AN111+BA111+BJ111+BU111+BV111</f>
        <v>149639608</v>
      </c>
      <c r="DX111" s="41">
        <f t="shared" si="22"/>
        <v>255107816</v>
      </c>
      <c r="DY111" s="19">
        <f t="shared" si="23"/>
        <v>0</v>
      </c>
      <c r="DZ111" s="29"/>
      <c r="EA111" s="29"/>
      <c r="EB111" s="29"/>
    </row>
    <row r="112" spans="1:136" ht="15" customHeight="1" x14ac:dyDescent="0.2">
      <c r="A112" s="1">
        <v>8000703758</v>
      </c>
      <c r="B112" s="1">
        <v>800070375</v>
      </c>
      <c r="C112" s="16">
        <v>219927099</v>
      </c>
      <c r="D112" s="17" t="s">
        <v>573</v>
      </c>
      <c r="E112" s="80" t="s">
        <v>1610</v>
      </c>
      <c r="F112" s="38"/>
      <c r="G112" s="2"/>
      <c r="H112" s="3"/>
      <c r="I112" s="2"/>
      <c r="J112" s="39"/>
      <c r="K112" s="3"/>
      <c r="L112" s="2"/>
      <c r="M112" s="8"/>
      <c r="N112" s="3"/>
      <c r="O112" s="2"/>
      <c r="P112" s="3"/>
      <c r="Q112" s="39">
        <v>48357034</v>
      </c>
      <c r="R112" s="2"/>
      <c r="S112" s="3"/>
      <c r="T112" s="3"/>
      <c r="U112" s="2"/>
      <c r="V112" s="8">
        <f t="shared" si="12"/>
        <v>48357034</v>
      </c>
      <c r="W112" s="8">
        <v>0</v>
      </c>
      <c r="X112" s="2"/>
      <c r="Y112" s="8">
        <v>0</v>
      </c>
      <c r="Z112" s="8"/>
      <c r="AA112" s="2"/>
      <c r="AB112" s="2"/>
      <c r="AC112" s="9"/>
      <c r="AD112" s="2"/>
      <c r="AE112" s="2"/>
      <c r="AF112" s="8">
        <f t="shared" si="16"/>
        <v>48357034</v>
      </c>
      <c r="AG112" s="9">
        <v>0</v>
      </c>
      <c r="AH112" s="2"/>
      <c r="AI112" s="2">
        <v>0</v>
      </c>
      <c r="AJ112" s="9">
        <v>0</v>
      </c>
      <c r="AK112" s="2">
        <v>0</v>
      </c>
      <c r="AL112" s="2">
        <v>0</v>
      </c>
      <c r="AM112" s="2"/>
      <c r="AN112" s="2"/>
      <c r="AO112" s="19">
        <f t="shared" si="17"/>
        <v>48357034</v>
      </c>
      <c r="AP112" s="2"/>
      <c r="AQ112" s="2"/>
      <c r="AR112" s="2"/>
      <c r="AS112" s="2"/>
      <c r="AT112" s="2"/>
      <c r="AU112" s="2"/>
      <c r="AV112" s="2"/>
      <c r="AW112" s="2"/>
      <c r="AX112" s="2">
        <v>268059936</v>
      </c>
      <c r="AY112" s="2">
        <v>67014984</v>
      </c>
      <c r="AZ112" s="2"/>
      <c r="BA112" s="2"/>
      <c r="BB112" s="64">
        <f t="shared" si="18"/>
        <v>383431954</v>
      </c>
      <c r="BC112" s="2"/>
      <c r="BD112" s="2">
        <v>67014984</v>
      </c>
      <c r="BE112" s="2"/>
      <c r="BF112" s="2"/>
      <c r="BG112" s="9"/>
      <c r="BH112" s="2"/>
      <c r="BI112" s="2"/>
      <c r="BJ112" s="2">
        <v>104067062</v>
      </c>
      <c r="BK112" s="8">
        <f t="shared" si="19"/>
        <v>554514000</v>
      </c>
      <c r="BL112" s="2"/>
      <c r="BM112" s="2">
        <v>67014984</v>
      </c>
      <c r="BN112" s="2"/>
      <c r="BO112" s="2"/>
      <c r="BP112" s="2"/>
      <c r="BQ112" s="2"/>
      <c r="BR112" s="9"/>
      <c r="BS112" s="2"/>
      <c r="BT112" s="2"/>
      <c r="BU112" s="2"/>
      <c r="BV112" s="2"/>
      <c r="BW112" s="8">
        <f t="shared" si="20"/>
        <v>621528984</v>
      </c>
      <c r="BX112" s="2"/>
      <c r="BY112" s="2">
        <v>67014984</v>
      </c>
      <c r="BZ112" s="2"/>
      <c r="CA112" s="2"/>
      <c r="CB112" s="9"/>
      <c r="CC112" s="2"/>
      <c r="CD112" s="2"/>
      <c r="CE112" s="2"/>
      <c r="CF112" s="2"/>
      <c r="CG112" s="8">
        <f>SUM(BW112:CE112)</f>
        <v>688543968</v>
      </c>
      <c r="CH112" s="2"/>
      <c r="CI112" s="2"/>
      <c r="CJ112" s="2"/>
      <c r="CK112" s="2"/>
      <c r="CL112" s="9"/>
      <c r="CM112" s="2"/>
      <c r="CN112" s="2"/>
      <c r="CO112" s="2"/>
      <c r="CP112" s="8">
        <f t="shared" si="13"/>
        <v>688543968</v>
      </c>
      <c r="CQ112" s="2"/>
      <c r="CR112" s="2"/>
      <c r="CS112" s="2"/>
      <c r="CT112" s="2"/>
      <c r="CU112" s="2"/>
      <c r="CV112" s="9"/>
      <c r="CW112" s="2"/>
      <c r="CX112" s="2"/>
      <c r="CY112" s="8">
        <f t="shared" si="14"/>
        <v>688543968</v>
      </c>
      <c r="CZ112" s="2"/>
      <c r="DA112" s="2"/>
      <c r="DB112" s="2"/>
      <c r="DC112" s="2"/>
      <c r="DD112" s="2"/>
      <c r="DE112" s="2"/>
      <c r="DF112" s="2"/>
      <c r="DG112" s="2"/>
      <c r="DH112" s="2"/>
      <c r="DI112" s="8">
        <f t="shared" si="15"/>
        <v>688543968</v>
      </c>
      <c r="DJ112" s="18"/>
      <c r="DK112" s="2"/>
      <c r="DL112" s="2"/>
      <c r="DM112" s="2"/>
      <c r="DN112" s="2"/>
      <c r="DO112" s="2"/>
      <c r="DP112" s="2"/>
      <c r="DQ112" s="2"/>
      <c r="DR112" s="9"/>
      <c r="DS112" s="2"/>
      <c r="DT112" s="2"/>
      <c r="DU112" s="7">
        <f t="shared" si="21"/>
        <v>688543968</v>
      </c>
      <c r="DV112" s="4">
        <f>VLOOKUP(B112,[3]RPTNCT049_ConsultaSaldosContabl!$I$4:$K$8047,3,0)</f>
        <v>536119872</v>
      </c>
      <c r="DW112" s="4">
        <f>+Q112+Z112+AA112+AN112+BA112+BJ112+BU112+BV112</f>
        <v>152424096</v>
      </c>
      <c r="DX112" s="41">
        <f t="shared" si="22"/>
        <v>688543968</v>
      </c>
      <c r="DY112" s="19">
        <f t="shared" si="23"/>
        <v>0</v>
      </c>
      <c r="DZ112" s="29"/>
      <c r="EA112" s="29"/>
      <c r="EB112" s="29"/>
    </row>
    <row r="113" spans="1:136" ht="15" customHeight="1" x14ac:dyDescent="0.2">
      <c r="A113" s="1">
        <v>8909803309</v>
      </c>
      <c r="B113" s="1">
        <v>890980330</v>
      </c>
      <c r="C113" s="16">
        <v>210105101</v>
      </c>
      <c r="D113" s="17" t="s">
        <v>62</v>
      </c>
      <c r="E113" s="80" t="s">
        <v>1109</v>
      </c>
      <c r="F113" s="38"/>
      <c r="G113" s="2"/>
      <c r="H113" s="3"/>
      <c r="I113" s="2"/>
      <c r="J113" s="39"/>
      <c r="K113" s="3"/>
      <c r="L113" s="2"/>
      <c r="M113" s="8"/>
      <c r="N113" s="3"/>
      <c r="O113" s="2"/>
      <c r="P113" s="3"/>
      <c r="Q113" s="39">
        <v>127123087</v>
      </c>
      <c r="R113" s="2"/>
      <c r="S113" s="3"/>
      <c r="T113" s="3"/>
      <c r="U113" s="2"/>
      <c r="V113" s="8">
        <f t="shared" si="12"/>
        <v>127123087</v>
      </c>
      <c r="W113" s="8">
        <v>0</v>
      </c>
      <c r="X113" s="2"/>
      <c r="Y113" s="8">
        <v>0</v>
      </c>
      <c r="Z113" s="8"/>
      <c r="AA113" s="2"/>
      <c r="AB113" s="2"/>
      <c r="AC113" s="9"/>
      <c r="AD113" s="2"/>
      <c r="AE113" s="2"/>
      <c r="AF113" s="8">
        <f t="shared" si="16"/>
        <v>127123087</v>
      </c>
      <c r="AG113" s="9">
        <v>0</v>
      </c>
      <c r="AH113" s="2"/>
      <c r="AI113" s="2">
        <v>0</v>
      </c>
      <c r="AJ113" s="9">
        <v>0</v>
      </c>
      <c r="AK113" s="2">
        <v>0</v>
      </c>
      <c r="AL113" s="2">
        <v>0</v>
      </c>
      <c r="AM113" s="2"/>
      <c r="AN113" s="2"/>
      <c r="AO113" s="19">
        <f t="shared" si="17"/>
        <v>127123087</v>
      </c>
      <c r="AP113" s="2"/>
      <c r="AQ113" s="2"/>
      <c r="AR113" s="2"/>
      <c r="AS113" s="2"/>
      <c r="AT113" s="2"/>
      <c r="AU113" s="2"/>
      <c r="AV113" s="2"/>
      <c r="AW113" s="2"/>
      <c r="AX113" s="2">
        <v>117741584</v>
      </c>
      <c r="AY113" s="2">
        <v>29435396</v>
      </c>
      <c r="AZ113" s="2"/>
      <c r="BA113" s="2"/>
      <c r="BB113" s="64">
        <f t="shared" si="18"/>
        <v>274300067</v>
      </c>
      <c r="BC113" s="2"/>
      <c r="BD113" s="2">
        <v>29435396</v>
      </c>
      <c r="BE113" s="2"/>
      <c r="BF113" s="2"/>
      <c r="BG113" s="9"/>
      <c r="BH113" s="2"/>
      <c r="BI113" s="2"/>
      <c r="BJ113" s="2">
        <v>273575722</v>
      </c>
      <c r="BK113" s="8">
        <f t="shared" si="19"/>
        <v>577311185</v>
      </c>
      <c r="BL113" s="2"/>
      <c r="BM113" s="2">
        <v>29435396</v>
      </c>
      <c r="BN113" s="2"/>
      <c r="BO113" s="2"/>
      <c r="BP113" s="2"/>
      <c r="BQ113" s="2"/>
      <c r="BR113" s="9"/>
      <c r="BS113" s="2"/>
      <c r="BT113" s="2"/>
      <c r="BU113" s="2"/>
      <c r="BV113" s="2"/>
      <c r="BW113" s="8">
        <f t="shared" si="20"/>
        <v>606746581</v>
      </c>
      <c r="BX113" s="2"/>
      <c r="BY113" s="2">
        <v>29435396</v>
      </c>
      <c r="BZ113" s="2"/>
      <c r="CA113" s="2"/>
      <c r="CB113" s="9"/>
      <c r="CC113" s="2"/>
      <c r="CD113" s="2"/>
      <c r="CE113" s="2"/>
      <c r="CF113" s="2"/>
      <c r="CG113" s="8">
        <f>SUM(BW113:CE113)</f>
        <v>636181977</v>
      </c>
      <c r="CH113" s="2"/>
      <c r="CI113" s="2"/>
      <c r="CJ113" s="2"/>
      <c r="CK113" s="2"/>
      <c r="CL113" s="9"/>
      <c r="CM113" s="2"/>
      <c r="CN113" s="2"/>
      <c r="CO113" s="2"/>
      <c r="CP113" s="8">
        <f t="shared" si="13"/>
        <v>636181977</v>
      </c>
      <c r="CQ113" s="2"/>
      <c r="CR113" s="2"/>
      <c r="CS113" s="2"/>
      <c r="CT113" s="2"/>
      <c r="CU113" s="2"/>
      <c r="CV113" s="9"/>
      <c r="CW113" s="2"/>
      <c r="CX113" s="2"/>
      <c r="CY113" s="8">
        <f t="shared" si="14"/>
        <v>636181977</v>
      </c>
      <c r="CZ113" s="2"/>
      <c r="DA113" s="2"/>
      <c r="DB113" s="2"/>
      <c r="DC113" s="2"/>
      <c r="DD113" s="2"/>
      <c r="DE113" s="2"/>
      <c r="DF113" s="2"/>
      <c r="DG113" s="2"/>
      <c r="DH113" s="2"/>
      <c r="DI113" s="8">
        <f t="shared" si="15"/>
        <v>636181977</v>
      </c>
      <c r="DJ113" s="18"/>
      <c r="DK113" s="2"/>
      <c r="DL113" s="2"/>
      <c r="DM113" s="2"/>
      <c r="DN113" s="2"/>
      <c r="DO113" s="2"/>
      <c r="DP113" s="2"/>
      <c r="DQ113" s="2"/>
      <c r="DR113" s="9"/>
      <c r="DS113" s="2"/>
      <c r="DT113" s="2"/>
      <c r="DU113" s="7">
        <f t="shared" si="21"/>
        <v>636181977</v>
      </c>
      <c r="DV113" s="4">
        <f>VLOOKUP(B113,[3]RPTNCT049_ConsultaSaldosContabl!$I$4:$K$8047,3,0)</f>
        <v>235483168</v>
      </c>
      <c r="DW113" s="4">
        <f>+Q113+Z113+AA113+AN113+BA113+BJ113+BU113+BV113</f>
        <v>400698809</v>
      </c>
      <c r="DX113" s="41">
        <f t="shared" si="22"/>
        <v>636181977</v>
      </c>
      <c r="DY113" s="19">
        <f t="shared" si="23"/>
        <v>0</v>
      </c>
      <c r="DZ113" s="29"/>
      <c r="EA113" s="29"/>
      <c r="EB113" s="29"/>
    </row>
    <row r="114" spans="1:136" ht="15" customHeight="1" x14ac:dyDescent="0.2">
      <c r="A114" s="1">
        <v>8000959612</v>
      </c>
      <c r="B114" s="1">
        <v>800095961</v>
      </c>
      <c r="C114" s="16">
        <v>210019100</v>
      </c>
      <c r="D114" s="17" t="s">
        <v>376</v>
      </c>
      <c r="E114" s="80" t="s">
        <v>1424</v>
      </c>
      <c r="F114" s="38"/>
      <c r="G114" s="2"/>
      <c r="H114" s="3"/>
      <c r="I114" s="2"/>
      <c r="J114" s="39"/>
      <c r="K114" s="3"/>
      <c r="L114" s="2"/>
      <c r="M114" s="8"/>
      <c r="N114" s="3"/>
      <c r="O114" s="2"/>
      <c r="P114" s="3"/>
      <c r="Q114" s="39">
        <v>132460399</v>
      </c>
      <c r="R114" s="2"/>
      <c r="S114" s="3"/>
      <c r="T114" s="3"/>
      <c r="U114" s="2"/>
      <c r="V114" s="8">
        <f t="shared" si="12"/>
        <v>132460399</v>
      </c>
      <c r="W114" s="8">
        <v>0</v>
      </c>
      <c r="X114" s="2"/>
      <c r="Y114" s="8">
        <v>0</v>
      </c>
      <c r="Z114" s="8">
        <v>57982653</v>
      </c>
      <c r="AA114" s="2"/>
      <c r="AB114" s="2"/>
      <c r="AC114" s="9"/>
      <c r="AD114" s="2"/>
      <c r="AE114" s="2"/>
      <c r="AF114" s="8">
        <f t="shared" si="16"/>
        <v>190443052</v>
      </c>
      <c r="AG114" s="9">
        <v>0</v>
      </c>
      <c r="AH114" s="2"/>
      <c r="AI114" s="2">
        <v>0</v>
      </c>
      <c r="AJ114" s="9">
        <v>0</v>
      </c>
      <c r="AK114" s="2">
        <v>0</v>
      </c>
      <c r="AL114" s="2">
        <v>0</v>
      </c>
      <c r="AM114" s="2"/>
      <c r="AN114" s="2"/>
      <c r="AO114" s="19">
        <f t="shared" si="17"/>
        <v>190443052</v>
      </c>
      <c r="AP114" s="2"/>
      <c r="AQ114" s="2"/>
      <c r="AR114" s="2"/>
      <c r="AS114" s="2"/>
      <c r="AT114" s="2"/>
      <c r="AU114" s="2"/>
      <c r="AV114" s="2"/>
      <c r="AW114" s="2"/>
      <c r="AX114" s="2">
        <v>332470892</v>
      </c>
      <c r="AY114" s="2">
        <v>83117723</v>
      </c>
      <c r="AZ114" s="2"/>
      <c r="BA114" s="2"/>
      <c r="BB114" s="64">
        <f t="shared" si="18"/>
        <v>606031667</v>
      </c>
      <c r="BC114" s="2"/>
      <c r="BD114" s="2">
        <v>83117723</v>
      </c>
      <c r="BE114" s="2"/>
      <c r="BF114" s="2"/>
      <c r="BG114" s="9"/>
      <c r="BH114" s="2"/>
      <c r="BI114" s="2"/>
      <c r="BJ114" s="2">
        <v>409844694</v>
      </c>
      <c r="BK114" s="8">
        <f t="shared" si="19"/>
        <v>1098994084</v>
      </c>
      <c r="BL114" s="2"/>
      <c r="BM114" s="2">
        <v>83117723</v>
      </c>
      <c r="BN114" s="2"/>
      <c r="BO114" s="2"/>
      <c r="BP114" s="2"/>
      <c r="BQ114" s="2"/>
      <c r="BR114" s="9"/>
      <c r="BS114" s="2"/>
      <c r="BT114" s="2"/>
      <c r="BU114" s="2"/>
      <c r="BV114" s="2"/>
      <c r="BW114" s="8">
        <f t="shared" si="20"/>
        <v>1182111807</v>
      </c>
      <c r="BX114" s="2"/>
      <c r="BY114" s="2">
        <v>83117723</v>
      </c>
      <c r="BZ114" s="2"/>
      <c r="CA114" s="2"/>
      <c r="CB114" s="9"/>
      <c r="CC114" s="2"/>
      <c r="CD114" s="2"/>
      <c r="CE114" s="2"/>
      <c r="CF114" s="2"/>
      <c r="CG114" s="8">
        <f>SUM(BW114:CE114)</f>
        <v>1265229530</v>
      </c>
      <c r="CH114" s="2"/>
      <c r="CI114" s="2"/>
      <c r="CJ114" s="2"/>
      <c r="CK114" s="2"/>
      <c r="CL114" s="9"/>
      <c r="CM114" s="2"/>
      <c r="CN114" s="2"/>
      <c r="CO114" s="2"/>
      <c r="CP114" s="8">
        <f t="shared" si="13"/>
        <v>1265229530</v>
      </c>
      <c r="CQ114" s="2"/>
      <c r="CR114" s="2"/>
      <c r="CS114" s="2"/>
      <c r="CT114" s="2"/>
      <c r="CU114" s="2"/>
      <c r="CV114" s="9"/>
      <c r="CW114" s="2"/>
      <c r="CX114" s="2"/>
      <c r="CY114" s="8">
        <f t="shared" si="14"/>
        <v>1265229530</v>
      </c>
      <c r="CZ114" s="2"/>
      <c r="DA114" s="2"/>
      <c r="DB114" s="2"/>
      <c r="DC114" s="2"/>
      <c r="DD114" s="2"/>
      <c r="DE114" s="2"/>
      <c r="DF114" s="2"/>
      <c r="DG114" s="2"/>
      <c r="DH114" s="2"/>
      <c r="DI114" s="8">
        <f t="shared" si="15"/>
        <v>1265229530</v>
      </c>
      <c r="DJ114" s="18"/>
      <c r="DK114" s="2"/>
      <c r="DL114" s="2"/>
      <c r="DM114" s="2"/>
      <c r="DN114" s="2"/>
      <c r="DO114" s="2"/>
      <c r="DP114" s="2"/>
      <c r="DQ114" s="2"/>
      <c r="DR114" s="9"/>
      <c r="DS114" s="2"/>
      <c r="DT114" s="2"/>
      <c r="DU114" s="7">
        <f t="shared" si="21"/>
        <v>1265229530</v>
      </c>
      <c r="DV114" s="4">
        <f>VLOOKUP(B114,[3]RPTNCT049_ConsultaSaldosContabl!$I$4:$K$8047,3,0)</f>
        <v>664941784</v>
      </c>
      <c r="DW114" s="4">
        <f>+Q114+Z114+AA114+AN114+BA114+BJ114+BU114+BV114</f>
        <v>600287746</v>
      </c>
      <c r="DX114" s="41">
        <f t="shared" si="22"/>
        <v>1265229530</v>
      </c>
      <c r="DY114" s="19">
        <f t="shared" si="23"/>
        <v>0</v>
      </c>
      <c r="DZ114" s="29"/>
      <c r="EA114" s="29"/>
      <c r="EB114" s="29"/>
    </row>
    <row r="115" spans="1:136" ht="15" customHeight="1" x14ac:dyDescent="0.2">
      <c r="A115" s="1">
        <v>8902108909</v>
      </c>
      <c r="B115" s="1">
        <v>890210890</v>
      </c>
      <c r="C115" s="16">
        <v>210168101</v>
      </c>
      <c r="D115" s="17" t="s">
        <v>818</v>
      </c>
      <c r="E115" s="80" t="s">
        <v>1853</v>
      </c>
      <c r="F115" s="38"/>
      <c r="G115" s="2"/>
      <c r="H115" s="3"/>
      <c r="I115" s="2"/>
      <c r="J115" s="39"/>
      <c r="K115" s="3"/>
      <c r="L115" s="2"/>
      <c r="M115" s="8"/>
      <c r="N115" s="3"/>
      <c r="O115" s="2"/>
      <c r="P115" s="3"/>
      <c r="Q115" s="39">
        <v>68689278</v>
      </c>
      <c r="R115" s="2"/>
      <c r="S115" s="3"/>
      <c r="T115" s="3"/>
      <c r="U115" s="2"/>
      <c r="V115" s="8">
        <f t="shared" si="12"/>
        <v>68689278</v>
      </c>
      <c r="W115" s="8">
        <v>0</v>
      </c>
      <c r="X115" s="2"/>
      <c r="Y115" s="8">
        <v>0</v>
      </c>
      <c r="Z115" s="8"/>
      <c r="AA115" s="2"/>
      <c r="AB115" s="2"/>
      <c r="AC115" s="9"/>
      <c r="AD115" s="2"/>
      <c r="AE115" s="2"/>
      <c r="AF115" s="8">
        <f t="shared" si="16"/>
        <v>68689278</v>
      </c>
      <c r="AG115" s="9">
        <v>0</v>
      </c>
      <c r="AH115" s="2"/>
      <c r="AI115" s="2">
        <v>0</v>
      </c>
      <c r="AJ115" s="9">
        <v>0</v>
      </c>
      <c r="AK115" s="2">
        <v>0</v>
      </c>
      <c r="AL115" s="2">
        <v>0</v>
      </c>
      <c r="AM115" s="2"/>
      <c r="AN115" s="2"/>
      <c r="AO115" s="19">
        <f t="shared" si="17"/>
        <v>68689278</v>
      </c>
      <c r="AP115" s="2"/>
      <c r="AQ115" s="2"/>
      <c r="AR115" s="2"/>
      <c r="AS115" s="2"/>
      <c r="AT115" s="2"/>
      <c r="AU115" s="2"/>
      <c r="AV115" s="2"/>
      <c r="AW115" s="2"/>
      <c r="AX115" s="2">
        <v>98401600</v>
      </c>
      <c r="AY115" s="2">
        <v>24600400</v>
      </c>
      <c r="AZ115" s="2"/>
      <c r="BA115" s="2"/>
      <c r="BB115" s="64">
        <f t="shared" si="18"/>
        <v>191691278</v>
      </c>
      <c r="BC115" s="2"/>
      <c r="BD115" s="2">
        <v>24600400</v>
      </c>
      <c r="BE115" s="2"/>
      <c r="BF115" s="2"/>
      <c r="BG115" s="9"/>
      <c r="BH115" s="2"/>
      <c r="BI115" s="2"/>
      <c r="BJ115" s="2">
        <v>146758397</v>
      </c>
      <c r="BK115" s="8">
        <f t="shared" si="19"/>
        <v>363050075</v>
      </c>
      <c r="BL115" s="2"/>
      <c r="BM115" s="2">
        <v>24600400</v>
      </c>
      <c r="BN115" s="2"/>
      <c r="BO115" s="2"/>
      <c r="BP115" s="2"/>
      <c r="BQ115" s="2"/>
      <c r="BR115" s="9"/>
      <c r="BS115" s="2"/>
      <c r="BT115" s="2"/>
      <c r="BU115" s="2"/>
      <c r="BV115" s="2"/>
      <c r="BW115" s="8">
        <f t="shared" si="20"/>
        <v>387650475</v>
      </c>
      <c r="BX115" s="2"/>
      <c r="BY115" s="2">
        <v>24600400</v>
      </c>
      <c r="BZ115" s="2"/>
      <c r="CA115" s="2"/>
      <c r="CB115" s="9"/>
      <c r="CC115" s="2"/>
      <c r="CD115" s="2"/>
      <c r="CE115" s="2"/>
      <c r="CF115" s="2"/>
      <c r="CG115" s="8">
        <f>SUM(BW115:CE115)</f>
        <v>412250875</v>
      </c>
      <c r="CH115" s="2"/>
      <c r="CI115" s="2"/>
      <c r="CJ115" s="2"/>
      <c r="CK115" s="2"/>
      <c r="CL115" s="9"/>
      <c r="CM115" s="2"/>
      <c r="CN115" s="2"/>
      <c r="CO115" s="2"/>
      <c r="CP115" s="8">
        <f t="shared" si="13"/>
        <v>412250875</v>
      </c>
      <c r="CQ115" s="2"/>
      <c r="CR115" s="2"/>
      <c r="CS115" s="2"/>
      <c r="CT115" s="2"/>
      <c r="CU115" s="2"/>
      <c r="CV115" s="9"/>
      <c r="CW115" s="2"/>
      <c r="CX115" s="2"/>
      <c r="CY115" s="8">
        <f t="shared" si="14"/>
        <v>412250875</v>
      </c>
      <c r="CZ115" s="2"/>
      <c r="DA115" s="2"/>
      <c r="DB115" s="2"/>
      <c r="DC115" s="2"/>
      <c r="DD115" s="2"/>
      <c r="DE115" s="2"/>
      <c r="DF115" s="2"/>
      <c r="DG115" s="2"/>
      <c r="DH115" s="2"/>
      <c r="DI115" s="8">
        <f t="shared" si="15"/>
        <v>412250875</v>
      </c>
      <c r="DJ115" s="18"/>
      <c r="DK115" s="2"/>
      <c r="DL115" s="2"/>
      <c r="DM115" s="2"/>
      <c r="DN115" s="2"/>
      <c r="DO115" s="2"/>
      <c r="DP115" s="2"/>
      <c r="DQ115" s="2"/>
      <c r="DR115" s="9"/>
      <c r="DS115" s="2"/>
      <c r="DT115" s="2"/>
      <c r="DU115" s="7">
        <f t="shared" si="21"/>
        <v>412250875</v>
      </c>
      <c r="DV115" s="4">
        <f>VLOOKUP(B115,[3]RPTNCT049_ConsultaSaldosContabl!$I$4:$K$8047,3,0)</f>
        <v>196803200</v>
      </c>
      <c r="DW115" s="4">
        <f>+Q115+Z115+AA115+AN115+BA115+BJ115+BU115+BV115</f>
        <v>215447675</v>
      </c>
      <c r="DX115" s="41">
        <f t="shared" si="22"/>
        <v>412250875</v>
      </c>
      <c r="DY115" s="19">
        <f t="shared" si="23"/>
        <v>0</v>
      </c>
      <c r="DZ115" s="29"/>
      <c r="EA115" s="29"/>
      <c r="EB115" s="29"/>
    </row>
    <row r="116" spans="1:136" ht="15" customHeight="1" x14ac:dyDescent="0.2">
      <c r="A116" s="1">
        <v>8919009451</v>
      </c>
      <c r="B116" s="1">
        <v>891900945</v>
      </c>
      <c r="C116" s="16">
        <v>210076100</v>
      </c>
      <c r="D116" s="17" t="s">
        <v>916</v>
      </c>
      <c r="E116" s="80" t="s">
        <v>1995</v>
      </c>
      <c r="F116" s="38"/>
      <c r="G116" s="2"/>
      <c r="H116" s="3"/>
      <c r="I116" s="2"/>
      <c r="J116" s="39"/>
      <c r="K116" s="3"/>
      <c r="L116" s="2"/>
      <c r="M116" s="8"/>
      <c r="N116" s="3"/>
      <c r="O116" s="2"/>
      <c r="P116" s="3"/>
      <c r="Q116" s="39">
        <v>81629424</v>
      </c>
      <c r="R116" s="2"/>
      <c r="S116" s="3"/>
      <c r="T116" s="3"/>
      <c r="U116" s="2"/>
      <c r="V116" s="8">
        <f t="shared" si="12"/>
        <v>81629424</v>
      </c>
      <c r="W116" s="8">
        <v>0</v>
      </c>
      <c r="X116" s="2"/>
      <c r="Y116" s="8">
        <v>0</v>
      </c>
      <c r="Z116" s="8"/>
      <c r="AA116" s="2"/>
      <c r="AB116" s="2"/>
      <c r="AC116" s="9"/>
      <c r="AD116" s="2"/>
      <c r="AE116" s="2"/>
      <c r="AF116" s="8">
        <f t="shared" si="16"/>
        <v>81629424</v>
      </c>
      <c r="AG116" s="9">
        <v>0</v>
      </c>
      <c r="AH116" s="2"/>
      <c r="AI116" s="2">
        <v>0</v>
      </c>
      <c r="AJ116" s="9">
        <v>0</v>
      </c>
      <c r="AK116" s="2">
        <v>0</v>
      </c>
      <c r="AL116" s="2">
        <v>0</v>
      </c>
      <c r="AM116" s="2"/>
      <c r="AN116" s="2"/>
      <c r="AO116" s="19">
        <f t="shared" si="17"/>
        <v>81629424</v>
      </c>
      <c r="AP116" s="2"/>
      <c r="AQ116" s="2"/>
      <c r="AR116" s="2"/>
      <c r="AS116" s="2"/>
      <c r="AT116" s="2"/>
      <c r="AU116" s="2"/>
      <c r="AV116" s="2"/>
      <c r="AW116" s="2"/>
      <c r="AX116" s="2">
        <v>85475332</v>
      </c>
      <c r="AY116" s="2">
        <v>21368833</v>
      </c>
      <c r="AZ116" s="2"/>
      <c r="BA116" s="2"/>
      <c r="BB116" s="64">
        <f t="shared" si="18"/>
        <v>188473589</v>
      </c>
      <c r="BC116" s="2"/>
      <c r="BD116" s="2">
        <v>21368833</v>
      </c>
      <c r="BE116" s="2"/>
      <c r="BF116" s="2"/>
      <c r="BG116" s="9"/>
      <c r="BH116" s="2"/>
      <c r="BI116" s="2"/>
      <c r="BJ116" s="2">
        <v>175671290</v>
      </c>
      <c r="BK116" s="8">
        <f t="shared" si="19"/>
        <v>385513712</v>
      </c>
      <c r="BL116" s="2"/>
      <c r="BM116" s="2">
        <v>21368833</v>
      </c>
      <c r="BN116" s="2"/>
      <c r="BO116" s="2"/>
      <c r="BP116" s="2"/>
      <c r="BQ116" s="2"/>
      <c r="BR116" s="9"/>
      <c r="BS116" s="2"/>
      <c r="BT116" s="2"/>
      <c r="BU116" s="2"/>
      <c r="BV116" s="2"/>
      <c r="BW116" s="8">
        <f t="shared" si="20"/>
        <v>406882545</v>
      </c>
      <c r="BX116" s="2"/>
      <c r="BY116" s="2">
        <v>21368833</v>
      </c>
      <c r="BZ116" s="2"/>
      <c r="CA116" s="2"/>
      <c r="CB116" s="9"/>
      <c r="CC116" s="2"/>
      <c r="CD116" s="2"/>
      <c r="CE116" s="2"/>
      <c r="CF116" s="2"/>
      <c r="CG116" s="8">
        <f>SUM(BW116:CE116)</f>
        <v>428251378</v>
      </c>
      <c r="CH116" s="2"/>
      <c r="CI116" s="2"/>
      <c r="CJ116" s="2"/>
      <c r="CK116" s="2"/>
      <c r="CL116" s="9"/>
      <c r="CM116" s="2"/>
      <c r="CN116" s="2"/>
      <c r="CO116" s="2"/>
      <c r="CP116" s="8">
        <f t="shared" si="13"/>
        <v>428251378</v>
      </c>
      <c r="CQ116" s="2"/>
      <c r="CR116" s="2"/>
      <c r="CS116" s="2"/>
      <c r="CT116" s="2"/>
      <c r="CU116" s="2"/>
      <c r="CV116" s="9"/>
      <c r="CW116" s="2"/>
      <c r="CX116" s="2"/>
      <c r="CY116" s="8">
        <f t="shared" si="14"/>
        <v>428251378</v>
      </c>
      <c r="CZ116" s="2"/>
      <c r="DA116" s="2"/>
      <c r="DB116" s="2"/>
      <c r="DC116" s="2"/>
      <c r="DD116" s="2"/>
      <c r="DE116" s="2"/>
      <c r="DF116" s="2"/>
      <c r="DG116" s="2"/>
      <c r="DH116" s="2"/>
      <c r="DI116" s="8">
        <f t="shared" si="15"/>
        <v>428251378</v>
      </c>
      <c r="DJ116" s="18"/>
      <c r="DK116" s="2"/>
      <c r="DL116" s="2"/>
      <c r="DM116" s="2"/>
      <c r="DN116" s="2"/>
      <c r="DO116" s="2"/>
      <c r="DP116" s="2"/>
      <c r="DQ116" s="2"/>
      <c r="DR116" s="9"/>
      <c r="DS116" s="2"/>
      <c r="DT116" s="2"/>
      <c r="DU116" s="7">
        <f t="shared" si="21"/>
        <v>428251378</v>
      </c>
      <c r="DV116" s="4">
        <f>VLOOKUP(B116,[3]RPTNCT049_ConsultaSaldosContabl!$I$4:$K$8047,3,0)</f>
        <v>170950664</v>
      </c>
      <c r="DW116" s="4">
        <f>+Q116+Z116+AA116+AN116+BA116+BJ116+BU116+BV116</f>
        <v>257300714</v>
      </c>
      <c r="DX116" s="41">
        <f t="shared" si="22"/>
        <v>428251378</v>
      </c>
      <c r="DY116" s="19">
        <f t="shared" si="23"/>
        <v>0</v>
      </c>
      <c r="DZ116" s="29"/>
      <c r="EA116" s="29"/>
      <c r="EB116" s="29"/>
    </row>
    <row r="117" spans="1:136" ht="15" customHeight="1" x14ac:dyDescent="0.2">
      <c r="A117" s="1">
        <v>8923011308</v>
      </c>
      <c r="B117" s="1">
        <v>892301130</v>
      </c>
      <c r="C117" s="16">
        <v>216020060</v>
      </c>
      <c r="D117" s="17" t="s">
        <v>417</v>
      </c>
      <c r="E117" s="80" t="s">
        <v>1462</v>
      </c>
      <c r="F117" s="38"/>
      <c r="G117" s="2"/>
      <c r="H117" s="3"/>
      <c r="I117" s="2"/>
      <c r="J117" s="39"/>
      <c r="K117" s="3"/>
      <c r="L117" s="2"/>
      <c r="M117" s="8"/>
      <c r="N117" s="3"/>
      <c r="O117" s="2"/>
      <c r="P117" s="3"/>
      <c r="Q117" s="39">
        <v>85185568</v>
      </c>
      <c r="R117" s="2"/>
      <c r="S117" s="3"/>
      <c r="T117" s="3"/>
      <c r="U117" s="2"/>
      <c r="V117" s="8">
        <f t="shared" si="12"/>
        <v>85185568</v>
      </c>
      <c r="W117" s="8">
        <v>0</v>
      </c>
      <c r="X117" s="2"/>
      <c r="Y117" s="8">
        <v>0</v>
      </c>
      <c r="Z117" s="8">
        <v>118168508</v>
      </c>
      <c r="AA117" s="2"/>
      <c r="AB117" s="2"/>
      <c r="AC117" s="9"/>
      <c r="AD117" s="2"/>
      <c r="AE117" s="2"/>
      <c r="AF117" s="8">
        <f t="shared" si="16"/>
        <v>203354076</v>
      </c>
      <c r="AG117" s="9">
        <v>0</v>
      </c>
      <c r="AH117" s="2"/>
      <c r="AI117" s="2">
        <v>0</v>
      </c>
      <c r="AJ117" s="9">
        <v>0</v>
      </c>
      <c r="AK117" s="2">
        <v>0</v>
      </c>
      <c r="AL117" s="2">
        <v>0</v>
      </c>
      <c r="AM117" s="2"/>
      <c r="AN117" s="2"/>
      <c r="AO117" s="19">
        <f t="shared" si="17"/>
        <v>203354076</v>
      </c>
      <c r="AP117" s="2"/>
      <c r="AQ117" s="2"/>
      <c r="AR117" s="2"/>
      <c r="AS117" s="2"/>
      <c r="AT117" s="2"/>
      <c r="AU117" s="2"/>
      <c r="AV117" s="2"/>
      <c r="AW117" s="2"/>
      <c r="AX117" s="2">
        <v>392483596</v>
      </c>
      <c r="AY117" s="2">
        <v>98120899</v>
      </c>
      <c r="AZ117" s="2"/>
      <c r="BA117" s="2"/>
      <c r="BB117" s="64">
        <f t="shared" si="18"/>
        <v>693958571</v>
      </c>
      <c r="BC117" s="2"/>
      <c r="BD117" s="2">
        <v>98120899</v>
      </c>
      <c r="BE117" s="2"/>
      <c r="BF117" s="2"/>
      <c r="BG117" s="9"/>
      <c r="BH117" s="2"/>
      <c r="BI117" s="2"/>
      <c r="BJ117" s="2">
        <v>437627442</v>
      </c>
      <c r="BK117" s="8">
        <f t="shared" si="19"/>
        <v>1229706912</v>
      </c>
      <c r="BL117" s="2"/>
      <c r="BM117" s="2">
        <v>98120899</v>
      </c>
      <c r="BN117" s="2"/>
      <c r="BO117" s="2"/>
      <c r="BP117" s="2"/>
      <c r="BQ117" s="2"/>
      <c r="BR117" s="9"/>
      <c r="BS117" s="2"/>
      <c r="BT117" s="2"/>
      <c r="BU117" s="2"/>
      <c r="BV117" s="2"/>
      <c r="BW117" s="8">
        <f t="shared" si="20"/>
        <v>1327827811</v>
      </c>
      <c r="BX117" s="2"/>
      <c r="BY117" s="2">
        <v>98120899</v>
      </c>
      <c r="BZ117" s="2"/>
      <c r="CA117" s="2"/>
      <c r="CB117" s="9"/>
      <c r="CC117" s="2"/>
      <c r="CD117" s="2"/>
      <c r="CE117" s="2"/>
      <c r="CF117" s="2"/>
      <c r="CG117" s="8">
        <f>SUM(BW117:CE117)</f>
        <v>1425948710</v>
      </c>
      <c r="CH117" s="2"/>
      <c r="CI117" s="2"/>
      <c r="CJ117" s="2"/>
      <c r="CK117" s="2"/>
      <c r="CL117" s="9"/>
      <c r="CM117" s="2"/>
      <c r="CN117" s="2"/>
      <c r="CO117" s="2"/>
      <c r="CP117" s="8">
        <f t="shared" si="13"/>
        <v>1425948710</v>
      </c>
      <c r="CQ117" s="2"/>
      <c r="CR117" s="2"/>
      <c r="CS117" s="2"/>
      <c r="CT117" s="2"/>
      <c r="CU117" s="2"/>
      <c r="CV117" s="9"/>
      <c r="CW117" s="2"/>
      <c r="CX117" s="2"/>
      <c r="CY117" s="8">
        <f t="shared" si="14"/>
        <v>1425948710</v>
      </c>
      <c r="CZ117" s="2"/>
      <c r="DA117" s="2"/>
      <c r="DB117" s="2"/>
      <c r="DC117" s="2"/>
      <c r="DD117" s="2"/>
      <c r="DE117" s="2"/>
      <c r="DF117" s="2"/>
      <c r="DG117" s="2"/>
      <c r="DH117" s="2"/>
      <c r="DI117" s="8">
        <f t="shared" si="15"/>
        <v>1425948710</v>
      </c>
      <c r="DJ117" s="18"/>
      <c r="DK117" s="2"/>
      <c r="DL117" s="2"/>
      <c r="DM117" s="2"/>
      <c r="DN117" s="2"/>
      <c r="DO117" s="2"/>
      <c r="DP117" s="2"/>
      <c r="DQ117" s="2"/>
      <c r="DR117" s="9"/>
      <c r="DS117" s="2"/>
      <c r="DT117" s="2"/>
      <c r="DU117" s="7">
        <f t="shared" si="21"/>
        <v>1425948710</v>
      </c>
      <c r="DV117" s="4">
        <f>VLOOKUP(B117,[3]RPTNCT049_ConsultaSaldosContabl!$I$4:$K$8047,3,0)</f>
        <v>784967192</v>
      </c>
      <c r="DW117" s="4">
        <f>+Q117+Z117+AA117+AN117+BA117+BJ117+BU117+BV117</f>
        <v>640981518</v>
      </c>
      <c r="DX117" s="41">
        <f t="shared" si="22"/>
        <v>1425948710</v>
      </c>
      <c r="DY117" s="19">
        <f t="shared" si="23"/>
        <v>0</v>
      </c>
      <c r="DZ117" s="29"/>
      <c r="EA117" s="29"/>
      <c r="EB117" s="29"/>
    </row>
    <row r="118" spans="1:136" ht="15" customHeight="1" x14ac:dyDescent="0.2">
      <c r="A118" s="1">
        <v>8000233837</v>
      </c>
      <c r="B118" s="1">
        <v>800023383</v>
      </c>
      <c r="C118" s="16">
        <v>210415104</v>
      </c>
      <c r="D118" s="17" t="s">
        <v>225</v>
      </c>
      <c r="E118" s="80" t="s">
        <v>1276</v>
      </c>
      <c r="F118" s="54"/>
      <c r="G118" s="18"/>
      <c r="H118" s="54"/>
      <c r="I118" s="18"/>
      <c r="J118" s="54"/>
      <c r="K118" s="54"/>
      <c r="L118" s="18"/>
      <c r="M118" s="55"/>
      <c r="N118" s="54"/>
      <c r="O118" s="18"/>
      <c r="P118" s="54"/>
      <c r="Q118" s="39"/>
      <c r="R118" s="18"/>
      <c r="S118" s="54"/>
      <c r="T118" s="54"/>
      <c r="U118" s="18"/>
      <c r="V118" s="8">
        <f t="shared" si="12"/>
        <v>0</v>
      </c>
      <c r="W118" s="8">
        <v>0</v>
      </c>
      <c r="X118" s="18"/>
      <c r="Y118" s="8">
        <v>0</v>
      </c>
      <c r="Z118" s="8">
        <v>26578677</v>
      </c>
      <c r="AA118" s="18"/>
      <c r="AB118" s="18"/>
      <c r="AC118" s="56"/>
      <c r="AD118" s="18"/>
      <c r="AE118" s="18"/>
      <c r="AF118" s="8">
        <f t="shared" si="16"/>
        <v>26578677</v>
      </c>
      <c r="AG118" s="9">
        <v>0</v>
      </c>
      <c r="AH118" s="2"/>
      <c r="AI118" s="2">
        <v>0</v>
      </c>
      <c r="AJ118" s="9">
        <v>0</v>
      </c>
      <c r="AK118" s="2">
        <v>0</v>
      </c>
      <c r="AL118" s="2">
        <v>0</v>
      </c>
      <c r="AM118" s="2"/>
      <c r="AN118" s="2"/>
      <c r="AO118" s="19">
        <f t="shared" si="17"/>
        <v>26578677</v>
      </c>
      <c r="AP118" s="18"/>
      <c r="AQ118" s="2"/>
      <c r="AR118" s="18"/>
      <c r="AS118" s="2"/>
      <c r="AT118" s="18"/>
      <c r="AU118" s="18"/>
      <c r="AV118" s="18"/>
      <c r="AW118" s="18"/>
      <c r="AX118" s="2">
        <v>40422424</v>
      </c>
      <c r="AY118" s="2">
        <v>10105606</v>
      </c>
      <c r="AZ118" s="18"/>
      <c r="BA118" s="2"/>
      <c r="BB118" s="64">
        <f t="shared" si="18"/>
        <v>77106707</v>
      </c>
      <c r="BC118" s="2"/>
      <c r="BD118" s="2">
        <v>10105606</v>
      </c>
      <c r="BE118" s="2"/>
      <c r="BF118" s="2"/>
      <c r="BG118" s="9"/>
      <c r="BH118" s="2"/>
      <c r="BI118" s="2"/>
      <c r="BJ118" s="2">
        <v>57198843</v>
      </c>
      <c r="BK118" s="8">
        <f t="shared" si="19"/>
        <v>144411156</v>
      </c>
      <c r="BL118" s="2"/>
      <c r="BM118" s="2">
        <v>10105606</v>
      </c>
      <c r="BN118" s="2"/>
      <c r="BO118" s="2"/>
      <c r="BP118" s="2"/>
      <c r="BQ118" s="2"/>
      <c r="BR118" s="9"/>
      <c r="BS118" s="2"/>
      <c r="BT118" s="2"/>
      <c r="BU118" s="2"/>
      <c r="BV118" s="2"/>
      <c r="BW118" s="8">
        <f t="shared" si="20"/>
        <v>154516762</v>
      </c>
      <c r="BX118" s="2"/>
      <c r="BY118" s="2">
        <v>10105606</v>
      </c>
      <c r="BZ118" s="2"/>
      <c r="CA118" s="2"/>
      <c r="CB118" s="9"/>
      <c r="CC118" s="2"/>
      <c r="CD118" s="2"/>
      <c r="CE118" s="2"/>
      <c r="CF118" s="2"/>
      <c r="CG118" s="8">
        <f>SUM(BW118:CE118)</f>
        <v>164622368</v>
      </c>
      <c r="CH118" s="2"/>
      <c r="CI118" s="2"/>
      <c r="CJ118" s="2"/>
      <c r="CK118" s="2"/>
      <c r="CL118" s="9"/>
      <c r="CM118" s="2"/>
      <c r="CN118" s="2"/>
      <c r="CO118" s="2"/>
      <c r="CP118" s="8">
        <f t="shared" si="13"/>
        <v>164622368</v>
      </c>
      <c r="CQ118" s="2"/>
      <c r="CR118" s="2"/>
      <c r="CS118" s="2"/>
      <c r="CT118" s="2"/>
      <c r="CU118" s="2"/>
      <c r="CV118" s="9"/>
      <c r="CW118" s="2"/>
      <c r="CX118" s="2"/>
      <c r="CY118" s="8">
        <f t="shared" si="14"/>
        <v>164622368</v>
      </c>
      <c r="CZ118" s="2"/>
      <c r="DA118" s="2"/>
      <c r="DB118" s="2"/>
      <c r="DC118" s="2"/>
      <c r="DD118" s="2"/>
      <c r="DE118" s="2"/>
      <c r="DF118" s="2"/>
      <c r="DG118" s="2"/>
      <c r="DH118" s="2"/>
      <c r="DI118" s="8">
        <f t="shared" si="15"/>
        <v>164622368</v>
      </c>
      <c r="DJ118" s="18"/>
      <c r="DK118" s="2"/>
      <c r="DL118" s="2"/>
      <c r="DM118" s="2"/>
      <c r="DN118" s="2"/>
      <c r="DO118" s="2"/>
      <c r="DP118" s="2"/>
      <c r="DQ118" s="2"/>
      <c r="DR118" s="9"/>
      <c r="DS118" s="2"/>
      <c r="DT118" s="2"/>
      <c r="DU118" s="7">
        <f t="shared" si="21"/>
        <v>164622368</v>
      </c>
      <c r="DV118" s="4">
        <f>VLOOKUP(B118,[3]RPTNCT049_ConsultaSaldosContabl!$I$4:$K$8047,3,0)</f>
        <v>80844848</v>
      </c>
      <c r="DW118" s="4">
        <f>+Q118+Z118+AA118+AN118+BA118+BJ118+BU118+BV118</f>
        <v>83777520</v>
      </c>
      <c r="DX118" s="41">
        <f t="shared" si="22"/>
        <v>164622368</v>
      </c>
      <c r="DY118" s="19">
        <f t="shared" si="23"/>
        <v>0</v>
      </c>
      <c r="DZ118" s="29"/>
      <c r="EA118" s="15"/>
      <c r="EB118" s="15"/>
      <c r="EC118" s="15"/>
      <c r="ED118" s="15"/>
      <c r="EE118" s="15"/>
      <c r="EF118" s="15"/>
    </row>
    <row r="119" spans="1:136" ht="15" customHeight="1" x14ac:dyDescent="0.2">
      <c r="A119" s="1">
        <v>8000997211</v>
      </c>
      <c r="B119" s="1">
        <v>800099721</v>
      </c>
      <c r="C119" s="16">
        <v>210615106</v>
      </c>
      <c r="D119" s="17" t="s">
        <v>2231</v>
      </c>
      <c r="E119" s="80" t="s">
        <v>1277</v>
      </c>
      <c r="F119" s="54"/>
      <c r="G119" s="18"/>
      <c r="H119" s="54"/>
      <c r="I119" s="18"/>
      <c r="J119" s="54"/>
      <c r="K119" s="54"/>
      <c r="L119" s="18"/>
      <c r="M119" s="55"/>
      <c r="N119" s="54"/>
      <c r="O119" s="18"/>
      <c r="P119" s="54"/>
      <c r="Q119" s="39"/>
      <c r="R119" s="18"/>
      <c r="S119" s="54"/>
      <c r="T119" s="54"/>
      <c r="U119" s="18"/>
      <c r="V119" s="8">
        <f t="shared" si="12"/>
        <v>0</v>
      </c>
      <c r="W119" s="8">
        <v>0</v>
      </c>
      <c r="X119" s="18"/>
      <c r="Y119" s="8">
        <v>0</v>
      </c>
      <c r="Z119" s="8">
        <v>12886214</v>
      </c>
      <c r="AA119" s="18"/>
      <c r="AB119" s="18"/>
      <c r="AC119" s="56"/>
      <c r="AD119" s="18"/>
      <c r="AE119" s="18"/>
      <c r="AF119" s="8">
        <f t="shared" si="16"/>
        <v>12886214</v>
      </c>
      <c r="AG119" s="9">
        <v>0</v>
      </c>
      <c r="AH119" s="2"/>
      <c r="AI119" s="2">
        <v>0</v>
      </c>
      <c r="AJ119" s="9">
        <v>0</v>
      </c>
      <c r="AK119" s="2">
        <v>0</v>
      </c>
      <c r="AL119" s="2">
        <v>0</v>
      </c>
      <c r="AM119" s="2"/>
      <c r="AN119" s="2"/>
      <c r="AO119" s="19">
        <f t="shared" si="17"/>
        <v>12886214</v>
      </c>
      <c r="AP119" s="18"/>
      <c r="AQ119" s="2"/>
      <c r="AR119" s="18"/>
      <c r="AS119" s="2"/>
      <c r="AT119" s="18"/>
      <c r="AU119" s="18"/>
      <c r="AV119" s="18"/>
      <c r="AW119" s="18"/>
      <c r="AX119" s="2">
        <v>15141196</v>
      </c>
      <c r="AY119" s="2">
        <v>3785299</v>
      </c>
      <c r="AZ119" s="18"/>
      <c r="BA119" s="2"/>
      <c r="BB119" s="64">
        <f t="shared" si="18"/>
        <v>31812709</v>
      </c>
      <c r="BC119" s="2"/>
      <c r="BD119" s="2">
        <v>3785299</v>
      </c>
      <c r="BE119" s="2"/>
      <c r="BF119" s="2"/>
      <c r="BG119" s="9"/>
      <c r="BH119" s="2"/>
      <c r="BI119" s="2"/>
      <c r="BJ119" s="2">
        <v>27731813</v>
      </c>
      <c r="BK119" s="8">
        <f t="shared" si="19"/>
        <v>63329821</v>
      </c>
      <c r="BL119" s="2"/>
      <c r="BM119" s="2">
        <v>3785299</v>
      </c>
      <c r="BN119" s="2"/>
      <c r="BO119" s="2"/>
      <c r="BP119" s="2"/>
      <c r="BQ119" s="2"/>
      <c r="BR119" s="9"/>
      <c r="BS119" s="2"/>
      <c r="BT119" s="2"/>
      <c r="BU119" s="2"/>
      <c r="BV119" s="2"/>
      <c r="BW119" s="8">
        <f t="shared" si="20"/>
        <v>67115120</v>
      </c>
      <c r="BX119" s="2"/>
      <c r="BY119" s="2">
        <v>3785299</v>
      </c>
      <c r="BZ119" s="2"/>
      <c r="CA119" s="2"/>
      <c r="CB119" s="9"/>
      <c r="CC119" s="2"/>
      <c r="CD119" s="2"/>
      <c r="CE119" s="2"/>
      <c r="CF119" s="2"/>
      <c r="CG119" s="8">
        <f>SUM(BW119:CE119)</f>
        <v>70900419</v>
      </c>
      <c r="CH119" s="2"/>
      <c r="CI119" s="2"/>
      <c r="CJ119" s="2"/>
      <c r="CK119" s="2"/>
      <c r="CL119" s="9"/>
      <c r="CM119" s="2"/>
      <c r="CN119" s="2"/>
      <c r="CO119" s="2"/>
      <c r="CP119" s="8">
        <f t="shared" si="13"/>
        <v>70900419</v>
      </c>
      <c r="CQ119" s="2"/>
      <c r="CR119" s="2"/>
      <c r="CS119" s="2"/>
      <c r="CT119" s="2"/>
      <c r="CU119" s="2"/>
      <c r="CV119" s="9"/>
      <c r="CW119" s="2"/>
      <c r="CX119" s="2"/>
      <c r="CY119" s="8">
        <f t="shared" si="14"/>
        <v>70900419</v>
      </c>
      <c r="CZ119" s="2"/>
      <c r="DA119" s="2"/>
      <c r="DB119" s="2"/>
      <c r="DC119" s="2"/>
      <c r="DD119" s="2"/>
      <c r="DE119" s="2"/>
      <c r="DF119" s="2"/>
      <c r="DG119" s="2"/>
      <c r="DH119" s="2"/>
      <c r="DI119" s="8">
        <f t="shared" si="15"/>
        <v>70900419</v>
      </c>
      <c r="DJ119" s="18"/>
      <c r="DK119" s="2"/>
      <c r="DL119" s="2"/>
      <c r="DM119" s="2"/>
      <c r="DN119" s="2"/>
      <c r="DO119" s="2"/>
      <c r="DP119" s="2"/>
      <c r="DQ119" s="2"/>
      <c r="DR119" s="9"/>
      <c r="DS119" s="2"/>
      <c r="DT119" s="2"/>
      <c r="DU119" s="7">
        <f t="shared" si="21"/>
        <v>70900419</v>
      </c>
      <c r="DV119" s="4">
        <f>VLOOKUP(B119,[3]RPTNCT049_ConsultaSaldosContabl!$I$4:$K$8047,3,0)</f>
        <v>30282392</v>
      </c>
      <c r="DW119" s="4">
        <f>+Q119+Z119+AA119+AN119+BA119+BJ119+BU119+BV119</f>
        <v>40618027</v>
      </c>
      <c r="DX119" s="41">
        <f t="shared" si="22"/>
        <v>70900419</v>
      </c>
      <c r="DY119" s="19">
        <f t="shared" si="23"/>
        <v>0</v>
      </c>
      <c r="DZ119" s="29"/>
      <c r="EA119" s="15"/>
      <c r="EB119" s="15"/>
      <c r="EC119" s="15"/>
      <c r="ED119" s="15"/>
      <c r="EE119" s="15"/>
      <c r="EF119" s="15"/>
    </row>
    <row r="120" spans="1:136" ht="15" customHeight="1" x14ac:dyDescent="0.2">
      <c r="A120" s="1">
        <v>8909844154</v>
      </c>
      <c r="B120" s="1">
        <v>890984415</v>
      </c>
      <c r="C120" s="16">
        <v>210705107</v>
      </c>
      <c r="D120" s="17" t="s">
        <v>63</v>
      </c>
      <c r="E120" s="80" t="s">
        <v>1110</v>
      </c>
      <c r="F120" s="38"/>
      <c r="G120" s="2"/>
      <c r="H120" s="3"/>
      <c r="I120" s="2"/>
      <c r="J120" s="39"/>
      <c r="K120" s="3"/>
      <c r="L120" s="2"/>
      <c r="M120" s="8"/>
      <c r="N120" s="3"/>
      <c r="O120" s="2"/>
      <c r="P120" s="3"/>
      <c r="Q120" s="39">
        <v>11133986</v>
      </c>
      <c r="R120" s="2"/>
      <c r="S120" s="3"/>
      <c r="T120" s="3"/>
      <c r="U120" s="2"/>
      <c r="V120" s="8">
        <f t="shared" si="12"/>
        <v>11133986</v>
      </c>
      <c r="W120" s="8">
        <v>0</v>
      </c>
      <c r="X120" s="2"/>
      <c r="Y120" s="8">
        <v>0</v>
      </c>
      <c r="Z120" s="8">
        <v>39656262</v>
      </c>
      <c r="AA120" s="2"/>
      <c r="AB120" s="2"/>
      <c r="AC120" s="9"/>
      <c r="AD120" s="2"/>
      <c r="AE120" s="2"/>
      <c r="AF120" s="8">
        <f t="shared" si="16"/>
        <v>50790248</v>
      </c>
      <c r="AG120" s="9">
        <v>0</v>
      </c>
      <c r="AH120" s="2"/>
      <c r="AI120" s="2">
        <v>0</v>
      </c>
      <c r="AJ120" s="9">
        <v>0</v>
      </c>
      <c r="AK120" s="2">
        <v>0</v>
      </c>
      <c r="AL120" s="2">
        <v>0</v>
      </c>
      <c r="AM120" s="2"/>
      <c r="AN120" s="2"/>
      <c r="AO120" s="19">
        <f t="shared" si="17"/>
        <v>50790248</v>
      </c>
      <c r="AP120" s="2"/>
      <c r="AQ120" s="2"/>
      <c r="AR120" s="2"/>
      <c r="AS120" s="2"/>
      <c r="AT120" s="2"/>
      <c r="AU120" s="2"/>
      <c r="AV120" s="2"/>
      <c r="AW120" s="2"/>
      <c r="AX120" s="2">
        <v>88782084</v>
      </c>
      <c r="AY120" s="2">
        <v>22195521</v>
      </c>
      <c r="AZ120" s="2"/>
      <c r="BA120" s="2"/>
      <c r="BB120" s="64">
        <f t="shared" si="18"/>
        <v>161767853</v>
      </c>
      <c r="BC120" s="2"/>
      <c r="BD120" s="2">
        <v>22195521</v>
      </c>
      <c r="BE120" s="2"/>
      <c r="BF120" s="2"/>
      <c r="BG120" s="9"/>
      <c r="BH120" s="2"/>
      <c r="BI120" s="2"/>
      <c r="BJ120" s="2">
        <v>109303437</v>
      </c>
      <c r="BK120" s="8">
        <f t="shared" si="19"/>
        <v>293266811</v>
      </c>
      <c r="BL120" s="2"/>
      <c r="BM120" s="2">
        <v>22195521</v>
      </c>
      <c r="BN120" s="2"/>
      <c r="BO120" s="2"/>
      <c r="BP120" s="2"/>
      <c r="BQ120" s="2"/>
      <c r="BR120" s="9"/>
      <c r="BS120" s="2"/>
      <c r="BT120" s="2"/>
      <c r="BU120" s="2"/>
      <c r="BV120" s="2"/>
      <c r="BW120" s="8">
        <f t="shared" si="20"/>
        <v>315462332</v>
      </c>
      <c r="BX120" s="2"/>
      <c r="BY120" s="2">
        <v>22195521</v>
      </c>
      <c r="BZ120" s="2"/>
      <c r="CA120" s="2"/>
      <c r="CB120" s="9"/>
      <c r="CC120" s="2"/>
      <c r="CD120" s="2"/>
      <c r="CE120" s="2"/>
      <c r="CF120" s="2"/>
      <c r="CG120" s="8">
        <f>SUM(BW120:CE120)</f>
        <v>337657853</v>
      </c>
      <c r="CH120" s="2"/>
      <c r="CI120" s="2"/>
      <c r="CJ120" s="2"/>
      <c r="CK120" s="2"/>
      <c r="CL120" s="9"/>
      <c r="CM120" s="2"/>
      <c r="CN120" s="2"/>
      <c r="CO120" s="2"/>
      <c r="CP120" s="8">
        <f t="shared" si="13"/>
        <v>337657853</v>
      </c>
      <c r="CQ120" s="2"/>
      <c r="CR120" s="2"/>
      <c r="CS120" s="2"/>
      <c r="CT120" s="2"/>
      <c r="CU120" s="2"/>
      <c r="CV120" s="9"/>
      <c r="CW120" s="2"/>
      <c r="CX120" s="2"/>
      <c r="CY120" s="8">
        <f t="shared" si="14"/>
        <v>337657853</v>
      </c>
      <c r="CZ120" s="2"/>
      <c r="DA120" s="2"/>
      <c r="DB120" s="2"/>
      <c r="DC120" s="2"/>
      <c r="DD120" s="2"/>
      <c r="DE120" s="2"/>
      <c r="DF120" s="2"/>
      <c r="DG120" s="2"/>
      <c r="DH120" s="2"/>
      <c r="DI120" s="8">
        <f t="shared" si="15"/>
        <v>337657853</v>
      </c>
      <c r="DJ120" s="18"/>
      <c r="DK120" s="2"/>
      <c r="DL120" s="2"/>
      <c r="DM120" s="2"/>
      <c r="DN120" s="2"/>
      <c r="DO120" s="2"/>
      <c r="DP120" s="2"/>
      <c r="DQ120" s="2"/>
      <c r="DR120" s="9"/>
      <c r="DS120" s="2"/>
      <c r="DT120" s="2"/>
      <c r="DU120" s="7">
        <f t="shared" si="21"/>
        <v>337657853</v>
      </c>
      <c r="DV120" s="4">
        <f>VLOOKUP(B120,[3]RPTNCT049_ConsultaSaldosContabl!$I$4:$K$8047,3,0)</f>
        <v>177564168</v>
      </c>
      <c r="DW120" s="4">
        <f>+Q120+Z120+AA120+AN120+BA120+BJ120+BU120+BV120</f>
        <v>160093685</v>
      </c>
      <c r="DX120" s="41">
        <f t="shared" si="22"/>
        <v>337657853</v>
      </c>
      <c r="DY120" s="19">
        <f t="shared" si="23"/>
        <v>0</v>
      </c>
      <c r="DZ120" s="29"/>
      <c r="EA120" s="29"/>
      <c r="EB120" s="29"/>
    </row>
    <row r="121" spans="1:136" ht="15" customHeight="1" x14ac:dyDescent="0.2">
      <c r="A121" s="1">
        <v>8902012220</v>
      </c>
      <c r="B121" s="1">
        <v>890201222</v>
      </c>
      <c r="C121" s="16">
        <v>210168001</v>
      </c>
      <c r="D121" s="17" t="s">
        <v>2203</v>
      </c>
      <c r="E121" s="80" t="s">
        <v>2091</v>
      </c>
      <c r="F121" s="18">
        <v>10780828191</v>
      </c>
      <c r="G121" s="18"/>
      <c r="H121" s="54"/>
      <c r="I121" s="18"/>
      <c r="J121" s="54">
        <v>595021426</v>
      </c>
      <c r="K121" s="18">
        <v>1257547742</v>
      </c>
      <c r="L121" s="18"/>
      <c r="M121" s="55">
        <f>SUM(F121:L121)</f>
        <v>12633397359</v>
      </c>
      <c r="N121" s="54">
        <f>VLOOKUP(A121,'[1]PRESTACION DE SERVICIO'!$I$2:$J$96,2,0)</f>
        <v>9809028394</v>
      </c>
      <c r="O121" s="18"/>
      <c r="P121" s="54"/>
      <c r="Q121" s="39"/>
      <c r="R121" s="18"/>
      <c r="S121" s="54">
        <v>731273506</v>
      </c>
      <c r="T121" s="56">
        <v>1545955804</v>
      </c>
      <c r="U121" s="18"/>
      <c r="V121" s="8">
        <f t="shared" si="12"/>
        <v>24719655063</v>
      </c>
      <c r="W121" s="55">
        <v>9332233116</v>
      </c>
      <c r="X121" s="18"/>
      <c r="Y121" s="8">
        <v>0</v>
      </c>
      <c r="Z121" s="8">
        <v>1576561963</v>
      </c>
      <c r="AA121" s="18"/>
      <c r="AB121" s="18"/>
      <c r="AC121" s="56">
        <v>638053166</v>
      </c>
      <c r="AD121" s="18">
        <v>1270165678</v>
      </c>
      <c r="AE121" s="18"/>
      <c r="AF121" s="8">
        <f t="shared" si="16"/>
        <v>37536668986</v>
      </c>
      <c r="AG121" s="9">
        <v>0</v>
      </c>
      <c r="AH121" s="2"/>
      <c r="AI121" s="2">
        <v>0</v>
      </c>
      <c r="AJ121" s="9">
        <v>9477494134</v>
      </c>
      <c r="AK121" s="2">
        <v>638053166</v>
      </c>
      <c r="AL121" s="2">
        <v>1270165678</v>
      </c>
      <c r="AM121" s="2"/>
      <c r="AN121" s="2"/>
      <c r="AO121" s="19">
        <f t="shared" si="17"/>
        <v>48922381964</v>
      </c>
      <c r="AP121" s="18"/>
      <c r="AQ121" s="2"/>
      <c r="AR121" s="18"/>
      <c r="AS121" s="2">
        <v>9481591725</v>
      </c>
      <c r="AT121" s="18">
        <v>638053166</v>
      </c>
      <c r="AU121" s="18">
        <v>1120807069</v>
      </c>
      <c r="AV121" s="18"/>
      <c r="AW121" s="18">
        <v>1264413855</v>
      </c>
      <c r="AX121" s="2"/>
      <c r="AY121" s="2">
        <v>842942570</v>
      </c>
      <c r="AZ121" s="18"/>
      <c r="BA121" s="2"/>
      <c r="BB121" s="64">
        <f t="shared" si="18"/>
        <v>62270190349</v>
      </c>
      <c r="BC121" s="2">
        <v>18099314535</v>
      </c>
      <c r="BD121" s="2">
        <v>421471285</v>
      </c>
      <c r="BE121" s="2"/>
      <c r="BF121" s="2"/>
      <c r="BG121" s="9">
        <v>736479189</v>
      </c>
      <c r="BH121" s="2">
        <v>1872280383</v>
      </c>
      <c r="BI121" s="2"/>
      <c r="BJ121" s="2">
        <v>3392901317</v>
      </c>
      <c r="BK121" s="8">
        <f t="shared" si="19"/>
        <v>86792637058</v>
      </c>
      <c r="BL121" s="2">
        <v>10412143836</v>
      </c>
      <c r="BM121" s="26">
        <v>421471285</v>
      </c>
      <c r="BN121" s="2"/>
      <c r="BO121" s="2"/>
      <c r="BP121" s="2"/>
      <c r="BQ121" s="2"/>
      <c r="BR121" s="77">
        <v>651686281</v>
      </c>
      <c r="BS121" s="26">
        <v>1737001915</v>
      </c>
      <c r="BT121" s="2"/>
      <c r="BU121" s="2">
        <v>55433272</v>
      </c>
      <c r="BV121" s="2">
        <v>-55433272</v>
      </c>
      <c r="BW121" s="8">
        <f t="shared" si="20"/>
        <v>100014940375</v>
      </c>
      <c r="BX121" s="2"/>
      <c r="BY121" s="2">
        <v>421471285</v>
      </c>
      <c r="BZ121" s="2"/>
      <c r="CA121" s="2">
        <v>10256582395</v>
      </c>
      <c r="CB121" s="9">
        <v>666234337</v>
      </c>
      <c r="CC121" s="2">
        <v>1412477679</v>
      </c>
      <c r="CD121" s="2"/>
      <c r="CE121" s="2"/>
      <c r="CF121" s="2"/>
      <c r="CG121" s="8">
        <f>SUM(BW121:CE121)</f>
        <v>112771706071</v>
      </c>
      <c r="CH121" s="2"/>
      <c r="CI121" s="2"/>
      <c r="CJ121" s="2"/>
      <c r="CK121" s="2"/>
      <c r="CL121" s="9"/>
      <c r="CM121" s="2"/>
      <c r="CN121" s="2"/>
      <c r="CO121" s="2"/>
      <c r="CP121" s="8">
        <f t="shared" si="13"/>
        <v>112771706071</v>
      </c>
      <c r="CQ121" s="2"/>
      <c r="CR121" s="2"/>
      <c r="CS121" s="2"/>
      <c r="CT121" s="2"/>
      <c r="CU121" s="2"/>
      <c r="CV121" s="9"/>
      <c r="CW121" s="2"/>
      <c r="CX121" s="2"/>
      <c r="CY121" s="8">
        <f t="shared" si="14"/>
        <v>112771706071</v>
      </c>
      <c r="CZ121" s="2"/>
      <c r="DA121" s="2"/>
      <c r="DB121" s="2"/>
      <c r="DC121" s="2"/>
      <c r="DD121" s="2"/>
      <c r="DE121" s="2"/>
      <c r="DF121" s="2"/>
      <c r="DG121" s="2"/>
      <c r="DH121" s="2"/>
      <c r="DI121" s="8">
        <f t="shared" si="15"/>
        <v>112771706071</v>
      </c>
      <c r="DJ121" s="18"/>
      <c r="DK121" s="2"/>
      <c r="DL121" s="2"/>
      <c r="DM121" s="2"/>
      <c r="DN121" s="2"/>
      <c r="DO121" s="2"/>
      <c r="DP121" s="2"/>
      <c r="DQ121" s="2"/>
      <c r="DR121" s="9"/>
      <c r="DS121" s="2"/>
      <c r="DT121" s="2"/>
      <c r="DU121" s="7">
        <f t="shared" si="21"/>
        <v>112771706071</v>
      </c>
      <c r="DV121" s="4">
        <f>VLOOKUP(B121,[3]RPTNCT049_ConsultaSaldosContabl!$I$4:$K$8047,3,0)</f>
        <v>107802242791</v>
      </c>
      <c r="DW121" s="4">
        <f>+Q121+Z121+AA121+AN121+BA121+BJ121+BU121+BV121</f>
        <v>4969463280</v>
      </c>
      <c r="DX121" s="41">
        <f t="shared" si="22"/>
        <v>112771706071</v>
      </c>
      <c r="DY121" s="19">
        <f t="shared" si="23"/>
        <v>0</v>
      </c>
      <c r="DZ121" s="29"/>
      <c r="EA121" s="15"/>
      <c r="EB121" s="15"/>
      <c r="EC121" s="15"/>
      <c r="ED121" s="15"/>
      <c r="EE121" s="15"/>
      <c r="EF121" s="15"/>
    </row>
    <row r="122" spans="1:136" ht="15" customHeight="1" x14ac:dyDescent="0.2">
      <c r="A122" s="1">
        <v>8905034832</v>
      </c>
      <c r="B122" s="1">
        <v>890503483</v>
      </c>
      <c r="C122" s="16">
        <v>210954109</v>
      </c>
      <c r="D122" s="17" t="s">
        <v>754</v>
      </c>
      <c r="E122" s="80" t="s">
        <v>2109</v>
      </c>
      <c r="F122" s="38"/>
      <c r="G122" s="2"/>
      <c r="H122" s="3"/>
      <c r="I122" s="2"/>
      <c r="J122" s="39"/>
      <c r="K122" s="3"/>
      <c r="L122" s="2"/>
      <c r="M122" s="8"/>
      <c r="N122" s="3"/>
      <c r="O122" s="2"/>
      <c r="P122" s="3"/>
      <c r="Q122" s="39">
        <v>30996906</v>
      </c>
      <c r="R122" s="2"/>
      <c r="S122" s="3"/>
      <c r="T122" s="3"/>
      <c r="U122" s="2"/>
      <c r="V122" s="8">
        <f t="shared" si="12"/>
        <v>30996906</v>
      </c>
      <c r="W122" s="8">
        <v>0</v>
      </c>
      <c r="X122" s="2"/>
      <c r="Y122" s="8">
        <v>0</v>
      </c>
      <c r="Z122" s="8">
        <v>4043889</v>
      </c>
      <c r="AA122" s="2"/>
      <c r="AB122" s="2"/>
      <c r="AC122" s="9"/>
      <c r="AD122" s="2"/>
      <c r="AE122" s="2"/>
      <c r="AF122" s="8">
        <f t="shared" si="16"/>
        <v>35040795</v>
      </c>
      <c r="AG122" s="9">
        <v>0</v>
      </c>
      <c r="AH122" s="2"/>
      <c r="AI122" s="2">
        <v>0</v>
      </c>
      <c r="AJ122" s="9">
        <v>0</v>
      </c>
      <c r="AK122" s="2">
        <v>0</v>
      </c>
      <c r="AL122" s="2">
        <v>0</v>
      </c>
      <c r="AM122" s="2"/>
      <c r="AN122" s="2"/>
      <c r="AO122" s="19">
        <f t="shared" si="17"/>
        <v>35040795</v>
      </c>
      <c r="AP122" s="2"/>
      <c r="AQ122" s="2"/>
      <c r="AR122" s="2"/>
      <c r="AS122" s="2"/>
      <c r="AT122" s="2"/>
      <c r="AU122" s="2"/>
      <c r="AV122" s="2"/>
      <c r="AW122" s="2"/>
      <c r="AX122" s="2">
        <v>54865168</v>
      </c>
      <c r="AY122" s="2">
        <v>13716292</v>
      </c>
      <c r="AZ122" s="2"/>
      <c r="BA122" s="2"/>
      <c r="BB122" s="64">
        <f t="shared" si="18"/>
        <v>103622255</v>
      </c>
      <c r="BC122" s="2"/>
      <c r="BD122" s="2">
        <v>13716292</v>
      </c>
      <c r="BE122" s="2"/>
      <c r="BF122" s="2"/>
      <c r="BG122" s="9"/>
      <c r="BH122" s="2"/>
      <c r="BI122" s="2"/>
      <c r="BJ122" s="2">
        <v>75409815</v>
      </c>
      <c r="BK122" s="8">
        <f t="shared" si="19"/>
        <v>192748362</v>
      </c>
      <c r="BL122" s="2"/>
      <c r="BM122" s="2">
        <v>13716292</v>
      </c>
      <c r="BN122" s="2"/>
      <c r="BO122" s="2"/>
      <c r="BP122" s="2"/>
      <c r="BQ122" s="2"/>
      <c r="BR122" s="9"/>
      <c r="BS122" s="2"/>
      <c r="BT122" s="2"/>
      <c r="BU122" s="2"/>
      <c r="BV122" s="2"/>
      <c r="BW122" s="8">
        <f t="shared" si="20"/>
        <v>206464654</v>
      </c>
      <c r="BX122" s="2"/>
      <c r="BY122" s="2">
        <v>13716292</v>
      </c>
      <c r="BZ122" s="2"/>
      <c r="CA122" s="2"/>
      <c r="CB122" s="9"/>
      <c r="CC122" s="2"/>
      <c r="CD122" s="2"/>
      <c r="CE122" s="2"/>
      <c r="CF122" s="2"/>
      <c r="CG122" s="8">
        <f>SUM(BW122:CE122)</f>
        <v>220180946</v>
      </c>
      <c r="CH122" s="2"/>
      <c r="CI122" s="2"/>
      <c r="CJ122" s="2"/>
      <c r="CK122" s="2"/>
      <c r="CL122" s="9"/>
      <c r="CM122" s="2"/>
      <c r="CN122" s="2"/>
      <c r="CO122" s="2"/>
      <c r="CP122" s="8">
        <f t="shared" si="13"/>
        <v>220180946</v>
      </c>
      <c r="CQ122" s="2"/>
      <c r="CR122" s="2"/>
      <c r="CS122" s="2"/>
      <c r="CT122" s="2"/>
      <c r="CU122" s="2"/>
      <c r="CV122" s="9"/>
      <c r="CW122" s="2"/>
      <c r="CX122" s="2"/>
      <c r="CY122" s="8">
        <f t="shared" si="14"/>
        <v>220180946</v>
      </c>
      <c r="CZ122" s="2"/>
      <c r="DA122" s="2"/>
      <c r="DB122" s="2"/>
      <c r="DC122" s="2"/>
      <c r="DD122" s="2"/>
      <c r="DE122" s="2"/>
      <c r="DF122" s="2"/>
      <c r="DG122" s="2"/>
      <c r="DH122" s="2"/>
      <c r="DI122" s="8">
        <f t="shared" si="15"/>
        <v>220180946</v>
      </c>
      <c r="DJ122" s="18"/>
      <c r="DK122" s="2"/>
      <c r="DL122" s="2"/>
      <c r="DM122" s="2"/>
      <c r="DN122" s="2"/>
      <c r="DO122" s="2"/>
      <c r="DP122" s="2"/>
      <c r="DQ122" s="2"/>
      <c r="DR122" s="9"/>
      <c r="DS122" s="2"/>
      <c r="DT122" s="2"/>
      <c r="DU122" s="7">
        <f t="shared" si="21"/>
        <v>220180946</v>
      </c>
      <c r="DV122" s="4">
        <f>VLOOKUP(B122,[3]RPTNCT049_ConsultaSaldosContabl!$I$4:$K$8047,3,0)</f>
        <v>109730336</v>
      </c>
      <c r="DW122" s="4">
        <f>+Q122+Z122+AA122+AN122+BA122+BJ122+BU122+BV122</f>
        <v>110450610</v>
      </c>
      <c r="DX122" s="41">
        <f t="shared" si="22"/>
        <v>220180946</v>
      </c>
      <c r="DY122" s="19">
        <f t="shared" si="23"/>
        <v>0</v>
      </c>
      <c r="DZ122" s="29"/>
      <c r="EA122" s="29"/>
      <c r="EB122" s="29"/>
    </row>
    <row r="123" spans="1:136" ht="15" customHeight="1" x14ac:dyDescent="0.2">
      <c r="A123" s="1">
        <v>8903990453</v>
      </c>
      <c r="B123" s="1">
        <v>890399045</v>
      </c>
      <c r="C123" s="16">
        <v>210976109</v>
      </c>
      <c r="D123" s="17" t="s">
        <v>2204</v>
      </c>
      <c r="E123" s="80" t="s">
        <v>1052</v>
      </c>
      <c r="F123" s="36">
        <v>8437994381</v>
      </c>
      <c r="G123" s="2"/>
      <c r="H123" s="3"/>
      <c r="I123" s="2"/>
      <c r="J123" s="39">
        <v>427185197</v>
      </c>
      <c r="K123" s="2">
        <v>901986198</v>
      </c>
      <c r="L123" s="2"/>
      <c r="M123" s="8">
        <f>SUM(F123:L123)</f>
        <v>9767165776</v>
      </c>
      <c r="N123" s="3">
        <f>VLOOKUP(A123,'[1]PRESTACION DE SERVICIO'!$I$2:$J$96,2,0)</f>
        <v>7833434456</v>
      </c>
      <c r="O123" s="2"/>
      <c r="P123" s="3"/>
      <c r="Q123" s="39">
        <v>663849236</v>
      </c>
      <c r="R123" s="2"/>
      <c r="S123" s="3">
        <v>365584219</v>
      </c>
      <c r="T123" s="9">
        <v>790137390</v>
      </c>
      <c r="U123" s="2"/>
      <c r="V123" s="8">
        <f t="shared" si="12"/>
        <v>19420171077</v>
      </c>
      <c r="W123" s="8">
        <v>7464771599</v>
      </c>
      <c r="X123" s="2"/>
      <c r="Y123" s="8">
        <v>0</v>
      </c>
      <c r="Z123" s="8">
        <v>443016588</v>
      </c>
      <c r="AA123" s="2"/>
      <c r="AB123" s="2"/>
      <c r="AC123" s="9">
        <v>464828673</v>
      </c>
      <c r="AD123" s="2">
        <v>925628575</v>
      </c>
      <c r="AE123" s="2"/>
      <c r="AF123" s="8">
        <f t="shared" si="16"/>
        <v>28718416512</v>
      </c>
      <c r="AG123" s="9">
        <v>0</v>
      </c>
      <c r="AH123" s="2"/>
      <c r="AI123" s="2">
        <v>0</v>
      </c>
      <c r="AJ123" s="9">
        <v>7464771599</v>
      </c>
      <c r="AK123" s="2">
        <v>464828673</v>
      </c>
      <c r="AL123" s="2">
        <v>925628575</v>
      </c>
      <c r="AM123" s="2"/>
      <c r="AN123" s="2"/>
      <c r="AO123" s="19">
        <f t="shared" si="17"/>
        <v>37573645359</v>
      </c>
      <c r="AP123" s="2"/>
      <c r="AQ123" s="2"/>
      <c r="AR123" s="2"/>
      <c r="AS123" s="2">
        <v>7426548941</v>
      </c>
      <c r="AT123" s="2">
        <v>464828673</v>
      </c>
      <c r="AU123" s="2">
        <v>963851233</v>
      </c>
      <c r="AV123" s="2"/>
      <c r="AW123" s="2">
        <v>1957085462</v>
      </c>
      <c r="AX123" s="2"/>
      <c r="AY123" s="2"/>
      <c r="AZ123" s="2"/>
      <c r="BA123" s="2"/>
      <c r="BB123" s="64">
        <f t="shared" si="18"/>
        <v>48385959668</v>
      </c>
      <c r="BC123" s="2">
        <v>11258600262</v>
      </c>
      <c r="BD123" s="2">
        <v>258482986</v>
      </c>
      <c r="BE123" s="2"/>
      <c r="BF123" s="2"/>
      <c r="BG123" s="9">
        <v>594483124</v>
      </c>
      <c r="BH123" s="2">
        <v>1304482687</v>
      </c>
      <c r="BI123" s="2"/>
      <c r="BJ123" s="2">
        <v>2474607826</v>
      </c>
      <c r="BK123" s="8">
        <f t="shared" si="19"/>
        <v>64276616553</v>
      </c>
      <c r="BL123" s="2">
        <v>8420410654</v>
      </c>
      <c r="BM123" s="2">
        <v>258482986</v>
      </c>
      <c r="BN123" s="2"/>
      <c r="BO123" s="2">
        <v>3060474624</v>
      </c>
      <c r="BP123" s="2"/>
      <c r="BQ123" s="2"/>
      <c r="BR123" s="9">
        <v>471693519</v>
      </c>
      <c r="BS123" s="2">
        <v>1252591079</v>
      </c>
      <c r="BT123" s="2"/>
      <c r="BU123" s="2"/>
      <c r="BV123" s="2"/>
      <c r="BW123" s="8">
        <f t="shared" si="20"/>
        <v>77740269415</v>
      </c>
      <c r="BX123" s="2"/>
      <c r="BY123" s="2">
        <v>258482986</v>
      </c>
      <c r="BZ123" s="2"/>
      <c r="CA123" s="2">
        <v>8376868081</v>
      </c>
      <c r="CB123" s="9">
        <v>497153693</v>
      </c>
      <c r="CC123" s="2">
        <v>662673858</v>
      </c>
      <c r="CD123" s="2"/>
      <c r="CE123" s="2"/>
      <c r="CF123" s="2"/>
      <c r="CG123" s="8">
        <f>SUM(BW123:CE123)</f>
        <v>87535448033</v>
      </c>
      <c r="CH123" s="2"/>
      <c r="CI123" s="2"/>
      <c r="CJ123" s="2"/>
      <c r="CK123" s="2"/>
      <c r="CL123" s="9"/>
      <c r="CM123" s="2"/>
      <c r="CN123" s="2"/>
      <c r="CO123" s="2"/>
      <c r="CP123" s="8">
        <f t="shared" si="13"/>
        <v>87535448033</v>
      </c>
      <c r="CQ123" s="2"/>
      <c r="CR123" s="2"/>
      <c r="CS123" s="2"/>
      <c r="CT123" s="2"/>
      <c r="CU123" s="2"/>
      <c r="CV123" s="9"/>
      <c r="CW123" s="2"/>
      <c r="CX123" s="2"/>
      <c r="CY123" s="8">
        <f t="shared" si="14"/>
        <v>87535448033</v>
      </c>
      <c r="CZ123" s="2"/>
      <c r="DA123" s="2"/>
      <c r="DB123" s="2"/>
      <c r="DC123" s="2"/>
      <c r="DD123" s="2"/>
      <c r="DE123" s="2"/>
      <c r="DF123" s="2"/>
      <c r="DG123" s="2"/>
      <c r="DH123" s="2"/>
      <c r="DI123" s="8">
        <f t="shared" si="15"/>
        <v>87535448033</v>
      </c>
      <c r="DJ123" s="18"/>
      <c r="DK123" s="2"/>
      <c r="DL123" s="2"/>
      <c r="DM123" s="2"/>
      <c r="DN123" s="2"/>
      <c r="DO123" s="2"/>
      <c r="DP123" s="2"/>
      <c r="DQ123" s="2"/>
      <c r="DR123" s="9"/>
      <c r="DS123" s="2"/>
      <c r="DT123" s="2"/>
      <c r="DU123" s="7">
        <f t="shared" si="21"/>
        <v>87535448033</v>
      </c>
      <c r="DV123" s="4">
        <f>VLOOKUP(B123,[3]RPTNCT049_ConsultaSaldosContabl!$I$4:$K$8047,3,0)</f>
        <v>83953974383</v>
      </c>
      <c r="DW123" s="4">
        <f>+Q123+Z123+AA123+AN123+BA123+BJ123+BU123+BV123</f>
        <v>3581473650</v>
      </c>
      <c r="DX123" s="41">
        <f t="shared" si="22"/>
        <v>87535448033</v>
      </c>
      <c r="DY123" s="19">
        <f t="shared" si="23"/>
        <v>0</v>
      </c>
      <c r="DZ123" s="29"/>
      <c r="EA123" s="29"/>
      <c r="EB123" s="29"/>
    </row>
    <row r="124" spans="1:136" ht="15" customHeight="1" x14ac:dyDescent="0.2">
      <c r="A124" s="1">
        <v>8918082600</v>
      </c>
      <c r="B124" s="1">
        <v>891808260</v>
      </c>
      <c r="C124" s="16">
        <v>210915109</v>
      </c>
      <c r="D124" s="17" t="s">
        <v>226</v>
      </c>
      <c r="E124" s="80" t="s">
        <v>1278</v>
      </c>
      <c r="F124" s="38"/>
      <c r="G124" s="2"/>
      <c r="H124" s="3"/>
      <c r="I124" s="2"/>
      <c r="J124" s="39"/>
      <c r="K124" s="3"/>
      <c r="L124" s="2"/>
      <c r="M124" s="8"/>
      <c r="N124" s="3"/>
      <c r="O124" s="2"/>
      <c r="P124" s="3"/>
      <c r="Q124" s="39"/>
      <c r="R124" s="2"/>
      <c r="S124" s="3"/>
      <c r="T124" s="3"/>
      <c r="U124" s="2"/>
      <c r="V124" s="8">
        <f t="shared" si="12"/>
        <v>0</v>
      </c>
      <c r="W124" s="8">
        <v>0</v>
      </c>
      <c r="X124" s="2"/>
      <c r="Y124" s="8">
        <v>0</v>
      </c>
      <c r="Z124" s="8">
        <v>27907636</v>
      </c>
      <c r="AA124" s="2"/>
      <c r="AB124" s="2"/>
      <c r="AC124" s="9"/>
      <c r="AD124" s="2"/>
      <c r="AE124" s="2"/>
      <c r="AF124" s="8">
        <f t="shared" si="16"/>
        <v>27907636</v>
      </c>
      <c r="AG124" s="9">
        <v>0</v>
      </c>
      <c r="AH124" s="2"/>
      <c r="AI124" s="2">
        <v>0</v>
      </c>
      <c r="AJ124" s="9">
        <v>0</v>
      </c>
      <c r="AK124" s="2">
        <v>0</v>
      </c>
      <c r="AL124" s="2">
        <v>0</v>
      </c>
      <c r="AM124" s="2"/>
      <c r="AN124" s="2"/>
      <c r="AO124" s="19">
        <f t="shared" si="17"/>
        <v>27907636</v>
      </c>
      <c r="AP124" s="2"/>
      <c r="AQ124" s="2"/>
      <c r="AR124" s="2"/>
      <c r="AS124" s="2"/>
      <c r="AT124" s="2"/>
      <c r="AU124" s="2"/>
      <c r="AV124" s="2"/>
      <c r="AW124" s="2"/>
      <c r="AX124" s="2">
        <v>35084308</v>
      </c>
      <c r="AY124" s="2">
        <v>8771077</v>
      </c>
      <c r="AZ124" s="2"/>
      <c r="BA124" s="2"/>
      <c r="BB124" s="64">
        <f t="shared" si="18"/>
        <v>71763021</v>
      </c>
      <c r="BC124" s="2"/>
      <c r="BD124" s="2">
        <v>8771077</v>
      </c>
      <c r="BE124" s="2"/>
      <c r="BF124" s="2"/>
      <c r="BG124" s="9"/>
      <c r="BH124" s="2"/>
      <c r="BI124" s="2"/>
      <c r="BJ124" s="2">
        <v>60058807</v>
      </c>
      <c r="BK124" s="8">
        <f t="shared" si="19"/>
        <v>140592905</v>
      </c>
      <c r="BL124" s="2"/>
      <c r="BM124" s="2">
        <v>8771077</v>
      </c>
      <c r="BN124" s="2"/>
      <c r="BO124" s="2"/>
      <c r="BP124" s="2"/>
      <c r="BQ124" s="2"/>
      <c r="BR124" s="9"/>
      <c r="BS124" s="2"/>
      <c r="BT124" s="2"/>
      <c r="BU124" s="2"/>
      <c r="BV124" s="2"/>
      <c r="BW124" s="8">
        <f t="shared" si="20"/>
        <v>149363982</v>
      </c>
      <c r="BX124" s="2"/>
      <c r="BY124" s="2">
        <v>8771077</v>
      </c>
      <c r="BZ124" s="2"/>
      <c r="CA124" s="2"/>
      <c r="CB124" s="9"/>
      <c r="CC124" s="2"/>
      <c r="CD124" s="2"/>
      <c r="CE124" s="2"/>
      <c r="CF124" s="2"/>
      <c r="CG124" s="8">
        <f>SUM(BW124:CE124)</f>
        <v>158135059</v>
      </c>
      <c r="CH124" s="2"/>
      <c r="CI124" s="2"/>
      <c r="CJ124" s="2"/>
      <c r="CK124" s="2"/>
      <c r="CL124" s="9"/>
      <c r="CM124" s="2"/>
      <c r="CN124" s="2"/>
      <c r="CO124" s="2"/>
      <c r="CP124" s="8">
        <f t="shared" si="13"/>
        <v>158135059</v>
      </c>
      <c r="CQ124" s="2"/>
      <c r="CR124" s="2"/>
      <c r="CS124" s="2"/>
      <c r="CT124" s="2"/>
      <c r="CU124" s="2"/>
      <c r="CV124" s="9"/>
      <c r="CW124" s="2"/>
      <c r="CX124" s="2"/>
      <c r="CY124" s="8">
        <f t="shared" si="14"/>
        <v>158135059</v>
      </c>
      <c r="CZ124" s="2"/>
      <c r="DA124" s="2"/>
      <c r="DB124" s="2"/>
      <c r="DC124" s="2"/>
      <c r="DD124" s="2"/>
      <c r="DE124" s="2"/>
      <c r="DF124" s="2"/>
      <c r="DG124" s="2"/>
      <c r="DH124" s="2"/>
      <c r="DI124" s="8">
        <f t="shared" si="15"/>
        <v>158135059</v>
      </c>
      <c r="DJ124" s="18"/>
      <c r="DK124" s="2"/>
      <c r="DL124" s="2"/>
      <c r="DM124" s="2"/>
      <c r="DN124" s="2"/>
      <c r="DO124" s="2"/>
      <c r="DP124" s="2"/>
      <c r="DQ124" s="2"/>
      <c r="DR124" s="9"/>
      <c r="DS124" s="2"/>
      <c r="DT124" s="2"/>
      <c r="DU124" s="7">
        <f t="shared" si="21"/>
        <v>158135059</v>
      </c>
      <c r="DV124" s="4">
        <f>VLOOKUP(B124,[3]RPTNCT049_ConsultaSaldosContabl!$I$4:$K$8047,3,0)</f>
        <v>70168616</v>
      </c>
      <c r="DW124" s="4">
        <f>+Q124+Z124+AA124+AN124+BA124+BJ124+BU124+BV124</f>
        <v>87966443</v>
      </c>
      <c r="DX124" s="41">
        <f t="shared" si="22"/>
        <v>158135059</v>
      </c>
      <c r="DY124" s="19">
        <f t="shared" si="23"/>
        <v>0</v>
      </c>
      <c r="DZ124" s="29"/>
      <c r="EA124" s="29"/>
      <c r="EB124" s="29"/>
    </row>
    <row r="125" spans="1:136" ht="15" customHeight="1" x14ac:dyDescent="0.2">
      <c r="A125" s="1">
        <v>8000967398</v>
      </c>
      <c r="B125" s="1">
        <v>800096739</v>
      </c>
      <c r="C125" s="16">
        <v>217923079</v>
      </c>
      <c r="D125" s="17" t="s">
        <v>438</v>
      </c>
      <c r="E125" s="80" t="s">
        <v>1482</v>
      </c>
      <c r="F125" s="38"/>
      <c r="G125" s="2"/>
      <c r="H125" s="3"/>
      <c r="I125" s="2"/>
      <c r="J125" s="39"/>
      <c r="K125" s="3"/>
      <c r="L125" s="2"/>
      <c r="M125" s="8"/>
      <c r="N125" s="3"/>
      <c r="O125" s="2"/>
      <c r="P125" s="3"/>
      <c r="Q125" s="39">
        <v>146045820</v>
      </c>
      <c r="R125" s="2"/>
      <c r="S125" s="3"/>
      <c r="T125" s="3"/>
      <c r="U125" s="2"/>
      <c r="V125" s="8">
        <f t="shared" si="12"/>
        <v>146045820</v>
      </c>
      <c r="W125" s="8">
        <v>0</v>
      </c>
      <c r="X125" s="2"/>
      <c r="Y125" s="8">
        <v>0</v>
      </c>
      <c r="Z125" s="8"/>
      <c r="AA125" s="2"/>
      <c r="AB125" s="2"/>
      <c r="AC125" s="9"/>
      <c r="AD125" s="2"/>
      <c r="AE125" s="2"/>
      <c r="AF125" s="8">
        <f t="shared" si="16"/>
        <v>146045820</v>
      </c>
      <c r="AG125" s="9">
        <v>0</v>
      </c>
      <c r="AH125" s="2"/>
      <c r="AI125" s="2">
        <v>0</v>
      </c>
      <c r="AJ125" s="9">
        <v>0</v>
      </c>
      <c r="AK125" s="2">
        <v>0</v>
      </c>
      <c r="AL125" s="2">
        <v>0</v>
      </c>
      <c r="AM125" s="2"/>
      <c r="AN125" s="2"/>
      <c r="AO125" s="19">
        <f t="shared" si="17"/>
        <v>146045820</v>
      </c>
      <c r="AP125" s="2"/>
      <c r="AQ125" s="2"/>
      <c r="AR125" s="2"/>
      <c r="AS125" s="2"/>
      <c r="AT125" s="2"/>
      <c r="AU125" s="2"/>
      <c r="AV125" s="2"/>
      <c r="AW125" s="2"/>
      <c r="AX125" s="2">
        <v>230673388</v>
      </c>
      <c r="AY125" s="2">
        <v>57668347</v>
      </c>
      <c r="AZ125" s="2"/>
      <c r="BA125" s="2"/>
      <c r="BB125" s="64">
        <f t="shared" si="18"/>
        <v>434387555</v>
      </c>
      <c r="BC125" s="2"/>
      <c r="BD125" s="2">
        <v>57668347</v>
      </c>
      <c r="BE125" s="2"/>
      <c r="BF125" s="2"/>
      <c r="BG125" s="9"/>
      <c r="BH125" s="2"/>
      <c r="BI125" s="2"/>
      <c r="BJ125" s="2">
        <v>314298493</v>
      </c>
      <c r="BK125" s="8">
        <f t="shared" si="19"/>
        <v>806354395</v>
      </c>
      <c r="BL125" s="2"/>
      <c r="BM125" s="2">
        <v>57668347</v>
      </c>
      <c r="BN125" s="2"/>
      <c r="BO125" s="2"/>
      <c r="BP125" s="2"/>
      <c r="BQ125" s="2"/>
      <c r="BR125" s="9"/>
      <c r="BS125" s="2"/>
      <c r="BT125" s="2"/>
      <c r="BU125" s="2"/>
      <c r="BV125" s="2"/>
      <c r="BW125" s="8">
        <f t="shared" si="20"/>
        <v>864022742</v>
      </c>
      <c r="BX125" s="2"/>
      <c r="BY125" s="2">
        <v>57668347</v>
      </c>
      <c r="BZ125" s="2"/>
      <c r="CA125" s="2"/>
      <c r="CB125" s="9"/>
      <c r="CC125" s="2"/>
      <c r="CD125" s="2"/>
      <c r="CE125" s="2"/>
      <c r="CF125" s="2"/>
      <c r="CG125" s="8">
        <f>SUM(BW125:CE125)</f>
        <v>921691089</v>
      </c>
      <c r="CH125" s="2"/>
      <c r="CI125" s="2"/>
      <c r="CJ125" s="2"/>
      <c r="CK125" s="2"/>
      <c r="CL125" s="9"/>
      <c r="CM125" s="2"/>
      <c r="CN125" s="2"/>
      <c r="CO125" s="2"/>
      <c r="CP125" s="8">
        <f t="shared" si="13"/>
        <v>921691089</v>
      </c>
      <c r="CQ125" s="2"/>
      <c r="CR125" s="2"/>
      <c r="CS125" s="2"/>
      <c r="CT125" s="2"/>
      <c r="CU125" s="2"/>
      <c r="CV125" s="9"/>
      <c r="CW125" s="2"/>
      <c r="CX125" s="2"/>
      <c r="CY125" s="8">
        <f t="shared" si="14"/>
        <v>921691089</v>
      </c>
      <c r="CZ125" s="2"/>
      <c r="DA125" s="2"/>
      <c r="DB125" s="2"/>
      <c r="DC125" s="2"/>
      <c r="DD125" s="2"/>
      <c r="DE125" s="2"/>
      <c r="DF125" s="2"/>
      <c r="DG125" s="2"/>
      <c r="DH125" s="2"/>
      <c r="DI125" s="8">
        <f t="shared" si="15"/>
        <v>921691089</v>
      </c>
      <c r="DJ125" s="18"/>
      <c r="DK125" s="2"/>
      <c r="DL125" s="2"/>
      <c r="DM125" s="2"/>
      <c r="DN125" s="2"/>
      <c r="DO125" s="2"/>
      <c r="DP125" s="2"/>
      <c r="DQ125" s="2"/>
      <c r="DR125" s="9"/>
      <c r="DS125" s="2"/>
      <c r="DT125" s="2"/>
      <c r="DU125" s="7">
        <f t="shared" si="21"/>
        <v>921691089</v>
      </c>
      <c r="DV125" s="4">
        <f>VLOOKUP(B125,[3]RPTNCT049_ConsultaSaldosContabl!$I$4:$K$8047,3,0)</f>
        <v>461346776</v>
      </c>
      <c r="DW125" s="4">
        <f>+Q125+Z125+AA125+AN125+BA125+BJ125+BU125+BV125</f>
        <v>460344313</v>
      </c>
      <c r="DX125" s="41">
        <f t="shared" si="22"/>
        <v>921691089</v>
      </c>
      <c r="DY125" s="19">
        <f t="shared" si="23"/>
        <v>0</v>
      </c>
      <c r="DZ125" s="29"/>
      <c r="EA125" s="29"/>
      <c r="EB125" s="29"/>
    </row>
    <row r="126" spans="1:136" ht="15" customHeight="1" x14ac:dyDescent="0.2">
      <c r="A126" s="1">
        <v>8900018790</v>
      </c>
      <c r="B126" s="1">
        <v>890001879</v>
      </c>
      <c r="C126" s="16">
        <v>211163111</v>
      </c>
      <c r="D126" s="17" t="s">
        <v>789</v>
      </c>
      <c r="E126" s="80" t="s">
        <v>1824</v>
      </c>
      <c r="F126" s="54"/>
      <c r="G126" s="18"/>
      <c r="H126" s="54"/>
      <c r="I126" s="18"/>
      <c r="J126" s="54"/>
      <c r="K126" s="54"/>
      <c r="L126" s="18"/>
      <c r="M126" s="55"/>
      <c r="N126" s="54"/>
      <c r="O126" s="18"/>
      <c r="P126" s="54"/>
      <c r="Q126" s="39">
        <v>14412550</v>
      </c>
      <c r="R126" s="18"/>
      <c r="S126" s="54"/>
      <c r="T126" s="54"/>
      <c r="U126" s="18"/>
      <c r="V126" s="8">
        <f t="shared" si="12"/>
        <v>14412550</v>
      </c>
      <c r="W126" s="8">
        <v>0</v>
      </c>
      <c r="X126" s="18"/>
      <c r="Y126" s="8">
        <v>0</v>
      </c>
      <c r="Z126" s="8"/>
      <c r="AA126" s="18"/>
      <c r="AB126" s="18"/>
      <c r="AC126" s="56"/>
      <c r="AD126" s="18"/>
      <c r="AE126" s="18"/>
      <c r="AF126" s="8">
        <f t="shared" si="16"/>
        <v>14412550</v>
      </c>
      <c r="AG126" s="9">
        <v>0</v>
      </c>
      <c r="AH126" s="2"/>
      <c r="AI126" s="2">
        <v>0</v>
      </c>
      <c r="AJ126" s="9">
        <v>0</v>
      </c>
      <c r="AK126" s="2">
        <v>0</v>
      </c>
      <c r="AL126" s="2">
        <v>0</v>
      </c>
      <c r="AM126" s="2"/>
      <c r="AN126" s="2"/>
      <c r="AO126" s="19">
        <f t="shared" si="17"/>
        <v>14412550</v>
      </c>
      <c r="AP126" s="18"/>
      <c r="AQ126" s="2"/>
      <c r="AR126" s="18"/>
      <c r="AS126" s="2"/>
      <c r="AT126" s="18"/>
      <c r="AU126" s="18"/>
      <c r="AV126" s="18"/>
      <c r="AW126" s="18"/>
      <c r="AX126" s="2">
        <v>18040384</v>
      </c>
      <c r="AY126" s="2">
        <v>4510096</v>
      </c>
      <c r="AZ126" s="18"/>
      <c r="BA126" s="2"/>
      <c r="BB126" s="64">
        <f t="shared" si="18"/>
        <v>36963030</v>
      </c>
      <c r="BC126" s="2"/>
      <c r="BD126" s="2">
        <v>4510096</v>
      </c>
      <c r="BE126" s="2"/>
      <c r="BF126" s="2"/>
      <c r="BG126" s="9"/>
      <c r="BH126" s="2"/>
      <c r="BI126" s="2"/>
      <c r="BJ126" s="2">
        <v>31016559</v>
      </c>
      <c r="BK126" s="8">
        <f t="shared" si="19"/>
        <v>72489685</v>
      </c>
      <c r="BL126" s="2"/>
      <c r="BM126" s="2">
        <v>4510096</v>
      </c>
      <c r="BN126" s="2"/>
      <c r="BO126" s="2"/>
      <c r="BP126" s="2"/>
      <c r="BQ126" s="2"/>
      <c r="BR126" s="9"/>
      <c r="BS126" s="2"/>
      <c r="BT126" s="2"/>
      <c r="BU126" s="2"/>
      <c r="BV126" s="2"/>
      <c r="BW126" s="8">
        <f t="shared" si="20"/>
        <v>76999781</v>
      </c>
      <c r="BX126" s="2"/>
      <c r="BY126" s="2">
        <v>4510096</v>
      </c>
      <c r="BZ126" s="2"/>
      <c r="CA126" s="2"/>
      <c r="CB126" s="9"/>
      <c r="CC126" s="2"/>
      <c r="CD126" s="2"/>
      <c r="CE126" s="2"/>
      <c r="CF126" s="2"/>
      <c r="CG126" s="8">
        <f>SUM(BW126:CE126)</f>
        <v>81509877</v>
      </c>
      <c r="CH126" s="2"/>
      <c r="CI126" s="2"/>
      <c r="CJ126" s="2"/>
      <c r="CK126" s="2"/>
      <c r="CL126" s="9"/>
      <c r="CM126" s="2"/>
      <c r="CN126" s="2"/>
      <c r="CO126" s="2"/>
      <c r="CP126" s="8">
        <f t="shared" si="13"/>
        <v>81509877</v>
      </c>
      <c r="CQ126" s="2"/>
      <c r="CR126" s="2"/>
      <c r="CS126" s="2"/>
      <c r="CT126" s="2"/>
      <c r="CU126" s="2"/>
      <c r="CV126" s="9"/>
      <c r="CW126" s="2"/>
      <c r="CX126" s="2"/>
      <c r="CY126" s="8">
        <f t="shared" si="14"/>
        <v>81509877</v>
      </c>
      <c r="CZ126" s="2"/>
      <c r="DA126" s="2"/>
      <c r="DB126" s="2"/>
      <c r="DC126" s="2"/>
      <c r="DD126" s="2"/>
      <c r="DE126" s="2"/>
      <c r="DF126" s="2"/>
      <c r="DG126" s="2"/>
      <c r="DH126" s="2"/>
      <c r="DI126" s="8">
        <f t="shared" si="15"/>
        <v>81509877</v>
      </c>
      <c r="DJ126" s="18"/>
      <c r="DK126" s="2"/>
      <c r="DL126" s="2"/>
      <c r="DM126" s="2"/>
      <c r="DN126" s="2"/>
      <c r="DO126" s="2"/>
      <c r="DP126" s="2"/>
      <c r="DQ126" s="2"/>
      <c r="DR126" s="9"/>
      <c r="DS126" s="2"/>
      <c r="DT126" s="2"/>
      <c r="DU126" s="7">
        <f t="shared" si="21"/>
        <v>81509877</v>
      </c>
      <c r="DV126" s="4">
        <f>VLOOKUP(B126,[3]RPTNCT049_ConsultaSaldosContabl!$I$4:$K$8047,3,0)</f>
        <v>36080768</v>
      </c>
      <c r="DW126" s="4">
        <f>+Q126+Z126+AA126+AN126+BA126+BJ126+BU126+BV126</f>
        <v>45429109</v>
      </c>
      <c r="DX126" s="41">
        <f t="shared" si="22"/>
        <v>81509877</v>
      </c>
      <c r="DY126" s="19">
        <f t="shared" si="23"/>
        <v>0</v>
      </c>
      <c r="DZ126" s="29"/>
      <c r="EA126" s="15"/>
      <c r="EB126" s="15"/>
      <c r="EC126" s="15"/>
      <c r="ED126" s="15"/>
      <c r="EE126" s="15"/>
      <c r="EF126" s="15"/>
    </row>
    <row r="127" spans="1:136" ht="15" customHeight="1" x14ac:dyDescent="0.2">
      <c r="A127" s="1">
        <v>8922012869</v>
      </c>
      <c r="B127" s="1">
        <v>892201286</v>
      </c>
      <c r="C127" s="16">
        <v>211070110</v>
      </c>
      <c r="D127" s="17" t="s">
        <v>890</v>
      </c>
      <c r="E127" s="80" t="s">
        <v>1921</v>
      </c>
      <c r="F127" s="54"/>
      <c r="G127" s="18"/>
      <c r="H127" s="54"/>
      <c r="I127" s="18"/>
      <c r="J127" s="54"/>
      <c r="K127" s="54"/>
      <c r="L127" s="18"/>
      <c r="M127" s="55"/>
      <c r="N127" s="54"/>
      <c r="O127" s="18"/>
      <c r="P127" s="54"/>
      <c r="Q127" s="39">
        <v>54121581</v>
      </c>
      <c r="R127" s="18"/>
      <c r="S127" s="54"/>
      <c r="T127" s="54"/>
      <c r="U127" s="18"/>
      <c r="V127" s="8">
        <f t="shared" si="12"/>
        <v>54121581</v>
      </c>
      <c r="W127" s="8">
        <v>0</v>
      </c>
      <c r="X127" s="18"/>
      <c r="Y127" s="8">
        <v>0</v>
      </c>
      <c r="Z127" s="8"/>
      <c r="AA127" s="18"/>
      <c r="AB127" s="18"/>
      <c r="AC127" s="56"/>
      <c r="AD127" s="18"/>
      <c r="AE127" s="18"/>
      <c r="AF127" s="8">
        <f t="shared" si="16"/>
        <v>54121581</v>
      </c>
      <c r="AG127" s="9">
        <v>0</v>
      </c>
      <c r="AH127" s="2"/>
      <c r="AI127" s="2">
        <v>0</v>
      </c>
      <c r="AJ127" s="9">
        <v>0</v>
      </c>
      <c r="AK127" s="2">
        <v>0</v>
      </c>
      <c r="AL127" s="2">
        <v>0</v>
      </c>
      <c r="AM127" s="2"/>
      <c r="AN127" s="2"/>
      <c r="AO127" s="19">
        <f t="shared" si="17"/>
        <v>54121581</v>
      </c>
      <c r="AP127" s="18"/>
      <c r="AQ127" s="2"/>
      <c r="AR127" s="18"/>
      <c r="AS127" s="2"/>
      <c r="AT127" s="18"/>
      <c r="AU127" s="18"/>
      <c r="AV127" s="18"/>
      <c r="AW127" s="18"/>
      <c r="AX127" s="2">
        <v>92967276</v>
      </c>
      <c r="AY127" s="2">
        <v>23241819</v>
      </c>
      <c r="AZ127" s="18"/>
      <c r="BA127" s="2"/>
      <c r="BB127" s="64">
        <f t="shared" si="18"/>
        <v>170330676</v>
      </c>
      <c r="BC127" s="2"/>
      <c r="BD127" s="2">
        <v>23241819</v>
      </c>
      <c r="BE127" s="2"/>
      <c r="BF127" s="2"/>
      <c r="BG127" s="9"/>
      <c r="BH127" s="2"/>
      <c r="BI127" s="2"/>
      <c r="BJ127" s="2">
        <v>116472272</v>
      </c>
      <c r="BK127" s="8">
        <f t="shared" si="19"/>
        <v>310044767</v>
      </c>
      <c r="BL127" s="2"/>
      <c r="BM127" s="2">
        <v>23241819</v>
      </c>
      <c r="BN127" s="2"/>
      <c r="BO127" s="2"/>
      <c r="BP127" s="2"/>
      <c r="BQ127" s="2"/>
      <c r="BR127" s="9"/>
      <c r="BS127" s="2"/>
      <c r="BT127" s="2"/>
      <c r="BU127" s="2"/>
      <c r="BV127" s="2"/>
      <c r="BW127" s="8">
        <f t="shared" si="20"/>
        <v>333286586</v>
      </c>
      <c r="BX127" s="2"/>
      <c r="BY127" s="2">
        <v>23241819</v>
      </c>
      <c r="BZ127" s="2"/>
      <c r="CA127" s="2"/>
      <c r="CB127" s="9"/>
      <c r="CC127" s="2"/>
      <c r="CD127" s="2"/>
      <c r="CE127" s="2"/>
      <c r="CF127" s="2"/>
      <c r="CG127" s="8">
        <f>SUM(BW127:CE127)</f>
        <v>356528405</v>
      </c>
      <c r="CH127" s="2"/>
      <c r="CI127" s="2"/>
      <c r="CJ127" s="2"/>
      <c r="CK127" s="2"/>
      <c r="CL127" s="9"/>
      <c r="CM127" s="2"/>
      <c r="CN127" s="2"/>
      <c r="CO127" s="2"/>
      <c r="CP127" s="8">
        <f t="shared" si="13"/>
        <v>356528405</v>
      </c>
      <c r="CQ127" s="2"/>
      <c r="CR127" s="2"/>
      <c r="CS127" s="2"/>
      <c r="CT127" s="2"/>
      <c r="CU127" s="2"/>
      <c r="CV127" s="9"/>
      <c r="CW127" s="2"/>
      <c r="CX127" s="2"/>
      <c r="CY127" s="8">
        <f t="shared" si="14"/>
        <v>356528405</v>
      </c>
      <c r="CZ127" s="2"/>
      <c r="DA127" s="2"/>
      <c r="DB127" s="2"/>
      <c r="DC127" s="2"/>
      <c r="DD127" s="2"/>
      <c r="DE127" s="2"/>
      <c r="DF127" s="2"/>
      <c r="DG127" s="2"/>
      <c r="DH127" s="2"/>
      <c r="DI127" s="8">
        <f t="shared" si="15"/>
        <v>356528405</v>
      </c>
      <c r="DJ127" s="18"/>
      <c r="DK127" s="2"/>
      <c r="DL127" s="2"/>
      <c r="DM127" s="2"/>
      <c r="DN127" s="2"/>
      <c r="DO127" s="2"/>
      <c r="DP127" s="2"/>
      <c r="DQ127" s="2"/>
      <c r="DR127" s="9"/>
      <c r="DS127" s="2"/>
      <c r="DT127" s="2"/>
      <c r="DU127" s="7">
        <f t="shared" si="21"/>
        <v>356528405</v>
      </c>
      <c r="DV127" s="4">
        <f>VLOOKUP(B127,[3]RPTNCT049_ConsultaSaldosContabl!$I$4:$K$8047,3,0)</f>
        <v>185934552</v>
      </c>
      <c r="DW127" s="4">
        <f>+Q127+Z127+AA127+AN127+BA127+BJ127+BU127+BV127</f>
        <v>170593853</v>
      </c>
      <c r="DX127" s="41">
        <f t="shared" si="22"/>
        <v>356528405</v>
      </c>
      <c r="DY127" s="19">
        <f t="shared" si="23"/>
        <v>0</v>
      </c>
      <c r="DZ127" s="29"/>
      <c r="EA127" s="15"/>
      <c r="EB127" s="15"/>
      <c r="EC127" s="15"/>
      <c r="ED127" s="15"/>
      <c r="EE127" s="15"/>
      <c r="EF127" s="15"/>
    </row>
    <row r="128" spans="1:136" ht="15" customHeight="1" x14ac:dyDescent="0.2">
      <c r="A128" s="1">
        <v>8915023073</v>
      </c>
      <c r="B128" s="1">
        <v>891502307</v>
      </c>
      <c r="C128" s="16">
        <v>211019110</v>
      </c>
      <c r="D128" s="17" t="s">
        <v>377</v>
      </c>
      <c r="E128" s="80" t="s">
        <v>1425</v>
      </c>
      <c r="F128" s="38"/>
      <c r="G128" s="2"/>
      <c r="H128" s="3"/>
      <c r="I128" s="2"/>
      <c r="J128" s="39"/>
      <c r="K128" s="3"/>
      <c r="L128" s="2"/>
      <c r="M128" s="8"/>
      <c r="N128" s="3"/>
      <c r="O128" s="2"/>
      <c r="P128" s="3"/>
      <c r="Q128" s="39">
        <v>124494564</v>
      </c>
      <c r="R128" s="2"/>
      <c r="S128" s="3"/>
      <c r="T128" s="3"/>
      <c r="U128" s="2"/>
      <c r="V128" s="8">
        <f t="shared" si="12"/>
        <v>124494564</v>
      </c>
      <c r="W128" s="8">
        <v>0</v>
      </c>
      <c r="X128" s="2"/>
      <c r="Y128" s="8">
        <v>0</v>
      </c>
      <c r="Z128" s="8">
        <v>15414918</v>
      </c>
      <c r="AA128" s="2"/>
      <c r="AB128" s="2"/>
      <c r="AC128" s="9"/>
      <c r="AD128" s="2"/>
      <c r="AE128" s="2"/>
      <c r="AF128" s="8">
        <f t="shared" si="16"/>
        <v>139909482</v>
      </c>
      <c r="AG128" s="9">
        <v>0</v>
      </c>
      <c r="AH128" s="2"/>
      <c r="AI128" s="2">
        <v>0</v>
      </c>
      <c r="AJ128" s="9">
        <v>0</v>
      </c>
      <c r="AK128" s="2">
        <v>0</v>
      </c>
      <c r="AL128" s="2">
        <v>0</v>
      </c>
      <c r="AM128" s="2"/>
      <c r="AN128" s="2"/>
      <c r="AO128" s="19">
        <f t="shared" si="17"/>
        <v>139909482</v>
      </c>
      <c r="AP128" s="2"/>
      <c r="AQ128" s="2"/>
      <c r="AR128" s="2"/>
      <c r="AS128" s="2"/>
      <c r="AT128" s="2"/>
      <c r="AU128" s="2"/>
      <c r="AV128" s="2"/>
      <c r="AW128" s="2"/>
      <c r="AX128" s="2">
        <v>268341308</v>
      </c>
      <c r="AY128" s="2">
        <v>67085327</v>
      </c>
      <c r="AZ128" s="2"/>
      <c r="BA128" s="2"/>
      <c r="BB128" s="64">
        <f t="shared" si="18"/>
        <v>475336117</v>
      </c>
      <c r="BC128" s="2"/>
      <c r="BD128" s="2">
        <v>67085327</v>
      </c>
      <c r="BE128" s="2"/>
      <c r="BF128" s="2"/>
      <c r="BG128" s="9"/>
      <c r="BH128" s="2"/>
      <c r="BI128" s="2"/>
      <c r="BJ128" s="2">
        <v>301093361</v>
      </c>
      <c r="BK128" s="8">
        <f t="shared" si="19"/>
        <v>843514805</v>
      </c>
      <c r="BL128" s="2"/>
      <c r="BM128" s="2">
        <v>67085327</v>
      </c>
      <c r="BN128" s="2"/>
      <c r="BO128" s="2"/>
      <c r="BP128" s="2"/>
      <c r="BQ128" s="2"/>
      <c r="BR128" s="9"/>
      <c r="BS128" s="2"/>
      <c r="BT128" s="2"/>
      <c r="BU128" s="2"/>
      <c r="BV128" s="2"/>
      <c r="BW128" s="8">
        <f t="shared" si="20"/>
        <v>910600132</v>
      </c>
      <c r="BX128" s="2"/>
      <c r="BY128" s="2">
        <v>67085327</v>
      </c>
      <c r="BZ128" s="2"/>
      <c r="CA128" s="2"/>
      <c r="CB128" s="9"/>
      <c r="CC128" s="2"/>
      <c r="CD128" s="2"/>
      <c r="CE128" s="2"/>
      <c r="CF128" s="2"/>
      <c r="CG128" s="8">
        <f>SUM(BW128:CE128)</f>
        <v>977685459</v>
      </c>
      <c r="CH128" s="2"/>
      <c r="CI128" s="2"/>
      <c r="CJ128" s="2"/>
      <c r="CK128" s="2"/>
      <c r="CL128" s="9"/>
      <c r="CM128" s="2"/>
      <c r="CN128" s="2"/>
      <c r="CO128" s="2"/>
      <c r="CP128" s="8">
        <f t="shared" si="13"/>
        <v>977685459</v>
      </c>
      <c r="CQ128" s="2"/>
      <c r="CR128" s="2"/>
      <c r="CS128" s="2"/>
      <c r="CT128" s="2"/>
      <c r="CU128" s="2"/>
      <c r="CV128" s="9"/>
      <c r="CW128" s="2"/>
      <c r="CX128" s="2"/>
      <c r="CY128" s="8">
        <f t="shared" si="14"/>
        <v>977685459</v>
      </c>
      <c r="CZ128" s="2"/>
      <c r="DA128" s="2"/>
      <c r="DB128" s="2"/>
      <c r="DC128" s="2"/>
      <c r="DD128" s="2"/>
      <c r="DE128" s="2"/>
      <c r="DF128" s="2"/>
      <c r="DG128" s="2"/>
      <c r="DH128" s="2"/>
      <c r="DI128" s="8">
        <f t="shared" si="15"/>
        <v>977685459</v>
      </c>
      <c r="DJ128" s="18"/>
      <c r="DK128" s="2"/>
      <c r="DL128" s="2"/>
      <c r="DM128" s="2"/>
      <c r="DN128" s="2"/>
      <c r="DO128" s="2"/>
      <c r="DP128" s="2"/>
      <c r="DQ128" s="2"/>
      <c r="DR128" s="9"/>
      <c r="DS128" s="2"/>
      <c r="DT128" s="2"/>
      <c r="DU128" s="7">
        <f t="shared" si="21"/>
        <v>977685459</v>
      </c>
      <c r="DV128" s="4">
        <f>VLOOKUP(B128,[3]RPTNCT049_ConsultaSaldosContabl!$I$4:$K$8047,3,0)</f>
        <v>536682616</v>
      </c>
      <c r="DW128" s="4">
        <f>+Q128+Z128+AA128+AN128+BA128+BJ128+BU128+BV128</f>
        <v>441002843</v>
      </c>
      <c r="DX128" s="41">
        <f t="shared" si="22"/>
        <v>977685459</v>
      </c>
      <c r="DY128" s="19">
        <f t="shared" si="23"/>
        <v>0</v>
      </c>
      <c r="DZ128" s="29"/>
      <c r="EA128" s="29"/>
      <c r="EB128" s="29"/>
    </row>
    <row r="129" spans="1:136" ht="15" customHeight="1" x14ac:dyDescent="0.2">
      <c r="A129" s="1">
        <v>8000990624</v>
      </c>
      <c r="B129" s="1">
        <v>800099062</v>
      </c>
      <c r="C129" s="16">
        <v>211052110</v>
      </c>
      <c r="D129" s="17" t="s">
        <v>698</v>
      </c>
      <c r="E129" s="80" t="s">
        <v>1738</v>
      </c>
      <c r="F129" s="38"/>
      <c r="G129" s="2"/>
      <c r="H129" s="3"/>
      <c r="I129" s="2"/>
      <c r="J129" s="39"/>
      <c r="K129" s="3"/>
      <c r="L129" s="2"/>
      <c r="M129" s="8"/>
      <c r="N129" s="3"/>
      <c r="O129" s="2"/>
      <c r="P129" s="3"/>
      <c r="Q129" s="39">
        <v>116773778</v>
      </c>
      <c r="R129" s="2"/>
      <c r="S129" s="3"/>
      <c r="T129" s="3"/>
      <c r="U129" s="2"/>
      <c r="V129" s="8">
        <f t="shared" si="12"/>
        <v>116773778</v>
      </c>
      <c r="W129" s="8">
        <v>0</v>
      </c>
      <c r="X129" s="2"/>
      <c r="Y129" s="8">
        <v>0</v>
      </c>
      <c r="Z129" s="8"/>
      <c r="AA129" s="2"/>
      <c r="AB129" s="2"/>
      <c r="AC129" s="9"/>
      <c r="AD129" s="2"/>
      <c r="AE129" s="2"/>
      <c r="AF129" s="8">
        <f t="shared" si="16"/>
        <v>116773778</v>
      </c>
      <c r="AG129" s="9">
        <v>0</v>
      </c>
      <c r="AH129" s="2"/>
      <c r="AI129" s="2">
        <v>0</v>
      </c>
      <c r="AJ129" s="9">
        <v>0</v>
      </c>
      <c r="AK129" s="2">
        <v>0</v>
      </c>
      <c r="AL129" s="2">
        <v>0</v>
      </c>
      <c r="AM129" s="2"/>
      <c r="AN129" s="2"/>
      <c r="AO129" s="19">
        <f t="shared" si="17"/>
        <v>116773778</v>
      </c>
      <c r="AP129" s="2"/>
      <c r="AQ129" s="2"/>
      <c r="AR129" s="2"/>
      <c r="AS129" s="2"/>
      <c r="AT129" s="2"/>
      <c r="AU129" s="2"/>
      <c r="AV129" s="2"/>
      <c r="AW129" s="2"/>
      <c r="AX129" s="2">
        <v>165690380</v>
      </c>
      <c r="AY129" s="2">
        <v>41422595</v>
      </c>
      <c r="AZ129" s="2"/>
      <c r="BA129" s="2"/>
      <c r="BB129" s="64">
        <f t="shared" si="18"/>
        <v>323886753</v>
      </c>
      <c r="BC129" s="2"/>
      <c r="BD129" s="2">
        <v>41422595</v>
      </c>
      <c r="BE129" s="2"/>
      <c r="BF129" s="2"/>
      <c r="BG129" s="9"/>
      <c r="BH129" s="2"/>
      <c r="BI129" s="2"/>
      <c r="BJ129" s="2">
        <v>251303912</v>
      </c>
      <c r="BK129" s="8">
        <f t="shared" si="19"/>
        <v>616613260</v>
      </c>
      <c r="BL129" s="2"/>
      <c r="BM129" s="2">
        <v>41422595</v>
      </c>
      <c r="BN129" s="2"/>
      <c r="BO129" s="2"/>
      <c r="BP129" s="2"/>
      <c r="BQ129" s="2"/>
      <c r="BR129" s="9"/>
      <c r="BS129" s="2"/>
      <c r="BT129" s="2"/>
      <c r="BU129" s="2"/>
      <c r="BV129" s="2"/>
      <c r="BW129" s="8">
        <f t="shared" si="20"/>
        <v>658035855</v>
      </c>
      <c r="BX129" s="2"/>
      <c r="BY129" s="2">
        <v>41422595</v>
      </c>
      <c r="BZ129" s="2"/>
      <c r="CA129" s="2"/>
      <c r="CB129" s="9"/>
      <c r="CC129" s="2"/>
      <c r="CD129" s="2"/>
      <c r="CE129" s="2"/>
      <c r="CF129" s="2"/>
      <c r="CG129" s="8">
        <f>SUM(BW129:CE129)</f>
        <v>699458450</v>
      </c>
      <c r="CH129" s="2"/>
      <c r="CI129" s="2"/>
      <c r="CJ129" s="2"/>
      <c r="CK129" s="2"/>
      <c r="CL129" s="9"/>
      <c r="CM129" s="2"/>
      <c r="CN129" s="2"/>
      <c r="CO129" s="2"/>
      <c r="CP129" s="8">
        <f t="shared" si="13"/>
        <v>699458450</v>
      </c>
      <c r="CQ129" s="2"/>
      <c r="CR129" s="2"/>
      <c r="CS129" s="2"/>
      <c r="CT129" s="2"/>
      <c r="CU129" s="2"/>
      <c r="CV129" s="9"/>
      <c r="CW129" s="2"/>
      <c r="CX129" s="2"/>
      <c r="CY129" s="8">
        <f t="shared" si="14"/>
        <v>699458450</v>
      </c>
      <c r="CZ129" s="2"/>
      <c r="DA129" s="2"/>
      <c r="DB129" s="2"/>
      <c r="DC129" s="2"/>
      <c r="DD129" s="2"/>
      <c r="DE129" s="2"/>
      <c r="DF129" s="2"/>
      <c r="DG129" s="2"/>
      <c r="DH129" s="2"/>
      <c r="DI129" s="8">
        <f t="shared" si="15"/>
        <v>699458450</v>
      </c>
      <c r="DJ129" s="18"/>
      <c r="DK129" s="2"/>
      <c r="DL129" s="2"/>
      <c r="DM129" s="2"/>
      <c r="DN129" s="2"/>
      <c r="DO129" s="2"/>
      <c r="DP129" s="2"/>
      <c r="DQ129" s="2"/>
      <c r="DR129" s="9"/>
      <c r="DS129" s="2"/>
      <c r="DT129" s="2"/>
      <c r="DU129" s="7">
        <f t="shared" si="21"/>
        <v>699458450</v>
      </c>
      <c r="DV129" s="4">
        <f>VLOOKUP(B129,[3]RPTNCT049_ConsultaSaldosContabl!$I$4:$K$8047,3,0)</f>
        <v>331380760</v>
      </c>
      <c r="DW129" s="4">
        <f>+Q129+Z129+AA129+AN129+BA129+BJ129+BU129+BV129</f>
        <v>368077690</v>
      </c>
      <c r="DX129" s="41">
        <f t="shared" si="22"/>
        <v>699458450</v>
      </c>
      <c r="DY129" s="19">
        <f t="shared" si="23"/>
        <v>0</v>
      </c>
      <c r="DZ129" s="29"/>
      <c r="EA129" s="29"/>
      <c r="EB129" s="29"/>
    </row>
    <row r="130" spans="1:136" ht="15" customHeight="1" x14ac:dyDescent="0.2">
      <c r="A130" s="1">
        <v>8913800335</v>
      </c>
      <c r="B130" s="1">
        <v>891380033</v>
      </c>
      <c r="C130" s="16">
        <v>211176111</v>
      </c>
      <c r="D130" s="17" t="s">
        <v>2205</v>
      </c>
      <c r="E130" s="80" t="s">
        <v>1069</v>
      </c>
      <c r="F130" s="36">
        <v>2544756447</v>
      </c>
      <c r="G130" s="2"/>
      <c r="H130" s="3"/>
      <c r="I130" s="2"/>
      <c r="J130" s="39">
        <v>145373817</v>
      </c>
      <c r="K130" s="2">
        <v>306790052</v>
      </c>
      <c r="L130" s="2"/>
      <c r="M130" s="8">
        <f>SUM(F130:L130)</f>
        <v>2996920316</v>
      </c>
      <c r="N130" s="3">
        <f>VLOOKUP(A130,'[1]PRESTACION DE SERVICIO'!$I$2:$J$96,2,0)</f>
        <v>2567668725</v>
      </c>
      <c r="O130" s="2"/>
      <c r="P130" s="3"/>
      <c r="Q130" s="39">
        <v>452274256</v>
      </c>
      <c r="R130" s="2"/>
      <c r="S130" s="3">
        <v>129216425</v>
      </c>
      <c r="T130" s="9">
        <v>274102120</v>
      </c>
      <c r="U130" s="2"/>
      <c r="V130" s="8">
        <f t="shared" si="12"/>
        <v>6420181842</v>
      </c>
      <c r="W130" s="8">
        <v>2246059317</v>
      </c>
      <c r="X130" s="2"/>
      <c r="Y130" s="8">
        <v>0</v>
      </c>
      <c r="Z130" s="8"/>
      <c r="AA130" s="2"/>
      <c r="AB130" s="2"/>
      <c r="AC130" s="9">
        <v>155623801</v>
      </c>
      <c r="AD130" s="2">
        <v>308982217</v>
      </c>
      <c r="AE130" s="2"/>
      <c r="AF130" s="8">
        <f t="shared" si="16"/>
        <v>9130847177</v>
      </c>
      <c r="AG130" s="9">
        <v>0</v>
      </c>
      <c r="AH130" s="2"/>
      <c r="AI130" s="2">
        <v>0</v>
      </c>
      <c r="AJ130" s="9">
        <v>2246059317</v>
      </c>
      <c r="AK130" s="2">
        <v>155623801</v>
      </c>
      <c r="AL130" s="2">
        <v>308982217</v>
      </c>
      <c r="AM130" s="2"/>
      <c r="AN130" s="2"/>
      <c r="AO130" s="19">
        <f t="shared" si="17"/>
        <v>11841512512</v>
      </c>
      <c r="AP130" s="2"/>
      <c r="AQ130" s="2"/>
      <c r="AR130" s="2"/>
      <c r="AS130" s="2">
        <v>2247581153</v>
      </c>
      <c r="AT130" s="2">
        <v>155623801</v>
      </c>
      <c r="AU130" s="2">
        <v>307460381</v>
      </c>
      <c r="AV130" s="2"/>
      <c r="AW130" s="2">
        <v>333032020</v>
      </c>
      <c r="AX130" s="2"/>
      <c r="AY130" s="2">
        <v>83258005</v>
      </c>
      <c r="AZ130" s="2"/>
      <c r="BA130" s="2"/>
      <c r="BB130" s="64">
        <f t="shared" si="18"/>
        <v>14968467872</v>
      </c>
      <c r="BC130" s="2">
        <v>3567629293</v>
      </c>
      <c r="BD130" s="2">
        <v>83258005</v>
      </c>
      <c r="BE130" s="2"/>
      <c r="BF130" s="2"/>
      <c r="BG130" s="9">
        <v>227630838</v>
      </c>
      <c r="BH130" s="2">
        <v>521723021</v>
      </c>
      <c r="BI130" s="2"/>
      <c r="BJ130" s="2">
        <v>973316974</v>
      </c>
      <c r="BK130" s="8">
        <f t="shared" si="19"/>
        <v>20342026003</v>
      </c>
      <c r="BL130" s="2">
        <v>2691720928</v>
      </c>
      <c r="BM130" s="2">
        <v>83258005</v>
      </c>
      <c r="BN130" s="2"/>
      <c r="BO130" s="2">
        <v>1116175980</v>
      </c>
      <c r="BP130" s="2"/>
      <c r="BQ130" s="2"/>
      <c r="BR130" s="9">
        <v>172718549</v>
      </c>
      <c r="BS130" s="2">
        <v>457010863</v>
      </c>
      <c r="BT130" s="2"/>
      <c r="BU130" s="2"/>
      <c r="BV130" s="2"/>
      <c r="BW130" s="8">
        <f t="shared" si="20"/>
        <v>24862910328</v>
      </c>
      <c r="BX130" s="2"/>
      <c r="BY130" s="2">
        <v>83258005</v>
      </c>
      <c r="BZ130" s="2"/>
      <c r="CA130" s="2">
        <v>2641969025</v>
      </c>
      <c r="CB130" s="9">
        <v>150772251</v>
      </c>
      <c r="CC130" s="2">
        <v>133462450</v>
      </c>
      <c r="CD130" s="2"/>
      <c r="CE130" s="2"/>
      <c r="CF130" s="2"/>
      <c r="CG130" s="8">
        <f>SUM(BW130:CE130)</f>
        <v>27872372059</v>
      </c>
      <c r="CH130" s="2"/>
      <c r="CI130" s="2"/>
      <c r="CJ130" s="2"/>
      <c r="CK130" s="2"/>
      <c r="CL130" s="9"/>
      <c r="CM130" s="2"/>
      <c r="CN130" s="2"/>
      <c r="CO130" s="2"/>
      <c r="CP130" s="8">
        <f t="shared" si="13"/>
        <v>27872372059</v>
      </c>
      <c r="CQ130" s="2"/>
      <c r="CR130" s="2"/>
      <c r="CS130" s="2"/>
      <c r="CT130" s="2"/>
      <c r="CU130" s="2"/>
      <c r="CV130" s="9"/>
      <c r="CW130" s="2"/>
      <c r="CX130" s="2"/>
      <c r="CY130" s="8">
        <f t="shared" si="14"/>
        <v>27872372059</v>
      </c>
      <c r="CZ130" s="2"/>
      <c r="DA130" s="2"/>
      <c r="DB130" s="2"/>
      <c r="DC130" s="2"/>
      <c r="DD130" s="2"/>
      <c r="DE130" s="2"/>
      <c r="DF130" s="2"/>
      <c r="DG130" s="2"/>
      <c r="DH130" s="2"/>
      <c r="DI130" s="8">
        <f t="shared" si="15"/>
        <v>27872372059</v>
      </c>
      <c r="DJ130" s="18"/>
      <c r="DK130" s="2"/>
      <c r="DL130" s="2"/>
      <c r="DM130" s="2"/>
      <c r="DN130" s="2"/>
      <c r="DO130" s="2"/>
      <c r="DP130" s="2"/>
      <c r="DQ130" s="2"/>
      <c r="DR130" s="9"/>
      <c r="DS130" s="2"/>
      <c r="DT130" s="2"/>
      <c r="DU130" s="7">
        <f t="shared" si="21"/>
        <v>27872372059</v>
      </c>
      <c r="DV130" s="4">
        <f>VLOOKUP(B130,[3]RPTNCT049_ConsultaSaldosContabl!$I$4:$K$8047,3,0)</f>
        <v>26446780829</v>
      </c>
      <c r="DW130" s="4">
        <f>+Q130+Z130+AA130+AN130+BA130+BJ130+BU130+BV130</f>
        <v>1425591230</v>
      </c>
      <c r="DX130" s="41">
        <f t="shared" si="22"/>
        <v>27872372059</v>
      </c>
      <c r="DY130" s="19">
        <f t="shared" si="23"/>
        <v>0</v>
      </c>
      <c r="DZ130" s="29"/>
      <c r="EA130" s="29"/>
      <c r="EB130" s="29"/>
    </row>
    <row r="131" spans="1:136" ht="15" customHeight="1" x14ac:dyDescent="0.2">
      <c r="A131" s="1">
        <v>8919003531</v>
      </c>
      <c r="B131" s="1">
        <v>891900353</v>
      </c>
      <c r="C131" s="16">
        <v>211376113</v>
      </c>
      <c r="D131" s="17" t="s">
        <v>917</v>
      </c>
      <c r="E131" s="80" t="s">
        <v>1996</v>
      </c>
      <c r="F131" s="38"/>
      <c r="G131" s="2"/>
      <c r="H131" s="3"/>
      <c r="I131" s="2"/>
      <c r="J131" s="39"/>
      <c r="K131" s="3"/>
      <c r="L131" s="2"/>
      <c r="M131" s="8"/>
      <c r="N131" s="3"/>
      <c r="O131" s="2"/>
      <c r="P131" s="3"/>
      <c r="Q131" s="39">
        <v>107518544</v>
      </c>
      <c r="R131" s="2"/>
      <c r="S131" s="3"/>
      <c r="T131" s="3"/>
      <c r="U131" s="2"/>
      <c r="V131" s="8">
        <f t="shared" ref="V131:V194" si="24">SUBTOTAL(9,M131:U131)</f>
        <v>107518544</v>
      </c>
      <c r="W131" s="8">
        <v>0</v>
      </c>
      <c r="X131" s="2"/>
      <c r="Y131" s="8">
        <v>0</v>
      </c>
      <c r="Z131" s="8"/>
      <c r="AA131" s="2"/>
      <c r="AB131" s="2"/>
      <c r="AC131" s="9"/>
      <c r="AD131" s="2"/>
      <c r="AE131" s="2"/>
      <c r="AF131" s="8">
        <f t="shared" si="16"/>
        <v>107518544</v>
      </c>
      <c r="AG131" s="9">
        <v>0</v>
      </c>
      <c r="AH131" s="2"/>
      <c r="AI131" s="2">
        <v>0</v>
      </c>
      <c r="AJ131" s="9">
        <v>0</v>
      </c>
      <c r="AK131" s="2">
        <v>0</v>
      </c>
      <c r="AL131" s="2">
        <v>0</v>
      </c>
      <c r="AM131" s="2"/>
      <c r="AN131" s="2"/>
      <c r="AO131" s="19">
        <f t="shared" si="17"/>
        <v>107518544</v>
      </c>
      <c r="AP131" s="2"/>
      <c r="AQ131" s="2"/>
      <c r="AR131" s="2"/>
      <c r="AS131" s="2"/>
      <c r="AT131" s="2"/>
      <c r="AU131" s="2"/>
      <c r="AV131" s="2"/>
      <c r="AW131" s="2"/>
      <c r="AX131" s="2">
        <v>110809696</v>
      </c>
      <c r="AY131" s="2">
        <v>27702424</v>
      </c>
      <c r="AZ131" s="2"/>
      <c r="BA131" s="2"/>
      <c r="BB131" s="64">
        <f t="shared" si="18"/>
        <v>246030664</v>
      </c>
      <c r="BC131" s="2"/>
      <c r="BD131" s="2">
        <v>27702424</v>
      </c>
      <c r="BE131" s="2"/>
      <c r="BF131" s="2"/>
      <c r="BG131" s="9"/>
      <c r="BH131" s="2"/>
      <c r="BI131" s="2"/>
      <c r="BJ131" s="2">
        <v>231386128</v>
      </c>
      <c r="BK131" s="8">
        <f t="shared" si="19"/>
        <v>505119216</v>
      </c>
      <c r="BL131" s="2"/>
      <c r="BM131" s="2">
        <v>27702424</v>
      </c>
      <c r="BN131" s="2"/>
      <c r="BO131" s="2"/>
      <c r="BP131" s="2"/>
      <c r="BQ131" s="2"/>
      <c r="BR131" s="9"/>
      <c r="BS131" s="2"/>
      <c r="BT131" s="2"/>
      <c r="BU131" s="2"/>
      <c r="BV131" s="2"/>
      <c r="BW131" s="8">
        <f t="shared" si="20"/>
        <v>532821640</v>
      </c>
      <c r="BX131" s="2"/>
      <c r="BY131" s="2">
        <v>27702424</v>
      </c>
      <c r="BZ131" s="2"/>
      <c r="CA131" s="2"/>
      <c r="CB131" s="9"/>
      <c r="CC131" s="2"/>
      <c r="CD131" s="2"/>
      <c r="CE131" s="2"/>
      <c r="CF131" s="2"/>
      <c r="CG131" s="8">
        <f>SUM(BW131:CE131)</f>
        <v>560524064</v>
      </c>
      <c r="CH131" s="2"/>
      <c r="CI131" s="2"/>
      <c r="CJ131" s="2"/>
      <c r="CK131" s="2"/>
      <c r="CL131" s="9"/>
      <c r="CM131" s="2"/>
      <c r="CN131" s="2"/>
      <c r="CO131" s="2"/>
      <c r="CP131" s="8">
        <f t="shared" ref="CP131:CP194" si="25">SUM(CG131:CO131)</f>
        <v>560524064</v>
      </c>
      <c r="CQ131" s="2"/>
      <c r="CR131" s="2"/>
      <c r="CS131" s="2"/>
      <c r="CT131" s="2"/>
      <c r="CU131" s="2"/>
      <c r="CV131" s="9"/>
      <c r="CW131" s="2"/>
      <c r="CX131" s="2"/>
      <c r="CY131" s="8">
        <f t="shared" ref="CY131:CY194" si="26">SUM(CP131:CX131)</f>
        <v>560524064</v>
      </c>
      <c r="CZ131" s="2"/>
      <c r="DA131" s="2"/>
      <c r="DB131" s="2"/>
      <c r="DC131" s="2"/>
      <c r="DD131" s="2"/>
      <c r="DE131" s="2"/>
      <c r="DF131" s="2"/>
      <c r="DG131" s="2"/>
      <c r="DH131" s="2"/>
      <c r="DI131" s="8">
        <f t="shared" ref="DI131:DI194" si="27">SUM(CY131:DH131)</f>
        <v>560524064</v>
      </c>
      <c r="DJ131" s="18"/>
      <c r="DK131" s="2"/>
      <c r="DL131" s="2"/>
      <c r="DM131" s="2"/>
      <c r="DN131" s="2"/>
      <c r="DO131" s="2"/>
      <c r="DP131" s="2"/>
      <c r="DQ131" s="2"/>
      <c r="DR131" s="9"/>
      <c r="DS131" s="2"/>
      <c r="DT131" s="2"/>
      <c r="DU131" s="7">
        <f t="shared" si="21"/>
        <v>560524064</v>
      </c>
      <c r="DV131" s="4">
        <f>VLOOKUP(B131,[3]RPTNCT049_ConsultaSaldosContabl!$I$4:$K$8047,3,0)</f>
        <v>221619392</v>
      </c>
      <c r="DW131" s="4">
        <f>+Q131+Z131+AA131+AN131+BA131+BJ131+BU131+BV131</f>
        <v>338904672</v>
      </c>
      <c r="DX131" s="41">
        <f t="shared" si="22"/>
        <v>560524064</v>
      </c>
      <c r="DY131" s="19">
        <f t="shared" si="23"/>
        <v>0</v>
      </c>
      <c r="DZ131" s="29"/>
      <c r="EA131" s="29"/>
      <c r="EB131" s="29"/>
    </row>
    <row r="132" spans="1:136" ht="15" customHeight="1" x14ac:dyDescent="0.2">
      <c r="A132" s="1">
        <v>8909838080</v>
      </c>
      <c r="B132" s="1">
        <v>890983808</v>
      </c>
      <c r="C132" s="16">
        <v>211305113</v>
      </c>
      <c r="D132" s="17" t="s">
        <v>64</v>
      </c>
      <c r="E132" s="80" t="s">
        <v>1111</v>
      </c>
      <c r="F132" s="54"/>
      <c r="G132" s="18"/>
      <c r="H132" s="54"/>
      <c r="I132" s="18"/>
      <c r="J132" s="54"/>
      <c r="K132" s="54"/>
      <c r="L132" s="18"/>
      <c r="M132" s="55"/>
      <c r="N132" s="54"/>
      <c r="O132" s="18"/>
      <c r="P132" s="54"/>
      <c r="Q132" s="39"/>
      <c r="R132" s="18"/>
      <c r="S132" s="54"/>
      <c r="T132" s="54"/>
      <c r="U132" s="18"/>
      <c r="V132" s="8">
        <f t="shared" si="24"/>
        <v>0</v>
      </c>
      <c r="W132" s="8">
        <v>0</v>
      </c>
      <c r="X132" s="18"/>
      <c r="Y132" s="8">
        <v>0</v>
      </c>
      <c r="Z132" s="8">
        <v>43135197</v>
      </c>
      <c r="AA132" s="18"/>
      <c r="AB132" s="18"/>
      <c r="AC132" s="56"/>
      <c r="AD132" s="18"/>
      <c r="AE132" s="18"/>
      <c r="AF132" s="8">
        <f t="shared" ref="AF132:AF195" si="28">SUM(V132:AE132)</f>
        <v>43135197</v>
      </c>
      <c r="AG132" s="9">
        <v>0</v>
      </c>
      <c r="AH132" s="2"/>
      <c r="AI132" s="2">
        <v>0</v>
      </c>
      <c r="AJ132" s="9">
        <v>0</v>
      </c>
      <c r="AK132" s="2">
        <v>0</v>
      </c>
      <c r="AL132" s="2">
        <v>0</v>
      </c>
      <c r="AM132" s="2"/>
      <c r="AN132" s="2"/>
      <c r="AO132" s="19">
        <f t="shared" ref="AO132:AO195" si="29">SUM(AF132:AN132)</f>
        <v>43135197</v>
      </c>
      <c r="AP132" s="18"/>
      <c r="AQ132" s="2"/>
      <c r="AR132" s="18"/>
      <c r="AS132" s="2"/>
      <c r="AT132" s="18"/>
      <c r="AU132" s="18"/>
      <c r="AV132" s="18"/>
      <c r="AW132" s="18"/>
      <c r="AX132" s="2">
        <v>82744244</v>
      </c>
      <c r="AY132" s="2">
        <v>20686061</v>
      </c>
      <c r="AZ132" s="18"/>
      <c r="BA132" s="2">
        <f>VLOOKUP(B132,[2]Mayo!$G$109:$H$167,2,0)</f>
        <v>122588</v>
      </c>
      <c r="BB132" s="64">
        <f t="shared" ref="BB132:BB195" si="30">SUM(AO132:BA132)</f>
        <v>146688090</v>
      </c>
      <c r="BC132" s="2"/>
      <c r="BD132" s="2">
        <v>20686061</v>
      </c>
      <c r="BE132" s="2"/>
      <c r="BF132" s="2"/>
      <c r="BG132" s="9"/>
      <c r="BH132" s="2"/>
      <c r="BI132" s="2"/>
      <c r="BJ132" s="2">
        <v>93098030</v>
      </c>
      <c r="BK132" s="8">
        <f t="shared" ref="BK132:BK195" si="31">SUM(BB132:BJ132)</f>
        <v>260472181</v>
      </c>
      <c r="BL132" s="2"/>
      <c r="BM132" s="2">
        <v>20686061</v>
      </c>
      <c r="BN132" s="2"/>
      <c r="BO132" s="2"/>
      <c r="BP132" s="2"/>
      <c r="BQ132" s="2"/>
      <c r="BR132" s="9"/>
      <c r="BS132" s="2"/>
      <c r="BT132" s="2"/>
      <c r="BU132" s="2"/>
      <c r="BV132" s="2"/>
      <c r="BW132" s="8">
        <f t="shared" ref="BW132:BW195" si="32">SUM(BK132:BV132)</f>
        <v>281158242</v>
      </c>
      <c r="BX132" s="2"/>
      <c r="BY132" s="2">
        <v>20686061</v>
      </c>
      <c r="BZ132" s="2"/>
      <c r="CA132" s="2"/>
      <c r="CB132" s="9"/>
      <c r="CC132" s="2"/>
      <c r="CD132" s="2"/>
      <c r="CE132" s="2"/>
      <c r="CF132" s="2"/>
      <c r="CG132" s="8">
        <f>SUM(BW132:CE132)</f>
        <v>301844303</v>
      </c>
      <c r="CH132" s="2"/>
      <c r="CI132" s="2"/>
      <c r="CJ132" s="2"/>
      <c r="CK132" s="2"/>
      <c r="CL132" s="9"/>
      <c r="CM132" s="2"/>
      <c r="CN132" s="2"/>
      <c r="CO132" s="2"/>
      <c r="CP132" s="8">
        <f t="shared" si="25"/>
        <v>301844303</v>
      </c>
      <c r="CQ132" s="2"/>
      <c r="CR132" s="2"/>
      <c r="CS132" s="2"/>
      <c r="CT132" s="2"/>
      <c r="CU132" s="2"/>
      <c r="CV132" s="9"/>
      <c r="CW132" s="2"/>
      <c r="CX132" s="2"/>
      <c r="CY132" s="8">
        <f t="shared" si="26"/>
        <v>301844303</v>
      </c>
      <c r="CZ132" s="2"/>
      <c r="DA132" s="2"/>
      <c r="DB132" s="2"/>
      <c r="DC132" s="2"/>
      <c r="DD132" s="2"/>
      <c r="DE132" s="2"/>
      <c r="DF132" s="2"/>
      <c r="DG132" s="2"/>
      <c r="DH132" s="2"/>
      <c r="DI132" s="8">
        <f t="shared" si="27"/>
        <v>301844303</v>
      </c>
      <c r="DJ132" s="18"/>
      <c r="DK132" s="2"/>
      <c r="DL132" s="2"/>
      <c r="DM132" s="2"/>
      <c r="DN132" s="2"/>
      <c r="DO132" s="2"/>
      <c r="DP132" s="2"/>
      <c r="DQ132" s="2"/>
      <c r="DR132" s="9"/>
      <c r="DS132" s="2"/>
      <c r="DT132" s="2"/>
      <c r="DU132" s="7">
        <f t="shared" ref="DU132:DU195" si="33">SUM(DI132:DT132)</f>
        <v>301844303</v>
      </c>
      <c r="DV132" s="4">
        <f>VLOOKUP(B132,[3]RPTNCT049_ConsultaSaldosContabl!$I$4:$K$8047,3,0)</f>
        <v>165488488</v>
      </c>
      <c r="DW132" s="4">
        <f>+Q132+Z132+AA132+AN132+BA132+BJ132+BU132+BV132</f>
        <v>136355815</v>
      </c>
      <c r="DX132" s="41">
        <f t="shared" ref="DX132:DX195" si="34">+DV132+DW132</f>
        <v>301844303</v>
      </c>
      <c r="DY132" s="19">
        <f t="shared" ref="DY132:DY195" si="35">+CG132-DX132</f>
        <v>0</v>
      </c>
      <c r="DZ132" s="29"/>
      <c r="EA132" s="15"/>
      <c r="EB132" s="15"/>
      <c r="EC132" s="15"/>
      <c r="ED132" s="15"/>
      <c r="EE132" s="15"/>
      <c r="EF132" s="15"/>
    </row>
    <row r="133" spans="1:136" ht="15" customHeight="1" x14ac:dyDescent="0.2">
      <c r="A133" s="1">
        <v>8000997148</v>
      </c>
      <c r="B133" s="1">
        <v>800099714</v>
      </c>
      <c r="C133" s="16">
        <v>211415114</v>
      </c>
      <c r="D133" s="17" t="s">
        <v>227</v>
      </c>
      <c r="E133" s="80" t="s">
        <v>1279</v>
      </c>
      <c r="F133" s="54"/>
      <c r="G133" s="18"/>
      <c r="H133" s="54"/>
      <c r="I133" s="18"/>
      <c r="J133" s="54"/>
      <c r="K133" s="54"/>
      <c r="L133" s="18"/>
      <c r="M133" s="55"/>
      <c r="N133" s="54"/>
      <c r="O133" s="18"/>
      <c r="P133" s="54"/>
      <c r="Q133" s="39"/>
      <c r="R133" s="18"/>
      <c r="S133" s="54"/>
      <c r="T133" s="54"/>
      <c r="U133" s="18"/>
      <c r="V133" s="8">
        <f t="shared" si="24"/>
        <v>0</v>
      </c>
      <c r="W133" s="8">
        <v>0</v>
      </c>
      <c r="X133" s="18"/>
      <c r="Y133" s="8">
        <v>0</v>
      </c>
      <c r="Z133" s="8">
        <v>2310061</v>
      </c>
      <c r="AA133" s="18"/>
      <c r="AB133" s="18"/>
      <c r="AC133" s="56"/>
      <c r="AD133" s="18"/>
      <c r="AE133" s="18"/>
      <c r="AF133" s="8">
        <f t="shared" si="28"/>
        <v>2310061</v>
      </c>
      <c r="AG133" s="9">
        <v>0</v>
      </c>
      <c r="AH133" s="2"/>
      <c r="AI133" s="2">
        <v>0</v>
      </c>
      <c r="AJ133" s="9">
        <v>0</v>
      </c>
      <c r="AK133" s="2">
        <v>0</v>
      </c>
      <c r="AL133" s="2">
        <v>0</v>
      </c>
      <c r="AM133" s="2"/>
      <c r="AN133" s="2"/>
      <c r="AO133" s="19">
        <f t="shared" si="29"/>
        <v>2310061</v>
      </c>
      <c r="AP133" s="18"/>
      <c r="AQ133" s="2"/>
      <c r="AR133" s="18"/>
      <c r="AS133" s="2"/>
      <c r="AT133" s="18"/>
      <c r="AU133" s="18"/>
      <c r="AV133" s="18"/>
      <c r="AW133" s="18"/>
      <c r="AX133" s="2">
        <v>3880752</v>
      </c>
      <c r="AY133" s="2">
        <v>970188</v>
      </c>
      <c r="AZ133" s="18"/>
      <c r="BA133" s="2"/>
      <c r="BB133" s="64">
        <f t="shared" si="30"/>
        <v>7161001</v>
      </c>
      <c r="BC133" s="2"/>
      <c r="BD133" s="2">
        <v>970188</v>
      </c>
      <c r="BE133" s="2"/>
      <c r="BF133" s="2"/>
      <c r="BG133" s="9"/>
      <c r="BH133" s="2"/>
      <c r="BI133" s="2"/>
      <c r="BJ133" s="2">
        <v>4971370</v>
      </c>
      <c r="BK133" s="8">
        <f t="shared" si="31"/>
        <v>13102559</v>
      </c>
      <c r="BL133" s="2"/>
      <c r="BM133" s="2">
        <v>970188</v>
      </c>
      <c r="BN133" s="2"/>
      <c r="BO133" s="2"/>
      <c r="BP133" s="2"/>
      <c r="BQ133" s="2"/>
      <c r="BR133" s="9"/>
      <c r="BS133" s="2"/>
      <c r="BT133" s="2"/>
      <c r="BU133" s="2"/>
      <c r="BV133" s="2"/>
      <c r="BW133" s="8">
        <f t="shared" si="32"/>
        <v>14072747</v>
      </c>
      <c r="BX133" s="2"/>
      <c r="BY133" s="2">
        <v>970188</v>
      </c>
      <c r="BZ133" s="2"/>
      <c r="CA133" s="2"/>
      <c r="CB133" s="9"/>
      <c r="CC133" s="2"/>
      <c r="CD133" s="2"/>
      <c r="CE133" s="2"/>
      <c r="CF133" s="2"/>
      <c r="CG133" s="8">
        <f>SUM(BW133:CE133)</f>
        <v>15042935</v>
      </c>
      <c r="CH133" s="2"/>
      <c r="CI133" s="2"/>
      <c r="CJ133" s="2"/>
      <c r="CK133" s="2"/>
      <c r="CL133" s="9"/>
      <c r="CM133" s="2"/>
      <c r="CN133" s="2"/>
      <c r="CO133" s="2"/>
      <c r="CP133" s="8">
        <f t="shared" si="25"/>
        <v>15042935</v>
      </c>
      <c r="CQ133" s="2"/>
      <c r="CR133" s="2"/>
      <c r="CS133" s="2"/>
      <c r="CT133" s="2"/>
      <c r="CU133" s="2"/>
      <c r="CV133" s="9"/>
      <c r="CW133" s="2"/>
      <c r="CX133" s="2"/>
      <c r="CY133" s="8">
        <f t="shared" si="26"/>
        <v>15042935</v>
      </c>
      <c r="CZ133" s="2"/>
      <c r="DA133" s="2"/>
      <c r="DB133" s="2"/>
      <c r="DC133" s="2"/>
      <c r="DD133" s="2"/>
      <c r="DE133" s="2"/>
      <c r="DF133" s="2"/>
      <c r="DG133" s="2"/>
      <c r="DH133" s="2"/>
      <c r="DI133" s="8">
        <f t="shared" si="27"/>
        <v>15042935</v>
      </c>
      <c r="DJ133" s="18"/>
      <c r="DK133" s="2"/>
      <c r="DL133" s="2"/>
      <c r="DM133" s="2"/>
      <c r="DN133" s="2"/>
      <c r="DO133" s="2"/>
      <c r="DP133" s="2"/>
      <c r="DQ133" s="2"/>
      <c r="DR133" s="9"/>
      <c r="DS133" s="2"/>
      <c r="DT133" s="2"/>
      <c r="DU133" s="7">
        <f t="shared" si="33"/>
        <v>15042935</v>
      </c>
      <c r="DV133" s="4">
        <f>VLOOKUP(B133,[3]RPTNCT049_ConsultaSaldosContabl!$I$4:$K$8047,3,0)</f>
        <v>7761504</v>
      </c>
      <c r="DW133" s="4">
        <f>+Q133+Z133+AA133+AN133+BA133+BJ133+BU133+BV133</f>
        <v>7281431</v>
      </c>
      <c r="DX133" s="41">
        <f t="shared" si="34"/>
        <v>15042935</v>
      </c>
      <c r="DY133" s="19">
        <f t="shared" si="35"/>
        <v>0</v>
      </c>
      <c r="DZ133" s="29"/>
      <c r="EA133" s="15"/>
      <c r="EB133" s="15"/>
      <c r="EC133" s="15"/>
      <c r="ED133" s="15"/>
      <c r="EE133" s="15"/>
      <c r="EF133" s="15"/>
    </row>
    <row r="134" spans="1:136" ht="15" customHeight="1" x14ac:dyDescent="0.2">
      <c r="A134" s="1">
        <v>8906801075</v>
      </c>
      <c r="B134" s="1">
        <v>890680107</v>
      </c>
      <c r="C134" s="16">
        <v>212025120</v>
      </c>
      <c r="D134" s="17" t="s">
        <v>468</v>
      </c>
      <c r="E134" s="80" t="s">
        <v>1512</v>
      </c>
      <c r="F134" s="38"/>
      <c r="G134" s="2"/>
      <c r="H134" s="3"/>
      <c r="I134" s="2"/>
      <c r="J134" s="39"/>
      <c r="K134" s="3"/>
      <c r="L134" s="2"/>
      <c r="M134" s="8"/>
      <c r="N134" s="3"/>
      <c r="O134" s="2"/>
      <c r="P134" s="3"/>
      <c r="Q134" s="39">
        <v>27976752</v>
      </c>
      <c r="R134" s="2"/>
      <c r="S134" s="3"/>
      <c r="T134" s="3"/>
      <c r="U134" s="2"/>
      <c r="V134" s="8">
        <f t="shared" si="24"/>
        <v>27976752</v>
      </c>
      <c r="W134" s="8">
        <v>0</v>
      </c>
      <c r="X134" s="2"/>
      <c r="Y134" s="8">
        <v>0</v>
      </c>
      <c r="Z134" s="8"/>
      <c r="AA134" s="2"/>
      <c r="AB134" s="2"/>
      <c r="AC134" s="9"/>
      <c r="AD134" s="2"/>
      <c r="AE134" s="2"/>
      <c r="AF134" s="8">
        <f t="shared" si="28"/>
        <v>27976752</v>
      </c>
      <c r="AG134" s="9">
        <v>0</v>
      </c>
      <c r="AH134" s="2"/>
      <c r="AI134" s="2">
        <v>0</v>
      </c>
      <c r="AJ134" s="9">
        <v>0</v>
      </c>
      <c r="AK134" s="2">
        <v>0</v>
      </c>
      <c r="AL134" s="2">
        <v>0</v>
      </c>
      <c r="AM134" s="2"/>
      <c r="AN134" s="2"/>
      <c r="AO134" s="19">
        <f t="shared" si="29"/>
        <v>27976752</v>
      </c>
      <c r="AP134" s="2"/>
      <c r="AQ134" s="2"/>
      <c r="AR134" s="2"/>
      <c r="AS134" s="2"/>
      <c r="AT134" s="2"/>
      <c r="AU134" s="2"/>
      <c r="AV134" s="2"/>
      <c r="AW134" s="2"/>
      <c r="AX134" s="2">
        <v>31815108</v>
      </c>
      <c r="AY134" s="2">
        <v>7953777</v>
      </c>
      <c r="AZ134" s="2"/>
      <c r="BA134" s="2"/>
      <c r="BB134" s="64">
        <f t="shared" si="30"/>
        <v>67745637</v>
      </c>
      <c r="BC134" s="2"/>
      <c r="BD134" s="2">
        <v>7953777</v>
      </c>
      <c r="BE134" s="2"/>
      <c r="BF134" s="2"/>
      <c r="BG134" s="9"/>
      <c r="BH134" s="2"/>
      <c r="BI134" s="2"/>
      <c r="BJ134" s="2">
        <v>60207418</v>
      </c>
      <c r="BK134" s="8">
        <f t="shared" si="31"/>
        <v>135906832</v>
      </c>
      <c r="BL134" s="2"/>
      <c r="BM134" s="2">
        <v>7953777</v>
      </c>
      <c r="BN134" s="2"/>
      <c r="BO134" s="2"/>
      <c r="BP134" s="2"/>
      <c r="BQ134" s="2"/>
      <c r="BR134" s="9"/>
      <c r="BS134" s="2"/>
      <c r="BT134" s="2"/>
      <c r="BU134" s="2"/>
      <c r="BV134" s="2"/>
      <c r="BW134" s="8">
        <f t="shared" si="32"/>
        <v>143860609</v>
      </c>
      <c r="BX134" s="2"/>
      <c r="BY134" s="2">
        <v>7953777</v>
      </c>
      <c r="BZ134" s="2"/>
      <c r="CA134" s="2"/>
      <c r="CB134" s="9"/>
      <c r="CC134" s="2"/>
      <c r="CD134" s="2"/>
      <c r="CE134" s="2"/>
      <c r="CF134" s="2"/>
      <c r="CG134" s="8">
        <f>SUM(BW134:CE134)</f>
        <v>151814386</v>
      </c>
      <c r="CH134" s="2"/>
      <c r="CI134" s="2"/>
      <c r="CJ134" s="2"/>
      <c r="CK134" s="2"/>
      <c r="CL134" s="9"/>
      <c r="CM134" s="2"/>
      <c r="CN134" s="2"/>
      <c r="CO134" s="2"/>
      <c r="CP134" s="8">
        <f t="shared" si="25"/>
        <v>151814386</v>
      </c>
      <c r="CQ134" s="2"/>
      <c r="CR134" s="2"/>
      <c r="CS134" s="2"/>
      <c r="CT134" s="2"/>
      <c r="CU134" s="2"/>
      <c r="CV134" s="9"/>
      <c r="CW134" s="2"/>
      <c r="CX134" s="2"/>
      <c r="CY134" s="8">
        <f t="shared" si="26"/>
        <v>151814386</v>
      </c>
      <c r="CZ134" s="2"/>
      <c r="DA134" s="2"/>
      <c r="DB134" s="2"/>
      <c r="DC134" s="2"/>
      <c r="DD134" s="2"/>
      <c r="DE134" s="2"/>
      <c r="DF134" s="2"/>
      <c r="DG134" s="2"/>
      <c r="DH134" s="2"/>
      <c r="DI134" s="8">
        <f t="shared" si="27"/>
        <v>151814386</v>
      </c>
      <c r="DJ134" s="18"/>
      <c r="DK134" s="2"/>
      <c r="DL134" s="2"/>
      <c r="DM134" s="2"/>
      <c r="DN134" s="2"/>
      <c r="DO134" s="2"/>
      <c r="DP134" s="2"/>
      <c r="DQ134" s="2"/>
      <c r="DR134" s="9"/>
      <c r="DS134" s="2"/>
      <c r="DT134" s="2"/>
      <c r="DU134" s="7">
        <f t="shared" si="33"/>
        <v>151814386</v>
      </c>
      <c r="DV134" s="4">
        <f>VLOOKUP(B134,[3]RPTNCT049_ConsultaSaldosContabl!$I$4:$K$8047,3,0)</f>
        <v>63630216</v>
      </c>
      <c r="DW134" s="4">
        <f>+Q134+Z134+AA134+AN134+BA134+BJ134+BU134+BV134</f>
        <v>88184170</v>
      </c>
      <c r="DX134" s="41">
        <f t="shared" si="34"/>
        <v>151814386</v>
      </c>
      <c r="DY134" s="19">
        <f t="shared" si="35"/>
        <v>0</v>
      </c>
      <c r="DZ134" s="29"/>
      <c r="EA134" s="29"/>
      <c r="EB134" s="29"/>
    </row>
    <row r="135" spans="1:136" ht="15" customHeight="1" x14ac:dyDescent="0.2">
      <c r="A135" s="1">
        <v>8902055753</v>
      </c>
      <c r="B135" s="1">
        <v>890205575</v>
      </c>
      <c r="C135" s="16">
        <v>212168121</v>
      </c>
      <c r="D135" s="17" t="s">
        <v>819</v>
      </c>
      <c r="E135" s="80" t="s">
        <v>1854</v>
      </c>
      <c r="F135" s="54"/>
      <c r="G135" s="18"/>
      <c r="H135" s="54"/>
      <c r="I135" s="18"/>
      <c r="J135" s="54"/>
      <c r="K135" s="54"/>
      <c r="L135" s="18"/>
      <c r="M135" s="55"/>
      <c r="N135" s="54"/>
      <c r="O135" s="18"/>
      <c r="P135" s="54"/>
      <c r="Q135" s="39">
        <v>8840564</v>
      </c>
      <c r="R135" s="18"/>
      <c r="S135" s="54"/>
      <c r="T135" s="54"/>
      <c r="U135" s="18"/>
      <c r="V135" s="8">
        <f t="shared" si="24"/>
        <v>8840564</v>
      </c>
      <c r="W135" s="8">
        <v>0</v>
      </c>
      <c r="X135" s="18"/>
      <c r="Y135" s="8">
        <v>0</v>
      </c>
      <c r="Z135" s="8"/>
      <c r="AA135" s="18"/>
      <c r="AB135" s="18"/>
      <c r="AC135" s="56"/>
      <c r="AD135" s="18"/>
      <c r="AE135" s="18"/>
      <c r="AF135" s="8">
        <f t="shared" si="28"/>
        <v>8840564</v>
      </c>
      <c r="AG135" s="9">
        <v>0</v>
      </c>
      <c r="AH135" s="2"/>
      <c r="AI135" s="2">
        <v>0</v>
      </c>
      <c r="AJ135" s="9">
        <v>0</v>
      </c>
      <c r="AK135" s="2">
        <v>0</v>
      </c>
      <c r="AL135" s="2">
        <v>0</v>
      </c>
      <c r="AM135" s="2"/>
      <c r="AN135" s="2"/>
      <c r="AO135" s="19">
        <f t="shared" si="29"/>
        <v>8840564</v>
      </c>
      <c r="AP135" s="18"/>
      <c r="AQ135" s="2"/>
      <c r="AR135" s="18"/>
      <c r="AS135" s="2"/>
      <c r="AT135" s="18"/>
      <c r="AU135" s="18"/>
      <c r="AV135" s="18"/>
      <c r="AW135" s="18"/>
      <c r="AX135" s="2">
        <v>13039640</v>
      </c>
      <c r="AY135" s="2">
        <v>3259910</v>
      </c>
      <c r="AZ135" s="18"/>
      <c r="BA135" s="2"/>
      <c r="BB135" s="64">
        <f t="shared" si="30"/>
        <v>25140114</v>
      </c>
      <c r="BC135" s="2"/>
      <c r="BD135" s="2">
        <v>3259910</v>
      </c>
      <c r="BE135" s="2"/>
      <c r="BF135" s="2"/>
      <c r="BG135" s="9"/>
      <c r="BH135" s="2"/>
      <c r="BI135" s="2"/>
      <c r="BJ135" s="2">
        <v>19025395</v>
      </c>
      <c r="BK135" s="8">
        <f t="shared" si="31"/>
        <v>47425419</v>
      </c>
      <c r="BL135" s="2"/>
      <c r="BM135" s="2">
        <v>3259910</v>
      </c>
      <c r="BN135" s="2"/>
      <c r="BO135" s="2"/>
      <c r="BP135" s="2"/>
      <c r="BQ135" s="2"/>
      <c r="BR135" s="9"/>
      <c r="BS135" s="2"/>
      <c r="BT135" s="2"/>
      <c r="BU135" s="2"/>
      <c r="BV135" s="2"/>
      <c r="BW135" s="8">
        <f t="shared" si="32"/>
        <v>50685329</v>
      </c>
      <c r="BX135" s="2"/>
      <c r="BY135" s="2">
        <v>3259910</v>
      </c>
      <c r="BZ135" s="2"/>
      <c r="CA135" s="2"/>
      <c r="CB135" s="9"/>
      <c r="CC135" s="2"/>
      <c r="CD135" s="2"/>
      <c r="CE135" s="2"/>
      <c r="CF135" s="2"/>
      <c r="CG135" s="8">
        <f>SUM(BW135:CE135)</f>
        <v>53945239</v>
      </c>
      <c r="CH135" s="2"/>
      <c r="CI135" s="2"/>
      <c r="CJ135" s="2"/>
      <c r="CK135" s="2"/>
      <c r="CL135" s="9"/>
      <c r="CM135" s="2"/>
      <c r="CN135" s="2"/>
      <c r="CO135" s="2"/>
      <c r="CP135" s="8">
        <f t="shared" si="25"/>
        <v>53945239</v>
      </c>
      <c r="CQ135" s="2"/>
      <c r="CR135" s="2"/>
      <c r="CS135" s="2"/>
      <c r="CT135" s="2"/>
      <c r="CU135" s="2"/>
      <c r="CV135" s="9"/>
      <c r="CW135" s="2"/>
      <c r="CX135" s="2"/>
      <c r="CY135" s="8">
        <f t="shared" si="26"/>
        <v>53945239</v>
      </c>
      <c r="CZ135" s="2"/>
      <c r="DA135" s="2"/>
      <c r="DB135" s="2"/>
      <c r="DC135" s="2"/>
      <c r="DD135" s="2"/>
      <c r="DE135" s="2"/>
      <c r="DF135" s="2"/>
      <c r="DG135" s="2"/>
      <c r="DH135" s="2"/>
      <c r="DI135" s="8">
        <f t="shared" si="27"/>
        <v>53945239</v>
      </c>
      <c r="DJ135" s="18"/>
      <c r="DK135" s="2"/>
      <c r="DL135" s="2"/>
      <c r="DM135" s="2"/>
      <c r="DN135" s="2"/>
      <c r="DO135" s="2"/>
      <c r="DP135" s="2"/>
      <c r="DQ135" s="2"/>
      <c r="DR135" s="9"/>
      <c r="DS135" s="2"/>
      <c r="DT135" s="2"/>
      <c r="DU135" s="7">
        <f t="shared" si="33"/>
        <v>53945239</v>
      </c>
      <c r="DV135" s="4">
        <f>VLOOKUP(B135,[3]RPTNCT049_ConsultaSaldosContabl!$I$4:$K$8047,3,0)</f>
        <v>26079280</v>
      </c>
      <c r="DW135" s="4">
        <f>+Q135+Z135+AA135+AN135+BA135+BJ135+BU135+BV135</f>
        <v>27865959</v>
      </c>
      <c r="DX135" s="41">
        <f t="shared" si="34"/>
        <v>53945239</v>
      </c>
      <c r="DY135" s="19">
        <f t="shared" si="35"/>
        <v>0</v>
      </c>
      <c r="DZ135" s="29"/>
      <c r="EA135" s="15"/>
      <c r="EB135" s="15"/>
      <c r="EC135" s="15"/>
      <c r="ED135" s="15"/>
      <c r="EE135" s="15"/>
      <c r="EF135" s="15"/>
    </row>
    <row r="136" spans="1:136" ht="15" customHeight="1" x14ac:dyDescent="0.2">
      <c r="A136" s="1">
        <v>8920992324</v>
      </c>
      <c r="B136" s="1">
        <v>892099232</v>
      </c>
      <c r="C136" s="16">
        <v>212450124</v>
      </c>
      <c r="D136" s="17" t="s">
        <v>668</v>
      </c>
      <c r="E136" s="80" t="s">
        <v>1706</v>
      </c>
      <c r="F136" s="38"/>
      <c r="G136" s="2"/>
      <c r="H136" s="3"/>
      <c r="I136" s="2"/>
      <c r="J136" s="39"/>
      <c r="K136" s="3"/>
      <c r="L136" s="2"/>
      <c r="M136" s="8"/>
      <c r="N136" s="3"/>
      <c r="O136" s="2"/>
      <c r="P136" s="3"/>
      <c r="Q136" s="39">
        <v>33250098</v>
      </c>
      <c r="R136" s="2"/>
      <c r="S136" s="3"/>
      <c r="T136" s="3"/>
      <c r="U136" s="2"/>
      <c r="V136" s="8">
        <f t="shared" si="24"/>
        <v>33250098</v>
      </c>
      <c r="W136" s="8">
        <v>0</v>
      </c>
      <c r="X136" s="2"/>
      <c r="Y136" s="8">
        <v>0</v>
      </c>
      <c r="Z136" s="8"/>
      <c r="AA136" s="2"/>
      <c r="AB136" s="2"/>
      <c r="AC136" s="9"/>
      <c r="AD136" s="2"/>
      <c r="AE136" s="2"/>
      <c r="AF136" s="8">
        <f t="shared" si="28"/>
        <v>33250098</v>
      </c>
      <c r="AG136" s="9">
        <v>0</v>
      </c>
      <c r="AH136" s="2"/>
      <c r="AI136" s="2">
        <v>0</v>
      </c>
      <c r="AJ136" s="9">
        <v>0</v>
      </c>
      <c r="AK136" s="2">
        <v>0</v>
      </c>
      <c r="AL136" s="2">
        <v>0</v>
      </c>
      <c r="AM136" s="2"/>
      <c r="AN136" s="2"/>
      <c r="AO136" s="19">
        <f t="shared" si="29"/>
        <v>33250098</v>
      </c>
      <c r="AP136" s="2"/>
      <c r="AQ136" s="2"/>
      <c r="AR136" s="2"/>
      <c r="AS136" s="2"/>
      <c r="AT136" s="2"/>
      <c r="AU136" s="2"/>
      <c r="AV136" s="2"/>
      <c r="AW136" s="2"/>
      <c r="AX136" s="2">
        <v>42950988</v>
      </c>
      <c r="AY136" s="2">
        <v>10737747</v>
      </c>
      <c r="AZ136" s="2"/>
      <c r="BA136" s="2"/>
      <c r="BB136" s="64">
        <f t="shared" si="30"/>
        <v>86938833</v>
      </c>
      <c r="BC136" s="2"/>
      <c r="BD136" s="2">
        <v>10737747</v>
      </c>
      <c r="BE136" s="2"/>
      <c r="BF136" s="2"/>
      <c r="BG136" s="9"/>
      <c r="BH136" s="2"/>
      <c r="BI136" s="2"/>
      <c r="BJ136" s="2">
        <v>71556021</v>
      </c>
      <c r="BK136" s="8">
        <f t="shared" si="31"/>
        <v>169232601</v>
      </c>
      <c r="BL136" s="2"/>
      <c r="BM136" s="2">
        <v>10737747</v>
      </c>
      <c r="BN136" s="2"/>
      <c r="BO136" s="2"/>
      <c r="BP136" s="2"/>
      <c r="BQ136" s="2"/>
      <c r="BR136" s="9"/>
      <c r="BS136" s="2"/>
      <c r="BT136" s="2"/>
      <c r="BU136" s="2"/>
      <c r="BV136" s="2"/>
      <c r="BW136" s="8">
        <f t="shared" si="32"/>
        <v>179970348</v>
      </c>
      <c r="BX136" s="2"/>
      <c r="BY136" s="2">
        <v>10737747</v>
      </c>
      <c r="BZ136" s="2"/>
      <c r="CA136" s="2"/>
      <c r="CB136" s="9"/>
      <c r="CC136" s="2"/>
      <c r="CD136" s="2"/>
      <c r="CE136" s="2"/>
      <c r="CF136" s="2"/>
      <c r="CG136" s="8">
        <f>SUM(BW136:CE136)</f>
        <v>190708095</v>
      </c>
      <c r="CH136" s="2"/>
      <c r="CI136" s="2"/>
      <c r="CJ136" s="2"/>
      <c r="CK136" s="2"/>
      <c r="CL136" s="9"/>
      <c r="CM136" s="2"/>
      <c r="CN136" s="2"/>
      <c r="CO136" s="2"/>
      <c r="CP136" s="8">
        <f t="shared" si="25"/>
        <v>190708095</v>
      </c>
      <c r="CQ136" s="2"/>
      <c r="CR136" s="2"/>
      <c r="CS136" s="2"/>
      <c r="CT136" s="2"/>
      <c r="CU136" s="2"/>
      <c r="CV136" s="9"/>
      <c r="CW136" s="2"/>
      <c r="CX136" s="2"/>
      <c r="CY136" s="8">
        <f t="shared" si="26"/>
        <v>190708095</v>
      </c>
      <c r="CZ136" s="2"/>
      <c r="DA136" s="2"/>
      <c r="DB136" s="2"/>
      <c r="DC136" s="2"/>
      <c r="DD136" s="2"/>
      <c r="DE136" s="2"/>
      <c r="DF136" s="2"/>
      <c r="DG136" s="2"/>
      <c r="DH136" s="2"/>
      <c r="DI136" s="8">
        <f t="shared" si="27"/>
        <v>190708095</v>
      </c>
      <c r="DJ136" s="18"/>
      <c r="DK136" s="2"/>
      <c r="DL136" s="2"/>
      <c r="DM136" s="2"/>
      <c r="DN136" s="2"/>
      <c r="DO136" s="2"/>
      <c r="DP136" s="2"/>
      <c r="DQ136" s="2"/>
      <c r="DR136" s="9"/>
      <c r="DS136" s="2"/>
      <c r="DT136" s="2"/>
      <c r="DU136" s="7">
        <f t="shared" si="33"/>
        <v>190708095</v>
      </c>
      <c r="DV136" s="4">
        <f>VLOOKUP(B136,[3]RPTNCT049_ConsultaSaldosContabl!$I$4:$K$8047,3,0)</f>
        <v>85901976</v>
      </c>
      <c r="DW136" s="4">
        <f>+Q136+Z136+AA136+AN136+BA136+BJ136+BU136+BV136</f>
        <v>104806119</v>
      </c>
      <c r="DX136" s="41">
        <f t="shared" si="34"/>
        <v>190708095</v>
      </c>
      <c r="DY136" s="19">
        <f t="shared" si="35"/>
        <v>0</v>
      </c>
      <c r="DZ136" s="29"/>
      <c r="EA136" s="29"/>
      <c r="EB136" s="29"/>
    </row>
    <row r="137" spans="1:136" ht="15" customHeight="1" x14ac:dyDescent="0.2">
      <c r="A137" s="1">
        <v>8909815671</v>
      </c>
      <c r="B137" s="1">
        <v>890981567</v>
      </c>
      <c r="C137" s="16">
        <v>212005120</v>
      </c>
      <c r="D137" s="17" t="s">
        <v>65</v>
      </c>
      <c r="E137" s="80" t="s">
        <v>1112</v>
      </c>
      <c r="F137" s="38"/>
      <c r="G137" s="2"/>
      <c r="H137" s="3"/>
      <c r="I137" s="2"/>
      <c r="J137" s="39"/>
      <c r="K137" s="3"/>
      <c r="L137" s="2"/>
      <c r="M137" s="8"/>
      <c r="N137" s="3"/>
      <c r="O137" s="2"/>
      <c r="P137" s="3"/>
      <c r="Q137" s="39">
        <v>143694738</v>
      </c>
      <c r="R137" s="2"/>
      <c r="S137" s="3"/>
      <c r="T137" s="3"/>
      <c r="U137" s="2"/>
      <c r="V137" s="8">
        <f t="shared" si="24"/>
        <v>143694738</v>
      </c>
      <c r="W137" s="8">
        <v>0</v>
      </c>
      <c r="X137" s="2"/>
      <c r="Y137" s="8">
        <v>0</v>
      </c>
      <c r="Z137" s="8">
        <v>45407196</v>
      </c>
      <c r="AA137" s="2"/>
      <c r="AB137" s="2"/>
      <c r="AC137" s="9"/>
      <c r="AD137" s="2"/>
      <c r="AE137" s="2"/>
      <c r="AF137" s="8">
        <f t="shared" si="28"/>
        <v>189101934</v>
      </c>
      <c r="AG137" s="9">
        <v>0</v>
      </c>
      <c r="AH137" s="2"/>
      <c r="AI137" s="2">
        <v>0</v>
      </c>
      <c r="AJ137" s="9">
        <v>0</v>
      </c>
      <c r="AK137" s="2">
        <v>0</v>
      </c>
      <c r="AL137" s="2">
        <v>0</v>
      </c>
      <c r="AM137" s="2"/>
      <c r="AN137" s="2"/>
      <c r="AO137" s="19">
        <f t="shared" si="29"/>
        <v>189101934</v>
      </c>
      <c r="AP137" s="2"/>
      <c r="AQ137" s="2"/>
      <c r="AR137" s="2"/>
      <c r="AS137" s="2"/>
      <c r="AT137" s="2"/>
      <c r="AU137" s="2"/>
      <c r="AV137" s="2"/>
      <c r="AW137" s="2"/>
      <c r="AX137" s="2">
        <v>340973292</v>
      </c>
      <c r="AY137" s="2">
        <v>85243323</v>
      </c>
      <c r="AZ137" s="2"/>
      <c r="BA137" s="2"/>
      <c r="BB137" s="64">
        <f t="shared" si="30"/>
        <v>615318549</v>
      </c>
      <c r="BC137" s="2"/>
      <c r="BD137" s="2">
        <v>85243323</v>
      </c>
      <c r="BE137" s="2"/>
      <c r="BF137" s="2"/>
      <c r="BG137" s="9"/>
      <c r="BH137" s="2"/>
      <c r="BI137" s="2"/>
      <c r="BJ137" s="2">
        <v>406956416</v>
      </c>
      <c r="BK137" s="8">
        <f t="shared" si="31"/>
        <v>1107518288</v>
      </c>
      <c r="BL137" s="2"/>
      <c r="BM137" s="2">
        <v>85243323</v>
      </c>
      <c r="BN137" s="2"/>
      <c r="BO137" s="2"/>
      <c r="BP137" s="2"/>
      <c r="BQ137" s="2"/>
      <c r="BR137" s="9"/>
      <c r="BS137" s="2"/>
      <c r="BT137" s="2"/>
      <c r="BU137" s="2"/>
      <c r="BV137" s="2"/>
      <c r="BW137" s="8">
        <f t="shared" si="32"/>
        <v>1192761611</v>
      </c>
      <c r="BX137" s="2"/>
      <c r="BY137" s="2">
        <v>85243323</v>
      </c>
      <c r="BZ137" s="2"/>
      <c r="CA137" s="2"/>
      <c r="CB137" s="9"/>
      <c r="CC137" s="2"/>
      <c r="CD137" s="2"/>
      <c r="CE137" s="2"/>
      <c r="CF137" s="2"/>
      <c r="CG137" s="8">
        <f>SUM(BW137:CE137)</f>
        <v>1278004934</v>
      </c>
      <c r="CH137" s="2"/>
      <c r="CI137" s="2"/>
      <c r="CJ137" s="2"/>
      <c r="CK137" s="2"/>
      <c r="CL137" s="9"/>
      <c r="CM137" s="2"/>
      <c r="CN137" s="2"/>
      <c r="CO137" s="2"/>
      <c r="CP137" s="8">
        <f t="shared" si="25"/>
        <v>1278004934</v>
      </c>
      <c r="CQ137" s="2"/>
      <c r="CR137" s="2"/>
      <c r="CS137" s="2"/>
      <c r="CT137" s="2"/>
      <c r="CU137" s="2"/>
      <c r="CV137" s="9"/>
      <c r="CW137" s="2"/>
      <c r="CX137" s="2"/>
      <c r="CY137" s="8">
        <f t="shared" si="26"/>
        <v>1278004934</v>
      </c>
      <c r="CZ137" s="2"/>
      <c r="DA137" s="2"/>
      <c r="DB137" s="2"/>
      <c r="DC137" s="2"/>
      <c r="DD137" s="2"/>
      <c r="DE137" s="2"/>
      <c r="DF137" s="2"/>
      <c r="DG137" s="2"/>
      <c r="DH137" s="2"/>
      <c r="DI137" s="8">
        <f t="shared" si="27"/>
        <v>1278004934</v>
      </c>
      <c r="DJ137" s="18"/>
      <c r="DK137" s="2"/>
      <c r="DL137" s="2"/>
      <c r="DM137" s="2"/>
      <c r="DN137" s="2"/>
      <c r="DO137" s="2"/>
      <c r="DP137" s="2"/>
      <c r="DQ137" s="2"/>
      <c r="DR137" s="9"/>
      <c r="DS137" s="2"/>
      <c r="DT137" s="2"/>
      <c r="DU137" s="7">
        <f t="shared" si="33"/>
        <v>1278004934</v>
      </c>
      <c r="DV137" s="4">
        <f>VLOOKUP(B137,[3]RPTNCT049_ConsultaSaldosContabl!$I$4:$K$8047,3,0)</f>
        <v>681946584</v>
      </c>
      <c r="DW137" s="4">
        <f>+Q137+Z137+AA137+AN137+BA137+BJ137+BU137+BV137</f>
        <v>596058350</v>
      </c>
      <c r="DX137" s="41">
        <f t="shared" si="34"/>
        <v>1278004934</v>
      </c>
      <c r="DY137" s="19">
        <f t="shared" si="35"/>
        <v>0</v>
      </c>
      <c r="DZ137" s="29"/>
      <c r="EA137" s="29"/>
      <c r="EB137" s="29"/>
    </row>
    <row r="138" spans="1:136" ht="15" customHeight="1" x14ac:dyDescent="0.2">
      <c r="A138" s="1">
        <v>8000810919</v>
      </c>
      <c r="B138" s="1">
        <v>800081091</v>
      </c>
      <c r="C138" s="16">
        <v>212325123</v>
      </c>
      <c r="D138" s="17" t="s">
        <v>469</v>
      </c>
      <c r="E138" s="80" t="s">
        <v>1513</v>
      </c>
      <c r="F138" s="38"/>
      <c r="G138" s="2"/>
      <c r="H138" s="3"/>
      <c r="I138" s="2"/>
      <c r="J138" s="39"/>
      <c r="K138" s="3"/>
      <c r="L138" s="2"/>
      <c r="M138" s="8"/>
      <c r="N138" s="3"/>
      <c r="O138" s="2"/>
      <c r="P138" s="3"/>
      <c r="Q138" s="39">
        <v>35113028</v>
      </c>
      <c r="R138" s="2"/>
      <c r="S138" s="3"/>
      <c r="T138" s="3"/>
      <c r="U138" s="2"/>
      <c r="V138" s="8">
        <f t="shared" si="24"/>
        <v>35113028</v>
      </c>
      <c r="W138" s="8">
        <v>0</v>
      </c>
      <c r="X138" s="2"/>
      <c r="Y138" s="8">
        <v>0</v>
      </c>
      <c r="Z138" s="8"/>
      <c r="AA138" s="2"/>
      <c r="AB138" s="2"/>
      <c r="AC138" s="9"/>
      <c r="AD138" s="2"/>
      <c r="AE138" s="2"/>
      <c r="AF138" s="8">
        <f t="shared" si="28"/>
        <v>35113028</v>
      </c>
      <c r="AG138" s="9">
        <v>0</v>
      </c>
      <c r="AH138" s="2"/>
      <c r="AI138" s="2">
        <v>0</v>
      </c>
      <c r="AJ138" s="9">
        <v>0</v>
      </c>
      <c r="AK138" s="2">
        <v>0</v>
      </c>
      <c r="AL138" s="2">
        <v>0</v>
      </c>
      <c r="AM138" s="2"/>
      <c r="AN138" s="2"/>
      <c r="AO138" s="19">
        <f t="shared" si="29"/>
        <v>35113028</v>
      </c>
      <c r="AP138" s="2"/>
      <c r="AQ138" s="2"/>
      <c r="AR138" s="2"/>
      <c r="AS138" s="2"/>
      <c r="AT138" s="2"/>
      <c r="AU138" s="2"/>
      <c r="AV138" s="2"/>
      <c r="AW138" s="2"/>
      <c r="AX138" s="2">
        <v>37950268</v>
      </c>
      <c r="AY138" s="2">
        <v>9487567</v>
      </c>
      <c r="AZ138" s="2"/>
      <c r="BA138" s="2"/>
      <c r="BB138" s="64">
        <f t="shared" si="30"/>
        <v>82550863</v>
      </c>
      <c r="BC138" s="2"/>
      <c r="BD138" s="2">
        <v>9487567</v>
      </c>
      <c r="BE138" s="2"/>
      <c r="BF138" s="2"/>
      <c r="BG138" s="9"/>
      <c r="BH138" s="2"/>
      <c r="BI138" s="2"/>
      <c r="BJ138" s="2">
        <v>75565175</v>
      </c>
      <c r="BK138" s="8">
        <f t="shared" si="31"/>
        <v>167603605</v>
      </c>
      <c r="BL138" s="2"/>
      <c r="BM138" s="2">
        <v>9487567</v>
      </c>
      <c r="BN138" s="2"/>
      <c r="BO138" s="2"/>
      <c r="BP138" s="2"/>
      <c r="BQ138" s="2"/>
      <c r="BR138" s="9"/>
      <c r="BS138" s="2"/>
      <c r="BT138" s="2"/>
      <c r="BU138" s="2"/>
      <c r="BV138" s="2"/>
      <c r="BW138" s="8">
        <f t="shared" si="32"/>
        <v>177091172</v>
      </c>
      <c r="BX138" s="2"/>
      <c r="BY138" s="2">
        <v>9487567</v>
      </c>
      <c r="BZ138" s="2"/>
      <c r="CA138" s="2"/>
      <c r="CB138" s="9"/>
      <c r="CC138" s="2"/>
      <c r="CD138" s="2"/>
      <c r="CE138" s="2"/>
      <c r="CF138" s="2"/>
      <c r="CG138" s="8">
        <f>SUM(BW138:CE138)</f>
        <v>186578739</v>
      </c>
      <c r="CH138" s="2"/>
      <c r="CI138" s="2"/>
      <c r="CJ138" s="2"/>
      <c r="CK138" s="2"/>
      <c r="CL138" s="9"/>
      <c r="CM138" s="2"/>
      <c r="CN138" s="2"/>
      <c r="CO138" s="2"/>
      <c r="CP138" s="8">
        <f t="shared" si="25"/>
        <v>186578739</v>
      </c>
      <c r="CQ138" s="2"/>
      <c r="CR138" s="2"/>
      <c r="CS138" s="2"/>
      <c r="CT138" s="2"/>
      <c r="CU138" s="2"/>
      <c r="CV138" s="9"/>
      <c r="CW138" s="2"/>
      <c r="CX138" s="2"/>
      <c r="CY138" s="8">
        <f t="shared" si="26"/>
        <v>186578739</v>
      </c>
      <c r="CZ138" s="2"/>
      <c r="DA138" s="2"/>
      <c r="DB138" s="2"/>
      <c r="DC138" s="2"/>
      <c r="DD138" s="2"/>
      <c r="DE138" s="2"/>
      <c r="DF138" s="2"/>
      <c r="DG138" s="2"/>
      <c r="DH138" s="2"/>
      <c r="DI138" s="8">
        <f t="shared" si="27"/>
        <v>186578739</v>
      </c>
      <c r="DJ138" s="18"/>
      <c r="DK138" s="2"/>
      <c r="DL138" s="2"/>
      <c r="DM138" s="2"/>
      <c r="DN138" s="2"/>
      <c r="DO138" s="2"/>
      <c r="DP138" s="2"/>
      <c r="DQ138" s="2"/>
      <c r="DR138" s="9"/>
      <c r="DS138" s="2"/>
      <c r="DT138" s="2"/>
      <c r="DU138" s="7">
        <f t="shared" si="33"/>
        <v>186578739</v>
      </c>
      <c r="DV138" s="4">
        <f>VLOOKUP(B138,[3]RPTNCT049_ConsultaSaldosContabl!$I$4:$K$8047,3,0)</f>
        <v>75900536</v>
      </c>
      <c r="DW138" s="4">
        <f>+Q138+Z138+AA138+AN138+BA138+BJ138+BU138+BV138</f>
        <v>110678203</v>
      </c>
      <c r="DX138" s="41">
        <f t="shared" si="34"/>
        <v>186578739</v>
      </c>
      <c r="DY138" s="19">
        <f t="shared" si="35"/>
        <v>0</v>
      </c>
      <c r="DZ138" s="29"/>
      <c r="EA138" s="29"/>
      <c r="EB138" s="29"/>
    </row>
    <row r="139" spans="1:136" ht="15" customHeight="1" x14ac:dyDescent="0.2">
      <c r="A139" s="1">
        <v>8905017766</v>
      </c>
      <c r="B139" s="1">
        <v>890501776</v>
      </c>
      <c r="C139" s="16">
        <v>212854128</v>
      </c>
      <c r="D139" s="17" t="s">
        <v>756</v>
      </c>
      <c r="E139" s="81" t="s">
        <v>2168</v>
      </c>
      <c r="F139" s="38"/>
      <c r="G139" s="2"/>
      <c r="H139" s="3"/>
      <c r="I139" s="2"/>
      <c r="J139" s="39"/>
      <c r="K139" s="3"/>
      <c r="L139" s="2"/>
      <c r="M139" s="8"/>
      <c r="N139" s="3"/>
      <c r="O139" s="2"/>
      <c r="P139" s="3"/>
      <c r="Q139" s="39">
        <v>63846812</v>
      </c>
      <c r="R139" s="2"/>
      <c r="S139" s="3"/>
      <c r="T139" s="3"/>
      <c r="U139" s="2"/>
      <c r="V139" s="8">
        <f t="shared" si="24"/>
        <v>63846812</v>
      </c>
      <c r="W139" s="8">
        <v>0</v>
      </c>
      <c r="X139" s="2"/>
      <c r="Y139" s="8">
        <v>0</v>
      </c>
      <c r="Z139" s="8"/>
      <c r="AA139" s="2"/>
      <c r="AB139" s="2"/>
      <c r="AC139" s="9"/>
      <c r="AD139" s="2"/>
      <c r="AE139" s="2"/>
      <c r="AF139" s="8">
        <f t="shared" si="28"/>
        <v>63846812</v>
      </c>
      <c r="AG139" s="9">
        <v>0</v>
      </c>
      <c r="AH139" s="2"/>
      <c r="AI139" s="2">
        <v>0</v>
      </c>
      <c r="AJ139" s="9">
        <v>0</v>
      </c>
      <c r="AK139" s="2">
        <v>0</v>
      </c>
      <c r="AL139" s="2">
        <v>0</v>
      </c>
      <c r="AM139" s="2"/>
      <c r="AN139" s="2"/>
      <c r="AO139" s="19">
        <f t="shared" si="29"/>
        <v>63846812</v>
      </c>
      <c r="AP139" s="2"/>
      <c r="AQ139" s="2"/>
      <c r="AR139" s="2"/>
      <c r="AS139" s="2"/>
      <c r="AT139" s="2"/>
      <c r="AU139" s="2"/>
      <c r="AV139" s="2"/>
      <c r="AW139" s="2"/>
      <c r="AX139" s="2">
        <v>80264144</v>
      </c>
      <c r="AY139" s="2">
        <v>20066036</v>
      </c>
      <c r="AZ139" s="2"/>
      <c r="BA139" s="2"/>
      <c r="BB139" s="64">
        <f t="shared" si="30"/>
        <v>164176992</v>
      </c>
      <c r="BC139" s="2"/>
      <c r="BD139" s="2">
        <v>20066036</v>
      </c>
      <c r="BE139" s="2"/>
      <c r="BF139" s="2"/>
      <c r="BG139" s="9"/>
      <c r="BH139" s="2"/>
      <c r="BI139" s="2"/>
      <c r="BJ139" s="2">
        <v>137401898</v>
      </c>
      <c r="BK139" s="8">
        <f t="shared" si="31"/>
        <v>321644926</v>
      </c>
      <c r="BL139" s="2"/>
      <c r="BM139" s="2">
        <v>20066036</v>
      </c>
      <c r="BN139" s="2"/>
      <c r="BO139" s="2"/>
      <c r="BP139" s="2"/>
      <c r="BQ139" s="2"/>
      <c r="BR139" s="9"/>
      <c r="BS139" s="2"/>
      <c r="BT139" s="2"/>
      <c r="BU139" s="2"/>
      <c r="BV139" s="2"/>
      <c r="BW139" s="8">
        <f t="shared" si="32"/>
        <v>341710962</v>
      </c>
      <c r="BX139" s="2"/>
      <c r="BY139" s="2">
        <v>20066036</v>
      </c>
      <c r="BZ139" s="2"/>
      <c r="CA139" s="2"/>
      <c r="CB139" s="9"/>
      <c r="CC139" s="2"/>
      <c r="CD139" s="2"/>
      <c r="CE139" s="2"/>
      <c r="CF139" s="2"/>
      <c r="CG139" s="8">
        <f>SUM(BW139:CE139)</f>
        <v>361776998</v>
      </c>
      <c r="CH139" s="2"/>
      <c r="CI139" s="2"/>
      <c r="CJ139" s="2"/>
      <c r="CK139" s="2"/>
      <c r="CL139" s="9"/>
      <c r="CM139" s="2"/>
      <c r="CN139" s="2"/>
      <c r="CO139" s="2"/>
      <c r="CP139" s="8">
        <f t="shared" si="25"/>
        <v>361776998</v>
      </c>
      <c r="CQ139" s="2"/>
      <c r="CR139" s="2"/>
      <c r="CS139" s="2"/>
      <c r="CT139" s="2"/>
      <c r="CU139" s="2"/>
      <c r="CV139" s="9"/>
      <c r="CW139" s="2"/>
      <c r="CX139" s="2"/>
      <c r="CY139" s="8">
        <f t="shared" si="26"/>
        <v>361776998</v>
      </c>
      <c r="CZ139" s="2"/>
      <c r="DA139" s="2"/>
      <c r="DB139" s="2"/>
      <c r="DC139" s="2"/>
      <c r="DD139" s="2"/>
      <c r="DE139" s="2"/>
      <c r="DF139" s="2"/>
      <c r="DG139" s="2"/>
      <c r="DH139" s="2"/>
      <c r="DI139" s="8">
        <f t="shared" si="27"/>
        <v>361776998</v>
      </c>
      <c r="DJ139" s="18"/>
      <c r="DK139" s="2"/>
      <c r="DL139" s="2"/>
      <c r="DM139" s="2"/>
      <c r="DN139" s="2"/>
      <c r="DO139" s="2"/>
      <c r="DP139" s="2"/>
      <c r="DQ139" s="2"/>
      <c r="DR139" s="9"/>
      <c r="DS139" s="2"/>
      <c r="DT139" s="2"/>
      <c r="DU139" s="7">
        <f t="shared" si="33"/>
        <v>361776998</v>
      </c>
      <c r="DV139" s="4">
        <f>VLOOKUP(B139,[3]RPTNCT049_ConsultaSaldosContabl!$I$4:$K$8047,3,0)</f>
        <v>160528288</v>
      </c>
      <c r="DW139" s="4">
        <f>+Q139+Z139+AA139+AN139+BA139+BJ139+BU139+BV139</f>
        <v>201248710</v>
      </c>
      <c r="DX139" s="41">
        <f t="shared" si="34"/>
        <v>361776998</v>
      </c>
      <c r="DY139" s="19">
        <f t="shared" si="35"/>
        <v>0</v>
      </c>
      <c r="DZ139" s="29"/>
      <c r="EA139" s="29"/>
      <c r="EB139" s="29"/>
    </row>
    <row r="140" spans="1:136" ht="15" customHeight="1" x14ac:dyDescent="0.2">
      <c r="A140" s="1">
        <v>8000992344</v>
      </c>
      <c r="B140" s="1">
        <v>800099234</v>
      </c>
      <c r="C140" s="16">
        <v>212554125</v>
      </c>
      <c r="D140" s="17" t="s">
        <v>755</v>
      </c>
      <c r="E140" s="80" t="s">
        <v>1792</v>
      </c>
      <c r="F140" s="38"/>
      <c r="G140" s="2"/>
      <c r="H140" s="3"/>
      <c r="I140" s="2"/>
      <c r="J140" s="39"/>
      <c r="K140" s="3"/>
      <c r="L140" s="2"/>
      <c r="M140" s="8"/>
      <c r="N140" s="3"/>
      <c r="O140" s="2"/>
      <c r="P140" s="3"/>
      <c r="Q140" s="39">
        <v>8054111</v>
      </c>
      <c r="R140" s="2"/>
      <c r="S140" s="3"/>
      <c r="T140" s="3"/>
      <c r="U140" s="2"/>
      <c r="V140" s="8">
        <f t="shared" si="24"/>
        <v>8054111</v>
      </c>
      <c r="W140" s="8">
        <v>0</v>
      </c>
      <c r="X140" s="2"/>
      <c r="Y140" s="8">
        <v>0</v>
      </c>
      <c r="Z140" s="8">
        <v>6330776</v>
      </c>
      <c r="AA140" s="2"/>
      <c r="AB140" s="2"/>
      <c r="AC140" s="9"/>
      <c r="AD140" s="2"/>
      <c r="AE140" s="2"/>
      <c r="AF140" s="8">
        <f t="shared" si="28"/>
        <v>14384887</v>
      </c>
      <c r="AG140" s="9">
        <v>0</v>
      </c>
      <c r="AH140" s="2"/>
      <c r="AI140" s="2">
        <v>0</v>
      </c>
      <c r="AJ140" s="9">
        <v>0</v>
      </c>
      <c r="AK140" s="2">
        <v>0</v>
      </c>
      <c r="AL140" s="2">
        <v>0</v>
      </c>
      <c r="AM140" s="2"/>
      <c r="AN140" s="2"/>
      <c r="AO140" s="19">
        <f t="shared" si="29"/>
        <v>14384887</v>
      </c>
      <c r="AP140" s="2"/>
      <c r="AQ140" s="2"/>
      <c r="AR140" s="2"/>
      <c r="AS140" s="2"/>
      <c r="AT140" s="2"/>
      <c r="AU140" s="2"/>
      <c r="AV140" s="2"/>
      <c r="AW140" s="2"/>
      <c r="AX140" s="2">
        <v>19510532</v>
      </c>
      <c r="AY140" s="2">
        <v>4877633</v>
      </c>
      <c r="AZ140" s="2"/>
      <c r="BA140" s="2"/>
      <c r="BB140" s="64">
        <f t="shared" si="30"/>
        <v>38773052</v>
      </c>
      <c r="BC140" s="2"/>
      <c r="BD140" s="2">
        <v>4877633</v>
      </c>
      <c r="BE140" s="2"/>
      <c r="BF140" s="2"/>
      <c r="BG140" s="9"/>
      <c r="BH140" s="2"/>
      <c r="BI140" s="2"/>
      <c r="BJ140" s="2">
        <v>30957046</v>
      </c>
      <c r="BK140" s="8">
        <f t="shared" si="31"/>
        <v>74607731</v>
      </c>
      <c r="BL140" s="2"/>
      <c r="BM140" s="2">
        <v>4877633</v>
      </c>
      <c r="BN140" s="2"/>
      <c r="BO140" s="2"/>
      <c r="BP140" s="2"/>
      <c r="BQ140" s="2"/>
      <c r="BR140" s="9"/>
      <c r="BS140" s="2"/>
      <c r="BT140" s="2"/>
      <c r="BU140" s="2"/>
      <c r="BV140" s="2"/>
      <c r="BW140" s="8">
        <f t="shared" si="32"/>
        <v>79485364</v>
      </c>
      <c r="BX140" s="2"/>
      <c r="BY140" s="2">
        <v>4877633</v>
      </c>
      <c r="BZ140" s="2"/>
      <c r="CA140" s="2"/>
      <c r="CB140" s="9"/>
      <c r="CC140" s="2"/>
      <c r="CD140" s="2"/>
      <c r="CE140" s="2"/>
      <c r="CF140" s="2"/>
      <c r="CG140" s="8">
        <f>SUM(BW140:CE140)</f>
        <v>84362997</v>
      </c>
      <c r="CH140" s="2"/>
      <c r="CI140" s="2"/>
      <c r="CJ140" s="2"/>
      <c r="CK140" s="2"/>
      <c r="CL140" s="9"/>
      <c r="CM140" s="2"/>
      <c r="CN140" s="2"/>
      <c r="CO140" s="2"/>
      <c r="CP140" s="8">
        <f t="shared" si="25"/>
        <v>84362997</v>
      </c>
      <c r="CQ140" s="2"/>
      <c r="CR140" s="2"/>
      <c r="CS140" s="2"/>
      <c r="CT140" s="2"/>
      <c r="CU140" s="2"/>
      <c r="CV140" s="9"/>
      <c r="CW140" s="2"/>
      <c r="CX140" s="2"/>
      <c r="CY140" s="8">
        <f t="shared" si="26"/>
        <v>84362997</v>
      </c>
      <c r="CZ140" s="2"/>
      <c r="DA140" s="2"/>
      <c r="DB140" s="2"/>
      <c r="DC140" s="2"/>
      <c r="DD140" s="2"/>
      <c r="DE140" s="2"/>
      <c r="DF140" s="2"/>
      <c r="DG140" s="2"/>
      <c r="DH140" s="2"/>
      <c r="DI140" s="8">
        <f t="shared" si="27"/>
        <v>84362997</v>
      </c>
      <c r="DJ140" s="18"/>
      <c r="DK140" s="2"/>
      <c r="DL140" s="2"/>
      <c r="DM140" s="2"/>
      <c r="DN140" s="2"/>
      <c r="DO140" s="2"/>
      <c r="DP140" s="2"/>
      <c r="DQ140" s="2"/>
      <c r="DR140" s="9"/>
      <c r="DS140" s="2"/>
      <c r="DT140" s="2"/>
      <c r="DU140" s="7">
        <f t="shared" si="33"/>
        <v>84362997</v>
      </c>
      <c r="DV140" s="4">
        <f>VLOOKUP(B140,[3]RPTNCT049_ConsultaSaldosContabl!$I$4:$K$8047,3,0)</f>
        <v>39021064</v>
      </c>
      <c r="DW140" s="4">
        <f>+Q140+Z140+AA140+AN140+BA140+BJ140+BU140+BV140</f>
        <v>45341933</v>
      </c>
      <c r="DX140" s="41">
        <f t="shared" si="34"/>
        <v>84362997</v>
      </c>
      <c r="DY140" s="19">
        <f t="shared" si="35"/>
        <v>0</v>
      </c>
      <c r="DZ140" s="29"/>
      <c r="EA140" s="29"/>
      <c r="EB140" s="29"/>
    </row>
    <row r="141" spans="1:136" ht="15" customHeight="1" x14ac:dyDescent="0.2">
      <c r="A141" s="1">
        <v>8909842244</v>
      </c>
      <c r="B141" s="1">
        <v>890984224</v>
      </c>
      <c r="C141" s="16">
        <v>212505125</v>
      </c>
      <c r="D141" s="17" t="s">
        <v>66</v>
      </c>
      <c r="E141" s="80" t="s">
        <v>1113</v>
      </c>
      <c r="F141" s="38"/>
      <c r="G141" s="2"/>
      <c r="H141" s="3"/>
      <c r="I141" s="2"/>
      <c r="J141" s="39"/>
      <c r="K141" s="3"/>
      <c r="L141" s="2"/>
      <c r="M141" s="8"/>
      <c r="N141" s="3"/>
      <c r="O141" s="2"/>
      <c r="P141" s="3"/>
      <c r="Q141" s="39">
        <v>40442121</v>
      </c>
      <c r="R141" s="2"/>
      <c r="S141" s="3"/>
      <c r="T141" s="3"/>
      <c r="U141" s="2"/>
      <c r="V141" s="8">
        <f t="shared" si="24"/>
        <v>40442121</v>
      </c>
      <c r="W141" s="8">
        <v>0</v>
      </c>
      <c r="X141" s="2"/>
      <c r="Y141" s="8">
        <v>0</v>
      </c>
      <c r="Z141" s="8"/>
      <c r="AA141" s="2"/>
      <c r="AB141" s="2"/>
      <c r="AC141" s="9"/>
      <c r="AD141" s="2"/>
      <c r="AE141" s="2"/>
      <c r="AF141" s="8">
        <f t="shared" si="28"/>
        <v>40442121</v>
      </c>
      <c r="AG141" s="9">
        <v>0</v>
      </c>
      <c r="AH141" s="2"/>
      <c r="AI141" s="2">
        <v>0</v>
      </c>
      <c r="AJ141" s="9">
        <v>0</v>
      </c>
      <c r="AK141" s="2">
        <v>0</v>
      </c>
      <c r="AL141" s="2">
        <v>0</v>
      </c>
      <c r="AM141" s="2"/>
      <c r="AN141" s="2"/>
      <c r="AO141" s="19">
        <f t="shared" si="29"/>
        <v>40442121</v>
      </c>
      <c r="AP141" s="2"/>
      <c r="AQ141" s="2"/>
      <c r="AR141" s="2"/>
      <c r="AS141" s="2"/>
      <c r="AT141" s="2"/>
      <c r="AU141" s="2"/>
      <c r="AV141" s="2"/>
      <c r="AW141" s="2"/>
      <c r="AX141" s="2">
        <v>75652768</v>
      </c>
      <c r="AY141" s="2">
        <v>18913192</v>
      </c>
      <c r="AZ141" s="2"/>
      <c r="BA141" s="2"/>
      <c r="BB141" s="64">
        <f t="shared" si="30"/>
        <v>135008081</v>
      </c>
      <c r="BC141" s="2"/>
      <c r="BD141" s="2">
        <v>18913192</v>
      </c>
      <c r="BE141" s="2"/>
      <c r="BF141" s="2"/>
      <c r="BG141" s="9"/>
      <c r="BH141" s="2"/>
      <c r="BI141" s="2"/>
      <c r="BJ141" s="2">
        <v>87033759</v>
      </c>
      <c r="BK141" s="8">
        <f t="shared" si="31"/>
        <v>240955032</v>
      </c>
      <c r="BL141" s="2"/>
      <c r="BM141" s="2">
        <v>18913192</v>
      </c>
      <c r="BN141" s="2"/>
      <c r="BO141" s="2"/>
      <c r="BP141" s="2"/>
      <c r="BQ141" s="2"/>
      <c r="BR141" s="9"/>
      <c r="BS141" s="2"/>
      <c r="BT141" s="2"/>
      <c r="BU141" s="2"/>
      <c r="BV141" s="2"/>
      <c r="BW141" s="8">
        <f t="shared" si="32"/>
        <v>259868224</v>
      </c>
      <c r="BX141" s="2"/>
      <c r="BY141" s="2">
        <v>18913192</v>
      </c>
      <c r="BZ141" s="2"/>
      <c r="CA141" s="2"/>
      <c r="CB141" s="9"/>
      <c r="CC141" s="2"/>
      <c r="CD141" s="2"/>
      <c r="CE141" s="2"/>
      <c r="CF141" s="2"/>
      <c r="CG141" s="8">
        <f>SUM(BW141:CE141)</f>
        <v>278781416</v>
      </c>
      <c r="CH141" s="2"/>
      <c r="CI141" s="2"/>
      <c r="CJ141" s="2"/>
      <c r="CK141" s="2"/>
      <c r="CL141" s="9"/>
      <c r="CM141" s="2"/>
      <c r="CN141" s="2"/>
      <c r="CO141" s="2"/>
      <c r="CP141" s="8">
        <f t="shared" si="25"/>
        <v>278781416</v>
      </c>
      <c r="CQ141" s="2"/>
      <c r="CR141" s="2"/>
      <c r="CS141" s="2"/>
      <c r="CT141" s="2"/>
      <c r="CU141" s="2"/>
      <c r="CV141" s="9"/>
      <c r="CW141" s="2"/>
      <c r="CX141" s="2"/>
      <c r="CY141" s="8">
        <f t="shared" si="26"/>
        <v>278781416</v>
      </c>
      <c r="CZ141" s="2"/>
      <c r="DA141" s="2"/>
      <c r="DB141" s="2"/>
      <c r="DC141" s="2"/>
      <c r="DD141" s="2"/>
      <c r="DE141" s="2"/>
      <c r="DF141" s="2"/>
      <c r="DG141" s="2"/>
      <c r="DH141" s="2"/>
      <c r="DI141" s="8">
        <f t="shared" si="27"/>
        <v>278781416</v>
      </c>
      <c r="DJ141" s="18"/>
      <c r="DK141" s="2"/>
      <c r="DL141" s="2"/>
      <c r="DM141" s="2"/>
      <c r="DN141" s="2"/>
      <c r="DO141" s="2"/>
      <c r="DP141" s="2"/>
      <c r="DQ141" s="2"/>
      <c r="DR141" s="9"/>
      <c r="DS141" s="2"/>
      <c r="DT141" s="2"/>
      <c r="DU141" s="7">
        <f t="shared" si="33"/>
        <v>278781416</v>
      </c>
      <c r="DV141" s="4">
        <f>VLOOKUP(B141,[3]RPTNCT049_ConsultaSaldosContabl!$I$4:$K$8047,3,0)</f>
        <v>151305536</v>
      </c>
      <c r="DW141" s="4">
        <f>+Q141+Z141+AA141+AN141+BA141+BJ141+BU141+BV141</f>
        <v>127475880</v>
      </c>
      <c r="DX141" s="41">
        <f t="shared" si="34"/>
        <v>278781416</v>
      </c>
      <c r="DY141" s="19">
        <f t="shared" si="35"/>
        <v>0</v>
      </c>
      <c r="DZ141" s="29"/>
      <c r="EA141" s="29"/>
      <c r="EB141" s="29"/>
    </row>
    <row r="142" spans="1:136" ht="15" customHeight="1" x14ac:dyDescent="0.2">
      <c r="A142" s="1">
        <v>8919006606</v>
      </c>
      <c r="B142" s="1">
        <v>891900660</v>
      </c>
      <c r="C142" s="16">
        <v>212276122</v>
      </c>
      <c r="D142" s="17" t="s">
        <v>918</v>
      </c>
      <c r="E142" s="80" t="s">
        <v>1997</v>
      </c>
      <c r="F142" s="38"/>
      <c r="G142" s="2"/>
      <c r="H142" s="3"/>
      <c r="I142" s="2"/>
      <c r="J142" s="39"/>
      <c r="K142" s="3"/>
      <c r="L142" s="2"/>
      <c r="M142" s="8"/>
      <c r="N142" s="3"/>
      <c r="O142" s="2"/>
      <c r="P142" s="3"/>
      <c r="Q142" s="39">
        <v>114472199</v>
      </c>
      <c r="R142" s="2"/>
      <c r="S142" s="3"/>
      <c r="T142" s="3"/>
      <c r="U142" s="2"/>
      <c r="V142" s="8">
        <f t="shared" si="24"/>
        <v>114472199</v>
      </c>
      <c r="W142" s="8">
        <v>0</v>
      </c>
      <c r="X142" s="2"/>
      <c r="Y142" s="8">
        <v>0</v>
      </c>
      <c r="Z142" s="8"/>
      <c r="AA142" s="2"/>
      <c r="AB142" s="2"/>
      <c r="AC142" s="9"/>
      <c r="AD142" s="2"/>
      <c r="AE142" s="2"/>
      <c r="AF142" s="8">
        <f t="shared" si="28"/>
        <v>114472199</v>
      </c>
      <c r="AG142" s="9">
        <v>0</v>
      </c>
      <c r="AH142" s="2"/>
      <c r="AI142" s="2">
        <v>0</v>
      </c>
      <c r="AJ142" s="9">
        <v>0</v>
      </c>
      <c r="AK142" s="2">
        <v>0</v>
      </c>
      <c r="AL142" s="2">
        <v>0</v>
      </c>
      <c r="AM142" s="2"/>
      <c r="AN142" s="2"/>
      <c r="AO142" s="19">
        <f t="shared" si="29"/>
        <v>114472199</v>
      </c>
      <c r="AP142" s="2"/>
      <c r="AQ142" s="2"/>
      <c r="AR142" s="2"/>
      <c r="AS142" s="2"/>
      <c r="AT142" s="2"/>
      <c r="AU142" s="2"/>
      <c r="AV142" s="2"/>
      <c r="AW142" s="2"/>
      <c r="AX142" s="2">
        <v>147028620</v>
      </c>
      <c r="AY142" s="2">
        <v>36757155</v>
      </c>
      <c r="AZ142" s="2"/>
      <c r="BA142" s="2"/>
      <c r="BB142" s="64">
        <f t="shared" si="30"/>
        <v>298257974</v>
      </c>
      <c r="BC142" s="2"/>
      <c r="BD142" s="2">
        <v>36757155</v>
      </c>
      <c r="BE142" s="2"/>
      <c r="BF142" s="2"/>
      <c r="BG142" s="9"/>
      <c r="BH142" s="2"/>
      <c r="BI142" s="2"/>
      <c r="BJ142" s="2">
        <v>246349986</v>
      </c>
      <c r="BK142" s="8">
        <f t="shared" si="31"/>
        <v>581365115</v>
      </c>
      <c r="BL142" s="2"/>
      <c r="BM142" s="2">
        <v>36757155</v>
      </c>
      <c r="BN142" s="2"/>
      <c r="BO142" s="2"/>
      <c r="BP142" s="2"/>
      <c r="BQ142" s="2"/>
      <c r="BR142" s="9"/>
      <c r="BS142" s="2"/>
      <c r="BT142" s="2"/>
      <c r="BU142" s="2"/>
      <c r="BV142" s="2"/>
      <c r="BW142" s="8">
        <f t="shared" si="32"/>
        <v>618122270</v>
      </c>
      <c r="BX142" s="2"/>
      <c r="BY142" s="2">
        <v>36757155</v>
      </c>
      <c r="BZ142" s="2"/>
      <c r="CA142" s="2"/>
      <c r="CB142" s="9"/>
      <c r="CC142" s="2"/>
      <c r="CD142" s="2"/>
      <c r="CE142" s="2"/>
      <c r="CF142" s="2"/>
      <c r="CG142" s="8">
        <f>SUM(BW142:CE142)</f>
        <v>654879425</v>
      </c>
      <c r="CH142" s="2"/>
      <c r="CI142" s="2"/>
      <c r="CJ142" s="2"/>
      <c r="CK142" s="2"/>
      <c r="CL142" s="9"/>
      <c r="CM142" s="2"/>
      <c r="CN142" s="2"/>
      <c r="CO142" s="2"/>
      <c r="CP142" s="8">
        <f t="shared" si="25"/>
        <v>654879425</v>
      </c>
      <c r="CQ142" s="2"/>
      <c r="CR142" s="2"/>
      <c r="CS142" s="2"/>
      <c r="CT142" s="2"/>
      <c r="CU142" s="2"/>
      <c r="CV142" s="9"/>
      <c r="CW142" s="2"/>
      <c r="CX142" s="2"/>
      <c r="CY142" s="8">
        <f t="shared" si="26"/>
        <v>654879425</v>
      </c>
      <c r="CZ142" s="2"/>
      <c r="DA142" s="2"/>
      <c r="DB142" s="2"/>
      <c r="DC142" s="2"/>
      <c r="DD142" s="2"/>
      <c r="DE142" s="2"/>
      <c r="DF142" s="2"/>
      <c r="DG142" s="2"/>
      <c r="DH142" s="2"/>
      <c r="DI142" s="8">
        <f t="shared" si="27"/>
        <v>654879425</v>
      </c>
      <c r="DJ142" s="18"/>
      <c r="DK142" s="2"/>
      <c r="DL142" s="2"/>
      <c r="DM142" s="2"/>
      <c r="DN142" s="2"/>
      <c r="DO142" s="2"/>
      <c r="DP142" s="2"/>
      <c r="DQ142" s="2"/>
      <c r="DR142" s="9"/>
      <c r="DS142" s="2"/>
      <c r="DT142" s="2"/>
      <c r="DU142" s="7">
        <f t="shared" si="33"/>
        <v>654879425</v>
      </c>
      <c r="DV142" s="4">
        <f>VLOOKUP(B142,[3]RPTNCT049_ConsultaSaldosContabl!$I$4:$K$8047,3,0)</f>
        <v>294057240</v>
      </c>
      <c r="DW142" s="4">
        <f>+Q142+Z142+AA142+AN142+BA142+BJ142+BU142+BV142</f>
        <v>360822185</v>
      </c>
      <c r="DX142" s="41">
        <f t="shared" si="34"/>
        <v>654879425</v>
      </c>
      <c r="DY142" s="19">
        <f t="shared" si="35"/>
        <v>0</v>
      </c>
      <c r="DZ142" s="29"/>
      <c r="EA142" s="29"/>
      <c r="EB142" s="29"/>
    </row>
    <row r="143" spans="1:136" ht="15" customHeight="1" x14ac:dyDescent="0.2">
      <c r="A143" s="1">
        <v>8922000581</v>
      </c>
      <c r="B143" s="1">
        <v>892200058</v>
      </c>
      <c r="C143" s="16">
        <v>212470124</v>
      </c>
      <c r="D143" s="17" t="s">
        <v>891</v>
      </c>
      <c r="E143" s="80" t="s">
        <v>1922</v>
      </c>
      <c r="F143" s="38"/>
      <c r="G143" s="2"/>
      <c r="H143" s="3"/>
      <c r="I143" s="2"/>
      <c r="J143" s="39"/>
      <c r="K143" s="3"/>
      <c r="L143" s="2"/>
      <c r="M143" s="8"/>
      <c r="N143" s="3"/>
      <c r="O143" s="2"/>
      <c r="P143" s="3"/>
      <c r="Q143" s="39">
        <v>95243109</v>
      </c>
      <c r="R143" s="2"/>
      <c r="S143" s="3"/>
      <c r="T143" s="3"/>
      <c r="U143" s="2"/>
      <c r="V143" s="8">
        <f t="shared" si="24"/>
        <v>95243109</v>
      </c>
      <c r="W143" s="8">
        <v>0</v>
      </c>
      <c r="X143" s="2"/>
      <c r="Y143" s="8">
        <v>0</v>
      </c>
      <c r="Z143" s="8"/>
      <c r="AA143" s="2"/>
      <c r="AB143" s="2"/>
      <c r="AC143" s="9"/>
      <c r="AD143" s="2"/>
      <c r="AE143" s="2"/>
      <c r="AF143" s="8">
        <f t="shared" si="28"/>
        <v>95243109</v>
      </c>
      <c r="AG143" s="9">
        <v>0</v>
      </c>
      <c r="AH143" s="2"/>
      <c r="AI143" s="2">
        <v>0</v>
      </c>
      <c r="AJ143" s="9">
        <v>0</v>
      </c>
      <c r="AK143" s="2">
        <v>0</v>
      </c>
      <c r="AL143" s="2">
        <v>0</v>
      </c>
      <c r="AM143" s="2"/>
      <c r="AN143" s="2"/>
      <c r="AO143" s="19">
        <f t="shared" si="29"/>
        <v>95243109</v>
      </c>
      <c r="AP143" s="2"/>
      <c r="AQ143" s="2"/>
      <c r="AR143" s="2"/>
      <c r="AS143" s="2"/>
      <c r="AT143" s="2"/>
      <c r="AU143" s="2"/>
      <c r="AV143" s="2"/>
      <c r="AW143" s="2"/>
      <c r="AX143" s="2">
        <v>141379156</v>
      </c>
      <c r="AY143" s="2">
        <v>35344789</v>
      </c>
      <c r="AZ143" s="2"/>
      <c r="BA143" s="2"/>
      <c r="BB143" s="64">
        <f t="shared" si="30"/>
        <v>271967054</v>
      </c>
      <c r="BC143" s="2"/>
      <c r="BD143" s="2">
        <v>35344789</v>
      </c>
      <c r="BE143" s="2"/>
      <c r="BF143" s="2"/>
      <c r="BG143" s="9"/>
      <c r="BH143" s="2"/>
      <c r="BI143" s="2"/>
      <c r="BJ143" s="2">
        <v>204968282</v>
      </c>
      <c r="BK143" s="8">
        <f t="shared" si="31"/>
        <v>512280125</v>
      </c>
      <c r="BL143" s="2"/>
      <c r="BM143" s="2">
        <v>35344789</v>
      </c>
      <c r="BN143" s="2"/>
      <c r="BO143" s="2"/>
      <c r="BP143" s="2"/>
      <c r="BQ143" s="2"/>
      <c r="BR143" s="9"/>
      <c r="BS143" s="2"/>
      <c r="BT143" s="2"/>
      <c r="BU143" s="2"/>
      <c r="BV143" s="2"/>
      <c r="BW143" s="8">
        <f t="shared" si="32"/>
        <v>547624914</v>
      </c>
      <c r="BX143" s="2"/>
      <c r="BY143" s="2">
        <v>35344789</v>
      </c>
      <c r="BZ143" s="2"/>
      <c r="CA143" s="2"/>
      <c r="CB143" s="9"/>
      <c r="CC143" s="2"/>
      <c r="CD143" s="2"/>
      <c r="CE143" s="2"/>
      <c r="CF143" s="2"/>
      <c r="CG143" s="8">
        <f>SUM(BW143:CE143)</f>
        <v>582969703</v>
      </c>
      <c r="CH143" s="2"/>
      <c r="CI143" s="2"/>
      <c r="CJ143" s="2"/>
      <c r="CK143" s="2"/>
      <c r="CL143" s="9"/>
      <c r="CM143" s="2"/>
      <c r="CN143" s="2"/>
      <c r="CO143" s="2"/>
      <c r="CP143" s="8">
        <f t="shared" si="25"/>
        <v>582969703</v>
      </c>
      <c r="CQ143" s="2"/>
      <c r="CR143" s="2"/>
      <c r="CS143" s="2"/>
      <c r="CT143" s="2"/>
      <c r="CU143" s="2"/>
      <c r="CV143" s="9"/>
      <c r="CW143" s="2"/>
      <c r="CX143" s="2"/>
      <c r="CY143" s="8">
        <f t="shared" si="26"/>
        <v>582969703</v>
      </c>
      <c r="CZ143" s="2"/>
      <c r="DA143" s="2"/>
      <c r="DB143" s="2"/>
      <c r="DC143" s="2"/>
      <c r="DD143" s="2"/>
      <c r="DE143" s="2"/>
      <c r="DF143" s="2"/>
      <c r="DG143" s="2"/>
      <c r="DH143" s="2"/>
      <c r="DI143" s="8">
        <f t="shared" si="27"/>
        <v>582969703</v>
      </c>
      <c r="DJ143" s="18"/>
      <c r="DK143" s="2"/>
      <c r="DL143" s="2"/>
      <c r="DM143" s="2"/>
      <c r="DN143" s="2"/>
      <c r="DO143" s="2"/>
      <c r="DP143" s="2"/>
      <c r="DQ143" s="2"/>
      <c r="DR143" s="9"/>
      <c r="DS143" s="2"/>
      <c r="DT143" s="2"/>
      <c r="DU143" s="7">
        <f t="shared" si="33"/>
        <v>582969703</v>
      </c>
      <c r="DV143" s="4">
        <f>VLOOKUP(B143,[3]RPTNCT049_ConsultaSaldosContabl!$I$4:$K$8047,3,0)</f>
        <v>282758312</v>
      </c>
      <c r="DW143" s="4">
        <f>+Q143+Z143+AA143+AN143+BA143+BJ143+BU143+BV143</f>
        <v>300211391</v>
      </c>
      <c r="DX143" s="41">
        <f t="shared" si="34"/>
        <v>582969703</v>
      </c>
      <c r="DY143" s="19">
        <f t="shared" si="35"/>
        <v>0</v>
      </c>
      <c r="DZ143" s="29"/>
      <c r="EA143" s="29"/>
      <c r="EB143" s="29"/>
    </row>
    <row r="144" spans="1:136" ht="15" customHeight="1" x14ac:dyDescent="0.2">
      <c r="A144" s="1">
        <v>8907008592</v>
      </c>
      <c r="B144" s="1">
        <v>890700859</v>
      </c>
      <c r="C144" s="16">
        <v>212473124</v>
      </c>
      <c r="D144" s="17" t="s">
        <v>2266</v>
      </c>
      <c r="E144" s="80" t="s">
        <v>1952</v>
      </c>
      <c r="F144" s="38"/>
      <c r="G144" s="2"/>
      <c r="H144" s="3"/>
      <c r="I144" s="2"/>
      <c r="J144" s="39"/>
      <c r="K144" s="3"/>
      <c r="L144" s="2"/>
      <c r="M144" s="8"/>
      <c r="N144" s="3"/>
      <c r="O144" s="2"/>
      <c r="P144" s="3"/>
      <c r="Q144" s="39">
        <v>113005389</v>
      </c>
      <c r="R144" s="2"/>
      <c r="S144" s="3"/>
      <c r="T144" s="3"/>
      <c r="U144" s="2"/>
      <c r="V144" s="8">
        <f t="shared" si="24"/>
        <v>113005389</v>
      </c>
      <c r="W144" s="8">
        <v>0</v>
      </c>
      <c r="X144" s="2"/>
      <c r="Y144" s="8">
        <v>0</v>
      </c>
      <c r="Z144" s="8"/>
      <c r="AA144" s="2"/>
      <c r="AB144" s="2"/>
      <c r="AC144" s="9"/>
      <c r="AD144" s="2"/>
      <c r="AE144" s="2"/>
      <c r="AF144" s="8">
        <f t="shared" si="28"/>
        <v>113005389</v>
      </c>
      <c r="AG144" s="9">
        <v>0</v>
      </c>
      <c r="AH144" s="2"/>
      <c r="AI144" s="2">
        <v>0</v>
      </c>
      <c r="AJ144" s="9">
        <v>0</v>
      </c>
      <c r="AK144" s="2">
        <v>0</v>
      </c>
      <c r="AL144" s="2">
        <v>0</v>
      </c>
      <c r="AM144" s="2"/>
      <c r="AN144" s="2"/>
      <c r="AO144" s="19">
        <f t="shared" si="29"/>
        <v>113005389</v>
      </c>
      <c r="AP144" s="2"/>
      <c r="AQ144" s="2"/>
      <c r="AR144" s="2"/>
      <c r="AS144" s="2"/>
      <c r="AT144" s="2"/>
      <c r="AU144" s="2"/>
      <c r="AV144" s="2"/>
      <c r="AW144" s="2"/>
      <c r="AX144" s="2">
        <v>108394556</v>
      </c>
      <c r="AY144" s="2">
        <v>27098639</v>
      </c>
      <c r="AZ144" s="2"/>
      <c r="BA144" s="2"/>
      <c r="BB144" s="64">
        <f t="shared" si="30"/>
        <v>248498584</v>
      </c>
      <c r="BC144" s="2"/>
      <c r="BD144" s="2">
        <v>27098639</v>
      </c>
      <c r="BE144" s="2"/>
      <c r="BF144" s="2"/>
      <c r="BG144" s="9"/>
      <c r="BH144" s="2"/>
      <c r="BI144" s="2"/>
      <c r="BJ144" s="2">
        <v>243193791</v>
      </c>
      <c r="BK144" s="8">
        <f t="shared" si="31"/>
        <v>518791014</v>
      </c>
      <c r="BL144" s="2"/>
      <c r="BM144" s="2">
        <v>27098639</v>
      </c>
      <c r="BN144" s="2"/>
      <c r="BO144" s="2"/>
      <c r="BP144" s="2"/>
      <c r="BQ144" s="2"/>
      <c r="BR144" s="9"/>
      <c r="BS144" s="2"/>
      <c r="BT144" s="2"/>
      <c r="BU144" s="2"/>
      <c r="BV144" s="2"/>
      <c r="BW144" s="8">
        <f t="shared" si="32"/>
        <v>545889653</v>
      </c>
      <c r="BX144" s="2"/>
      <c r="BY144" s="2">
        <v>27098639</v>
      </c>
      <c r="BZ144" s="2"/>
      <c r="CA144" s="2"/>
      <c r="CB144" s="9"/>
      <c r="CC144" s="2"/>
      <c r="CD144" s="2"/>
      <c r="CE144" s="2"/>
      <c r="CF144" s="2"/>
      <c r="CG144" s="8">
        <f>SUM(BW144:CE144)</f>
        <v>572988292</v>
      </c>
      <c r="CH144" s="2"/>
      <c r="CI144" s="2"/>
      <c r="CJ144" s="2"/>
      <c r="CK144" s="2"/>
      <c r="CL144" s="9"/>
      <c r="CM144" s="2"/>
      <c r="CN144" s="2"/>
      <c r="CO144" s="2"/>
      <c r="CP144" s="8">
        <f t="shared" si="25"/>
        <v>572988292</v>
      </c>
      <c r="CQ144" s="2"/>
      <c r="CR144" s="2"/>
      <c r="CS144" s="2"/>
      <c r="CT144" s="2"/>
      <c r="CU144" s="2"/>
      <c r="CV144" s="9"/>
      <c r="CW144" s="2"/>
      <c r="CX144" s="2"/>
      <c r="CY144" s="8">
        <f t="shared" si="26"/>
        <v>572988292</v>
      </c>
      <c r="CZ144" s="2"/>
      <c r="DA144" s="2"/>
      <c r="DB144" s="2"/>
      <c r="DC144" s="2"/>
      <c r="DD144" s="2"/>
      <c r="DE144" s="2"/>
      <c r="DF144" s="2"/>
      <c r="DG144" s="2"/>
      <c r="DH144" s="2"/>
      <c r="DI144" s="8">
        <f t="shared" si="27"/>
        <v>572988292</v>
      </c>
      <c r="DJ144" s="18"/>
      <c r="DK144" s="2"/>
      <c r="DL144" s="2"/>
      <c r="DM144" s="2"/>
      <c r="DN144" s="2"/>
      <c r="DO144" s="2"/>
      <c r="DP144" s="2"/>
      <c r="DQ144" s="2"/>
      <c r="DR144" s="9"/>
      <c r="DS144" s="2"/>
      <c r="DT144" s="2"/>
      <c r="DU144" s="7">
        <f t="shared" si="33"/>
        <v>572988292</v>
      </c>
      <c r="DV144" s="4">
        <f>VLOOKUP(B144,[3]RPTNCT049_ConsultaSaldosContabl!$I$4:$K$8047,3,0)</f>
        <v>216789112</v>
      </c>
      <c r="DW144" s="4">
        <f>+Q144+Z144+AA144+AN144+BA144+BJ144+BU144+BV144</f>
        <v>356199180</v>
      </c>
      <c r="DX144" s="41">
        <f t="shared" si="34"/>
        <v>572988292</v>
      </c>
      <c r="DY144" s="19">
        <f t="shared" si="35"/>
        <v>0</v>
      </c>
      <c r="DZ144" s="29"/>
      <c r="EA144" s="29"/>
      <c r="EB144" s="29"/>
    </row>
    <row r="145" spans="1:136" ht="15" customHeight="1" x14ac:dyDescent="0.2">
      <c r="A145" s="1">
        <v>8915008645</v>
      </c>
      <c r="B145" s="1">
        <v>891500864</v>
      </c>
      <c r="C145" s="16">
        <v>213019130</v>
      </c>
      <c r="D145" s="17" t="s">
        <v>378</v>
      </c>
      <c r="E145" s="80" t="s">
        <v>1426</v>
      </c>
      <c r="F145" s="38"/>
      <c r="G145" s="2"/>
      <c r="H145" s="3"/>
      <c r="I145" s="2"/>
      <c r="J145" s="39"/>
      <c r="K145" s="3"/>
      <c r="L145" s="2"/>
      <c r="M145" s="8"/>
      <c r="N145" s="3"/>
      <c r="O145" s="2"/>
      <c r="P145" s="3"/>
      <c r="Q145" s="39">
        <v>107574478</v>
      </c>
      <c r="R145" s="2"/>
      <c r="S145" s="3"/>
      <c r="T145" s="3"/>
      <c r="U145" s="2"/>
      <c r="V145" s="8">
        <f t="shared" si="24"/>
        <v>107574478</v>
      </c>
      <c r="W145" s="8">
        <v>0</v>
      </c>
      <c r="X145" s="2"/>
      <c r="Y145" s="8">
        <v>0</v>
      </c>
      <c r="Z145" s="8">
        <v>68053009</v>
      </c>
      <c r="AA145" s="2"/>
      <c r="AB145" s="2"/>
      <c r="AC145" s="9"/>
      <c r="AD145" s="2"/>
      <c r="AE145" s="2"/>
      <c r="AF145" s="8">
        <f t="shared" si="28"/>
        <v>175627487</v>
      </c>
      <c r="AG145" s="9">
        <v>0</v>
      </c>
      <c r="AH145" s="2"/>
      <c r="AI145" s="2">
        <v>0</v>
      </c>
      <c r="AJ145" s="9">
        <v>0</v>
      </c>
      <c r="AK145" s="2">
        <v>0</v>
      </c>
      <c r="AL145" s="2">
        <v>0</v>
      </c>
      <c r="AM145" s="2"/>
      <c r="AN145" s="2"/>
      <c r="AO145" s="19">
        <f t="shared" si="29"/>
        <v>175627487</v>
      </c>
      <c r="AP145" s="2"/>
      <c r="AQ145" s="2"/>
      <c r="AR145" s="2"/>
      <c r="AS145" s="2"/>
      <c r="AT145" s="2"/>
      <c r="AU145" s="2"/>
      <c r="AV145" s="2"/>
      <c r="AW145" s="2"/>
      <c r="AX145" s="2">
        <v>336484108</v>
      </c>
      <c r="AY145" s="2">
        <v>84121027</v>
      </c>
      <c r="AZ145" s="2"/>
      <c r="BA145" s="2"/>
      <c r="BB145" s="64">
        <f t="shared" si="30"/>
        <v>596232622</v>
      </c>
      <c r="BC145" s="2"/>
      <c r="BD145" s="2">
        <v>84121027</v>
      </c>
      <c r="BE145" s="2"/>
      <c r="BF145" s="2"/>
      <c r="BG145" s="9"/>
      <c r="BH145" s="2"/>
      <c r="BI145" s="2"/>
      <c r="BJ145" s="2">
        <v>377960977</v>
      </c>
      <c r="BK145" s="8">
        <f t="shared" si="31"/>
        <v>1058314626</v>
      </c>
      <c r="BL145" s="2"/>
      <c r="BM145" s="2">
        <v>84121027</v>
      </c>
      <c r="BN145" s="2"/>
      <c r="BO145" s="2"/>
      <c r="BP145" s="2"/>
      <c r="BQ145" s="2"/>
      <c r="BR145" s="9"/>
      <c r="BS145" s="2"/>
      <c r="BT145" s="2"/>
      <c r="BU145" s="2"/>
      <c r="BV145" s="2"/>
      <c r="BW145" s="8">
        <f t="shared" si="32"/>
        <v>1142435653</v>
      </c>
      <c r="BX145" s="2"/>
      <c r="BY145" s="2">
        <v>84121027</v>
      </c>
      <c r="BZ145" s="2"/>
      <c r="CA145" s="2"/>
      <c r="CB145" s="9"/>
      <c r="CC145" s="2"/>
      <c r="CD145" s="2"/>
      <c r="CE145" s="2"/>
      <c r="CF145" s="2"/>
      <c r="CG145" s="8">
        <f>SUM(BW145:CE145)</f>
        <v>1226556680</v>
      </c>
      <c r="CH145" s="2"/>
      <c r="CI145" s="2"/>
      <c r="CJ145" s="2"/>
      <c r="CK145" s="2"/>
      <c r="CL145" s="9"/>
      <c r="CM145" s="2"/>
      <c r="CN145" s="2"/>
      <c r="CO145" s="2"/>
      <c r="CP145" s="8">
        <f t="shared" si="25"/>
        <v>1226556680</v>
      </c>
      <c r="CQ145" s="2"/>
      <c r="CR145" s="2"/>
      <c r="CS145" s="2"/>
      <c r="CT145" s="2"/>
      <c r="CU145" s="2"/>
      <c r="CV145" s="9"/>
      <c r="CW145" s="2"/>
      <c r="CX145" s="2"/>
      <c r="CY145" s="8">
        <f t="shared" si="26"/>
        <v>1226556680</v>
      </c>
      <c r="CZ145" s="2"/>
      <c r="DA145" s="2"/>
      <c r="DB145" s="2"/>
      <c r="DC145" s="2"/>
      <c r="DD145" s="2"/>
      <c r="DE145" s="2"/>
      <c r="DF145" s="2"/>
      <c r="DG145" s="2"/>
      <c r="DH145" s="2"/>
      <c r="DI145" s="8">
        <f t="shared" si="27"/>
        <v>1226556680</v>
      </c>
      <c r="DJ145" s="18"/>
      <c r="DK145" s="2"/>
      <c r="DL145" s="2"/>
      <c r="DM145" s="2"/>
      <c r="DN145" s="2"/>
      <c r="DO145" s="2"/>
      <c r="DP145" s="2"/>
      <c r="DQ145" s="2"/>
      <c r="DR145" s="9"/>
      <c r="DS145" s="2"/>
      <c r="DT145" s="2"/>
      <c r="DU145" s="7">
        <f t="shared" si="33"/>
        <v>1226556680</v>
      </c>
      <c r="DV145" s="4">
        <f>VLOOKUP(B145,[3]RPTNCT049_ConsultaSaldosContabl!$I$4:$K$8047,3,0)</f>
        <v>672968216</v>
      </c>
      <c r="DW145" s="4">
        <f>+Q145+Z145+AA145+AN145+BA145+BJ145+BU145+BV145</f>
        <v>553588464</v>
      </c>
      <c r="DX145" s="41">
        <f t="shared" si="34"/>
        <v>1226556680</v>
      </c>
      <c r="DY145" s="19">
        <f t="shared" si="35"/>
        <v>0</v>
      </c>
      <c r="DZ145" s="29"/>
      <c r="EA145" s="29"/>
      <c r="EB145" s="29"/>
    </row>
    <row r="146" spans="1:136" ht="15" customHeight="1" x14ac:dyDescent="0.2">
      <c r="A146" s="1">
        <v>8999994650</v>
      </c>
      <c r="B146" s="1">
        <v>899999465</v>
      </c>
      <c r="C146" s="16">
        <v>212625126</v>
      </c>
      <c r="D146" s="17" t="s">
        <v>470</v>
      </c>
      <c r="E146" s="80" t="s">
        <v>2151</v>
      </c>
      <c r="F146" s="38"/>
      <c r="G146" s="2"/>
      <c r="H146" s="3"/>
      <c r="I146" s="2"/>
      <c r="J146" s="39"/>
      <c r="K146" s="3"/>
      <c r="L146" s="2"/>
      <c r="M146" s="8"/>
      <c r="N146" s="3"/>
      <c r="O146" s="2"/>
      <c r="P146" s="3"/>
      <c r="Q146" s="39">
        <v>260964445</v>
      </c>
      <c r="R146" s="2"/>
      <c r="S146" s="3"/>
      <c r="T146" s="3"/>
      <c r="U146" s="2"/>
      <c r="V146" s="8">
        <f t="shared" si="24"/>
        <v>260964445</v>
      </c>
      <c r="W146" s="8">
        <v>0</v>
      </c>
      <c r="X146" s="2"/>
      <c r="Y146" s="8">
        <v>0</v>
      </c>
      <c r="Z146" s="8"/>
      <c r="AA146" s="2"/>
      <c r="AB146" s="2"/>
      <c r="AC146" s="9"/>
      <c r="AD146" s="2"/>
      <c r="AE146" s="2"/>
      <c r="AF146" s="8">
        <f t="shared" si="28"/>
        <v>260964445</v>
      </c>
      <c r="AG146" s="9">
        <v>0</v>
      </c>
      <c r="AH146" s="2"/>
      <c r="AI146" s="2">
        <v>0</v>
      </c>
      <c r="AJ146" s="9">
        <v>0</v>
      </c>
      <c r="AK146" s="2">
        <v>0</v>
      </c>
      <c r="AL146" s="2">
        <v>0</v>
      </c>
      <c r="AM146" s="2"/>
      <c r="AN146" s="2"/>
      <c r="AO146" s="19">
        <f t="shared" si="29"/>
        <v>260964445</v>
      </c>
      <c r="AP146" s="2"/>
      <c r="AQ146" s="2"/>
      <c r="AR146" s="2"/>
      <c r="AS146" s="2"/>
      <c r="AT146" s="2"/>
      <c r="AU146" s="2"/>
      <c r="AV146" s="2"/>
      <c r="AW146" s="2"/>
      <c r="AX146" s="2">
        <v>212539244</v>
      </c>
      <c r="AY146" s="2">
        <v>53134811</v>
      </c>
      <c r="AZ146" s="2"/>
      <c r="BA146" s="2"/>
      <c r="BB146" s="64">
        <f t="shared" si="30"/>
        <v>526638500</v>
      </c>
      <c r="BC146" s="2"/>
      <c r="BD146" s="2">
        <v>53134811</v>
      </c>
      <c r="BE146" s="2"/>
      <c r="BF146" s="2"/>
      <c r="BG146" s="9"/>
      <c r="BH146" s="2"/>
      <c r="BI146" s="2"/>
      <c r="BJ146" s="2">
        <v>561611456</v>
      </c>
      <c r="BK146" s="8">
        <f t="shared" si="31"/>
        <v>1141384767</v>
      </c>
      <c r="BL146" s="2"/>
      <c r="BM146" s="2">
        <v>53134811</v>
      </c>
      <c r="BN146" s="2"/>
      <c r="BO146" s="2"/>
      <c r="BP146" s="2"/>
      <c r="BQ146" s="2"/>
      <c r="BR146" s="9"/>
      <c r="BS146" s="2"/>
      <c r="BT146" s="2"/>
      <c r="BU146" s="2"/>
      <c r="BV146" s="2"/>
      <c r="BW146" s="8">
        <f t="shared" si="32"/>
        <v>1194519578</v>
      </c>
      <c r="BX146" s="2"/>
      <c r="BY146" s="2">
        <v>53134811</v>
      </c>
      <c r="BZ146" s="2"/>
      <c r="CA146" s="2"/>
      <c r="CB146" s="9"/>
      <c r="CC146" s="2"/>
      <c r="CD146" s="2"/>
      <c r="CE146" s="2"/>
      <c r="CF146" s="2"/>
      <c r="CG146" s="8">
        <f>SUM(BW146:CE146)</f>
        <v>1247654389</v>
      </c>
      <c r="CH146" s="2"/>
      <c r="CI146" s="2"/>
      <c r="CJ146" s="2"/>
      <c r="CK146" s="2"/>
      <c r="CL146" s="9"/>
      <c r="CM146" s="2"/>
      <c r="CN146" s="2"/>
      <c r="CO146" s="2"/>
      <c r="CP146" s="8">
        <f t="shared" si="25"/>
        <v>1247654389</v>
      </c>
      <c r="CQ146" s="2"/>
      <c r="CR146" s="2"/>
      <c r="CS146" s="2"/>
      <c r="CT146" s="2"/>
      <c r="CU146" s="2"/>
      <c r="CV146" s="9"/>
      <c r="CW146" s="2"/>
      <c r="CX146" s="2"/>
      <c r="CY146" s="8">
        <f t="shared" si="26"/>
        <v>1247654389</v>
      </c>
      <c r="CZ146" s="2"/>
      <c r="DA146" s="2"/>
      <c r="DB146" s="2"/>
      <c r="DC146" s="2"/>
      <c r="DD146" s="2"/>
      <c r="DE146" s="2"/>
      <c r="DF146" s="2"/>
      <c r="DG146" s="2"/>
      <c r="DH146" s="2"/>
      <c r="DI146" s="8">
        <f t="shared" si="27"/>
        <v>1247654389</v>
      </c>
      <c r="DJ146" s="18"/>
      <c r="DK146" s="2"/>
      <c r="DL146" s="2"/>
      <c r="DM146" s="2"/>
      <c r="DN146" s="2"/>
      <c r="DO146" s="2"/>
      <c r="DP146" s="2"/>
      <c r="DQ146" s="2"/>
      <c r="DR146" s="9"/>
      <c r="DS146" s="2"/>
      <c r="DT146" s="2"/>
      <c r="DU146" s="7">
        <f t="shared" si="33"/>
        <v>1247654389</v>
      </c>
      <c r="DV146" s="4">
        <f>VLOOKUP(B146,[3]RPTNCT049_ConsultaSaldosContabl!$I$4:$K$8047,3,0)</f>
        <v>425078488</v>
      </c>
      <c r="DW146" s="4">
        <f>+Q146+Z146+AA146+AN146+BA146+BJ146+BU146+BV146</f>
        <v>822575901</v>
      </c>
      <c r="DX146" s="41">
        <f t="shared" si="34"/>
        <v>1247654389</v>
      </c>
      <c r="DY146" s="19">
        <f t="shared" si="35"/>
        <v>0</v>
      </c>
      <c r="DZ146" s="29"/>
      <c r="EA146" s="29"/>
      <c r="EB146" s="29"/>
    </row>
    <row r="147" spans="1:136" ht="15" customHeight="1" x14ac:dyDescent="0.2">
      <c r="A147" s="1">
        <v>8904813623</v>
      </c>
      <c r="B147" s="1">
        <v>890481362</v>
      </c>
      <c r="C147" s="16">
        <v>214013140</v>
      </c>
      <c r="D147" s="17" t="s">
        <v>186</v>
      </c>
      <c r="E147" s="80" t="s">
        <v>1232</v>
      </c>
      <c r="F147" s="38"/>
      <c r="G147" s="2"/>
      <c r="H147" s="3"/>
      <c r="I147" s="2"/>
      <c r="J147" s="39"/>
      <c r="K147" s="3"/>
      <c r="L147" s="2"/>
      <c r="M147" s="8"/>
      <c r="N147" s="3"/>
      <c r="O147" s="2"/>
      <c r="P147" s="3"/>
      <c r="Q147" s="39"/>
      <c r="R147" s="2"/>
      <c r="S147" s="3"/>
      <c r="T147" s="3"/>
      <c r="U147" s="2"/>
      <c r="V147" s="8">
        <f t="shared" si="24"/>
        <v>0</v>
      </c>
      <c r="W147" s="8">
        <v>0</v>
      </c>
      <c r="X147" s="2"/>
      <c r="Y147" s="8">
        <v>0</v>
      </c>
      <c r="Z147" s="8">
        <v>152123731</v>
      </c>
      <c r="AA147" s="2"/>
      <c r="AB147" s="2"/>
      <c r="AC147" s="9"/>
      <c r="AD147" s="2"/>
      <c r="AE147" s="2"/>
      <c r="AF147" s="8">
        <f t="shared" si="28"/>
        <v>152123731</v>
      </c>
      <c r="AG147" s="9">
        <v>0</v>
      </c>
      <c r="AH147" s="2"/>
      <c r="AI147" s="2">
        <v>0</v>
      </c>
      <c r="AJ147" s="9">
        <v>0</v>
      </c>
      <c r="AK147" s="2">
        <v>0</v>
      </c>
      <c r="AL147" s="2">
        <v>0</v>
      </c>
      <c r="AM147" s="2"/>
      <c r="AN147" s="2"/>
      <c r="AO147" s="19">
        <f t="shared" si="29"/>
        <v>152123731</v>
      </c>
      <c r="AP147" s="2"/>
      <c r="AQ147" s="2"/>
      <c r="AR147" s="2"/>
      <c r="AS147" s="2"/>
      <c r="AT147" s="2"/>
      <c r="AU147" s="2"/>
      <c r="AV147" s="2"/>
      <c r="AW147" s="2"/>
      <c r="AX147" s="2">
        <v>274356188</v>
      </c>
      <c r="AY147" s="2">
        <v>68589047</v>
      </c>
      <c r="AZ147" s="2"/>
      <c r="BA147" s="2"/>
      <c r="BB147" s="64">
        <f t="shared" si="30"/>
        <v>495068966</v>
      </c>
      <c r="BC147" s="2"/>
      <c r="BD147" s="2">
        <v>68589047</v>
      </c>
      <c r="BE147" s="2"/>
      <c r="BF147" s="2"/>
      <c r="BG147" s="9"/>
      <c r="BH147" s="2"/>
      <c r="BI147" s="2"/>
      <c r="BJ147" s="2">
        <v>327378170</v>
      </c>
      <c r="BK147" s="8">
        <f t="shared" si="31"/>
        <v>891036183</v>
      </c>
      <c r="BL147" s="2"/>
      <c r="BM147" s="2">
        <v>68589047</v>
      </c>
      <c r="BN147" s="2"/>
      <c r="BO147" s="2"/>
      <c r="BP147" s="2"/>
      <c r="BQ147" s="2"/>
      <c r="BR147" s="9"/>
      <c r="BS147" s="2"/>
      <c r="BT147" s="2"/>
      <c r="BU147" s="2"/>
      <c r="BV147" s="2"/>
      <c r="BW147" s="8">
        <f t="shared" si="32"/>
        <v>959625230</v>
      </c>
      <c r="BX147" s="2"/>
      <c r="BY147" s="2">
        <v>68589047</v>
      </c>
      <c r="BZ147" s="2"/>
      <c r="CA147" s="2"/>
      <c r="CB147" s="9"/>
      <c r="CC147" s="2"/>
      <c r="CD147" s="2"/>
      <c r="CE147" s="2"/>
      <c r="CF147" s="2"/>
      <c r="CG147" s="8">
        <f>SUM(BW147:CE147)</f>
        <v>1028214277</v>
      </c>
      <c r="CH147" s="2"/>
      <c r="CI147" s="2"/>
      <c r="CJ147" s="2"/>
      <c r="CK147" s="2"/>
      <c r="CL147" s="9"/>
      <c r="CM147" s="2"/>
      <c r="CN147" s="2"/>
      <c r="CO147" s="2"/>
      <c r="CP147" s="8">
        <f t="shared" si="25"/>
        <v>1028214277</v>
      </c>
      <c r="CQ147" s="2"/>
      <c r="CR147" s="2"/>
      <c r="CS147" s="2"/>
      <c r="CT147" s="2"/>
      <c r="CU147" s="2"/>
      <c r="CV147" s="9"/>
      <c r="CW147" s="2"/>
      <c r="CX147" s="2"/>
      <c r="CY147" s="8">
        <f t="shared" si="26"/>
        <v>1028214277</v>
      </c>
      <c r="CZ147" s="2"/>
      <c r="DA147" s="2"/>
      <c r="DB147" s="2"/>
      <c r="DC147" s="2"/>
      <c r="DD147" s="2"/>
      <c r="DE147" s="2"/>
      <c r="DF147" s="2"/>
      <c r="DG147" s="2"/>
      <c r="DH147" s="2"/>
      <c r="DI147" s="8">
        <f t="shared" si="27"/>
        <v>1028214277</v>
      </c>
      <c r="DJ147" s="18"/>
      <c r="DK147" s="2"/>
      <c r="DL147" s="2"/>
      <c r="DM147" s="2"/>
      <c r="DN147" s="2"/>
      <c r="DO147" s="2"/>
      <c r="DP147" s="2"/>
      <c r="DQ147" s="2"/>
      <c r="DR147" s="9"/>
      <c r="DS147" s="2"/>
      <c r="DT147" s="2"/>
      <c r="DU147" s="7">
        <f t="shared" si="33"/>
        <v>1028214277</v>
      </c>
      <c r="DV147" s="4">
        <f>VLOOKUP(B147,[3]RPTNCT049_ConsultaSaldosContabl!$I$4:$K$8047,3,0)</f>
        <v>548712376</v>
      </c>
      <c r="DW147" s="4">
        <f>+Q147+Z147+AA147+AN147+BA147+BJ147+BU147+BV147</f>
        <v>479501901</v>
      </c>
      <c r="DX147" s="41">
        <f t="shared" si="34"/>
        <v>1028214277</v>
      </c>
      <c r="DY147" s="19">
        <f t="shared" si="35"/>
        <v>0</v>
      </c>
      <c r="DZ147" s="29"/>
      <c r="EA147" s="29"/>
      <c r="EB147" s="29"/>
    </row>
    <row r="148" spans="1:136" ht="15" customHeight="1" x14ac:dyDescent="0.2">
      <c r="A148" s="1">
        <v>8001914311</v>
      </c>
      <c r="B148" s="1">
        <v>800191431</v>
      </c>
      <c r="C148" s="16">
        <v>211595015</v>
      </c>
      <c r="D148" s="17" t="s">
        <v>991</v>
      </c>
      <c r="E148" s="80" t="s">
        <v>2067</v>
      </c>
      <c r="F148" s="54"/>
      <c r="G148" s="18"/>
      <c r="H148" s="54"/>
      <c r="I148" s="18"/>
      <c r="J148" s="54"/>
      <c r="K148" s="54"/>
      <c r="L148" s="18"/>
      <c r="M148" s="55"/>
      <c r="N148" s="54"/>
      <c r="O148" s="18"/>
      <c r="P148" s="54"/>
      <c r="Q148" s="39">
        <v>35032379</v>
      </c>
      <c r="R148" s="18"/>
      <c r="S148" s="54"/>
      <c r="T148" s="54"/>
      <c r="U148" s="18"/>
      <c r="V148" s="8">
        <f t="shared" si="24"/>
        <v>35032379</v>
      </c>
      <c r="W148" s="8">
        <v>0</v>
      </c>
      <c r="X148" s="18"/>
      <c r="Y148" s="8">
        <v>0</v>
      </c>
      <c r="Z148" s="8"/>
      <c r="AA148" s="18"/>
      <c r="AB148" s="18"/>
      <c r="AC148" s="56"/>
      <c r="AD148" s="18"/>
      <c r="AE148" s="18"/>
      <c r="AF148" s="8">
        <f t="shared" si="28"/>
        <v>35032379</v>
      </c>
      <c r="AG148" s="9">
        <v>0</v>
      </c>
      <c r="AH148" s="2"/>
      <c r="AI148" s="2">
        <v>0</v>
      </c>
      <c r="AJ148" s="9">
        <v>0</v>
      </c>
      <c r="AK148" s="2">
        <v>0</v>
      </c>
      <c r="AL148" s="2">
        <v>0</v>
      </c>
      <c r="AM148" s="2"/>
      <c r="AN148" s="2"/>
      <c r="AO148" s="19">
        <f t="shared" si="29"/>
        <v>35032379</v>
      </c>
      <c r="AP148" s="18"/>
      <c r="AQ148" s="2"/>
      <c r="AR148" s="18"/>
      <c r="AS148" s="2"/>
      <c r="AT148" s="18"/>
      <c r="AU148" s="18"/>
      <c r="AV148" s="18"/>
      <c r="AW148" s="18"/>
      <c r="AX148" s="2">
        <v>52347496</v>
      </c>
      <c r="AY148" s="2">
        <v>13086874</v>
      </c>
      <c r="AZ148" s="18"/>
      <c r="BA148" s="2"/>
      <c r="BB148" s="64">
        <f t="shared" si="30"/>
        <v>100466749</v>
      </c>
      <c r="BC148" s="2"/>
      <c r="BD148" s="2">
        <v>13086874</v>
      </c>
      <c r="BE148" s="2"/>
      <c r="BF148" s="2"/>
      <c r="BG148" s="9"/>
      <c r="BH148" s="2"/>
      <c r="BI148" s="2"/>
      <c r="BJ148" s="2">
        <v>75391466</v>
      </c>
      <c r="BK148" s="8">
        <f t="shared" si="31"/>
        <v>188945089</v>
      </c>
      <c r="BL148" s="2"/>
      <c r="BM148" s="2">
        <v>13086874</v>
      </c>
      <c r="BN148" s="2"/>
      <c r="BO148" s="2"/>
      <c r="BP148" s="2"/>
      <c r="BQ148" s="2"/>
      <c r="BR148" s="9"/>
      <c r="BS148" s="2"/>
      <c r="BT148" s="2"/>
      <c r="BU148" s="2"/>
      <c r="BV148" s="2"/>
      <c r="BW148" s="8">
        <f t="shared" si="32"/>
        <v>202031963</v>
      </c>
      <c r="BX148" s="2"/>
      <c r="BY148" s="2">
        <v>13086874</v>
      </c>
      <c r="BZ148" s="2"/>
      <c r="CA148" s="2"/>
      <c r="CB148" s="9"/>
      <c r="CC148" s="2"/>
      <c r="CD148" s="2"/>
      <c r="CE148" s="2"/>
      <c r="CF148" s="2"/>
      <c r="CG148" s="8">
        <f>SUM(BW148:CE148)</f>
        <v>215118837</v>
      </c>
      <c r="CH148" s="2"/>
      <c r="CI148" s="2"/>
      <c r="CJ148" s="2"/>
      <c r="CK148" s="2"/>
      <c r="CL148" s="9"/>
      <c r="CM148" s="2"/>
      <c r="CN148" s="2"/>
      <c r="CO148" s="2"/>
      <c r="CP148" s="8">
        <f t="shared" si="25"/>
        <v>215118837</v>
      </c>
      <c r="CQ148" s="2"/>
      <c r="CR148" s="2"/>
      <c r="CS148" s="2"/>
      <c r="CT148" s="2"/>
      <c r="CU148" s="2"/>
      <c r="CV148" s="9"/>
      <c r="CW148" s="2"/>
      <c r="CX148" s="2"/>
      <c r="CY148" s="8">
        <f t="shared" si="26"/>
        <v>215118837</v>
      </c>
      <c r="CZ148" s="2"/>
      <c r="DA148" s="2"/>
      <c r="DB148" s="2"/>
      <c r="DC148" s="2"/>
      <c r="DD148" s="2"/>
      <c r="DE148" s="2"/>
      <c r="DF148" s="2"/>
      <c r="DG148" s="2"/>
      <c r="DH148" s="2"/>
      <c r="DI148" s="8">
        <f t="shared" si="27"/>
        <v>215118837</v>
      </c>
      <c r="DJ148" s="18"/>
      <c r="DK148" s="2"/>
      <c r="DL148" s="2"/>
      <c r="DM148" s="2"/>
      <c r="DN148" s="2"/>
      <c r="DO148" s="2"/>
      <c r="DP148" s="2"/>
      <c r="DQ148" s="2"/>
      <c r="DR148" s="9"/>
      <c r="DS148" s="2"/>
      <c r="DT148" s="2"/>
      <c r="DU148" s="7">
        <f t="shared" si="33"/>
        <v>215118837</v>
      </c>
      <c r="DV148" s="4">
        <f>VLOOKUP(B148,[3]RPTNCT049_ConsultaSaldosContabl!$I$4:$K$8047,3,0)</f>
        <v>104694992</v>
      </c>
      <c r="DW148" s="4">
        <f>+Q148+Z148+AA148+AN148+BA148+BJ148+BU148+BV148</f>
        <v>110423845</v>
      </c>
      <c r="DX148" s="41">
        <f t="shared" si="34"/>
        <v>215118837</v>
      </c>
      <c r="DY148" s="19">
        <f t="shared" si="35"/>
        <v>0</v>
      </c>
      <c r="DZ148" s="29"/>
      <c r="EA148" s="15"/>
      <c r="EB148" s="15"/>
      <c r="EC148" s="15"/>
      <c r="ED148" s="15"/>
      <c r="EE148" s="15"/>
      <c r="EF148" s="15"/>
    </row>
    <row r="149" spans="1:136" ht="15" customHeight="1" x14ac:dyDescent="0.2">
      <c r="A149" s="1">
        <v>8900004414</v>
      </c>
      <c r="B149" s="1">
        <v>890000441</v>
      </c>
      <c r="C149" s="16">
        <v>213063130</v>
      </c>
      <c r="D149" s="17" t="s">
        <v>790</v>
      </c>
      <c r="E149" s="80" t="s">
        <v>1825</v>
      </c>
      <c r="F149" s="38"/>
      <c r="G149" s="2"/>
      <c r="H149" s="3"/>
      <c r="I149" s="2"/>
      <c r="J149" s="39"/>
      <c r="K149" s="3"/>
      <c r="L149" s="2"/>
      <c r="M149" s="8"/>
      <c r="N149" s="3"/>
      <c r="O149" s="2"/>
      <c r="P149" s="3"/>
      <c r="Q149" s="39">
        <v>299196045</v>
      </c>
      <c r="R149" s="2"/>
      <c r="S149" s="3"/>
      <c r="T149" s="3"/>
      <c r="U149" s="2"/>
      <c r="V149" s="8">
        <f t="shared" si="24"/>
        <v>299196045</v>
      </c>
      <c r="W149" s="8">
        <v>0</v>
      </c>
      <c r="X149" s="2"/>
      <c r="Y149" s="8">
        <v>0</v>
      </c>
      <c r="Z149" s="8"/>
      <c r="AA149" s="2"/>
      <c r="AB149" s="2"/>
      <c r="AC149" s="9"/>
      <c r="AD149" s="2"/>
      <c r="AE149" s="2"/>
      <c r="AF149" s="8">
        <f t="shared" si="28"/>
        <v>299196045</v>
      </c>
      <c r="AG149" s="9">
        <v>0</v>
      </c>
      <c r="AH149" s="2"/>
      <c r="AI149" s="2">
        <v>0</v>
      </c>
      <c r="AJ149" s="9">
        <v>0</v>
      </c>
      <c r="AK149" s="2">
        <v>0</v>
      </c>
      <c r="AL149" s="2">
        <v>0</v>
      </c>
      <c r="AM149" s="2"/>
      <c r="AN149" s="2">
        <f>VLOOKUP(B149,[2]Abril!$G$18:$H$28,2,0)</f>
        <v>2206900</v>
      </c>
      <c r="AO149" s="19">
        <f t="shared" si="29"/>
        <v>301402945</v>
      </c>
      <c r="AP149" s="2"/>
      <c r="AQ149" s="2"/>
      <c r="AR149" s="2"/>
      <c r="AS149" s="2"/>
      <c r="AT149" s="2"/>
      <c r="AU149" s="2"/>
      <c r="AV149" s="2"/>
      <c r="AW149" s="2"/>
      <c r="AX149" s="2">
        <v>365112548</v>
      </c>
      <c r="AY149" s="2">
        <v>91278137</v>
      </c>
      <c r="AZ149" s="2"/>
      <c r="BA149" s="2">
        <f>VLOOKUP(B149,[2]Mayo!$G$109:$H$167,2,0)</f>
        <v>28455713</v>
      </c>
      <c r="BB149" s="64">
        <f t="shared" si="30"/>
        <v>786249343</v>
      </c>
      <c r="BC149" s="2"/>
      <c r="BD149" s="2">
        <v>91278137</v>
      </c>
      <c r="BE149" s="2"/>
      <c r="BF149" s="2"/>
      <c r="BG149" s="9"/>
      <c r="BH149" s="2"/>
      <c r="BI149" s="2"/>
      <c r="BJ149" s="2">
        <v>705124139</v>
      </c>
      <c r="BK149" s="8">
        <f t="shared" si="31"/>
        <v>1582651619</v>
      </c>
      <c r="BL149" s="2"/>
      <c r="BM149" s="2">
        <v>91278137</v>
      </c>
      <c r="BN149" s="2"/>
      <c r="BO149" s="2"/>
      <c r="BP149" s="2"/>
      <c r="BQ149" s="2"/>
      <c r="BR149" s="9"/>
      <c r="BS149" s="2"/>
      <c r="BT149" s="2"/>
      <c r="BU149" s="2"/>
      <c r="BV149" s="2"/>
      <c r="BW149" s="8">
        <f t="shared" si="32"/>
        <v>1673929756</v>
      </c>
      <c r="BX149" s="2"/>
      <c r="BY149" s="2">
        <v>91278137</v>
      </c>
      <c r="BZ149" s="2"/>
      <c r="CA149" s="2"/>
      <c r="CB149" s="9"/>
      <c r="CC149" s="2"/>
      <c r="CD149" s="2"/>
      <c r="CE149" s="2"/>
      <c r="CF149" s="2"/>
      <c r="CG149" s="8">
        <f>SUM(BW149:CE149)</f>
        <v>1765207893</v>
      </c>
      <c r="CH149" s="2"/>
      <c r="CI149" s="2"/>
      <c r="CJ149" s="2"/>
      <c r="CK149" s="2"/>
      <c r="CL149" s="9"/>
      <c r="CM149" s="2"/>
      <c r="CN149" s="2"/>
      <c r="CO149" s="2"/>
      <c r="CP149" s="8">
        <f t="shared" si="25"/>
        <v>1765207893</v>
      </c>
      <c r="CQ149" s="2"/>
      <c r="CR149" s="2"/>
      <c r="CS149" s="2"/>
      <c r="CT149" s="2"/>
      <c r="CU149" s="2"/>
      <c r="CV149" s="9"/>
      <c r="CW149" s="2"/>
      <c r="CX149" s="2"/>
      <c r="CY149" s="8">
        <f t="shared" si="26"/>
        <v>1765207893</v>
      </c>
      <c r="CZ149" s="2"/>
      <c r="DA149" s="2"/>
      <c r="DB149" s="2"/>
      <c r="DC149" s="2"/>
      <c r="DD149" s="2"/>
      <c r="DE149" s="2"/>
      <c r="DF149" s="2"/>
      <c r="DG149" s="2"/>
      <c r="DH149" s="2"/>
      <c r="DI149" s="8">
        <f t="shared" si="27"/>
        <v>1765207893</v>
      </c>
      <c r="DJ149" s="18"/>
      <c r="DK149" s="2"/>
      <c r="DL149" s="2"/>
      <c r="DM149" s="2"/>
      <c r="DN149" s="2"/>
      <c r="DO149" s="2"/>
      <c r="DP149" s="2"/>
      <c r="DQ149" s="2"/>
      <c r="DR149" s="9"/>
      <c r="DS149" s="2"/>
      <c r="DT149" s="2"/>
      <c r="DU149" s="7">
        <f t="shared" si="33"/>
        <v>1765207893</v>
      </c>
      <c r="DV149" s="4">
        <f>VLOOKUP(B149,[3]RPTNCT049_ConsultaSaldosContabl!$I$4:$K$8047,3,0)</f>
        <v>730225096</v>
      </c>
      <c r="DW149" s="4">
        <f>+Q149+Z149+AA149+AN149+BA149+BJ149+BU149+BV149</f>
        <v>1034982797</v>
      </c>
      <c r="DX149" s="41">
        <f t="shared" si="34"/>
        <v>1765207893</v>
      </c>
      <c r="DY149" s="19">
        <f t="shared" si="35"/>
        <v>0</v>
      </c>
      <c r="DZ149" s="29"/>
      <c r="EA149" s="29"/>
      <c r="EB149" s="29"/>
    </row>
    <row r="150" spans="1:136" ht="15" customHeight="1" x14ac:dyDescent="0.2">
      <c r="A150" s="1">
        <v>8909804471</v>
      </c>
      <c r="B150" s="1">
        <v>890980447</v>
      </c>
      <c r="C150" s="16">
        <v>212905129</v>
      </c>
      <c r="D150" s="17" t="s">
        <v>67</v>
      </c>
      <c r="E150" s="80" t="s">
        <v>1114</v>
      </c>
      <c r="F150" s="38"/>
      <c r="G150" s="2"/>
      <c r="H150" s="3"/>
      <c r="I150" s="2"/>
      <c r="J150" s="39"/>
      <c r="K150" s="3"/>
      <c r="L150" s="2"/>
      <c r="M150" s="8"/>
      <c r="N150" s="3"/>
      <c r="O150" s="2"/>
      <c r="P150" s="3"/>
      <c r="Q150" s="39">
        <v>272834824</v>
      </c>
      <c r="R150" s="2"/>
      <c r="S150" s="3"/>
      <c r="T150" s="3"/>
      <c r="U150" s="2"/>
      <c r="V150" s="8">
        <f t="shared" si="24"/>
        <v>272834824</v>
      </c>
      <c r="W150" s="8">
        <v>0</v>
      </c>
      <c r="X150" s="2"/>
      <c r="Y150" s="8">
        <v>0</v>
      </c>
      <c r="Z150" s="8"/>
      <c r="AA150" s="2"/>
      <c r="AB150" s="2"/>
      <c r="AC150" s="9"/>
      <c r="AD150" s="2"/>
      <c r="AE150" s="2"/>
      <c r="AF150" s="8">
        <f t="shared" si="28"/>
        <v>272834824</v>
      </c>
      <c r="AG150" s="9">
        <v>0</v>
      </c>
      <c r="AH150" s="2"/>
      <c r="AI150" s="2">
        <v>0</v>
      </c>
      <c r="AJ150" s="9">
        <v>0</v>
      </c>
      <c r="AK150" s="2">
        <v>0</v>
      </c>
      <c r="AL150" s="2">
        <v>0</v>
      </c>
      <c r="AM150" s="2"/>
      <c r="AN150" s="2"/>
      <c r="AO150" s="19">
        <f t="shared" si="29"/>
        <v>272834824</v>
      </c>
      <c r="AP150" s="2"/>
      <c r="AQ150" s="2"/>
      <c r="AR150" s="2"/>
      <c r="AS150" s="2"/>
      <c r="AT150" s="2"/>
      <c r="AU150" s="2"/>
      <c r="AV150" s="2"/>
      <c r="AW150" s="2"/>
      <c r="AX150" s="2">
        <v>246342800</v>
      </c>
      <c r="AY150" s="2">
        <v>61585700</v>
      </c>
      <c r="AZ150" s="2"/>
      <c r="BA150" s="2"/>
      <c r="BB150" s="64">
        <f t="shared" si="30"/>
        <v>580763324</v>
      </c>
      <c r="BC150" s="2"/>
      <c r="BD150" s="2">
        <v>61585700</v>
      </c>
      <c r="BE150" s="2"/>
      <c r="BF150" s="2"/>
      <c r="BG150" s="9"/>
      <c r="BH150" s="2"/>
      <c r="BI150" s="2"/>
      <c r="BJ150" s="2">
        <v>587154425</v>
      </c>
      <c r="BK150" s="8">
        <f t="shared" si="31"/>
        <v>1229503449</v>
      </c>
      <c r="BL150" s="2"/>
      <c r="BM150" s="2">
        <v>61585700</v>
      </c>
      <c r="BN150" s="2"/>
      <c r="BO150" s="2"/>
      <c r="BP150" s="2"/>
      <c r="BQ150" s="2"/>
      <c r="BR150" s="9"/>
      <c r="BS150" s="2"/>
      <c r="BT150" s="2"/>
      <c r="BU150" s="2"/>
      <c r="BV150" s="2"/>
      <c r="BW150" s="8">
        <f t="shared" si="32"/>
        <v>1291089149</v>
      </c>
      <c r="BX150" s="2"/>
      <c r="BY150" s="2">
        <v>61585700</v>
      </c>
      <c r="BZ150" s="2"/>
      <c r="CA150" s="2"/>
      <c r="CB150" s="9"/>
      <c r="CC150" s="2"/>
      <c r="CD150" s="2"/>
      <c r="CE150" s="2"/>
      <c r="CF150" s="2"/>
      <c r="CG150" s="8">
        <f>SUM(BW150:CE150)</f>
        <v>1352674849</v>
      </c>
      <c r="CH150" s="2"/>
      <c r="CI150" s="2"/>
      <c r="CJ150" s="2"/>
      <c r="CK150" s="2"/>
      <c r="CL150" s="9"/>
      <c r="CM150" s="2"/>
      <c r="CN150" s="2"/>
      <c r="CO150" s="2"/>
      <c r="CP150" s="8">
        <f t="shared" si="25"/>
        <v>1352674849</v>
      </c>
      <c r="CQ150" s="2"/>
      <c r="CR150" s="2"/>
      <c r="CS150" s="2"/>
      <c r="CT150" s="2"/>
      <c r="CU150" s="2"/>
      <c r="CV150" s="9"/>
      <c r="CW150" s="2"/>
      <c r="CX150" s="2"/>
      <c r="CY150" s="8">
        <f t="shared" si="26"/>
        <v>1352674849</v>
      </c>
      <c r="CZ150" s="2"/>
      <c r="DA150" s="2"/>
      <c r="DB150" s="2"/>
      <c r="DC150" s="2"/>
      <c r="DD150" s="2"/>
      <c r="DE150" s="2"/>
      <c r="DF150" s="2"/>
      <c r="DG150" s="2"/>
      <c r="DH150" s="2"/>
      <c r="DI150" s="8">
        <f t="shared" si="27"/>
        <v>1352674849</v>
      </c>
      <c r="DJ150" s="18"/>
      <c r="DK150" s="2"/>
      <c r="DL150" s="2"/>
      <c r="DM150" s="2"/>
      <c r="DN150" s="2"/>
      <c r="DO150" s="2"/>
      <c r="DP150" s="2"/>
      <c r="DQ150" s="2"/>
      <c r="DR150" s="9"/>
      <c r="DS150" s="2"/>
      <c r="DT150" s="2"/>
      <c r="DU150" s="7">
        <f t="shared" si="33"/>
        <v>1352674849</v>
      </c>
      <c r="DV150" s="4">
        <f>VLOOKUP(B150,[3]RPTNCT049_ConsultaSaldosContabl!$I$4:$K$8047,3,0)</f>
        <v>492685600</v>
      </c>
      <c r="DW150" s="4">
        <f>+Q150+Z150+AA150+AN150+BA150+BJ150+BU150+BV150</f>
        <v>859989249</v>
      </c>
      <c r="DX150" s="41">
        <f t="shared" si="34"/>
        <v>1352674849</v>
      </c>
      <c r="DY150" s="19">
        <f t="shared" si="35"/>
        <v>0</v>
      </c>
      <c r="DZ150" s="29"/>
      <c r="EA150" s="29"/>
      <c r="EB150" s="29"/>
    </row>
    <row r="151" spans="1:136" ht="15" customHeight="1" x14ac:dyDescent="0.2">
      <c r="A151" s="1">
        <v>8918017964</v>
      </c>
      <c r="B151" s="1">
        <v>891801796</v>
      </c>
      <c r="C151" s="16">
        <v>213115131</v>
      </c>
      <c r="D151" s="17" t="s">
        <v>228</v>
      </c>
      <c r="E151" s="80" t="s">
        <v>1280</v>
      </c>
      <c r="F151" s="54"/>
      <c r="G151" s="18"/>
      <c r="H151" s="54"/>
      <c r="I151" s="18"/>
      <c r="J151" s="54"/>
      <c r="K151" s="54"/>
      <c r="L151" s="18"/>
      <c r="M151" s="55"/>
      <c r="N151" s="54"/>
      <c r="O151" s="18"/>
      <c r="P151" s="54"/>
      <c r="Q151" s="39"/>
      <c r="R151" s="18"/>
      <c r="S151" s="54"/>
      <c r="T151" s="54"/>
      <c r="U151" s="18"/>
      <c r="V151" s="8">
        <f t="shared" si="24"/>
        <v>0</v>
      </c>
      <c r="W151" s="8">
        <v>0</v>
      </c>
      <c r="X151" s="18"/>
      <c r="Y151" s="8">
        <v>0</v>
      </c>
      <c r="Z151" s="8">
        <v>19688786</v>
      </c>
      <c r="AA151" s="18"/>
      <c r="AB151" s="18"/>
      <c r="AC151" s="56"/>
      <c r="AD151" s="18"/>
      <c r="AE151" s="18"/>
      <c r="AF151" s="8">
        <f t="shared" si="28"/>
        <v>19688786</v>
      </c>
      <c r="AG151" s="9">
        <v>0</v>
      </c>
      <c r="AH151" s="2"/>
      <c r="AI151" s="2">
        <v>0</v>
      </c>
      <c r="AJ151" s="9">
        <v>0</v>
      </c>
      <c r="AK151" s="2">
        <v>0</v>
      </c>
      <c r="AL151" s="2">
        <v>0</v>
      </c>
      <c r="AM151" s="2"/>
      <c r="AN151" s="2"/>
      <c r="AO151" s="19">
        <f t="shared" si="29"/>
        <v>19688786</v>
      </c>
      <c r="AP151" s="18"/>
      <c r="AQ151" s="2"/>
      <c r="AR151" s="18"/>
      <c r="AS151" s="2"/>
      <c r="AT151" s="18"/>
      <c r="AU151" s="18"/>
      <c r="AV151" s="18"/>
      <c r="AW151" s="18"/>
      <c r="AX151" s="2">
        <v>20309744</v>
      </c>
      <c r="AY151" s="2">
        <v>5077436</v>
      </c>
      <c r="AZ151" s="18"/>
      <c r="BA151" s="2"/>
      <c r="BB151" s="64">
        <f t="shared" si="30"/>
        <v>45075966</v>
      </c>
      <c r="BC151" s="2"/>
      <c r="BD151" s="2">
        <v>5077436</v>
      </c>
      <c r="BE151" s="2"/>
      <c r="BF151" s="2"/>
      <c r="BG151" s="9"/>
      <c r="BH151" s="2"/>
      <c r="BI151" s="2"/>
      <c r="BJ151" s="2">
        <v>42371396</v>
      </c>
      <c r="BK151" s="8">
        <f t="shared" si="31"/>
        <v>92524798</v>
      </c>
      <c r="BL151" s="2"/>
      <c r="BM151" s="2">
        <v>5077436</v>
      </c>
      <c r="BN151" s="2"/>
      <c r="BO151" s="2"/>
      <c r="BP151" s="2"/>
      <c r="BQ151" s="2"/>
      <c r="BR151" s="9"/>
      <c r="BS151" s="2"/>
      <c r="BT151" s="2"/>
      <c r="BU151" s="2"/>
      <c r="BV151" s="2"/>
      <c r="BW151" s="8">
        <f t="shared" si="32"/>
        <v>97602234</v>
      </c>
      <c r="BX151" s="2"/>
      <c r="BY151" s="2">
        <v>5077436</v>
      </c>
      <c r="BZ151" s="2"/>
      <c r="CA151" s="2"/>
      <c r="CB151" s="9"/>
      <c r="CC151" s="2"/>
      <c r="CD151" s="2"/>
      <c r="CE151" s="2"/>
      <c r="CF151" s="2"/>
      <c r="CG151" s="8">
        <f>SUM(BW151:CE151)</f>
        <v>102679670</v>
      </c>
      <c r="CH151" s="2"/>
      <c r="CI151" s="2"/>
      <c r="CJ151" s="2"/>
      <c r="CK151" s="2"/>
      <c r="CL151" s="9"/>
      <c r="CM151" s="2"/>
      <c r="CN151" s="2"/>
      <c r="CO151" s="2"/>
      <c r="CP151" s="8">
        <f t="shared" si="25"/>
        <v>102679670</v>
      </c>
      <c r="CQ151" s="2"/>
      <c r="CR151" s="2"/>
      <c r="CS151" s="2"/>
      <c r="CT151" s="2"/>
      <c r="CU151" s="2"/>
      <c r="CV151" s="9"/>
      <c r="CW151" s="2"/>
      <c r="CX151" s="2"/>
      <c r="CY151" s="8">
        <f t="shared" si="26"/>
        <v>102679670</v>
      </c>
      <c r="CZ151" s="2"/>
      <c r="DA151" s="2"/>
      <c r="DB151" s="2"/>
      <c r="DC151" s="2"/>
      <c r="DD151" s="2"/>
      <c r="DE151" s="2"/>
      <c r="DF151" s="2"/>
      <c r="DG151" s="2"/>
      <c r="DH151" s="2"/>
      <c r="DI151" s="8">
        <f t="shared" si="27"/>
        <v>102679670</v>
      </c>
      <c r="DJ151" s="18"/>
      <c r="DK151" s="2"/>
      <c r="DL151" s="2"/>
      <c r="DM151" s="2"/>
      <c r="DN151" s="2"/>
      <c r="DO151" s="2"/>
      <c r="DP151" s="2"/>
      <c r="DQ151" s="2"/>
      <c r="DR151" s="9"/>
      <c r="DS151" s="2"/>
      <c r="DT151" s="2"/>
      <c r="DU151" s="7">
        <f t="shared" si="33"/>
        <v>102679670</v>
      </c>
      <c r="DV151" s="4">
        <f>VLOOKUP(B151,[3]RPTNCT049_ConsultaSaldosContabl!$I$4:$K$8047,3,0)</f>
        <v>40619488</v>
      </c>
      <c r="DW151" s="4">
        <f>+Q151+Z151+AA151+AN151+BA151+BJ151+BU151+BV151</f>
        <v>62060182</v>
      </c>
      <c r="DX151" s="41">
        <f t="shared" si="34"/>
        <v>102679670</v>
      </c>
      <c r="DY151" s="19">
        <f t="shared" si="35"/>
        <v>0</v>
      </c>
      <c r="DZ151" s="29"/>
      <c r="EA151" s="15"/>
      <c r="EB151" s="15"/>
      <c r="EC151" s="15"/>
      <c r="ED151" s="15"/>
      <c r="EE151" s="15"/>
      <c r="EF151" s="15"/>
    </row>
    <row r="152" spans="1:136" ht="15" customHeight="1" x14ac:dyDescent="0.2">
      <c r="A152" s="1">
        <v>8915017231</v>
      </c>
      <c r="B152" s="1">
        <v>891501723</v>
      </c>
      <c r="C152" s="16">
        <v>213719137</v>
      </c>
      <c r="D152" s="17" t="s">
        <v>379</v>
      </c>
      <c r="E152" s="80" t="s">
        <v>1427</v>
      </c>
      <c r="F152" s="38"/>
      <c r="G152" s="2"/>
      <c r="H152" s="3"/>
      <c r="I152" s="2"/>
      <c r="J152" s="39"/>
      <c r="K152" s="3"/>
      <c r="L152" s="2"/>
      <c r="M152" s="8"/>
      <c r="N152" s="3"/>
      <c r="O152" s="2"/>
      <c r="P152" s="3"/>
      <c r="Q152" s="39">
        <v>113767619</v>
      </c>
      <c r="R152" s="2"/>
      <c r="S152" s="3"/>
      <c r="T152" s="3"/>
      <c r="U152" s="2"/>
      <c r="V152" s="8">
        <f t="shared" si="24"/>
        <v>113767619</v>
      </c>
      <c r="W152" s="8">
        <v>0</v>
      </c>
      <c r="X152" s="2"/>
      <c r="Y152" s="8">
        <v>0</v>
      </c>
      <c r="Z152" s="8">
        <v>4802687</v>
      </c>
      <c r="AA152" s="2"/>
      <c r="AB152" s="2"/>
      <c r="AC152" s="9"/>
      <c r="AD152" s="2"/>
      <c r="AE152" s="2"/>
      <c r="AF152" s="8">
        <f t="shared" si="28"/>
        <v>118570306</v>
      </c>
      <c r="AG152" s="9">
        <v>0</v>
      </c>
      <c r="AH152" s="2"/>
      <c r="AI152" s="2">
        <v>0</v>
      </c>
      <c r="AJ152" s="9">
        <v>0</v>
      </c>
      <c r="AK152" s="2">
        <v>0</v>
      </c>
      <c r="AL152" s="2">
        <v>0</v>
      </c>
      <c r="AM152" s="2"/>
      <c r="AN152" s="2"/>
      <c r="AO152" s="19">
        <f t="shared" si="29"/>
        <v>118570306</v>
      </c>
      <c r="AP152" s="2"/>
      <c r="AQ152" s="2"/>
      <c r="AR152" s="2"/>
      <c r="AS152" s="2"/>
      <c r="AT152" s="2"/>
      <c r="AU152" s="2"/>
      <c r="AV152" s="2"/>
      <c r="AW152" s="2"/>
      <c r="AX152" s="2">
        <v>446655668</v>
      </c>
      <c r="AY152" s="2">
        <v>111663917</v>
      </c>
      <c r="AZ152" s="2"/>
      <c r="BA152" s="2"/>
      <c r="BB152" s="64">
        <f t="shared" si="30"/>
        <v>676889891</v>
      </c>
      <c r="BC152" s="2"/>
      <c r="BD152" s="2">
        <v>111663917</v>
      </c>
      <c r="BE152" s="2"/>
      <c r="BF152" s="2"/>
      <c r="BG152" s="9"/>
      <c r="BH152" s="2"/>
      <c r="BI152" s="2"/>
      <c r="BJ152" s="2">
        <v>255170468</v>
      </c>
      <c r="BK152" s="8">
        <f t="shared" si="31"/>
        <v>1043724276</v>
      </c>
      <c r="BL152" s="2"/>
      <c r="BM152" s="2">
        <v>111663917</v>
      </c>
      <c r="BN152" s="2"/>
      <c r="BO152" s="2"/>
      <c r="BP152" s="2"/>
      <c r="BQ152" s="2"/>
      <c r="BR152" s="9"/>
      <c r="BS152" s="2"/>
      <c r="BT152" s="2"/>
      <c r="BU152" s="2"/>
      <c r="BV152" s="2"/>
      <c r="BW152" s="8">
        <f t="shared" si="32"/>
        <v>1155388193</v>
      </c>
      <c r="BX152" s="2"/>
      <c r="BY152" s="2">
        <v>111663917</v>
      </c>
      <c r="BZ152" s="2"/>
      <c r="CA152" s="2"/>
      <c r="CB152" s="9"/>
      <c r="CC152" s="2"/>
      <c r="CD152" s="2"/>
      <c r="CE152" s="2"/>
      <c r="CF152" s="2"/>
      <c r="CG152" s="8">
        <f>SUM(BW152:CE152)</f>
        <v>1267052110</v>
      </c>
      <c r="CH152" s="2"/>
      <c r="CI152" s="2"/>
      <c r="CJ152" s="2"/>
      <c r="CK152" s="2"/>
      <c r="CL152" s="9"/>
      <c r="CM152" s="2"/>
      <c r="CN152" s="2"/>
      <c r="CO152" s="2"/>
      <c r="CP152" s="8">
        <f t="shared" si="25"/>
        <v>1267052110</v>
      </c>
      <c r="CQ152" s="2"/>
      <c r="CR152" s="2"/>
      <c r="CS152" s="2"/>
      <c r="CT152" s="2"/>
      <c r="CU152" s="2"/>
      <c r="CV152" s="9"/>
      <c r="CW152" s="2"/>
      <c r="CX152" s="2"/>
      <c r="CY152" s="8">
        <f t="shared" si="26"/>
        <v>1267052110</v>
      </c>
      <c r="CZ152" s="2"/>
      <c r="DA152" s="2"/>
      <c r="DB152" s="2"/>
      <c r="DC152" s="2"/>
      <c r="DD152" s="2"/>
      <c r="DE152" s="2"/>
      <c r="DF152" s="2"/>
      <c r="DG152" s="2"/>
      <c r="DH152" s="2"/>
      <c r="DI152" s="8">
        <f t="shared" si="27"/>
        <v>1267052110</v>
      </c>
      <c r="DJ152" s="18"/>
      <c r="DK152" s="2"/>
      <c r="DL152" s="2"/>
      <c r="DM152" s="2"/>
      <c r="DN152" s="2"/>
      <c r="DO152" s="2"/>
      <c r="DP152" s="2"/>
      <c r="DQ152" s="2"/>
      <c r="DR152" s="9"/>
      <c r="DS152" s="2"/>
      <c r="DT152" s="2"/>
      <c r="DU152" s="7">
        <f t="shared" si="33"/>
        <v>1267052110</v>
      </c>
      <c r="DV152" s="4">
        <f>VLOOKUP(B152,[3]RPTNCT049_ConsultaSaldosContabl!$I$4:$K$8047,3,0)</f>
        <v>893311336</v>
      </c>
      <c r="DW152" s="4">
        <f>+Q152+Z152+AA152+AN152+BA152+BJ152+BU152+BV152</f>
        <v>373740774</v>
      </c>
      <c r="DX152" s="41">
        <f t="shared" si="34"/>
        <v>1267052110</v>
      </c>
      <c r="DY152" s="19">
        <f t="shared" si="35"/>
        <v>0</v>
      </c>
      <c r="DZ152" s="29"/>
      <c r="EA152" s="29"/>
      <c r="EB152" s="29"/>
    </row>
    <row r="153" spans="1:136" ht="15" customHeight="1" x14ac:dyDescent="0.2">
      <c r="A153" s="1">
        <v>8903990113</v>
      </c>
      <c r="B153" s="1">
        <v>890399011</v>
      </c>
      <c r="C153" s="16">
        <v>210176001</v>
      </c>
      <c r="D153" s="17" t="s">
        <v>2206</v>
      </c>
      <c r="E153" s="80" t="s">
        <v>2158</v>
      </c>
      <c r="F153" s="36">
        <v>29563217900</v>
      </c>
      <c r="G153" s="2"/>
      <c r="H153" s="3"/>
      <c r="I153" s="2"/>
      <c r="J153" s="39">
        <v>1746750729</v>
      </c>
      <c r="K153" s="2">
        <v>7041553819</v>
      </c>
      <c r="L153" s="2"/>
      <c r="M153" s="8">
        <f>SUM(F153:L153)</f>
        <v>38351522448</v>
      </c>
      <c r="N153" s="3">
        <f>VLOOKUP(A153,'[1]PRESTACION DE SERVICIO'!$I$2:$J$96,2,0)</f>
        <v>53766084199</v>
      </c>
      <c r="O153" s="2"/>
      <c r="P153" s="3"/>
      <c r="Q153" s="39">
        <v>4392456729</v>
      </c>
      <c r="R153" s="2"/>
      <c r="S153" s="3">
        <v>1568672883</v>
      </c>
      <c r="T153" s="9">
        <v>3192646231</v>
      </c>
      <c r="U153" s="2"/>
      <c r="V153" s="8">
        <f t="shared" si="24"/>
        <v>101271382490</v>
      </c>
      <c r="W153" s="8">
        <v>31928708960</v>
      </c>
      <c r="X153" s="2"/>
      <c r="Y153" s="8">
        <v>0</v>
      </c>
      <c r="Z153" s="8"/>
      <c r="AA153" s="2"/>
      <c r="AB153" s="2"/>
      <c r="AC153" s="9">
        <v>1465072412</v>
      </c>
      <c r="AD153" s="2">
        <v>2984545968</v>
      </c>
      <c r="AE153" s="2"/>
      <c r="AF153" s="8">
        <f t="shared" si="28"/>
        <v>137649709830</v>
      </c>
      <c r="AG153" s="9">
        <v>0</v>
      </c>
      <c r="AH153" s="2"/>
      <c r="AI153" s="2">
        <v>0</v>
      </c>
      <c r="AJ153" s="9">
        <v>49573481357</v>
      </c>
      <c r="AK153" s="2">
        <v>1465072412</v>
      </c>
      <c r="AL153" s="2">
        <v>2984545968</v>
      </c>
      <c r="AM153" s="2"/>
      <c r="AN153" s="2"/>
      <c r="AO153" s="19">
        <f t="shared" si="29"/>
        <v>191672809567</v>
      </c>
      <c r="AP153" s="2"/>
      <c r="AQ153" s="2"/>
      <c r="AR153" s="2"/>
      <c r="AS153" s="2">
        <v>31916342054</v>
      </c>
      <c r="AT153" s="2">
        <v>1465072412</v>
      </c>
      <c r="AU153" s="2">
        <v>2996912874</v>
      </c>
      <c r="AV153" s="2"/>
      <c r="AW153" s="2">
        <v>3007226304</v>
      </c>
      <c r="AX153" s="2"/>
      <c r="AY153" s="2">
        <v>2004817536</v>
      </c>
      <c r="AZ153" s="2"/>
      <c r="BA153" s="2"/>
      <c r="BB153" s="64">
        <f t="shared" si="30"/>
        <v>233063180747</v>
      </c>
      <c r="BC153" s="2">
        <v>65682374082</v>
      </c>
      <c r="BD153" s="2">
        <v>1002408768</v>
      </c>
      <c r="BE153" s="2"/>
      <c r="BF153" s="2"/>
      <c r="BG153" s="9">
        <v>1635836272</v>
      </c>
      <c r="BH153" s="2">
        <v>3983359565</v>
      </c>
      <c r="BI153" s="2"/>
      <c r="BJ153" s="2">
        <v>9452784198</v>
      </c>
      <c r="BK153" s="8">
        <f t="shared" si="31"/>
        <v>314819943632</v>
      </c>
      <c r="BL153" s="2">
        <v>35214914500</v>
      </c>
      <c r="BM153" s="2">
        <v>1002408768</v>
      </c>
      <c r="BN153" s="2"/>
      <c r="BO153" s="2">
        <v>10077398683</v>
      </c>
      <c r="BP153" s="2"/>
      <c r="BQ153" s="2"/>
      <c r="BR153" s="9">
        <v>1422506564</v>
      </c>
      <c r="BS153" s="2">
        <v>3835434144</v>
      </c>
      <c r="BT153" s="2"/>
      <c r="BU153" s="2"/>
      <c r="BV153" s="2"/>
      <c r="BW153" s="8">
        <f t="shared" si="32"/>
        <v>366372606291</v>
      </c>
      <c r="BX153" s="2"/>
      <c r="BY153" s="2">
        <v>1002408768</v>
      </c>
      <c r="BZ153" s="2"/>
      <c r="CA153" s="2">
        <v>34098159893</v>
      </c>
      <c r="CB153" s="9">
        <v>1104410057</v>
      </c>
      <c r="CC153" s="2">
        <v>4315270774</v>
      </c>
      <c r="CD153" s="2"/>
      <c r="CE153" s="2"/>
      <c r="CF153" s="2"/>
      <c r="CG153" s="8">
        <f>SUM(BW153:CE153)</f>
        <v>406892855783</v>
      </c>
      <c r="CH153" s="2"/>
      <c r="CI153" s="2"/>
      <c r="CJ153" s="2"/>
      <c r="CK153" s="2"/>
      <c r="CL153" s="9"/>
      <c r="CM153" s="2"/>
      <c r="CN153" s="2"/>
      <c r="CO153" s="2"/>
      <c r="CP153" s="8">
        <f t="shared" si="25"/>
        <v>406892855783</v>
      </c>
      <c r="CQ153" s="2"/>
      <c r="CR153" s="2"/>
      <c r="CS153" s="2"/>
      <c r="CT153" s="2"/>
      <c r="CU153" s="2"/>
      <c r="CV153" s="9"/>
      <c r="CW153" s="2"/>
      <c r="CX153" s="2"/>
      <c r="CY153" s="8">
        <f t="shared" si="26"/>
        <v>406892855783</v>
      </c>
      <c r="CZ153" s="2"/>
      <c r="DA153" s="2"/>
      <c r="DB153" s="2"/>
      <c r="DC153" s="2"/>
      <c r="DD153" s="2"/>
      <c r="DE153" s="2"/>
      <c r="DF153" s="2"/>
      <c r="DG153" s="2"/>
      <c r="DH153" s="2"/>
      <c r="DI153" s="8">
        <f t="shared" si="27"/>
        <v>406892855783</v>
      </c>
      <c r="DJ153" s="18"/>
      <c r="DK153" s="2"/>
      <c r="DL153" s="2"/>
      <c r="DM153" s="2"/>
      <c r="DN153" s="2"/>
      <c r="DO153" s="2"/>
      <c r="DP153" s="2"/>
      <c r="DQ153" s="2"/>
      <c r="DR153" s="9"/>
      <c r="DS153" s="2"/>
      <c r="DT153" s="2"/>
      <c r="DU153" s="7">
        <f t="shared" si="33"/>
        <v>406892855783</v>
      </c>
      <c r="DV153" s="4">
        <f>VLOOKUP(B153,[3]RPTNCT049_ConsultaSaldosContabl!$I$4:$K$8047,3,0)</f>
        <v>393047614856</v>
      </c>
      <c r="DW153" s="4">
        <f>+Q153+Z153+AA153+AN153+BA153+BJ153+BU153+BV153</f>
        <v>13845240927</v>
      </c>
      <c r="DX153" s="41">
        <f t="shared" si="34"/>
        <v>406892855783</v>
      </c>
      <c r="DY153" s="19">
        <f t="shared" si="35"/>
        <v>0</v>
      </c>
      <c r="DZ153" s="29"/>
      <c r="EA153" s="29"/>
      <c r="EB153" s="29"/>
    </row>
    <row r="154" spans="1:136" ht="15" customHeight="1" x14ac:dyDescent="0.2">
      <c r="A154" s="1">
        <v>8902109677</v>
      </c>
      <c r="B154" s="1">
        <v>890210967</v>
      </c>
      <c r="C154" s="16">
        <v>213268132</v>
      </c>
      <c r="D154" s="17" t="s">
        <v>820</v>
      </c>
      <c r="E154" s="80" t="s">
        <v>1855</v>
      </c>
      <c r="F154" s="38"/>
      <c r="G154" s="2"/>
      <c r="H154" s="3"/>
      <c r="I154" s="2"/>
      <c r="J154" s="39"/>
      <c r="K154" s="3"/>
      <c r="L154" s="2"/>
      <c r="M154" s="8"/>
      <c r="N154" s="3"/>
      <c r="O154" s="2"/>
      <c r="P154" s="3"/>
      <c r="Q154" s="39">
        <v>8492066</v>
      </c>
      <c r="R154" s="2"/>
      <c r="S154" s="3"/>
      <c r="T154" s="3"/>
      <c r="U154" s="2"/>
      <c r="V154" s="8">
        <f t="shared" si="24"/>
        <v>8492066</v>
      </c>
      <c r="W154" s="8">
        <v>0</v>
      </c>
      <c r="X154" s="2"/>
      <c r="Y154" s="8">
        <v>0</v>
      </c>
      <c r="Z154" s="8"/>
      <c r="AA154" s="2"/>
      <c r="AB154" s="2"/>
      <c r="AC154" s="9"/>
      <c r="AD154" s="2"/>
      <c r="AE154" s="2"/>
      <c r="AF154" s="8">
        <f t="shared" si="28"/>
        <v>8492066</v>
      </c>
      <c r="AG154" s="9">
        <v>0</v>
      </c>
      <c r="AH154" s="2"/>
      <c r="AI154" s="2">
        <v>0</v>
      </c>
      <c r="AJ154" s="9">
        <v>0</v>
      </c>
      <c r="AK154" s="2">
        <v>0</v>
      </c>
      <c r="AL154" s="2">
        <v>0</v>
      </c>
      <c r="AM154" s="2"/>
      <c r="AN154" s="2"/>
      <c r="AO154" s="19">
        <f t="shared" si="29"/>
        <v>8492066</v>
      </c>
      <c r="AP154" s="2"/>
      <c r="AQ154" s="2"/>
      <c r="AR154" s="2"/>
      <c r="AS154" s="2"/>
      <c r="AT154" s="2"/>
      <c r="AU154" s="2"/>
      <c r="AV154" s="2"/>
      <c r="AW154" s="2"/>
      <c r="AX154" s="2">
        <v>9512508</v>
      </c>
      <c r="AY154" s="2">
        <v>2378127</v>
      </c>
      <c r="AZ154" s="2"/>
      <c r="BA154" s="2"/>
      <c r="BB154" s="64">
        <f t="shared" si="30"/>
        <v>20382701</v>
      </c>
      <c r="BC154" s="2"/>
      <c r="BD154" s="2">
        <v>2378127</v>
      </c>
      <c r="BE154" s="2"/>
      <c r="BF154" s="2"/>
      <c r="BG154" s="9"/>
      <c r="BH154" s="2"/>
      <c r="BI154" s="2"/>
      <c r="BJ154" s="2">
        <v>18275384</v>
      </c>
      <c r="BK154" s="8">
        <f t="shared" si="31"/>
        <v>41036212</v>
      </c>
      <c r="BL154" s="2"/>
      <c r="BM154" s="2">
        <v>2378127</v>
      </c>
      <c r="BN154" s="2"/>
      <c r="BO154" s="2"/>
      <c r="BP154" s="2"/>
      <c r="BQ154" s="2"/>
      <c r="BR154" s="9"/>
      <c r="BS154" s="2"/>
      <c r="BT154" s="2"/>
      <c r="BU154" s="2"/>
      <c r="BV154" s="2"/>
      <c r="BW154" s="8">
        <f t="shared" si="32"/>
        <v>43414339</v>
      </c>
      <c r="BX154" s="2"/>
      <c r="BY154" s="2">
        <v>2378127</v>
      </c>
      <c r="BZ154" s="2"/>
      <c r="CA154" s="2"/>
      <c r="CB154" s="9"/>
      <c r="CC154" s="2"/>
      <c r="CD154" s="2"/>
      <c r="CE154" s="2"/>
      <c r="CF154" s="2"/>
      <c r="CG154" s="8">
        <f>SUM(BW154:CE154)</f>
        <v>45792466</v>
      </c>
      <c r="CH154" s="2"/>
      <c r="CI154" s="2"/>
      <c r="CJ154" s="2"/>
      <c r="CK154" s="2"/>
      <c r="CL154" s="9"/>
      <c r="CM154" s="2"/>
      <c r="CN154" s="2"/>
      <c r="CO154" s="2"/>
      <c r="CP154" s="8">
        <f t="shared" si="25"/>
        <v>45792466</v>
      </c>
      <c r="CQ154" s="2"/>
      <c r="CR154" s="2"/>
      <c r="CS154" s="2"/>
      <c r="CT154" s="2"/>
      <c r="CU154" s="2"/>
      <c r="CV154" s="9"/>
      <c r="CW154" s="2"/>
      <c r="CX154" s="2"/>
      <c r="CY154" s="8">
        <f t="shared" si="26"/>
        <v>45792466</v>
      </c>
      <c r="CZ154" s="2"/>
      <c r="DA154" s="2"/>
      <c r="DB154" s="2"/>
      <c r="DC154" s="2"/>
      <c r="DD154" s="2"/>
      <c r="DE154" s="2"/>
      <c r="DF154" s="2"/>
      <c r="DG154" s="2"/>
      <c r="DH154" s="2"/>
      <c r="DI154" s="8">
        <f t="shared" si="27"/>
        <v>45792466</v>
      </c>
      <c r="DJ154" s="18"/>
      <c r="DK154" s="2"/>
      <c r="DL154" s="2"/>
      <c r="DM154" s="2"/>
      <c r="DN154" s="2"/>
      <c r="DO154" s="2"/>
      <c r="DP154" s="2"/>
      <c r="DQ154" s="2"/>
      <c r="DR154" s="9"/>
      <c r="DS154" s="2"/>
      <c r="DT154" s="2"/>
      <c r="DU154" s="7">
        <f t="shared" si="33"/>
        <v>45792466</v>
      </c>
      <c r="DV154" s="4">
        <f>VLOOKUP(B154,[3]RPTNCT049_ConsultaSaldosContabl!$I$4:$K$8047,3,0)</f>
        <v>19025016</v>
      </c>
      <c r="DW154" s="4">
        <f>+Q154+Z154+AA154+AN154+BA154+BJ154+BU154+BV154</f>
        <v>26767450</v>
      </c>
      <c r="DX154" s="41">
        <f t="shared" si="34"/>
        <v>45792466</v>
      </c>
      <c r="DY154" s="19">
        <f t="shared" si="35"/>
        <v>0</v>
      </c>
      <c r="DZ154" s="29"/>
      <c r="EA154" s="29"/>
      <c r="EB154" s="29"/>
    </row>
    <row r="155" spans="1:136" ht="15" customHeight="1" x14ac:dyDescent="0.2">
      <c r="A155" s="1">
        <v>8903096118</v>
      </c>
      <c r="B155" s="1">
        <v>890309611</v>
      </c>
      <c r="C155" s="16">
        <v>212676126</v>
      </c>
      <c r="D155" s="17" t="s">
        <v>919</v>
      </c>
      <c r="E155" s="80" t="s">
        <v>1998</v>
      </c>
      <c r="F155" s="38"/>
      <c r="G155" s="2"/>
      <c r="H155" s="3"/>
      <c r="I155" s="2"/>
      <c r="J155" s="39"/>
      <c r="K155" s="3"/>
      <c r="L155" s="2"/>
      <c r="M155" s="8"/>
      <c r="N155" s="3"/>
      <c r="O155" s="2"/>
      <c r="P155" s="3"/>
      <c r="Q155" s="39">
        <v>79343559</v>
      </c>
      <c r="R155" s="2"/>
      <c r="S155" s="3"/>
      <c r="T155" s="3"/>
      <c r="U155" s="2"/>
      <c r="V155" s="8">
        <f t="shared" si="24"/>
        <v>79343559</v>
      </c>
      <c r="W155" s="8">
        <v>0</v>
      </c>
      <c r="X155" s="2"/>
      <c r="Y155" s="8">
        <v>0</v>
      </c>
      <c r="Z155" s="8"/>
      <c r="AA155" s="2"/>
      <c r="AB155" s="2"/>
      <c r="AC155" s="9"/>
      <c r="AD155" s="2"/>
      <c r="AE155" s="2"/>
      <c r="AF155" s="8">
        <f t="shared" si="28"/>
        <v>79343559</v>
      </c>
      <c r="AG155" s="9">
        <v>0</v>
      </c>
      <c r="AH155" s="2"/>
      <c r="AI155" s="2">
        <v>0</v>
      </c>
      <c r="AJ155" s="9">
        <v>0</v>
      </c>
      <c r="AK155" s="2">
        <v>0</v>
      </c>
      <c r="AL155" s="2">
        <v>0</v>
      </c>
      <c r="AM155" s="2"/>
      <c r="AN155" s="2"/>
      <c r="AO155" s="19">
        <f t="shared" si="29"/>
        <v>79343559</v>
      </c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64">
        <f t="shared" si="30"/>
        <v>79343559</v>
      </c>
      <c r="BC155" s="2"/>
      <c r="BD155" s="2">
        <v>0</v>
      </c>
      <c r="BE155" s="2"/>
      <c r="BF155" s="2"/>
      <c r="BG155" s="9"/>
      <c r="BH155" s="2"/>
      <c r="BI155" s="2"/>
      <c r="BJ155" s="2">
        <v>170751514</v>
      </c>
      <c r="BK155" s="8">
        <f t="shared" si="31"/>
        <v>250095073</v>
      </c>
      <c r="BL155" s="2"/>
      <c r="BM155" s="2">
        <v>0</v>
      </c>
      <c r="BN155" s="2"/>
      <c r="BO155" s="2"/>
      <c r="BP155" s="2"/>
      <c r="BQ155" s="2"/>
      <c r="BR155" s="9"/>
      <c r="BS155" s="2"/>
      <c r="BT155" s="2"/>
      <c r="BU155" s="2"/>
      <c r="BV155" s="2"/>
      <c r="BW155" s="8">
        <f t="shared" si="32"/>
        <v>250095073</v>
      </c>
      <c r="BX155" s="2"/>
      <c r="BY155" s="2">
        <v>0</v>
      </c>
      <c r="BZ155" s="2"/>
      <c r="CA155" s="2"/>
      <c r="CB155" s="9"/>
      <c r="CC155" s="2"/>
      <c r="CD155" s="2"/>
      <c r="CE155" s="2"/>
      <c r="CF155" s="2"/>
      <c r="CG155" s="8">
        <f>SUM(BW155:CE155)</f>
        <v>250095073</v>
      </c>
      <c r="CH155" s="2"/>
      <c r="CI155" s="2"/>
      <c r="CJ155" s="2"/>
      <c r="CK155" s="2"/>
      <c r="CL155" s="9"/>
      <c r="CM155" s="2"/>
      <c r="CN155" s="2"/>
      <c r="CO155" s="2"/>
      <c r="CP155" s="8">
        <f t="shared" si="25"/>
        <v>250095073</v>
      </c>
      <c r="CQ155" s="2"/>
      <c r="CR155" s="2"/>
      <c r="CS155" s="2"/>
      <c r="CT155" s="2"/>
      <c r="CU155" s="2"/>
      <c r="CV155" s="9"/>
      <c r="CW155" s="2"/>
      <c r="CX155" s="2"/>
      <c r="CY155" s="8">
        <f t="shared" si="26"/>
        <v>250095073</v>
      </c>
      <c r="CZ155" s="2"/>
      <c r="DA155" s="2"/>
      <c r="DB155" s="2"/>
      <c r="DC155" s="2"/>
      <c r="DD155" s="2"/>
      <c r="DE155" s="2"/>
      <c r="DF155" s="2"/>
      <c r="DG155" s="2"/>
      <c r="DH155" s="2"/>
      <c r="DI155" s="8">
        <f t="shared" si="27"/>
        <v>250095073</v>
      </c>
      <c r="DJ155" s="18"/>
      <c r="DK155" s="2"/>
      <c r="DL155" s="2"/>
      <c r="DM155" s="2"/>
      <c r="DN155" s="30"/>
      <c r="DO155" s="2"/>
      <c r="DP155" s="2"/>
      <c r="DQ155" s="2"/>
      <c r="DR155" s="9"/>
      <c r="DS155" s="2"/>
      <c r="DT155" s="2"/>
      <c r="DU155" s="7">
        <f t="shared" si="33"/>
        <v>250095073</v>
      </c>
      <c r="DV155" s="4"/>
      <c r="DW155" s="4">
        <f>+Q155+Z155+AA155+AN155+BA155+BJ155+BU155+BV155</f>
        <v>250095073</v>
      </c>
      <c r="DX155" s="41">
        <f t="shared" si="34"/>
        <v>250095073</v>
      </c>
      <c r="DY155" s="19">
        <f t="shared" si="35"/>
        <v>0</v>
      </c>
      <c r="DZ155" s="29"/>
      <c r="EA155" s="29"/>
      <c r="EB155" s="29"/>
    </row>
    <row r="156" spans="1:136" ht="15" customHeight="1" x14ac:dyDescent="0.2">
      <c r="A156" s="1">
        <v>8915012927</v>
      </c>
      <c r="B156" s="1">
        <v>891501292</v>
      </c>
      <c r="C156" s="16">
        <v>214219142</v>
      </c>
      <c r="D156" s="17" t="s">
        <v>380</v>
      </c>
      <c r="E156" s="80" t="s">
        <v>1428</v>
      </c>
      <c r="F156" s="38"/>
      <c r="G156" s="2"/>
      <c r="H156" s="3"/>
      <c r="I156" s="2"/>
      <c r="J156" s="39"/>
      <c r="K156" s="3"/>
      <c r="L156" s="2"/>
      <c r="M156" s="8"/>
      <c r="N156" s="3"/>
      <c r="O156" s="2"/>
      <c r="P156" s="3"/>
      <c r="Q156" s="39">
        <v>125344819</v>
      </c>
      <c r="R156" s="2"/>
      <c r="S156" s="3"/>
      <c r="T156" s="3"/>
      <c r="U156" s="2"/>
      <c r="V156" s="8">
        <f t="shared" si="24"/>
        <v>125344819</v>
      </c>
      <c r="W156" s="8">
        <v>0</v>
      </c>
      <c r="X156" s="2"/>
      <c r="Y156" s="8">
        <v>0</v>
      </c>
      <c r="Z156" s="8">
        <v>4349811</v>
      </c>
      <c r="AA156" s="2"/>
      <c r="AB156" s="2"/>
      <c r="AC156" s="9"/>
      <c r="AD156" s="2"/>
      <c r="AE156" s="2"/>
      <c r="AF156" s="8">
        <f t="shared" si="28"/>
        <v>129694630</v>
      </c>
      <c r="AG156" s="9">
        <v>0</v>
      </c>
      <c r="AH156" s="2"/>
      <c r="AI156" s="2">
        <v>0</v>
      </c>
      <c r="AJ156" s="9">
        <v>0</v>
      </c>
      <c r="AK156" s="2">
        <v>0</v>
      </c>
      <c r="AL156" s="2">
        <v>0</v>
      </c>
      <c r="AM156" s="2"/>
      <c r="AN156" s="2"/>
      <c r="AO156" s="19">
        <f t="shared" si="29"/>
        <v>129694630</v>
      </c>
      <c r="AP156" s="2"/>
      <c r="AQ156" s="2"/>
      <c r="AR156" s="2"/>
      <c r="AS156" s="2"/>
      <c r="AT156" s="2"/>
      <c r="AU156" s="2"/>
      <c r="AV156" s="2"/>
      <c r="AW156" s="2"/>
      <c r="AX156" s="2">
        <v>250737120</v>
      </c>
      <c r="AY156" s="2">
        <v>62684280</v>
      </c>
      <c r="AZ156" s="2"/>
      <c r="BA156" s="2"/>
      <c r="BB156" s="64">
        <f t="shared" si="30"/>
        <v>443116030</v>
      </c>
      <c r="BC156" s="2"/>
      <c r="BD156" s="2">
        <v>62684280</v>
      </c>
      <c r="BE156" s="2"/>
      <c r="BF156" s="2"/>
      <c r="BG156" s="9"/>
      <c r="BH156" s="2"/>
      <c r="BI156" s="2"/>
      <c r="BJ156" s="2">
        <v>279109817</v>
      </c>
      <c r="BK156" s="8">
        <f t="shared" si="31"/>
        <v>784910127</v>
      </c>
      <c r="BL156" s="2"/>
      <c r="BM156" s="2">
        <v>62684280</v>
      </c>
      <c r="BN156" s="2"/>
      <c r="BO156" s="2"/>
      <c r="BP156" s="2"/>
      <c r="BQ156" s="2"/>
      <c r="BR156" s="9"/>
      <c r="BS156" s="2"/>
      <c r="BT156" s="2"/>
      <c r="BU156" s="2"/>
      <c r="BV156" s="2"/>
      <c r="BW156" s="8">
        <f t="shared" si="32"/>
        <v>847594407</v>
      </c>
      <c r="BX156" s="2"/>
      <c r="BY156" s="2">
        <v>62684280</v>
      </c>
      <c r="BZ156" s="2"/>
      <c r="CA156" s="2"/>
      <c r="CB156" s="9"/>
      <c r="CC156" s="2"/>
      <c r="CD156" s="2"/>
      <c r="CE156" s="2"/>
      <c r="CF156" s="2"/>
      <c r="CG156" s="8">
        <f>SUM(BW156:CE156)</f>
        <v>910278687</v>
      </c>
      <c r="CH156" s="2"/>
      <c r="CI156" s="2"/>
      <c r="CJ156" s="2"/>
      <c r="CK156" s="2"/>
      <c r="CL156" s="9"/>
      <c r="CM156" s="2"/>
      <c r="CN156" s="2"/>
      <c r="CO156" s="2"/>
      <c r="CP156" s="8">
        <f t="shared" si="25"/>
        <v>910278687</v>
      </c>
      <c r="CQ156" s="2"/>
      <c r="CR156" s="2"/>
      <c r="CS156" s="2"/>
      <c r="CT156" s="2"/>
      <c r="CU156" s="2"/>
      <c r="CV156" s="9"/>
      <c r="CW156" s="2"/>
      <c r="CX156" s="2"/>
      <c r="CY156" s="8">
        <f t="shared" si="26"/>
        <v>910278687</v>
      </c>
      <c r="CZ156" s="2"/>
      <c r="DA156" s="2"/>
      <c r="DB156" s="2"/>
      <c r="DC156" s="2"/>
      <c r="DD156" s="2"/>
      <c r="DE156" s="2"/>
      <c r="DF156" s="2"/>
      <c r="DG156" s="2"/>
      <c r="DH156" s="2"/>
      <c r="DI156" s="8">
        <f t="shared" si="27"/>
        <v>910278687</v>
      </c>
      <c r="DJ156" s="18"/>
      <c r="DK156" s="2"/>
      <c r="DL156" s="2"/>
      <c r="DM156" s="2"/>
      <c r="DN156" s="2"/>
      <c r="DO156" s="2"/>
      <c r="DP156" s="2"/>
      <c r="DQ156" s="2"/>
      <c r="DR156" s="9"/>
      <c r="DS156" s="2"/>
      <c r="DT156" s="2"/>
      <c r="DU156" s="7">
        <f t="shared" si="33"/>
        <v>910278687</v>
      </c>
      <c r="DV156" s="4">
        <f>VLOOKUP(B156,[3]RPTNCT049_ConsultaSaldosContabl!$I$4:$K$8047,3,0)</f>
        <v>501474240</v>
      </c>
      <c r="DW156" s="4">
        <f>+Q156+Z156+AA156+AN156+BA156+BJ156+BU156+BV156</f>
        <v>408804447</v>
      </c>
      <c r="DX156" s="41">
        <f t="shared" si="34"/>
        <v>910278687</v>
      </c>
      <c r="DY156" s="19">
        <f t="shared" si="35"/>
        <v>0</v>
      </c>
      <c r="DZ156" s="29"/>
      <c r="EA156" s="29"/>
      <c r="EB156" s="29"/>
    </row>
    <row r="157" spans="1:136" ht="15" customHeight="1" x14ac:dyDescent="0.2">
      <c r="A157" s="1">
        <v>8909821476</v>
      </c>
      <c r="B157" s="1">
        <v>890982147</v>
      </c>
      <c r="C157" s="16">
        <v>213405134</v>
      </c>
      <c r="D157" s="17" t="s">
        <v>68</v>
      </c>
      <c r="E157" s="80" t="s">
        <v>1115</v>
      </c>
      <c r="F157" s="38"/>
      <c r="G157" s="2"/>
      <c r="H157" s="3"/>
      <c r="I157" s="2"/>
      <c r="J157" s="39"/>
      <c r="K157" s="3"/>
      <c r="L157" s="2"/>
      <c r="M157" s="8"/>
      <c r="N157" s="3"/>
      <c r="O157" s="2"/>
      <c r="P157" s="3"/>
      <c r="Q157" s="39">
        <v>24705919</v>
      </c>
      <c r="R157" s="2"/>
      <c r="S157" s="3"/>
      <c r="T157" s="3"/>
      <c r="U157" s="2"/>
      <c r="V157" s="8">
        <f t="shared" si="24"/>
        <v>24705919</v>
      </c>
      <c r="W157" s="8">
        <v>0</v>
      </c>
      <c r="X157" s="2"/>
      <c r="Y157" s="8">
        <v>0</v>
      </c>
      <c r="Z157" s="8">
        <v>22696644</v>
      </c>
      <c r="AA157" s="2"/>
      <c r="AB157" s="2"/>
      <c r="AC157" s="9"/>
      <c r="AD157" s="2"/>
      <c r="AE157" s="2"/>
      <c r="AF157" s="8">
        <f t="shared" si="28"/>
        <v>47402563</v>
      </c>
      <c r="AG157" s="9">
        <v>0</v>
      </c>
      <c r="AH157" s="2"/>
      <c r="AI157" s="2">
        <v>0</v>
      </c>
      <c r="AJ157" s="9">
        <v>0</v>
      </c>
      <c r="AK157" s="2">
        <v>0</v>
      </c>
      <c r="AL157" s="2">
        <v>0</v>
      </c>
      <c r="AM157" s="2"/>
      <c r="AN157" s="2"/>
      <c r="AO157" s="19">
        <f t="shared" si="29"/>
        <v>47402563</v>
      </c>
      <c r="AP157" s="2"/>
      <c r="AQ157" s="2"/>
      <c r="AR157" s="2"/>
      <c r="AS157" s="2"/>
      <c r="AT157" s="2"/>
      <c r="AU157" s="2"/>
      <c r="AV157" s="2"/>
      <c r="AW157" s="2"/>
      <c r="AX157" s="2">
        <v>114550592</v>
      </c>
      <c r="AY157" s="2">
        <v>28637648</v>
      </c>
      <c r="AZ157" s="2"/>
      <c r="BA157" s="2"/>
      <c r="BB157" s="64">
        <f t="shared" si="30"/>
        <v>190590803</v>
      </c>
      <c r="BC157" s="2"/>
      <c r="BD157" s="2">
        <v>28637648</v>
      </c>
      <c r="BE157" s="2"/>
      <c r="BF157" s="2"/>
      <c r="BG157" s="9"/>
      <c r="BH157" s="2"/>
      <c r="BI157" s="2"/>
      <c r="BJ157" s="2">
        <v>102013035</v>
      </c>
      <c r="BK157" s="8">
        <f t="shared" si="31"/>
        <v>321241486</v>
      </c>
      <c r="BL157" s="2"/>
      <c r="BM157" s="2">
        <v>28637648</v>
      </c>
      <c r="BN157" s="2"/>
      <c r="BO157" s="2"/>
      <c r="BP157" s="2"/>
      <c r="BQ157" s="2"/>
      <c r="BR157" s="9"/>
      <c r="BS157" s="2"/>
      <c r="BT157" s="2"/>
      <c r="BU157" s="2"/>
      <c r="BV157" s="2"/>
      <c r="BW157" s="8">
        <f t="shared" si="32"/>
        <v>349879134</v>
      </c>
      <c r="BX157" s="2"/>
      <c r="BY157" s="2">
        <v>28637648</v>
      </c>
      <c r="BZ157" s="2"/>
      <c r="CA157" s="2"/>
      <c r="CB157" s="9"/>
      <c r="CC157" s="2"/>
      <c r="CD157" s="2"/>
      <c r="CE157" s="2"/>
      <c r="CF157" s="2"/>
      <c r="CG157" s="8">
        <f>SUM(BW157:CE157)</f>
        <v>378516782</v>
      </c>
      <c r="CH157" s="2"/>
      <c r="CI157" s="2"/>
      <c r="CJ157" s="2"/>
      <c r="CK157" s="2"/>
      <c r="CL157" s="9"/>
      <c r="CM157" s="2"/>
      <c r="CN157" s="2"/>
      <c r="CO157" s="2"/>
      <c r="CP157" s="8">
        <f t="shared" si="25"/>
        <v>378516782</v>
      </c>
      <c r="CQ157" s="2"/>
      <c r="CR157" s="2"/>
      <c r="CS157" s="2"/>
      <c r="CT157" s="2"/>
      <c r="CU157" s="2"/>
      <c r="CV157" s="9"/>
      <c r="CW157" s="2"/>
      <c r="CX157" s="2"/>
      <c r="CY157" s="8">
        <f t="shared" si="26"/>
        <v>378516782</v>
      </c>
      <c r="CZ157" s="2"/>
      <c r="DA157" s="2"/>
      <c r="DB157" s="2"/>
      <c r="DC157" s="2"/>
      <c r="DD157" s="2"/>
      <c r="DE157" s="2"/>
      <c r="DF157" s="2"/>
      <c r="DG157" s="2"/>
      <c r="DH157" s="2"/>
      <c r="DI157" s="8">
        <f t="shared" si="27"/>
        <v>378516782</v>
      </c>
      <c r="DJ157" s="18"/>
      <c r="DK157" s="2"/>
      <c r="DL157" s="2"/>
      <c r="DM157" s="2"/>
      <c r="DN157" s="2"/>
      <c r="DO157" s="2"/>
      <c r="DP157" s="2"/>
      <c r="DQ157" s="2"/>
      <c r="DR157" s="9"/>
      <c r="DS157" s="2"/>
      <c r="DT157" s="2"/>
      <c r="DU157" s="7">
        <f t="shared" si="33"/>
        <v>378516782</v>
      </c>
      <c r="DV157" s="4">
        <f>VLOOKUP(B157,[3]RPTNCT049_ConsultaSaldosContabl!$I$4:$K$8047,3,0)</f>
        <v>229101184</v>
      </c>
      <c r="DW157" s="4">
        <f>+Q157+Z157+AA157+AN157+BA157+BJ157+BU157+BV157</f>
        <v>149415598</v>
      </c>
      <c r="DX157" s="41">
        <f t="shared" si="34"/>
        <v>378516782</v>
      </c>
      <c r="DY157" s="19">
        <f t="shared" si="35"/>
        <v>0</v>
      </c>
      <c r="DZ157" s="29"/>
      <c r="EA157" s="29"/>
      <c r="EB157" s="29"/>
    </row>
    <row r="158" spans="1:136" ht="15" customHeight="1" x14ac:dyDescent="0.2">
      <c r="A158" s="1">
        <v>8000944624</v>
      </c>
      <c r="B158" s="1">
        <v>800094462</v>
      </c>
      <c r="C158" s="16">
        <v>213708137</v>
      </c>
      <c r="D158" s="17" t="s">
        <v>162</v>
      </c>
      <c r="E158" s="80" t="s">
        <v>1206</v>
      </c>
      <c r="F158" s="38"/>
      <c r="G158" s="2"/>
      <c r="H158" s="3"/>
      <c r="I158" s="2"/>
      <c r="J158" s="39"/>
      <c r="K158" s="3"/>
      <c r="L158" s="2"/>
      <c r="M158" s="8"/>
      <c r="N158" s="3"/>
      <c r="O158" s="2"/>
      <c r="P158" s="3"/>
      <c r="Q158" s="39">
        <v>139620872</v>
      </c>
      <c r="R158" s="2"/>
      <c r="S158" s="3"/>
      <c r="T158" s="3"/>
      <c r="U158" s="2"/>
      <c r="V158" s="8">
        <f t="shared" si="24"/>
        <v>139620872</v>
      </c>
      <c r="W158" s="8">
        <v>0</v>
      </c>
      <c r="X158" s="2"/>
      <c r="Y158" s="8">
        <v>0</v>
      </c>
      <c r="Z158" s="8"/>
      <c r="AA158" s="2"/>
      <c r="AB158" s="2"/>
      <c r="AC158" s="9"/>
      <c r="AD158" s="2"/>
      <c r="AE158" s="2"/>
      <c r="AF158" s="8">
        <f t="shared" si="28"/>
        <v>139620872</v>
      </c>
      <c r="AG158" s="9">
        <v>0</v>
      </c>
      <c r="AH158" s="2"/>
      <c r="AI158" s="2">
        <v>0</v>
      </c>
      <c r="AJ158" s="9">
        <v>0</v>
      </c>
      <c r="AK158" s="2">
        <v>0</v>
      </c>
      <c r="AL158" s="2">
        <v>0</v>
      </c>
      <c r="AM158" s="2"/>
      <c r="AN158" s="2"/>
      <c r="AO158" s="19">
        <f t="shared" si="29"/>
        <v>139620872</v>
      </c>
      <c r="AP158" s="2"/>
      <c r="AQ158" s="2"/>
      <c r="AR158" s="2"/>
      <c r="AS158" s="2"/>
      <c r="AT158" s="2"/>
      <c r="AU158" s="2"/>
      <c r="AV158" s="2"/>
      <c r="AW158" s="2"/>
      <c r="AX158" s="2">
        <v>225133328</v>
      </c>
      <c r="AY158" s="2">
        <v>56283332</v>
      </c>
      <c r="AZ158" s="2"/>
      <c r="BA158" s="2"/>
      <c r="BB158" s="64">
        <f t="shared" si="30"/>
        <v>421037532</v>
      </c>
      <c r="BC158" s="2"/>
      <c r="BD158" s="2">
        <v>56283332</v>
      </c>
      <c r="BE158" s="2"/>
      <c r="BF158" s="2"/>
      <c r="BG158" s="9"/>
      <c r="BH158" s="2"/>
      <c r="BI158" s="2"/>
      <c r="BJ158" s="2">
        <v>300470723</v>
      </c>
      <c r="BK158" s="8">
        <f t="shared" si="31"/>
        <v>777791587</v>
      </c>
      <c r="BL158" s="2"/>
      <c r="BM158" s="2">
        <v>56283332</v>
      </c>
      <c r="BN158" s="2"/>
      <c r="BO158" s="2"/>
      <c r="BP158" s="2"/>
      <c r="BQ158" s="2"/>
      <c r="BR158" s="9"/>
      <c r="BS158" s="2"/>
      <c r="BT158" s="2"/>
      <c r="BU158" s="2"/>
      <c r="BV158" s="2"/>
      <c r="BW158" s="8">
        <f t="shared" si="32"/>
        <v>834074919</v>
      </c>
      <c r="BX158" s="2"/>
      <c r="BY158" s="2">
        <v>56283332</v>
      </c>
      <c r="BZ158" s="2"/>
      <c r="CA158" s="2"/>
      <c r="CB158" s="9"/>
      <c r="CC158" s="2"/>
      <c r="CD158" s="2"/>
      <c r="CE158" s="2"/>
      <c r="CF158" s="2"/>
      <c r="CG158" s="8">
        <f>SUM(BW158:CE158)</f>
        <v>890358251</v>
      </c>
      <c r="CH158" s="2"/>
      <c r="CI158" s="2"/>
      <c r="CJ158" s="2"/>
      <c r="CK158" s="2"/>
      <c r="CL158" s="9"/>
      <c r="CM158" s="2"/>
      <c r="CN158" s="2"/>
      <c r="CO158" s="2"/>
      <c r="CP158" s="8">
        <f t="shared" si="25"/>
        <v>890358251</v>
      </c>
      <c r="CQ158" s="2"/>
      <c r="CR158" s="2"/>
      <c r="CS158" s="2"/>
      <c r="CT158" s="2"/>
      <c r="CU158" s="2"/>
      <c r="CV158" s="9"/>
      <c r="CW158" s="2"/>
      <c r="CX158" s="2"/>
      <c r="CY158" s="8">
        <f t="shared" si="26"/>
        <v>890358251</v>
      </c>
      <c r="CZ158" s="2"/>
      <c r="DA158" s="2"/>
      <c r="DB158" s="2"/>
      <c r="DC158" s="2"/>
      <c r="DD158" s="2"/>
      <c r="DE158" s="2"/>
      <c r="DF158" s="2"/>
      <c r="DG158" s="2"/>
      <c r="DH158" s="2"/>
      <c r="DI158" s="8">
        <f t="shared" si="27"/>
        <v>890358251</v>
      </c>
      <c r="DJ158" s="18"/>
      <c r="DK158" s="2"/>
      <c r="DL158" s="2"/>
      <c r="DM158" s="2"/>
      <c r="DN158" s="2"/>
      <c r="DO158" s="2"/>
      <c r="DP158" s="2"/>
      <c r="DQ158" s="2"/>
      <c r="DR158" s="9"/>
      <c r="DS158" s="2"/>
      <c r="DT158" s="2"/>
      <c r="DU158" s="7">
        <f t="shared" si="33"/>
        <v>890358251</v>
      </c>
      <c r="DV158" s="4">
        <f>VLOOKUP(B158,[3]RPTNCT049_ConsultaSaldosContabl!$I$4:$K$8047,3,0)</f>
        <v>450266656</v>
      </c>
      <c r="DW158" s="4">
        <f>+Q158+Z158+AA158+AN158+BA158+BJ158+BU158+BV158</f>
        <v>440091595</v>
      </c>
      <c r="DX158" s="41">
        <f t="shared" si="34"/>
        <v>890358251</v>
      </c>
      <c r="DY158" s="19">
        <f t="shared" si="35"/>
        <v>0</v>
      </c>
      <c r="DZ158" s="29"/>
      <c r="EA158" s="29"/>
      <c r="EB158" s="29"/>
    </row>
    <row r="159" spans="1:136" ht="15" customHeight="1" x14ac:dyDescent="0.2">
      <c r="A159" s="1">
        <v>8911181199</v>
      </c>
      <c r="B159" s="1">
        <v>891118119</v>
      </c>
      <c r="C159" s="16">
        <v>213241132</v>
      </c>
      <c r="D159" s="17" t="s">
        <v>599</v>
      </c>
      <c r="E159" s="80" t="s">
        <v>1636</v>
      </c>
      <c r="F159" s="38"/>
      <c r="G159" s="2"/>
      <c r="H159" s="3"/>
      <c r="I159" s="2"/>
      <c r="J159" s="39"/>
      <c r="K159" s="3"/>
      <c r="L159" s="2"/>
      <c r="M159" s="8"/>
      <c r="N159" s="3"/>
      <c r="O159" s="2"/>
      <c r="P159" s="3"/>
      <c r="Q159" s="39">
        <v>146927449</v>
      </c>
      <c r="R159" s="2"/>
      <c r="S159" s="3"/>
      <c r="T159" s="3"/>
      <c r="U159" s="2"/>
      <c r="V159" s="8">
        <f t="shared" si="24"/>
        <v>146927449</v>
      </c>
      <c r="W159" s="8">
        <v>0</v>
      </c>
      <c r="X159" s="2"/>
      <c r="Y159" s="8">
        <v>0</v>
      </c>
      <c r="Z159" s="8"/>
      <c r="AA159" s="2"/>
      <c r="AB159" s="2"/>
      <c r="AC159" s="9"/>
      <c r="AD159" s="2"/>
      <c r="AE159" s="2"/>
      <c r="AF159" s="8">
        <f t="shared" si="28"/>
        <v>146927449</v>
      </c>
      <c r="AG159" s="9">
        <v>0</v>
      </c>
      <c r="AH159" s="2"/>
      <c r="AI159" s="2">
        <v>0</v>
      </c>
      <c r="AJ159" s="9">
        <v>0</v>
      </c>
      <c r="AK159" s="2">
        <v>0</v>
      </c>
      <c r="AL159" s="2">
        <v>0</v>
      </c>
      <c r="AM159" s="2"/>
      <c r="AN159" s="2"/>
      <c r="AO159" s="19">
        <f t="shared" si="29"/>
        <v>146927449</v>
      </c>
      <c r="AP159" s="2"/>
      <c r="AQ159" s="2"/>
      <c r="AR159" s="2"/>
      <c r="AS159" s="2"/>
      <c r="AT159" s="2"/>
      <c r="AU159" s="2"/>
      <c r="AV159" s="2"/>
      <c r="AW159" s="2"/>
      <c r="AX159" s="2">
        <v>86757530</v>
      </c>
      <c r="AY159" s="2"/>
      <c r="AZ159" s="2"/>
      <c r="BA159" s="2"/>
      <c r="BB159" s="64">
        <f t="shared" si="30"/>
        <v>233684979</v>
      </c>
      <c r="BC159" s="2"/>
      <c r="BD159" s="2">
        <v>173515060</v>
      </c>
      <c r="BE159" s="2"/>
      <c r="BF159" s="2"/>
      <c r="BG159" s="9"/>
      <c r="BH159" s="2"/>
      <c r="BI159" s="2"/>
      <c r="BJ159" s="2">
        <v>316195151</v>
      </c>
      <c r="BK159" s="8">
        <f t="shared" si="31"/>
        <v>723395190</v>
      </c>
      <c r="BL159" s="2"/>
      <c r="BM159" s="2">
        <v>173515060</v>
      </c>
      <c r="BN159" s="2"/>
      <c r="BO159" s="2"/>
      <c r="BP159" s="2"/>
      <c r="BQ159" s="2"/>
      <c r="BR159" s="9"/>
      <c r="BS159" s="2"/>
      <c r="BT159" s="2"/>
      <c r="BU159" s="2"/>
      <c r="BV159" s="2"/>
      <c r="BW159" s="8">
        <f t="shared" si="32"/>
        <v>896910250</v>
      </c>
      <c r="BX159" s="2"/>
      <c r="BY159" s="2">
        <v>0</v>
      </c>
      <c r="BZ159" s="2"/>
      <c r="CA159" s="2"/>
      <c r="CB159" s="9"/>
      <c r="CC159" s="2"/>
      <c r="CD159" s="2"/>
      <c r="CE159" s="2"/>
      <c r="CF159" s="2"/>
      <c r="CG159" s="8">
        <f>SUM(BW159:CE159)</f>
        <v>896910250</v>
      </c>
      <c r="CH159" s="2"/>
      <c r="CI159" s="2"/>
      <c r="CJ159" s="2"/>
      <c r="CK159" s="2"/>
      <c r="CL159" s="9"/>
      <c r="CM159" s="2"/>
      <c r="CN159" s="2"/>
      <c r="CO159" s="2"/>
      <c r="CP159" s="8">
        <f t="shared" si="25"/>
        <v>896910250</v>
      </c>
      <c r="CQ159" s="2"/>
      <c r="CR159" s="2"/>
      <c r="CS159" s="2"/>
      <c r="CT159" s="2"/>
      <c r="CU159" s="2"/>
      <c r="CV159" s="9"/>
      <c r="CW159" s="2"/>
      <c r="CX159" s="2"/>
      <c r="CY159" s="8">
        <f t="shared" si="26"/>
        <v>896910250</v>
      </c>
      <c r="CZ159" s="2"/>
      <c r="DA159" s="2"/>
      <c r="DB159" s="2"/>
      <c r="DC159" s="2"/>
      <c r="DD159" s="2"/>
      <c r="DE159" s="2"/>
      <c r="DF159" s="2"/>
      <c r="DG159" s="2"/>
      <c r="DH159" s="2"/>
      <c r="DI159" s="8">
        <f t="shared" si="27"/>
        <v>896910250</v>
      </c>
      <c r="DJ159" s="18"/>
      <c r="DK159" s="2"/>
      <c r="DL159" s="2"/>
      <c r="DM159" s="2"/>
      <c r="DN159" s="2"/>
      <c r="DO159" s="2"/>
      <c r="DP159" s="2"/>
      <c r="DQ159" s="2"/>
      <c r="DR159" s="9"/>
      <c r="DS159" s="2"/>
      <c r="DT159" s="2"/>
      <c r="DU159" s="7">
        <f t="shared" si="33"/>
        <v>896910250</v>
      </c>
      <c r="DV159" s="4">
        <f>VLOOKUP(B159,[3]RPTNCT049_ConsultaSaldosContabl!$I$4:$K$8047,3,0)</f>
        <v>433787650</v>
      </c>
      <c r="DW159" s="4">
        <f>+Q159+Z159+AA159+AN159+BA159+BJ159+BU159+BV159</f>
        <v>463122600</v>
      </c>
      <c r="DX159" s="41">
        <f t="shared" si="34"/>
        <v>896910250</v>
      </c>
      <c r="DY159" s="19">
        <f t="shared" si="35"/>
        <v>0</v>
      </c>
      <c r="DZ159" s="29"/>
      <c r="EA159" s="29"/>
      <c r="EB159" s="29"/>
    </row>
    <row r="160" spans="1:136" ht="15" customHeight="1" x14ac:dyDescent="0.2">
      <c r="A160" s="1">
        <v>8000283933</v>
      </c>
      <c r="B160" s="1">
        <v>800028393</v>
      </c>
      <c r="C160" s="16">
        <v>213515135</v>
      </c>
      <c r="D160" s="17" t="s">
        <v>229</v>
      </c>
      <c r="E160" s="80" t="s">
        <v>1281</v>
      </c>
      <c r="F160" s="54"/>
      <c r="G160" s="18"/>
      <c r="H160" s="54"/>
      <c r="I160" s="18"/>
      <c r="J160" s="54"/>
      <c r="K160" s="54"/>
      <c r="L160" s="18"/>
      <c r="M160" s="55"/>
      <c r="N160" s="54"/>
      <c r="O160" s="18"/>
      <c r="P160" s="54"/>
      <c r="Q160" s="39"/>
      <c r="R160" s="18"/>
      <c r="S160" s="54"/>
      <c r="T160" s="54"/>
      <c r="U160" s="18"/>
      <c r="V160" s="8">
        <f t="shared" si="24"/>
        <v>0</v>
      </c>
      <c r="W160" s="8">
        <v>0</v>
      </c>
      <c r="X160" s="18"/>
      <c r="Y160" s="8">
        <v>0</v>
      </c>
      <c r="Z160" s="8">
        <v>15603409</v>
      </c>
      <c r="AA160" s="18"/>
      <c r="AB160" s="18"/>
      <c r="AC160" s="56"/>
      <c r="AD160" s="18"/>
      <c r="AE160" s="18"/>
      <c r="AF160" s="8">
        <f t="shared" si="28"/>
        <v>15603409</v>
      </c>
      <c r="AG160" s="9">
        <v>0</v>
      </c>
      <c r="AH160" s="2"/>
      <c r="AI160" s="2">
        <v>0</v>
      </c>
      <c r="AJ160" s="9">
        <v>0</v>
      </c>
      <c r="AK160" s="2">
        <v>0</v>
      </c>
      <c r="AL160" s="2">
        <v>0</v>
      </c>
      <c r="AM160" s="2"/>
      <c r="AN160" s="2"/>
      <c r="AO160" s="19">
        <f t="shared" si="29"/>
        <v>15603409</v>
      </c>
      <c r="AP160" s="18"/>
      <c r="AQ160" s="2"/>
      <c r="AR160" s="18"/>
      <c r="AS160" s="2"/>
      <c r="AT160" s="18"/>
      <c r="AU160" s="18"/>
      <c r="AV160" s="18"/>
      <c r="AW160" s="18"/>
      <c r="AX160" s="2">
        <v>20428068</v>
      </c>
      <c r="AY160" s="2">
        <v>5107017</v>
      </c>
      <c r="AZ160" s="18"/>
      <c r="BA160" s="2"/>
      <c r="BB160" s="64">
        <f t="shared" si="30"/>
        <v>41138494</v>
      </c>
      <c r="BC160" s="2"/>
      <c r="BD160" s="2">
        <v>5107017</v>
      </c>
      <c r="BE160" s="2"/>
      <c r="BF160" s="2"/>
      <c r="BG160" s="9"/>
      <c r="BH160" s="2"/>
      <c r="BI160" s="2"/>
      <c r="BJ160" s="2">
        <v>33579468</v>
      </c>
      <c r="BK160" s="8">
        <f t="shared" si="31"/>
        <v>79824979</v>
      </c>
      <c r="BL160" s="2"/>
      <c r="BM160" s="2">
        <v>5107017</v>
      </c>
      <c r="BN160" s="2"/>
      <c r="BO160" s="2"/>
      <c r="BP160" s="2"/>
      <c r="BQ160" s="2"/>
      <c r="BR160" s="9"/>
      <c r="BS160" s="2"/>
      <c r="BT160" s="2"/>
      <c r="BU160" s="2"/>
      <c r="BV160" s="2"/>
      <c r="BW160" s="8">
        <f t="shared" si="32"/>
        <v>84931996</v>
      </c>
      <c r="BX160" s="2"/>
      <c r="BY160" s="2">
        <v>5107017</v>
      </c>
      <c r="BZ160" s="2"/>
      <c r="CA160" s="2"/>
      <c r="CB160" s="9"/>
      <c r="CC160" s="2"/>
      <c r="CD160" s="2"/>
      <c r="CE160" s="2"/>
      <c r="CF160" s="2"/>
      <c r="CG160" s="8">
        <f>SUM(BW160:CE160)</f>
        <v>90039013</v>
      </c>
      <c r="CH160" s="2"/>
      <c r="CI160" s="2"/>
      <c r="CJ160" s="2"/>
      <c r="CK160" s="2"/>
      <c r="CL160" s="9"/>
      <c r="CM160" s="2"/>
      <c r="CN160" s="2"/>
      <c r="CO160" s="2"/>
      <c r="CP160" s="8">
        <f t="shared" si="25"/>
        <v>90039013</v>
      </c>
      <c r="CQ160" s="2"/>
      <c r="CR160" s="2"/>
      <c r="CS160" s="2"/>
      <c r="CT160" s="2"/>
      <c r="CU160" s="2"/>
      <c r="CV160" s="9"/>
      <c r="CW160" s="2"/>
      <c r="CX160" s="2"/>
      <c r="CY160" s="8">
        <f t="shared" si="26"/>
        <v>90039013</v>
      </c>
      <c r="CZ160" s="2"/>
      <c r="DA160" s="2"/>
      <c r="DB160" s="2"/>
      <c r="DC160" s="2"/>
      <c r="DD160" s="2"/>
      <c r="DE160" s="2"/>
      <c r="DF160" s="2"/>
      <c r="DG160" s="2"/>
      <c r="DH160" s="2"/>
      <c r="DI160" s="8">
        <f t="shared" si="27"/>
        <v>90039013</v>
      </c>
      <c r="DJ160" s="18"/>
      <c r="DK160" s="2"/>
      <c r="DL160" s="2"/>
      <c r="DM160" s="2"/>
      <c r="DN160" s="2"/>
      <c r="DO160" s="2"/>
      <c r="DP160" s="2"/>
      <c r="DQ160" s="2"/>
      <c r="DR160" s="9"/>
      <c r="DS160" s="2"/>
      <c r="DT160" s="2"/>
      <c r="DU160" s="7">
        <f t="shared" si="33"/>
        <v>90039013</v>
      </c>
      <c r="DV160" s="4">
        <f>VLOOKUP(B160,[3]RPTNCT049_ConsultaSaldosContabl!$I$4:$K$8047,3,0)</f>
        <v>40856136</v>
      </c>
      <c r="DW160" s="4">
        <f>+Q160+Z160+AA160+AN160+BA160+BJ160+BU160+BV160</f>
        <v>49182877</v>
      </c>
      <c r="DX160" s="41">
        <f t="shared" si="34"/>
        <v>90039013</v>
      </c>
      <c r="DY160" s="19">
        <f t="shared" si="35"/>
        <v>0</v>
      </c>
      <c r="DZ160" s="29"/>
      <c r="EA160" s="15"/>
      <c r="EB160" s="15"/>
      <c r="EC160" s="15"/>
      <c r="ED160" s="15"/>
      <c r="EE160" s="15"/>
      <c r="EF160" s="15"/>
    </row>
    <row r="161" spans="1:136" ht="15" customHeight="1" x14ac:dyDescent="0.2">
      <c r="A161" s="1">
        <v>8000967406</v>
      </c>
      <c r="B161" s="1">
        <v>800096740</v>
      </c>
      <c r="C161" s="16">
        <v>219023090</v>
      </c>
      <c r="D161" s="17" t="s">
        <v>439</v>
      </c>
      <c r="E161" s="80" t="s">
        <v>1483</v>
      </c>
      <c r="F161" s="38"/>
      <c r="G161" s="2"/>
      <c r="H161" s="3"/>
      <c r="I161" s="2"/>
      <c r="J161" s="39"/>
      <c r="K161" s="3"/>
      <c r="L161" s="2"/>
      <c r="M161" s="8"/>
      <c r="N161" s="3"/>
      <c r="O161" s="2"/>
      <c r="P161" s="3"/>
      <c r="Q161" s="39">
        <v>140083897</v>
      </c>
      <c r="R161" s="2"/>
      <c r="S161" s="3"/>
      <c r="T161" s="3"/>
      <c r="U161" s="2"/>
      <c r="V161" s="8">
        <f t="shared" si="24"/>
        <v>140083897</v>
      </c>
      <c r="W161" s="8">
        <v>0</v>
      </c>
      <c r="X161" s="2"/>
      <c r="Y161" s="8">
        <v>0</v>
      </c>
      <c r="Z161" s="8"/>
      <c r="AA161" s="2"/>
      <c r="AB161" s="2"/>
      <c r="AC161" s="9"/>
      <c r="AD161" s="2"/>
      <c r="AE161" s="2"/>
      <c r="AF161" s="8">
        <f t="shared" si="28"/>
        <v>140083897</v>
      </c>
      <c r="AG161" s="9">
        <v>0</v>
      </c>
      <c r="AH161" s="2"/>
      <c r="AI161" s="2">
        <v>0</v>
      </c>
      <c r="AJ161" s="9">
        <v>0</v>
      </c>
      <c r="AK161" s="2">
        <v>0</v>
      </c>
      <c r="AL161" s="2">
        <v>0</v>
      </c>
      <c r="AM161" s="2"/>
      <c r="AN161" s="2"/>
      <c r="AO161" s="19">
        <f t="shared" si="29"/>
        <v>140083897</v>
      </c>
      <c r="AP161" s="2"/>
      <c r="AQ161" s="2"/>
      <c r="AR161" s="2"/>
      <c r="AS161" s="2"/>
      <c r="AT161" s="2"/>
      <c r="AU161" s="2"/>
      <c r="AV161" s="2"/>
      <c r="AW161" s="2"/>
      <c r="AX161" s="2">
        <v>285829052</v>
      </c>
      <c r="AY161" s="2">
        <v>71457263</v>
      </c>
      <c r="AZ161" s="2"/>
      <c r="BA161" s="2"/>
      <c r="BB161" s="64">
        <f t="shared" si="30"/>
        <v>497370212</v>
      </c>
      <c r="BC161" s="2"/>
      <c r="BD161" s="2">
        <v>71457263</v>
      </c>
      <c r="BE161" s="2"/>
      <c r="BF161" s="2"/>
      <c r="BG161" s="9"/>
      <c r="BH161" s="2"/>
      <c r="BI161" s="2"/>
      <c r="BJ161" s="2">
        <v>301468203</v>
      </c>
      <c r="BK161" s="8">
        <f t="shared" si="31"/>
        <v>870295678</v>
      </c>
      <c r="BL161" s="2"/>
      <c r="BM161" s="2">
        <v>71457263</v>
      </c>
      <c r="BN161" s="2"/>
      <c r="BO161" s="2"/>
      <c r="BP161" s="2"/>
      <c r="BQ161" s="2"/>
      <c r="BR161" s="9"/>
      <c r="BS161" s="2"/>
      <c r="BT161" s="2"/>
      <c r="BU161" s="2"/>
      <c r="BV161" s="2"/>
      <c r="BW161" s="8">
        <f t="shared" si="32"/>
        <v>941752941</v>
      </c>
      <c r="BX161" s="2"/>
      <c r="BY161" s="2">
        <v>71457263</v>
      </c>
      <c r="BZ161" s="2"/>
      <c r="CA161" s="2"/>
      <c r="CB161" s="9"/>
      <c r="CC161" s="2"/>
      <c r="CD161" s="2"/>
      <c r="CE161" s="2"/>
      <c r="CF161" s="2"/>
      <c r="CG161" s="8">
        <f>SUM(BW161:CE161)</f>
        <v>1013210204</v>
      </c>
      <c r="CH161" s="2"/>
      <c r="CI161" s="2"/>
      <c r="CJ161" s="2"/>
      <c r="CK161" s="2"/>
      <c r="CL161" s="9"/>
      <c r="CM161" s="2"/>
      <c r="CN161" s="2"/>
      <c r="CO161" s="2"/>
      <c r="CP161" s="8">
        <f t="shared" si="25"/>
        <v>1013210204</v>
      </c>
      <c r="CQ161" s="2"/>
      <c r="CR161" s="2"/>
      <c r="CS161" s="2"/>
      <c r="CT161" s="2"/>
      <c r="CU161" s="2"/>
      <c r="CV161" s="9"/>
      <c r="CW161" s="2"/>
      <c r="CX161" s="2"/>
      <c r="CY161" s="8">
        <f t="shared" si="26"/>
        <v>1013210204</v>
      </c>
      <c r="CZ161" s="2"/>
      <c r="DA161" s="2"/>
      <c r="DB161" s="2"/>
      <c r="DC161" s="2"/>
      <c r="DD161" s="2"/>
      <c r="DE161" s="2"/>
      <c r="DF161" s="2"/>
      <c r="DG161" s="2"/>
      <c r="DH161" s="2"/>
      <c r="DI161" s="8">
        <f t="shared" si="27"/>
        <v>1013210204</v>
      </c>
      <c r="DJ161" s="18"/>
      <c r="DK161" s="2"/>
      <c r="DL161" s="2"/>
      <c r="DM161" s="2"/>
      <c r="DN161" s="2"/>
      <c r="DO161" s="2"/>
      <c r="DP161" s="2"/>
      <c r="DQ161" s="2"/>
      <c r="DR161" s="9"/>
      <c r="DS161" s="2"/>
      <c r="DT161" s="2"/>
      <c r="DU161" s="7">
        <f t="shared" si="33"/>
        <v>1013210204</v>
      </c>
      <c r="DV161" s="4">
        <f>VLOOKUP(B161,[3]RPTNCT049_ConsultaSaldosContabl!$I$4:$K$8047,3,0)</f>
        <v>571658104</v>
      </c>
      <c r="DW161" s="4">
        <f>+Q161+Z161+AA161+AN161+BA161+BJ161+BU161+BV161</f>
        <v>441552100</v>
      </c>
      <c r="DX161" s="41">
        <f t="shared" si="34"/>
        <v>1013210204</v>
      </c>
      <c r="DY161" s="19">
        <f t="shared" si="35"/>
        <v>0</v>
      </c>
      <c r="DZ161" s="29"/>
      <c r="EA161" s="29"/>
      <c r="EB161" s="29"/>
    </row>
    <row r="162" spans="1:136" ht="15" customHeight="1" x14ac:dyDescent="0.2">
      <c r="A162" s="1">
        <v>8909822388</v>
      </c>
      <c r="B162" s="1">
        <v>890982238</v>
      </c>
      <c r="C162" s="16">
        <v>213805138</v>
      </c>
      <c r="D162" s="17" t="s">
        <v>69</v>
      </c>
      <c r="E162" s="80" t="s">
        <v>1116</v>
      </c>
      <c r="F162" s="38"/>
      <c r="G162" s="2"/>
      <c r="H162" s="3"/>
      <c r="I162" s="2"/>
      <c r="J162" s="39"/>
      <c r="K162" s="3"/>
      <c r="L162" s="2"/>
      <c r="M162" s="8"/>
      <c r="N162" s="3"/>
      <c r="O162" s="2"/>
      <c r="P162" s="3"/>
      <c r="Q162" s="39">
        <v>95086729</v>
      </c>
      <c r="R162" s="2"/>
      <c r="S162" s="3"/>
      <c r="T162" s="3"/>
      <c r="U162" s="2"/>
      <c r="V162" s="8">
        <f t="shared" si="24"/>
        <v>95086729</v>
      </c>
      <c r="W162" s="8">
        <v>0</v>
      </c>
      <c r="X162" s="2"/>
      <c r="Y162" s="8">
        <v>0</v>
      </c>
      <c r="Z162" s="8"/>
      <c r="AA162" s="2"/>
      <c r="AB162" s="2"/>
      <c r="AC162" s="9"/>
      <c r="AD162" s="2"/>
      <c r="AE162" s="2"/>
      <c r="AF162" s="8">
        <f t="shared" si="28"/>
        <v>95086729</v>
      </c>
      <c r="AG162" s="9">
        <v>0</v>
      </c>
      <c r="AH162" s="2"/>
      <c r="AI162" s="2">
        <v>0</v>
      </c>
      <c r="AJ162" s="9">
        <v>0</v>
      </c>
      <c r="AK162" s="2">
        <v>0</v>
      </c>
      <c r="AL162" s="2">
        <v>0</v>
      </c>
      <c r="AM162" s="2"/>
      <c r="AN162" s="2"/>
      <c r="AO162" s="19">
        <f t="shared" si="29"/>
        <v>95086729</v>
      </c>
      <c r="AP162" s="2"/>
      <c r="AQ162" s="2"/>
      <c r="AR162" s="2"/>
      <c r="AS162" s="2"/>
      <c r="AT162" s="2"/>
      <c r="AU162" s="2"/>
      <c r="AV162" s="2"/>
      <c r="AW162" s="2"/>
      <c r="AX162" s="2">
        <v>136811892</v>
      </c>
      <c r="AY162" s="2">
        <v>34202973</v>
      </c>
      <c r="AZ162" s="2"/>
      <c r="BA162" s="2"/>
      <c r="BB162" s="64">
        <f t="shared" si="30"/>
        <v>266101594</v>
      </c>
      <c r="BC162" s="2"/>
      <c r="BD162" s="2">
        <v>34202973</v>
      </c>
      <c r="BE162" s="2"/>
      <c r="BF162" s="2"/>
      <c r="BG162" s="9"/>
      <c r="BH162" s="2"/>
      <c r="BI162" s="2"/>
      <c r="BJ162" s="2">
        <v>204632017</v>
      </c>
      <c r="BK162" s="8">
        <f t="shared" si="31"/>
        <v>504936584</v>
      </c>
      <c r="BL162" s="2"/>
      <c r="BM162" s="2">
        <v>34202973</v>
      </c>
      <c r="BN162" s="2"/>
      <c r="BO162" s="2"/>
      <c r="BP162" s="2"/>
      <c r="BQ162" s="2"/>
      <c r="BR162" s="9"/>
      <c r="BS162" s="2"/>
      <c r="BT162" s="2"/>
      <c r="BU162" s="2"/>
      <c r="BV162" s="2"/>
      <c r="BW162" s="8">
        <f t="shared" si="32"/>
        <v>539139557</v>
      </c>
      <c r="BX162" s="2"/>
      <c r="BY162" s="2">
        <v>34202973</v>
      </c>
      <c r="BZ162" s="2"/>
      <c r="CA162" s="2"/>
      <c r="CB162" s="9"/>
      <c r="CC162" s="2"/>
      <c r="CD162" s="2"/>
      <c r="CE162" s="2"/>
      <c r="CF162" s="2"/>
      <c r="CG162" s="8">
        <f>SUM(BW162:CE162)</f>
        <v>573342530</v>
      </c>
      <c r="CH162" s="2"/>
      <c r="CI162" s="2"/>
      <c r="CJ162" s="2"/>
      <c r="CK162" s="2"/>
      <c r="CL162" s="9"/>
      <c r="CM162" s="2"/>
      <c r="CN162" s="2"/>
      <c r="CO162" s="2"/>
      <c r="CP162" s="8">
        <f t="shared" si="25"/>
        <v>573342530</v>
      </c>
      <c r="CQ162" s="2"/>
      <c r="CR162" s="2"/>
      <c r="CS162" s="2"/>
      <c r="CT162" s="2"/>
      <c r="CU162" s="2"/>
      <c r="CV162" s="9"/>
      <c r="CW162" s="2"/>
      <c r="CX162" s="2"/>
      <c r="CY162" s="8">
        <f t="shared" si="26"/>
        <v>573342530</v>
      </c>
      <c r="CZ162" s="2"/>
      <c r="DA162" s="2"/>
      <c r="DB162" s="2"/>
      <c r="DC162" s="2"/>
      <c r="DD162" s="2"/>
      <c r="DE162" s="2"/>
      <c r="DF162" s="2"/>
      <c r="DG162" s="2"/>
      <c r="DH162" s="2"/>
      <c r="DI162" s="8">
        <f t="shared" si="27"/>
        <v>573342530</v>
      </c>
      <c r="DJ162" s="18"/>
      <c r="DK162" s="2"/>
      <c r="DL162" s="2"/>
      <c r="DM162" s="2"/>
      <c r="DN162" s="2"/>
      <c r="DO162" s="2"/>
      <c r="DP162" s="2"/>
      <c r="DQ162" s="2"/>
      <c r="DR162" s="9"/>
      <c r="DS162" s="2"/>
      <c r="DT162" s="2"/>
      <c r="DU162" s="7">
        <f t="shared" si="33"/>
        <v>573342530</v>
      </c>
      <c r="DV162" s="4">
        <f>VLOOKUP(B162,[3]RPTNCT049_ConsultaSaldosContabl!$I$4:$K$8047,3,0)</f>
        <v>273623784</v>
      </c>
      <c r="DW162" s="4">
        <f>+Q162+Z162+AA162+AN162+BA162+BJ162+BU162+BV162</f>
        <v>299718746</v>
      </c>
      <c r="DX162" s="41">
        <f t="shared" si="34"/>
        <v>573342530</v>
      </c>
      <c r="DY162" s="19">
        <f t="shared" si="35"/>
        <v>0</v>
      </c>
      <c r="DZ162" s="29"/>
      <c r="EA162" s="29"/>
      <c r="EB162" s="29"/>
    </row>
    <row r="163" spans="1:136" ht="15" customHeight="1" x14ac:dyDescent="0.2">
      <c r="A163" s="1">
        <v>8000944663</v>
      </c>
      <c r="B163" s="1">
        <v>800094466</v>
      </c>
      <c r="C163" s="16">
        <v>214108141</v>
      </c>
      <c r="D163" s="17" t="s">
        <v>163</v>
      </c>
      <c r="E163" s="80" t="s">
        <v>1207</v>
      </c>
      <c r="F163" s="38"/>
      <c r="G163" s="2"/>
      <c r="H163" s="3"/>
      <c r="I163" s="2"/>
      <c r="J163" s="39"/>
      <c r="K163" s="3"/>
      <c r="L163" s="2"/>
      <c r="M163" s="8"/>
      <c r="N163" s="3"/>
      <c r="O163" s="2"/>
      <c r="P163" s="3"/>
      <c r="Q163" s="39">
        <v>81247050</v>
      </c>
      <c r="R163" s="2"/>
      <c r="S163" s="3"/>
      <c r="T163" s="3"/>
      <c r="U163" s="2"/>
      <c r="V163" s="8">
        <f t="shared" si="24"/>
        <v>81247050</v>
      </c>
      <c r="W163" s="8">
        <v>0</v>
      </c>
      <c r="X163" s="2"/>
      <c r="Y163" s="8">
        <v>0</v>
      </c>
      <c r="Z163" s="8"/>
      <c r="AA163" s="2"/>
      <c r="AB163" s="2"/>
      <c r="AC163" s="9"/>
      <c r="AD163" s="2"/>
      <c r="AE163" s="2"/>
      <c r="AF163" s="8">
        <f t="shared" si="28"/>
        <v>81247050</v>
      </c>
      <c r="AG163" s="9">
        <v>0</v>
      </c>
      <c r="AH163" s="2"/>
      <c r="AI163" s="2">
        <v>0</v>
      </c>
      <c r="AJ163" s="9">
        <v>0</v>
      </c>
      <c r="AK163" s="2">
        <v>0</v>
      </c>
      <c r="AL163" s="2">
        <v>0</v>
      </c>
      <c r="AM163" s="2"/>
      <c r="AN163" s="2"/>
      <c r="AO163" s="19">
        <f t="shared" si="29"/>
        <v>81247050</v>
      </c>
      <c r="AP163" s="2"/>
      <c r="AQ163" s="2"/>
      <c r="AR163" s="2"/>
      <c r="AS163" s="2"/>
      <c r="AT163" s="2"/>
      <c r="AU163" s="2"/>
      <c r="AV163" s="2"/>
      <c r="AW163" s="2"/>
      <c r="AX163" s="2">
        <v>163485676</v>
      </c>
      <c r="AY163" s="2">
        <v>40871419</v>
      </c>
      <c r="AZ163" s="2"/>
      <c r="BA163" s="2"/>
      <c r="BB163" s="64">
        <f t="shared" si="30"/>
        <v>285604145</v>
      </c>
      <c r="BC163" s="2"/>
      <c r="BD163" s="2">
        <v>40871419</v>
      </c>
      <c r="BE163" s="2"/>
      <c r="BF163" s="2"/>
      <c r="BG163" s="9"/>
      <c r="BH163" s="2"/>
      <c r="BI163" s="2"/>
      <c r="BJ163" s="2">
        <v>174847608</v>
      </c>
      <c r="BK163" s="8">
        <f t="shared" si="31"/>
        <v>501323172</v>
      </c>
      <c r="BL163" s="2"/>
      <c r="BM163" s="2">
        <v>40871419</v>
      </c>
      <c r="BN163" s="2"/>
      <c r="BO163" s="2"/>
      <c r="BP163" s="2"/>
      <c r="BQ163" s="2"/>
      <c r="BR163" s="9"/>
      <c r="BS163" s="2"/>
      <c r="BT163" s="2"/>
      <c r="BU163" s="2"/>
      <c r="BV163" s="2"/>
      <c r="BW163" s="8">
        <f t="shared" si="32"/>
        <v>542194591</v>
      </c>
      <c r="BX163" s="2"/>
      <c r="BY163" s="2">
        <v>40871419</v>
      </c>
      <c r="BZ163" s="2"/>
      <c r="CA163" s="2"/>
      <c r="CB163" s="9"/>
      <c r="CC163" s="2"/>
      <c r="CD163" s="2"/>
      <c r="CE163" s="2"/>
      <c r="CF163" s="2"/>
      <c r="CG163" s="8">
        <f>SUM(BW163:CE163)</f>
        <v>583066010</v>
      </c>
      <c r="CH163" s="2"/>
      <c r="CI163" s="2"/>
      <c r="CJ163" s="2"/>
      <c r="CK163" s="2"/>
      <c r="CL163" s="9"/>
      <c r="CM163" s="2"/>
      <c r="CN163" s="2"/>
      <c r="CO163" s="2"/>
      <c r="CP163" s="8">
        <f t="shared" si="25"/>
        <v>583066010</v>
      </c>
      <c r="CQ163" s="2"/>
      <c r="CR163" s="2"/>
      <c r="CS163" s="2"/>
      <c r="CT163" s="2"/>
      <c r="CU163" s="2"/>
      <c r="CV163" s="9"/>
      <c r="CW163" s="2"/>
      <c r="CX163" s="2"/>
      <c r="CY163" s="8">
        <f t="shared" si="26"/>
        <v>583066010</v>
      </c>
      <c r="CZ163" s="2"/>
      <c r="DA163" s="2"/>
      <c r="DB163" s="2"/>
      <c r="DC163" s="2"/>
      <c r="DD163" s="2"/>
      <c r="DE163" s="2"/>
      <c r="DF163" s="2"/>
      <c r="DG163" s="2"/>
      <c r="DH163" s="2"/>
      <c r="DI163" s="8">
        <f t="shared" si="27"/>
        <v>583066010</v>
      </c>
      <c r="DJ163" s="18"/>
      <c r="DK163" s="2"/>
      <c r="DL163" s="2"/>
      <c r="DM163" s="2"/>
      <c r="DN163" s="2"/>
      <c r="DO163" s="2"/>
      <c r="DP163" s="2"/>
      <c r="DQ163" s="2"/>
      <c r="DR163" s="9"/>
      <c r="DS163" s="2"/>
      <c r="DT163" s="2"/>
      <c r="DU163" s="7">
        <f t="shared" si="33"/>
        <v>583066010</v>
      </c>
      <c r="DV163" s="4">
        <f>VLOOKUP(B163,[3]RPTNCT049_ConsultaSaldosContabl!$I$4:$K$8047,3,0)</f>
        <v>326971352</v>
      </c>
      <c r="DW163" s="4">
        <f>+Q163+Z163+AA163+AN163+BA163+BJ163+BU163+BV163</f>
        <v>256094658</v>
      </c>
      <c r="DX163" s="41">
        <f t="shared" si="34"/>
        <v>583066010</v>
      </c>
      <c r="DY163" s="19">
        <f t="shared" si="35"/>
        <v>0</v>
      </c>
      <c r="DZ163" s="29"/>
      <c r="EA163" s="29"/>
      <c r="EB163" s="29"/>
    </row>
    <row r="164" spans="1:136" ht="15" customHeight="1" x14ac:dyDescent="0.2">
      <c r="A164" s="1">
        <v>8913800381</v>
      </c>
      <c r="B164" s="1">
        <v>891380038</v>
      </c>
      <c r="C164" s="16">
        <v>213076130</v>
      </c>
      <c r="D164" s="17" t="s">
        <v>920</v>
      </c>
      <c r="E164" s="80" t="s">
        <v>2115</v>
      </c>
      <c r="F164" s="54"/>
      <c r="G164" s="18"/>
      <c r="H164" s="54"/>
      <c r="I164" s="18"/>
      <c r="J164" s="54"/>
      <c r="K164" s="54"/>
      <c r="L164" s="18"/>
      <c r="M164" s="55"/>
      <c r="N164" s="54"/>
      <c r="O164" s="18"/>
      <c r="P164" s="54"/>
      <c r="Q164" s="39">
        <v>357131547</v>
      </c>
      <c r="R164" s="18"/>
      <c r="S164" s="54"/>
      <c r="T164" s="54"/>
      <c r="U164" s="18"/>
      <c r="V164" s="8">
        <f t="shared" si="24"/>
        <v>357131547</v>
      </c>
      <c r="W164" s="8">
        <v>0</v>
      </c>
      <c r="X164" s="18"/>
      <c r="Y164" s="8">
        <v>0</v>
      </c>
      <c r="Z164" s="8"/>
      <c r="AA164" s="18"/>
      <c r="AB164" s="18"/>
      <c r="AC164" s="56"/>
      <c r="AD164" s="18"/>
      <c r="AE164" s="18"/>
      <c r="AF164" s="8">
        <f t="shared" si="28"/>
        <v>357131547</v>
      </c>
      <c r="AG164" s="9">
        <v>0</v>
      </c>
      <c r="AH164" s="2"/>
      <c r="AI164" s="2">
        <v>0</v>
      </c>
      <c r="AJ164" s="9">
        <v>0</v>
      </c>
      <c r="AK164" s="2">
        <v>0</v>
      </c>
      <c r="AL164" s="2">
        <v>0</v>
      </c>
      <c r="AM164" s="2"/>
      <c r="AN164" s="2"/>
      <c r="AO164" s="19">
        <f t="shared" si="29"/>
        <v>357131547</v>
      </c>
      <c r="AP164" s="18"/>
      <c r="AQ164" s="2"/>
      <c r="AR164" s="18"/>
      <c r="AS164" s="2"/>
      <c r="AT164" s="18"/>
      <c r="AU164" s="18"/>
      <c r="AV164" s="18"/>
      <c r="AW164" s="18"/>
      <c r="AX164" s="2">
        <v>288335204</v>
      </c>
      <c r="AY164" s="2">
        <v>72083801</v>
      </c>
      <c r="AZ164" s="18"/>
      <c r="BA164" s="2"/>
      <c r="BB164" s="64">
        <f t="shared" si="30"/>
        <v>717550552</v>
      </c>
      <c r="BC164" s="2"/>
      <c r="BD164" s="2">
        <v>72083801</v>
      </c>
      <c r="BE164" s="2"/>
      <c r="BF164" s="2"/>
      <c r="BG164" s="9"/>
      <c r="BH164" s="2"/>
      <c r="BI164" s="2"/>
      <c r="BJ164" s="2">
        <v>768567749</v>
      </c>
      <c r="BK164" s="8">
        <f t="shared" si="31"/>
        <v>1558202102</v>
      </c>
      <c r="BL164" s="2"/>
      <c r="BM164" s="2">
        <v>72083801</v>
      </c>
      <c r="BN164" s="2"/>
      <c r="BO164" s="2"/>
      <c r="BP164" s="2"/>
      <c r="BQ164" s="2"/>
      <c r="BR164" s="9"/>
      <c r="BS164" s="2"/>
      <c r="BT164" s="2"/>
      <c r="BU164" s="2"/>
      <c r="BV164" s="2"/>
      <c r="BW164" s="8">
        <f t="shared" si="32"/>
        <v>1630285903</v>
      </c>
      <c r="BX164" s="2"/>
      <c r="BY164" s="2">
        <v>72083801</v>
      </c>
      <c r="BZ164" s="2"/>
      <c r="CA164" s="2"/>
      <c r="CB164" s="9"/>
      <c r="CC164" s="2"/>
      <c r="CD164" s="2"/>
      <c r="CE164" s="2"/>
      <c r="CF164" s="2"/>
      <c r="CG164" s="8">
        <f>SUM(BW164:CE164)</f>
        <v>1702369704</v>
      </c>
      <c r="CH164" s="2"/>
      <c r="CI164" s="2"/>
      <c r="CJ164" s="2"/>
      <c r="CK164" s="2"/>
      <c r="CL164" s="9"/>
      <c r="CM164" s="2"/>
      <c r="CN164" s="2"/>
      <c r="CO164" s="2"/>
      <c r="CP164" s="8">
        <f t="shared" si="25"/>
        <v>1702369704</v>
      </c>
      <c r="CQ164" s="2"/>
      <c r="CR164" s="2"/>
      <c r="CS164" s="2"/>
      <c r="CT164" s="2"/>
      <c r="CU164" s="2"/>
      <c r="CV164" s="9"/>
      <c r="CW164" s="2"/>
      <c r="CX164" s="2"/>
      <c r="CY164" s="8">
        <f t="shared" si="26"/>
        <v>1702369704</v>
      </c>
      <c r="CZ164" s="2"/>
      <c r="DA164" s="2"/>
      <c r="DB164" s="2"/>
      <c r="DC164" s="2"/>
      <c r="DD164" s="2"/>
      <c r="DE164" s="2"/>
      <c r="DF164" s="2"/>
      <c r="DG164" s="2"/>
      <c r="DH164" s="2"/>
      <c r="DI164" s="8">
        <f t="shared" si="27"/>
        <v>1702369704</v>
      </c>
      <c r="DJ164" s="18"/>
      <c r="DK164" s="2"/>
      <c r="DL164" s="2"/>
      <c r="DM164" s="2"/>
      <c r="DN164" s="2"/>
      <c r="DO164" s="2"/>
      <c r="DP164" s="2"/>
      <c r="DQ164" s="2"/>
      <c r="DR164" s="9"/>
      <c r="DS164" s="2"/>
      <c r="DT164" s="2"/>
      <c r="DU164" s="7">
        <f t="shared" si="33"/>
        <v>1702369704</v>
      </c>
      <c r="DV164" s="4">
        <f>VLOOKUP(B164,[3]RPTNCT049_ConsultaSaldosContabl!$I$4:$K$8047,3,0)</f>
        <v>576670408</v>
      </c>
      <c r="DW164" s="4">
        <f>+Q164+Z164+AA164+AN164+BA164+BJ164+BU164+BV164</f>
        <v>1125699296</v>
      </c>
      <c r="DX164" s="41">
        <f t="shared" si="34"/>
        <v>1702369704</v>
      </c>
      <c r="DY164" s="19">
        <f t="shared" si="35"/>
        <v>0</v>
      </c>
      <c r="DZ164" s="29"/>
      <c r="EA164" s="15"/>
      <c r="EB164" s="15"/>
      <c r="EC164" s="15"/>
      <c r="ED164" s="15"/>
      <c r="EE164" s="15"/>
      <c r="EF164" s="15"/>
    </row>
    <row r="165" spans="1:136" ht="15" customHeight="1" x14ac:dyDescent="0.2">
      <c r="A165" s="1">
        <v>8002535261</v>
      </c>
      <c r="B165" s="1">
        <v>800253526</v>
      </c>
      <c r="C165" s="16">
        <v>216013160</v>
      </c>
      <c r="D165" s="17" t="s">
        <v>187</v>
      </c>
      <c r="E165" s="80" t="s">
        <v>1233</v>
      </c>
      <c r="F165" s="54"/>
      <c r="G165" s="18"/>
      <c r="H165" s="54"/>
      <c r="I165" s="18"/>
      <c r="J165" s="54"/>
      <c r="K165" s="54"/>
      <c r="L165" s="18"/>
      <c r="M165" s="55"/>
      <c r="N165" s="54"/>
      <c r="O165" s="18"/>
      <c r="P165" s="54"/>
      <c r="Q165" s="39"/>
      <c r="R165" s="18"/>
      <c r="S165" s="54"/>
      <c r="T165" s="54"/>
      <c r="U165" s="18"/>
      <c r="V165" s="8">
        <f t="shared" si="24"/>
        <v>0</v>
      </c>
      <c r="W165" s="8">
        <v>0</v>
      </c>
      <c r="X165" s="18"/>
      <c r="Y165" s="8">
        <v>0</v>
      </c>
      <c r="Z165" s="8">
        <v>37005127</v>
      </c>
      <c r="AA165" s="18"/>
      <c r="AB165" s="18"/>
      <c r="AC165" s="56"/>
      <c r="AD165" s="18"/>
      <c r="AE165" s="18"/>
      <c r="AF165" s="8">
        <f t="shared" si="28"/>
        <v>37005127</v>
      </c>
      <c r="AG165" s="9">
        <v>0</v>
      </c>
      <c r="AH165" s="2"/>
      <c r="AI165" s="2">
        <v>0</v>
      </c>
      <c r="AJ165" s="9">
        <v>0</v>
      </c>
      <c r="AK165" s="2">
        <v>0</v>
      </c>
      <c r="AL165" s="2">
        <v>0</v>
      </c>
      <c r="AM165" s="2"/>
      <c r="AN165" s="2"/>
      <c r="AO165" s="19">
        <f t="shared" si="29"/>
        <v>37005127</v>
      </c>
      <c r="AP165" s="18"/>
      <c r="AQ165" s="2"/>
      <c r="AR165" s="18"/>
      <c r="AS165" s="2"/>
      <c r="AT165" s="18"/>
      <c r="AU165" s="18"/>
      <c r="AV165" s="18"/>
      <c r="AW165" s="18"/>
      <c r="AX165" s="2">
        <v>90157904</v>
      </c>
      <c r="AY165" s="2">
        <v>22539476</v>
      </c>
      <c r="AZ165" s="18"/>
      <c r="BA165" s="2"/>
      <c r="BB165" s="64">
        <f t="shared" si="30"/>
        <v>149702507</v>
      </c>
      <c r="BC165" s="2"/>
      <c r="BD165" s="2">
        <v>22539476</v>
      </c>
      <c r="BE165" s="2"/>
      <c r="BF165" s="2"/>
      <c r="BG165" s="9"/>
      <c r="BH165" s="2"/>
      <c r="BI165" s="2"/>
      <c r="BJ165" s="2">
        <v>79636798</v>
      </c>
      <c r="BK165" s="8">
        <f t="shared" si="31"/>
        <v>251878781</v>
      </c>
      <c r="BL165" s="2"/>
      <c r="BM165" s="2">
        <v>22539476</v>
      </c>
      <c r="BN165" s="2"/>
      <c r="BO165" s="2"/>
      <c r="BP165" s="2"/>
      <c r="BQ165" s="2"/>
      <c r="BR165" s="9"/>
      <c r="BS165" s="2"/>
      <c r="BT165" s="2"/>
      <c r="BU165" s="2"/>
      <c r="BV165" s="2"/>
      <c r="BW165" s="8">
        <f t="shared" si="32"/>
        <v>274418257</v>
      </c>
      <c r="BX165" s="2"/>
      <c r="BY165" s="2">
        <v>22539476</v>
      </c>
      <c r="BZ165" s="2"/>
      <c r="CA165" s="2"/>
      <c r="CB165" s="9"/>
      <c r="CC165" s="2"/>
      <c r="CD165" s="2"/>
      <c r="CE165" s="2"/>
      <c r="CF165" s="2"/>
      <c r="CG165" s="8">
        <f>SUM(BW165:CE165)</f>
        <v>296957733</v>
      </c>
      <c r="CH165" s="2"/>
      <c r="CI165" s="2"/>
      <c r="CJ165" s="2"/>
      <c r="CK165" s="2"/>
      <c r="CL165" s="9"/>
      <c r="CM165" s="2"/>
      <c r="CN165" s="2"/>
      <c r="CO165" s="2"/>
      <c r="CP165" s="8">
        <f t="shared" si="25"/>
        <v>296957733</v>
      </c>
      <c r="CQ165" s="2"/>
      <c r="CR165" s="2"/>
      <c r="CS165" s="2"/>
      <c r="CT165" s="2"/>
      <c r="CU165" s="2"/>
      <c r="CV165" s="9"/>
      <c r="CW165" s="2"/>
      <c r="CX165" s="2"/>
      <c r="CY165" s="8">
        <f t="shared" si="26"/>
        <v>296957733</v>
      </c>
      <c r="CZ165" s="2"/>
      <c r="DA165" s="2"/>
      <c r="DB165" s="2"/>
      <c r="DC165" s="2"/>
      <c r="DD165" s="2"/>
      <c r="DE165" s="2"/>
      <c r="DF165" s="2"/>
      <c r="DG165" s="2"/>
      <c r="DH165" s="2"/>
      <c r="DI165" s="8">
        <f t="shared" si="27"/>
        <v>296957733</v>
      </c>
      <c r="DJ165" s="18"/>
      <c r="DK165" s="2"/>
      <c r="DL165" s="2"/>
      <c r="DM165" s="2"/>
      <c r="DN165" s="2"/>
      <c r="DO165" s="2"/>
      <c r="DP165" s="2"/>
      <c r="DQ165" s="2"/>
      <c r="DR165" s="9"/>
      <c r="DS165" s="2"/>
      <c r="DT165" s="2"/>
      <c r="DU165" s="7">
        <f t="shared" si="33"/>
        <v>296957733</v>
      </c>
      <c r="DV165" s="4">
        <f>VLOOKUP(B165,[3]RPTNCT049_ConsultaSaldosContabl!$I$4:$K$8047,3,0)</f>
        <v>180315808</v>
      </c>
      <c r="DW165" s="4">
        <f>+Q165+Z165+AA165+AN165+BA165+BJ165+BU165+BV165</f>
        <v>116641925</v>
      </c>
      <c r="DX165" s="41">
        <f t="shared" si="34"/>
        <v>296957733</v>
      </c>
      <c r="DY165" s="19">
        <f t="shared" si="35"/>
        <v>0</v>
      </c>
      <c r="DZ165" s="29"/>
      <c r="EA165" s="15"/>
      <c r="EB165" s="15"/>
      <c r="EC165" s="15"/>
      <c r="ED165" s="15"/>
      <c r="EE165" s="15"/>
      <c r="EF165" s="15"/>
    </row>
    <row r="166" spans="1:136" ht="15" customHeight="1" x14ac:dyDescent="0.2">
      <c r="A166" s="1">
        <v>8002394145</v>
      </c>
      <c r="B166" s="1">
        <v>800239414</v>
      </c>
      <c r="C166" s="16">
        <v>213527135</v>
      </c>
      <c r="D166" s="17" t="s">
        <v>574</v>
      </c>
      <c r="E166" s="80" t="s">
        <v>1611</v>
      </c>
      <c r="F166" s="38"/>
      <c r="G166" s="2"/>
      <c r="H166" s="3"/>
      <c r="I166" s="2"/>
      <c r="J166" s="39"/>
      <c r="K166" s="3"/>
      <c r="L166" s="2"/>
      <c r="M166" s="8"/>
      <c r="N166" s="3"/>
      <c r="O166" s="2"/>
      <c r="P166" s="3"/>
      <c r="Q166" s="39">
        <v>44744664</v>
      </c>
      <c r="R166" s="2"/>
      <c r="S166" s="3"/>
      <c r="T166" s="3"/>
      <c r="U166" s="2"/>
      <c r="V166" s="8">
        <f t="shared" si="24"/>
        <v>44744664</v>
      </c>
      <c r="W166" s="8">
        <v>0</v>
      </c>
      <c r="X166" s="2"/>
      <c r="Y166" s="8">
        <v>0</v>
      </c>
      <c r="Z166" s="8"/>
      <c r="AA166" s="2"/>
      <c r="AB166" s="2"/>
      <c r="AC166" s="9"/>
      <c r="AD166" s="2"/>
      <c r="AE166" s="2"/>
      <c r="AF166" s="8">
        <f t="shared" si="28"/>
        <v>44744664</v>
      </c>
      <c r="AG166" s="9">
        <v>0</v>
      </c>
      <c r="AH166" s="2"/>
      <c r="AI166" s="2">
        <v>0</v>
      </c>
      <c r="AJ166" s="9">
        <v>0</v>
      </c>
      <c r="AK166" s="2">
        <v>0</v>
      </c>
      <c r="AL166" s="2">
        <v>0</v>
      </c>
      <c r="AM166" s="2"/>
      <c r="AN166" s="2"/>
      <c r="AO166" s="19">
        <f t="shared" si="29"/>
        <v>44744664</v>
      </c>
      <c r="AP166" s="2"/>
      <c r="AQ166" s="2"/>
      <c r="AR166" s="2"/>
      <c r="AS166" s="2"/>
      <c r="AT166" s="2"/>
      <c r="AU166" s="2"/>
      <c r="AV166" s="2"/>
      <c r="AW166" s="2"/>
      <c r="AX166" s="2">
        <v>60690016</v>
      </c>
      <c r="AY166" s="2">
        <v>15172504</v>
      </c>
      <c r="AZ166" s="2"/>
      <c r="BA166" s="2"/>
      <c r="BB166" s="64">
        <f t="shared" si="30"/>
        <v>120607184</v>
      </c>
      <c r="BC166" s="2"/>
      <c r="BD166" s="2">
        <v>15172504</v>
      </c>
      <c r="BE166" s="2"/>
      <c r="BF166" s="2"/>
      <c r="BG166" s="9"/>
      <c r="BH166" s="2"/>
      <c r="BI166" s="2"/>
      <c r="BJ166" s="2">
        <v>96292927</v>
      </c>
      <c r="BK166" s="8">
        <f t="shared" si="31"/>
        <v>232072615</v>
      </c>
      <c r="BL166" s="2"/>
      <c r="BM166" s="2">
        <v>15172504</v>
      </c>
      <c r="BN166" s="2"/>
      <c r="BO166" s="2"/>
      <c r="BP166" s="2"/>
      <c r="BQ166" s="2"/>
      <c r="BR166" s="9"/>
      <c r="BS166" s="2"/>
      <c r="BT166" s="2"/>
      <c r="BU166" s="2"/>
      <c r="BV166" s="2"/>
      <c r="BW166" s="8">
        <f t="shared" si="32"/>
        <v>247245119</v>
      </c>
      <c r="BX166" s="2"/>
      <c r="BY166" s="2">
        <v>15172504</v>
      </c>
      <c r="BZ166" s="2"/>
      <c r="CA166" s="2"/>
      <c r="CB166" s="9"/>
      <c r="CC166" s="2"/>
      <c r="CD166" s="2"/>
      <c r="CE166" s="2"/>
      <c r="CF166" s="2"/>
      <c r="CG166" s="8">
        <f>SUM(BW166:CE166)</f>
        <v>262417623</v>
      </c>
      <c r="CH166" s="2"/>
      <c r="CI166" s="2"/>
      <c r="CJ166" s="2"/>
      <c r="CK166" s="2"/>
      <c r="CL166" s="9"/>
      <c r="CM166" s="2"/>
      <c r="CN166" s="2"/>
      <c r="CO166" s="2"/>
      <c r="CP166" s="8">
        <f t="shared" si="25"/>
        <v>262417623</v>
      </c>
      <c r="CQ166" s="2"/>
      <c r="CR166" s="2"/>
      <c r="CS166" s="2"/>
      <c r="CT166" s="2"/>
      <c r="CU166" s="2"/>
      <c r="CV166" s="9"/>
      <c r="CW166" s="2"/>
      <c r="CX166" s="2"/>
      <c r="CY166" s="8">
        <f t="shared" si="26"/>
        <v>262417623</v>
      </c>
      <c r="CZ166" s="2"/>
      <c r="DA166" s="2"/>
      <c r="DB166" s="2"/>
      <c r="DC166" s="2"/>
      <c r="DD166" s="2"/>
      <c r="DE166" s="2"/>
      <c r="DF166" s="2"/>
      <c r="DG166" s="2"/>
      <c r="DH166" s="2"/>
      <c r="DI166" s="8">
        <f t="shared" si="27"/>
        <v>262417623</v>
      </c>
      <c r="DJ166" s="18"/>
      <c r="DK166" s="2"/>
      <c r="DL166" s="2"/>
      <c r="DM166" s="2"/>
      <c r="DN166" s="2"/>
      <c r="DO166" s="2"/>
      <c r="DP166" s="2"/>
      <c r="DQ166" s="2"/>
      <c r="DR166" s="9"/>
      <c r="DS166" s="2"/>
      <c r="DT166" s="2"/>
      <c r="DU166" s="7">
        <f t="shared" si="33"/>
        <v>262417623</v>
      </c>
      <c r="DV166" s="4">
        <f>VLOOKUP(B166,[3]RPTNCT049_ConsultaSaldosContabl!$I$4:$K$8047,3,0)</f>
        <v>121380032</v>
      </c>
      <c r="DW166" s="4">
        <f>+Q166+Z166+AA166+AN166+BA166+BJ166+BU166+BV166</f>
        <v>141037591</v>
      </c>
      <c r="DX166" s="41">
        <f t="shared" si="34"/>
        <v>262417623</v>
      </c>
      <c r="DY166" s="19">
        <f t="shared" si="35"/>
        <v>0</v>
      </c>
      <c r="DZ166" s="29"/>
      <c r="EA166" s="29"/>
      <c r="EB166" s="29"/>
    </row>
    <row r="167" spans="1:136" ht="15" customHeight="1" x14ac:dyDescent="0.2">
      <c r="A167" s="1">
        <v>8999997100</v>
      </c>
      <c r="B167" s="1">
        <v>899999710</v>
      </c>
      <c r="C167" s="16">
        <v>214825148</v>
      </c>
      <c r="D167" s="17" t="s">
        <v>471</v>
      </c>
      <c r="E167" s="80" t="s">
        <v>1514</v>
      </c>
      <c r="F167" s="38"/>
      <c r="G167" s="2"/>
      <c r="H167" s="3"/>
      <c r="I167" s="2"/>
      <c r="J167" s="39"/>
      <c r="K167" s="3"/>
      <c r="L167" s="2"/>
      <c r="M167" s="8"/>
      <c r="N167" s="3"/>
      <c r="O167" s="2"/>
      <c r="P167" s="3"/>
      <c r="Q167" s="39">
        <v>65733828</v>
      </c>
      <c r="R167" s="2"/>
      <c r="S167" s="3"/>
      <c r="T167" s="3"/>
      <c r="U167" s="2"/>
      <c r="V167" s="8">
        <f t="shared" si="24"/>
        <v>65733828</v>
      </c>
      <c r="W167" s="8">
        <v>0</v>
      </c>
      <c r="X167" s="2"/>
      <c r="Y167" s="8">
        <v>0</v>
      </c>
      <c r="Z167" s="8"/>
      <c r="AA167" s="2"/>
      <c r="AB167" s="2"/>
      <c r="AC167" s="9"/>
      <c r="AD167" s="2"/>
      <c r="AE167" s="2"/>
      <c r="AF167" s="8">
        <f t="shared" si="28"/>
        <v>65733828</v>
      </c>
      <c r="AG167" s="9">
        <v>0</v>
      </c>
      <c r="AH167" s="2"/>
      <c r="AI167" s="2">
        <v>0</v>
      </c>
      <c r="AJ167" s="9">
        <v>0</v>
      </c>
      <c r="AK167" s="2">
        <v>0</v>
      </c>
      <c r="AL167" s="2">
        <v>0</v>
      </c>
      <c r="AM167" s="2"/>
      <c r="AN167" s="2"/>
      <c r="AO167" s="19">
        <f t="shared" si="29"/>
        <v>65733828</v>
      </c>
      <c r="AP167" s="2"/>
      <c r="AQ167" s="2"/>
      <c r="AR167" s="2"/>
      <c r="AS167" s="2"/>
      <c r="AT167" s="2"/>
      <c r="AU167" s="2"/>
      <c r="AV167" s="2"/>
      <c r="AW167" s="2"/>
      <c r="AX167" s="2">
        <v>104342748</v>
      </c>
      <c r="AY167" s="2">
        <v>26085687</v>
      </c>
      <c r="AZ167" s="2"/>
      <c r="BA167" s="2"/>
      <c r="BB167" s="64">
        <f t="shared" si="30"/>
        <v>196162263</v>
      </c>
      <c r="BC167" s="2"/>
      <c r="BD167" s="2">
        <v>26085687</v>
      </c>
      <c r="BE167" s="2"/>
      <c r="BF167" s="2"/>
      <c r="BG167" s="9"/>
      <c r="BH167" s="2"/>
      <c r="BI167" s="2"/>
      <c r="BJ167" s="2">
        <v>141462726</v>
      </c>
      <c r="BK167" s="8">
        <f t="shared" si="31"/>
        <v>363710676</v>
      </c>
      <c r="BL167" s="2"/>
      <c r="BM167" s="2">
        <v>26085687</v>
      </c>
      <c r="BN167" s="2"/>
      <c r="BO167" s="2"/>
      <c r="BP167" s="2"/>
      <c r="BQ167" s="2"/>
      <c r="BR167" s="9"/>
      <c r="BS167" s="2"/>
      <c r="BT167" s="2"/>
      <c r="BU167" s="2"/>
      <c r="BV167" s="2"/>
      <c r="BW167" s="8">
        <f t="shared" si="32"/>
        <v>389796363</v>
      </c>
      <c r="BX167" s="2"/>
      <c r="BY167" s="2">
        <v>26085687</v>
      </c>
      <c r="BZ167" s="2"/>
      <c r="CA167" s="2"/>
      <c r="CB167" s="9"/>
      <c r="CC167" s="2"/>
      <c r="CD167" s="2"/>
      <c r="CE167" s="2"/>
      <c r="CF167" s="2"/>
      <c r="CG167" s="8">
        <f>SUM(BW167:CE167)</f>
        <v>415882050</v>
      </c>
      <c r="CH167" s="2"/>
      <c r="CI167" s="2"/>
      <c r="CJ167" s="2"/>
      <c r="CK167" s="2"/>
      <c r="CL167" s="9"/>
      <c r="CM167" s="2"/>
      <c r="CN167" s="2"/>
      <c r="CO167" s="2"/>
      <c r="CP167" s="8">
        <f t="shared" si="25"/>
        <v>415882050</v>
      </c>
      <c r="CQ167" s="2"/>
      <c r="CR167" s="2"/>
      <c r="CS167" s="2"/>
      <c r="CT167" s="2"/>
      <c r="CU167" s="2"/>
      <c r="CV167" s="9"/>
      <c r="CW167" s="2"/>
      <c r="CX167" s="2"/>
      <c r="CY167" s="8">
        <f t="shared" si="26"/>
        <v>415882050</v>
      </c>
      <c r="CZ167" s="2"/>
      <c r="DA167" s="2"/>
      <c r="DB167" s="2"/>
      <c r="DC167" s="2"/>
      <c r="DD167" s="2"/>
      <c r="DE167" s="2"/>
      <c r="DF167" s="2"/>
      <c r="DG167" s="2"/>
      <c r="DH167" s="2"/>
      <c r="DI167" s="8">
        <f t="shared" si="27"/>
        <v>415882050</v>
      </c>
      <c r="DJ167" s="18"/>
      <c r="DK167" s="2"/>
      <c r="DL167" s="2"/>
      <c r="DM167" s="2"/>
      <c r="DN167" s="2"/>
      <c r="DO167" s="2"/>
      <c r="DP167" s="2"/>
      <c r="DQ167" s="2"/>
      <c r="DR167" s="9"/>
      <c r="DS167" s="2"/>
      <c r="DT167" s="2"/>
      <c r="DU167" s="7">
        <f t="shared" si="33"/>
        <v>415882050</v>
      </c>
      <c r="DV167" s="4">
        <f>VLOOKUP(B167,[3]RPTNCT049_ConsultaSaldosContabl!$I$4:$K$8047,3,0)</f>
        <v>208685496</v>
      </c>
      <c r="DW167" s="4">
        <f>+Q167+Z167+AA167+AN167+BA167+BJ167+BU167+BV167</f>
        <v>207196554</v>
      </c>
      <c r="DX167" s="41">
        <f t="shared" si="34"/>
        <v>415882050</v>
      </c>
      <c r="DY167" s="19">
        <f t="shared" si="35"/>
        <v>0</v>
      </c>
      <c r="DZ167" s="29"/>
      <c r="EA167" s="29"/>
      <c r="EB167" s="29"/>
    </row>
    <row r="168" spans="1:136" ht="15" customHeight="1" x14ac:dyDescent="0.2">
      <c r="A168" s="1">
        <v>8902051198</v>
      </c>
      <c r="B168" s="1">
        <v>890205119</v>
      </c>
      <c r="C168" s="16">
        <v>214768147</v>
      </c>
      <c r="D168" s="17" t="s">
        <v>821</v>
      </c>
      <c r="E168" s="80" t="s">
        <v>2080</v>
      </c>
      <c r="F168" s="38"/>
      <c r="G168" s="2"/>
      <c r="H168" s="3"/>
      <c r="I168" s="2"/>
      <c r="J168" s="39"/>
      <c r="K168" s="3"/>
      <c r="L168" s="2"/>
      <c r="M168" s="8"/>
      <c r="N168" s="3"/>
      <c r="O168" s="2"/>
      <c r="P168" s="3"/>
      <c r="Q168" s="39">
        <v>26480094</v>
      </c>
      <c r="R168" s="2"/>
      <c r="S168" s="3"/>
      <c r="T168" s="3"/>
      <c r="U168" s="2"/>
      <c r="V168" s="8">
        <f t="shared" si="24"/>
        <v>26480094</v>
      </c>
      <c r="W168" s="8">
        <v>0</v>
      </c>
      <c r="X168" s="2"/>
      <c r="Y168" s="8">
        <v>0</v>
      </c>
      <c r="Z168" s="8"/>
      <c r="AA168" s="2"/>
      <c r="AB168" s="2"/>
      <c r="AC168" s="9"/>
      <c r="AD168" s="2"/>
      <c r="AE168" s="2"/>
      <c r="AF168" s="8">
        <f t="shared" si="28"/>
        <v>26480094</v>
      </c>
      <c r="AG168" s="9">
        <v>0</v>
      </c>
      <c r="AH168" s="2"/>
      <c r="AI168" s="2">
        <v>0</v>
      </c>
      <c r="AJ168" s="9">
        <v>0</v>
      </c>
      <c r="AK168" s="2">
        <v>0</v>
      </c>
      <c r="AL168" s="2">
        <v>0</v>
      </c>
      <c r="AM168" s="2"/>
      <c r="AN168" s="2"/>
      <c r="AO168" s="19">
        <f t="shared" si="29"/>
        <v>26480094</v>
      </c>
      <c r="AP168" s="2"/>
      <c r="AQ168" s="2"/>
      <c r="AR168" s="2"/>
      <c r="AS168" s="2"/>
      <c r="AT168" s="2"/>
      <c r="AU168" s="2"/>
      <c r="AV168" s="2"/>
      <c r="AW168" s="2"/>
      <c r="AX168" s="2">
        <v>38092336</v>
      </c>
      <c r="AY168" s="2">
        <v>9523084</v>
      </c>
      <c r="AZ168" s="2"/>
      <c r="BA168" s="2"/>
      <c r="BB168" s="64">
        <f t="shared" si="30"/>
        <v>74095514</v>
      </c>
      <c r="BC168" s="2"/>
      <c r="BD168" s="2">
        <v>9523084</v>
      </c>
      <c r="BE168" s="2"/>
      <c r="BF168" s="2"/>
      <c r="BG168" s="9"/>
      <c r="BH168" s="2"/>
      <c r="BI168" s="2"/>
      <c r="BJ168" s="2">
        <v>56986562</v>
      </c>
      <c r="BK168" s="8">
        <f t="shared" si="31"/>
        <v>140605160</v>
      </c>
      <c r="BL168" s="2"/>
      <c r="BM168" s="2">
        <v>9523084</v>
      </c>
      <c r="BN168" s="2"/>
      <c r="BO168" s="2"/>
      <c r="BP168" s="2"/>
      <c r="BQ168" s="2"/>
      <c r="BR168" s="9"/>
      <c r="BS168" s="2"/>
      <c r="BT168" s="2"/>
      <c r="BU168" s="2"/>
      <c r="BV168" s="2"/>
      <c r="BW168" s="8">
        <f t="shared" si="32"/>
        <v>150128244</v>
      </c>
      <c r="BX168" s="2"/>
      <c r="BY168" s="2">
        <v>9523084</v>
      </c>
      <c r="BZ168" s="2"/>
      <c r="CA168" s="2"/>
      <c r="CB168" s="9"/>
      <c r="CC168" s="2"/>
      <c r="CD168" s="2"/>
      <c r="CE168" s="2"/>
      <c r="CF168" s="2"/>
      <c r="CG168" s="8">
        <f>SUM(BW168:CE168)</f>
        <v>159651328</v>
      </c>
      <c r="CH168" s="2"/>
      <c r="CI168" s="2"/>
      <c r="CJ168" s="2"/>
      <c r="CK168" s="2"/>
      <c r="CL168" s="9"/>
      <c r="CM168" s="2"/>
      <c r="CN168" s="2"/>
      <c r="CO168" s="2"/>
      <c r="CP168" s="8">
        <f t="shared" si="25"/>
        <v>159651328</v>
      </c>
      <c r="CQ168" s="2"/>
      <c r="CR168" s="2"/>
      <c r="CS168" s="2"/>
      <c r="CT168" s="2"/>
      <c r="CU168" s="2"/>
      <c r="CV168" s="9"/>
      <c r="CW168" s="2"/>
      <c r="CX168" s="2"/>
      <c r="CY168" s="8">
        <f t="shared" si="26"/>
        <v>159651328</v>
      </c>
      <c r="CZ168" s="2"/>
      <c r="DA168" s="2"/>
      <c r="DB168" s="2"/>
      <c r="DC168" s="2"/>
      <c r="DD168" s="2"/>
      <c r="DE168" s="2"/>
      <c r="DF168" s="2"/>
      <c r="DG168" s="2"/>
      <c r="DH168" s="2"/>
      <c r="DI168" s="8">
        <f t="shared" si="27"/>
        <v>159651328</v>
      </c>
      <c r="DJ168" s="18"/>
      <c r="DK168" s="2"/>
      <c r="DL168" s="2"/>
      <c r="DM168" s="2"/>
      <c r="DN168" s="2"/>
      <c r="DO168" s="2"/>
      <c r="DP168" s="2"/>
      <c r="DQ168" s="2"/>
      <c r="DR168" s="9"/>
      <c r="DS168" s="2"/>
      <c r="DT168" s="2"/>
      <c r="DU168" s="7">
        <f t="shared" si="33"/>
        <v>159651328</v>
      </c>
      <c r="DV168" s="4">
        <f>VLOOKUP(B168,[3]RPTNCT049_ConsultaSaldosContabl!$I$4:$K$8047,3,0)</f>
        <v>76184672</v>
      </c>
      <c r="DW168" s="4">
        <f>+Q168+Z168+AA168+AN168+BA168+BJ168+BU168+BV168</f>
        <v>83466656</v>
      </c>
      <c r="DX168" s="41">
        <f t="shared" si="34"/>
        <v>159651328</v>
      </c>
      <c r="DY168" s="19">
        <f t="shared" si="35"/>
        <v>0</v>
      </c>
      <c r="DZ168" s="29"/>
      <c r="EA168" s="29"/>
      <c r="EB168" s="29"/>
    </row>
    <row r="169" spans="1:136" ht="15" customHeight="1" x14ac:dyDescent="0.2">
      <c r="A169" s="1">
        <v>8999994629</v>
      </c>
      <c r="B169" s="1">
        <v>899999462</v>
      </c>
      <c r="C169" s="16">
        <v>215125151</v>
      </c>
      <c r="D169" s="17" t="s">
        <v>472</v>
      </c>
      <c r="E169" s="80" t="s">
        <v>1515</v>
      </c>
      <c r="F169" s="38"/>
      <c r="G169" s="2"/>
      <c r="H169" s="3"/>
      <c r="I169" s="2"/>
      <c r="J169" s="39"/>
      <c r="K169" s="3"/>
      <c r="L169" s="2"/>
      <c r="M169" s="8"/>
      <c r="N169" s="3"/>
      <c r="O169" s="2"/>
      <c r="P169" s="3"/>
      <c r="Q169" s="39">
        <v>88125819</v>
      </c>
      <c r="R169" s="2"/>
      <c r="S169" s="3"/>
      <c r="T169" s="3"/>
      <c r="U169" s="2"/>
      <c r="V169" s="8">
        <f t="shared" si="24"/>
        <v>88125819</v>
      </c>
      <c r="W169" s="8">
        <v>0</v>
      </c>
      <c r="X169" s="2"/>
      <c r="Y169" s="8">
        <v>0</v>
      </c>
      <c r="Z169" s="8"/>
      <c r="AA169" s="2"/>
      <c r="AB169" s="2"/>
      <c r="AC169" s="9"/>
      <c r="AD169" s="2"/>
      <c r="AE169" s="2"/>
      <c r="AF169" s="8">
        <f t="shared" si="28"/>
        <v>88125819</v>
      </c>
      <c r="AG169" s="9">
        <v>0</v>
      </c>
      <c r="AH169" s="2"/>
      <c r="AI169" s="2">
        <v>0</v>
      </c>
      <c r="AJ169" s="9">
        <v>0</v>
      </c>
      <c r="AK169" s="2">
        <v>0</v>
      </c>
      <c r="AL169" s="2">
        <v>0</v>
      </c>
      <c r="AM169" s="2"/>
      <c r="AN169" s="2"/>
      <c r="AO169" s="19">
        <f t="shared" si="29"/>
        <v>88125819</v>
      </c>
      <c r="AP169" s="2"/>
      <c r="AQ169" s="2"/>
      <c r="AR169" s="2"/>
      <c r="AS169" s="2"/>
      <c r="AT169" s="2"/>
      <c r="AU169" s="2"/>
      <c r="AV169" s="2"/>
      <c r="AW169" s="2"/>
      <c r="AX169" s="2">
        <v>108228532</v>
      </c>
      <c r="AY169" s="2">
        <v>27057133</v>
      </c>
      <c r="AZ169" s="2"/>
      <c r="BA169" s="2"/>
      <c r="BB169" s="64">
        <f t="shared" si="30"/>
        <v>223411484</v>
      </c>
      <c r="BC169" s="2"/>
      <c r="BD169" s="2">
        <v>27057133</v>
      </c>
      <c r="BE169" s="2"/>
      <c r="BF169" s="2"/>
      <c r="BG169" s="9"/>
      <c r="BH169" s="2"/>
      <c r="BI169" s="2"/>
      <c r="BJ169" s="2">
        <v>189651796</v>
      </c>
      <c r="BK169" s="8">
        <f t="shared" si="31"/>
        <v>440120413</v>
      </c>
      <c r="BL169" s="2"/>
      <c r="BM169" s="2">
        <v>27057133</v>
      </c>
      <c r="BN169" s="2"/>
      <c r="BO169" s="2"/>
      <c r="BP169" s="2"/>
      <c r="BQ169" s="2"/>
      <c r="BR169" s="9"/>
      <c r="BS169" s="2"/>
      <c r="BT169" s="2"/>
      <c r="BU169" s="2"/>
      <c r="BV169" s="2"/>
      <c r="BW169" s="8">
        <f t="shared" si="32"/>
        <v>467177546</v>
      </c>
      <c r="BX169" s="2"/>
      <c r="BY169" s="2">
        <v>27057133</v>
      </c>
      <c r="BZ169" s="2"/>
      <c r="CA169" s="2"/>
      <c r="CB169" s="9"/>
      <c r="CC169" s="2"/>
      <c r="CD169" s="2"/>
      <c r="CE169" s="2"/>
      <c r="CF169" s="2"/>
      <c r="CG169" s="8">
        <f>SUM(BW169:CE169)</f>
        <v>494234679</v>
      </c>
      <c r="CH169" s="2"/>
      <c r="CI169" s="2"/>
      <c r="CJ169" s="2"/>
      <c r="CK169" s="2"/>
      <c r="CL169" s="9"/>
      <c r="CM169" s="2"/>
      <c r="CN169" s="2"/>
      <c r="CO169" s="2"/>
      <c r="CP169" s="8">
        <f t="shared" si="25"/>
        <v>494234679</v>
      </c>
      <c r="CQ169" s="2"/>
      <c r="CR169" s="2"/>
      <c r="CS169" s="2"/>
      <c r="CT169" s="2"/>
      <c r="CU169" s="2"/>
      <c r="CV169" s="9"/>
      <c r="CW169" s="2"/>
      <c r="CX169" s="2"/>
      <c r="CY169" s="8">
        <f t="shared" si="26"/>
        <v>494234679</v>
      </c>
      <c r="CZ169" s="2"/>
      <c r="DA169" s="2"/>
      <c r="DB169" s="2"/>
      <c r="DC169" s="2"/>
      <c r="DD169" s="2"/>
      <c r="DE169" s="2"/>
      <c r="DF169" s="2"/>
      <c r="DG169" s="2"/>
      <c r="DH169" s="2"/>
      <c r="DI169" s="8">
        <f t="shared" si="27"/>
        <v>494234679</v>
      </c>
      <c r="DJ169" s="18"/>
      <c r="DK169" s="2"/>
      <c r="DL169" s="2"/>
      <c r="DM169" s="2"/>
      <c r="DN169" s="2"/>
      <c r="DO169" s="2"/>
      <c r="DP169" s="2"/>
      <c r="DQ169" s="2"/>
      <c r="DR169" s="9"/>
      <c r="DS169" s="2"/>
      <c r="DT169" s="2"/>
      <c r="DU169" s="7">
        <f t="shared" si="33"/>
        <v>494234679</v>
      </c>
      <c r="DV169" s="4">
        <f>VLOOKUP(B169,[3]RPTNCT049_ConsultaSaldosContabl!$I$4:$K$8047,3,0)</f>
        <v>216457064</v>
      </c>
      <c r="DW169" s="4">
        <f>+Q169+Z169+AA169+AN169+BA169+BJ169+BU169+BV169</f>
        <v>277777615</v>
      </c>
      <c r="DX169" s="41">
        <f t="shared" si="34"/>
        <v>494234679</v>
      </c>
      <c r="DY169" s="19">
        <f t="shared" si="35"/>
        <v>0</v>
      </c>
      <c r="DZ169" s="29"/>
      <c r="EA169" s="29"/>
      <c r="EB169" s="29"/>
    </row>
    <row r="170" spans="1:136" ht="15" customHeight="1" x14ac:dyDescent="0.2">
      <c r="A170" s="1">
        <v>8909811077</v>
      </c>
      <c r="B170" s="1">
        <v>890981107</v>
      </c>
      <c r="C170" s="16">
        <v>214205142</v>
      </c>
      <c r="D170" s="17" t="s">
        <v>70</v>
      </c>
      <c r="E170" s="80" t="s">
        <v>1117</v>
      </c>
      <c r="F170" s="38"/>
      <c r="G170" s="2"/>
      <c r="H170" s="3"/>
      <c r="I170" s="2"/>
      <c r="J170" s="39"/>
      <c r="K170" s="3"/>
      <c r="L170" s="2"/>
      <c r="M170" s="8"/>
      <c r="N170" s="3"/>
      <c r="O170" s="2"/>
      <c r="P170" s="3"/>
      <c r="Q170" s="39">
        <v>18562045</v>
      </c>
      <c r="R170" s="2"/>
      <c r="S170" s="3"/>
      <c r="T170" s="3"/>
      <c r="U170" s="2"/>
      <c r="V170" s="8">
        <f t="shared" si="24"/>
        <v>18562045</v>
      </c>
      <c r="W170" s="8">
        <v>0</v>
      </c>
      <c r="X170" s="2"/>
      <c r="Y170" s="8">
        <v>0</v>
      </c>
      <c r="Z170" s="8"/>
      <c r="AA170" s="2"/>
      <c r="AB170" s="2"/>
      <c r="AC170" s="9"/>
      <c r="AD170" s="2"/>
      <c r="AE170" s="2"/>
      <c r="AF170" s="8">
        <f t="shared" si="28"/>
        <v>18562045</v>
      </c>
      <c r="AG170" s="9">
        <v>0</v>
      </c>
      <c r="AH170" s="2"/>
      <c r="AI170" s="2">
        <v>0</v>
      </c>
      <c r="AJ170" s="9">
        <v>0</v>
      </c>
      <c r="AK170" s="2">
        <v>0</v>
      </c>
      <c r="AL170" s="2">
        <v>0</v>
      </c>
      <c r="AM170" s="2"/>
      <c r="AN170" s="2"/>
      <c r="AO170" s="19">
        <f t="shared" si="29"/>
        <v>18562045</v>
      </c>
      <c r="AP170" s="2"/>
      <c r="AQ170" s="2"/>
      <c r="AR170" s="2"/>
      <c r="AS170" s="2"/>
      <c r="AT170" s="2"/>
      <c r="AU170" s="2"/>
      <c r="AV170" s="2"/>
      <c r="AW170" s="2"/>
      <c r="AX170" s="2">
        <v>25299436</v>
      </c>
      <c r="AY170" s="2">
        <v>6324859</v>
      </c>
      <c r="AZ170" s="2"/>
      <c r="BA170" s="2"/>
      <c r="BB170" s="64">
        <f t="shared" si="30"/>
        <v>50186340</v>
      </c>
      <c r="BC170" s="2"/>
      <c r="BD170" s="2">
        <v>6324859</v>
      </c>
      <c r="BE170" s="2"/>
      <c r="BF170" s="2"/>
      <c r="BG170" s="9"/>
      <c r="BH170" s="2"/>
      <c r="BI170" s="2"/>
      <c r="BJ170" s="2">
        <v>39946491</v>
      </c>
      <c r="BK170" s="8">
        <f t="shared" si="31"/>
        <v>96457690</v>
      </c>
      <c r="BL170" s="2"/>
      <c r="BM170" s="2">
        <v>6324859</v>
      </c>
      <c r="BN170" s="2"/>
      <c r="BO170" s="2"/>
      <c r="BP170" s="2"/>
      <c r="BQ170" s="2"/>
      <c r="BR170" s="9"/>
      <c r="BS170" s="2"/>
      <c r="BT170" s="2"/>
      <c r="BU170" s="2"/>
      <c r="BV170" s="2"/>
      <c r="BW170" s="8">
        <f t="shared" si="32"/>
        <v>102782549</v>
      </c>
      <c r="BX170" s="2"/>
      <c r="BY170" s="2">
        <v>6324859</v>
      </c>
      <c r="BZ170" s="2"/>
      <c r="CA170" s="2"/>
      <c r="CB170" s="9"/>
      <c r="CC170" s="2"/>
      <c r="CD170" s="2"/>
      <c r="CE170" s="2"/>
      <c r="CF170" s="2"/>
      <c r="CG170" s="8">
        <f>SUM(BW170:CE170)</f>
        <v>109107408</v>
      </c>
      <c r="CH170" s="2"/>
      <c r="CI170" s="2"/>
      <c r="CJ170" s="2"/>
      <c r="CK170" s="2"/>
      <c r="CL170" s="9"/>
      <c r="CM170" s="2"/>
      <c r="CN170" s="2"/>
      <c r="CO170" s="2"/>
      <c r="CP170" s="8">
        <f t="shared" si="25"/>
        <v>109107408</v>
      </c>
      <c r="CQ170" s="2"/>
      <c r="CR170" s="2"/>
      <c r="CS170" s="2"/>
      <c r="CT170" s="2"/>
      <c r="CU170" s="2"/>
      <c r="CV170" s="9"/>
      <c r="CW170" s="2"/>
      <c r="CX170" s="2"/>
      <c r="CY170" s="8">
        <f t="shared" si="26"/>
        <v>109107408</v>
      </c>
      <c r="CZ170" s="2"/>
      <c r="DA170" s="2"/>
      <c r="DB170" s="2"/>
      <c r="DC170" s="2"/>
      <c r="DD170" s="2"/>
      <c r="DE170" s="2"/>
      <c r="DF170" s="2"/>
      <c r="DG170" s="2"/>
      <c r="DH170" s="2"/>
      <c r="DI170" s="8">
        <f t="shared" si="27"/>
        <v>109107408</v>
      </c>
      <c r="DJ170" s="18"/>
      <c r="DK170" s="2"/>
      <c r="DL170" s="2"/>
      <c r="DM170" s="2"/>
      <c r="DN170" s="2"/>
      <c r="DO170" s="2"/>
      <c r="DP170" s="2"/>
      <c r="DQ170" s="2"/>
      <c r="DR170" s="9"/>
      <c r="DS170" s="2"/>
      <c r="DT170" s="2"/>
      <c r="DU170" s="7">
        <f t="shared" si="33"/>
        <v>109107408</v>
      </c>
      <c r="DV170" s="4">
        <f>VLOOKUP(B170,[3]RPTNCT049_ConsultaSaldosContabl!$I$4:$K$8047,3,0)</f>
        <v>50598872</v>
      </c>
      <c r="DW170" s="4">
        <f>+Q170+Z170+AA170+AN170+BA170+BJ170+BU170+BV170</f>
        <v>58508536</v>
      </c>
      <c r="DX170" s="41">
        <f t="shared" si="34"/>
        <v>109107408</v>
      </c>
      <c r="DY170" s="19">
        <f t="shared" si="35"/>
        <v>0</v>
      </c>
      <c r="DZ170" s="29"/>
      <c r="EA170" s="29"/>
      <c r="EB170" s="29"/>
    </row>
    <row r="171" spans="1:136" ht="15" customHeight="1" x14ac:dyDescent="0.2">
      <c r="A171" s="1">
        <v>8909841325</v>
      </c>
      <c r="B171" s="1">
        <v>890984132</v>
      </c>
      <c r="C171" s="16">
        <v>214505145</v>
      </c>
      <c r="D171" s="17" t="s">
        <v>71</v>
      </c>
      <c r="E171" s="80" t="s">
        <v>1118</v>
      </c>
      <c r="F171" s="38"/>
      <c r="G171" s="2"/>
      <c r="H171" s="3"/>
      <c r="I171" s="2"/>
      <c r="J171" s="39"/>
      <c r="K171" s="3"/>
      <c r="L171" s="2"/>
      <c r="M171" s="8"/>
      <c r="N171" s="3"/>
      <c r="O171" s="2"/>
      <c r="P171" s="3"/>
      <c r="Q171" s="39">
        <v>24568483</v>
      </c>
      <c r="R171" s="2"/>
      <c r="S171" s="3"/>
      <c r="T171" s="3"/>
      <c r="U171" s="2"/>
      <c r="V171" s="8">
        <f t="shared" si="24"/>
        <v>24568483</v>
      </c>
      <c r="W171" s="8">
        <v>0</v>
      </c>
      <c r="X171" s="2"/>
      <c r="Y171" s="8">
        <v>0</v>
      </c>
      <c r="Z171" s="8"/>
      <c r="AA171" s="2"/>
      <c r="AB171" s="2"/>
      <c r="AC171" s="9"/>
      <c r="AD171" s="2"/>
      <c r="AE171" s="2"/>
      <c r="AF171" s="8">
        <f t="shared" si="28"/>
        <v>24568483</v>
      </c>
      <c r="AG171" s="9">
        <v>0</v>
      </c>
      <c r="AH171" s="2"/>
      <c r="AI171" s="2">
        <v>0</v>
      </c>
      <c r="AJ171" s="9">
        <v>0</v>
      </c>
      <c r="AK171" s="2">
        <v>0</v>
      </c>
      <c r="AL171" s="2">
        <v>0</v>
      </c>
      <c r="AM171" s="2"/>
      <c r="AN171" s="2"/>
      <c r="AO171" s="19">
        <f t="shared" si="29"/>
        <v>24568483</v>
      </c>
      <c r="AP171" s="2"/>
      <c r="AQ171" s="2"/>
      <c r="AR171" s="2"/>
      <c r="AS171" s="2"/>
      <c r="AT171" s="2"/>
      <c r="AU171" s="2"/>
      <c r="AV171" s="2"/>
      <c r="AW171" s="2"/>
      <c r="AX171" s="2">
        <v>27045512</v>
      </c>
      <c r="AY171" s="2">
        <v>6761378</v>
      </c>
      <c r="AZ171" s="2"/>
      <c r="BA171" s="2"/>
      <c r="BB171" s="64">
        <f t="shared" si="30"/>
        <v>58375373</v>
      </c>
      <c r="BC171" s="2"/>
      <c r="BD171" s="2">
        <v>6761378</v>
      </c>
      <c r="BE171" s="2"/>
      <c r="BF171" s="2"/>
      <c r="BG171" s="9"/>
      <c r="BH171" s="2"/>
      <c r="BI171" s="2"/>
      <c r="BJ171" s="2">
        <v>52872792</v>
      </c>
      <c r="BK171" s="8">
        <f t="shared" si="31"/>
        <v>118009543</v>
      </c>
      <c r="BL171" s="2"/>
      <c r="BM171" s="2">
        <v>6761378</v>
      </c>
      <c r="BN171" s="2"/>
      <c r="BO171" s="2"/>
      <c r="BP171" s="2"/>
      <c r="BQ171" s="2"/>
      <c r="BR171" s="9"/>
      <c r="BS171" s="2"/>
      <c r="BT171" s="2"/>
      <c r="BU171" s="2"/>
      <c r="BV171" s="2"/>
      <c r="BW171" s="8">
        <f t="shared" si="32"/>
        <v>124770921</v>
      </c>
      <c r="BX171" s="2"/>
      <c r="BY171" s="2">
        <v>6761378</v>
      </c>
      <c r="BZ171" s="2"/>
      <c r="CA171" s="2"/>
      <c r="CB171" s="9"/>
      <c r="CC171" s="2"/>
      <c r="CD171" s="2"/>
      <c r="CE171" s="2"/>
      <c r="CF171" s="2"/>
      <c r="CG171" s="8">
        <f>SUM(BW171:CE171)</f>
        <v>131532299</v>
      </c>
      <c r="CH171" s="2"/>
      <c r="CI171" s="2"/>
      <c r="CJ171" s="2"/>
      <c r="CK171" s="2"/>
      <c r="CL171" s="9"/>
      <c r="CM171" s="2"/>
      <c r="CN171" s="2"/>
      <c r="CO171" s="2"/>
      <c r="CP171" s="8">
        <f t="shared" si="25"/>
        <v>131532299</v>
      </c>
      <c r="CQ171" s="2"/>
      <c r="CR171" s="2"/>
      <c r="CS171" s="2"/>
      <c r="CT171" s="2"/>
      <c r="CU171" s="2"/>
      <c r="CV171" s="9"/>
      <c r="CW171" s="2"/>
      <c r="CX171" s="2"/>
      <c r="CY171" s="8">
        <f t="shared" si="26"/>
        <v>131532299</v>
      </c>
      <c r="CZ171" s="2"/>
      <c r="DA171" s="2"/>
      <c r="DB171" s="2"/>
      <c r="DC171" s="2"/>
      <c r="DD171" s="2"/>
      <c r="DE171" s="2"/>
      <c r="DF171" s="2"/>
      <c r="DG171" s="2"/>
      <c r="DH171" s="2"/>
      <c r="DI171" s="8">
        <f t="shared" si="27"/>
        <v>131532299</v>
      </c>
      <c r="DJ171" s="18"/>
      <c r="DK171" s="2"/>
      <c r="DL171" s="2"/>
      <c r="DM171" s="2"/>
      <c r="DN171" s="2"/>
      <c r="DO171" s="2"/>
      <c r="DP171" s="2"/>
      <c r="DQ171" s="2"/>
      <c r="DR171" s="9"/>
      <c r="DS171" s="2"/>
      <c r="DT171" s="2"/>
      <c r="DU171" s="7">
        <f t="shared" si="33"/>
        <v>131532299</v>
      </c>
      <c r="DV171" s="4">
        <f>VLOOKUP(B171,[3]RPTNCT049_ConsultaSaldosContabl!$I$4:$K$8047,3,0)</f>
        <v>54091024</v>
      </c>
      <c r="DW171" s="4">
        <f>+Q171+Z171+AA171+AN171+BA171+BJ171+BU171+BV171</f>
        <v>77441275</v>
      </c>
      <c r="DX171" s="41">
        <f t="shared" si="34"/>
        <v>131532299</v>
      </c>
      <c r="DY171" s="19">
        <f t="shared" si="35"/>
        <v>0</v>
      </c>
      <c r="DZ171" s="29"/>
      <c r="EA171" s="29"/>
      <c r="EB171" s="29"/>
    </row>
    <row r="172" spans="1:136" ht="15" customHeight="1" x14ac:dyDescent="0.2">
      <c r="A172" s="1">
        <v>8902109337</v>
      </c>
      <c r="B172" s="1">
        <v>890210933</v>
      </c>
      <c r="C172" s="16">
        <v>215268152</v>
      </c>
      <c r="D172" s="17" t="s">
        <v>822</v>
      </c>
      <c r="E172" s="80" t="s">
        <v>1856</v>
      </c>
      <c r="F172" s="38"/>
      <c r="G172" s="2"/>
      <c r="H172" s="3"/>
      <c r="I172" s="2"/>
      <c r="J172" s="39"/>
      <c r="K172" s="3"/>
      <c r="L172" s="2"/>
      <c r="M172" s="8"/>
      <c r="N172" s="3"/>
      <c r="O172" s="2"/>
      <c r="P172" s="3"/>
      <c r="Q172" s="39">
        <v>25431983</v>
      </c>
      <c r="R172" s="2"/>
      <c r="S172" s="3"/>
      <c r="T172" s="3"/>
      <c r="U172" s="2"/>
      <c r="V172" s="8">
        <f t="shared" si="24"/>
        <v>25431983</v>
      </c>
      <c r="W172" s="8">
        <v>0</v>
      </c>
      <c r="X172" s="2"/>
      <c r="Y172" s="8">
        <v>0</v>
      </c>
      <c r="Z172" s="8"/>
      <c r="AA172" s="2"/>
      <c r="AB172" s="2"/>
      <c r="AC172" s="9"/>
      <c r="AD172" s="2"/>
      <c r="AE172" s="2"/>
      <c r="AF172" s="8">
        <f t="shared" si="28"/>
        <v>25431983</v>
      </c>
      <c r="AG172" s="9">
        <v>0</v>
      </c>
      <c r="AH172" s="2"/>
      <c r="AI172" s="2">
        <v>0</v>
      </c>
      <c r="AJ172" s="9">
        <v>0</v>
      </c>
      <c r="AK172" s="2">
        <v>0</v>
      </c>
      <c r="AL172" s="2">
        <v>0</v>
      </c>
      <c r="AM172" s="2"/>
      <c r="AN172" s="2"/>
      <c r="AO172" s="19">
        <f t="shared" si="29"/>
        <v>25431983</v>
      </c>
      <c r="AP172" s="2"/>
      <c r="AQ172" s="2"/>
      <c r="AR172" s="2"/>
      <c r="AS172" s="2"/>
      <c r="AT172" s="2"/>
      <c r="AU172" s="2"/>
      <c r="AV172" s="2"/>
      <c r="AW172" s="2"/>
      <c r="AX172" s="2">
        <v>36880760</v>
      </c>
      <c r="AY172" s="2">
        <v>9220190</v>
      </c>
      <c r="AZ172" s="2"/>
      <c r="BA172" s="2"/>
      <c r="BB172" s="64">
        <f t="shared" si="30"/>
        <v>71532933</v>
      </c>
      <c r="BC172" s="2"/>
      <c r="BD172" s="2">
        <v>9220190</v>
      </c>
      <c r="BE172" s="2"/>
      <c r="BF172" s="2"/>
      <c r="BG172" s="9"/>
      <c r="BH172" s="2"/>
      <c r="BI172" s="2"/>
      <c r="BJ172" s="2">
        <v>54731230</v>
      </c>
      <c r="BK172" s="8">
        <f t="shared" si="31"/>
        <v>135484353</v>
      </c>
      <c r="BL172" s="2"/>
      <c r="BM172" s="2">
        <v>9220190</v>
      </c>
      <c r="BN172" s="2"/>
      <c r="BO172" s="2"/>
      <c r="BP172" s="2"/>
      <c r="BQ172" s="2"/>
      <c r="BR172" s="9"/>
      <c r="BS172" s="2"/>
      <c r="BT172" s="2"/>
      <c r="BU172" s="2"/>
      <c r="BV172" s="2"/>
      <c r="BW172" s="8">
        <f t="shared" si="32"/>
        <v>144704543</v>
      </c>
      <c r="BX172" s="2"/>
      <c r="BY172" s="2">
        <v>9220190</v>
      </c>
      <c r="BZ172" s="2"/>
      <c r="CA172" s="2"/>
      <c r="CB172" s="9"/>
      <c r="CC172" s="2"/>
      <c r="CD172" s="2"/>
      <c r="CE172" s="2"/>
      <c r="CF172" s="2"/>
      <c r="CG172" s="8">
        <f>SUM(BW172:CE172)</f>
        <v>153924733</v>
      </c>
      <c r="CH172" s="2"/>
      <c r="CI172" s="2"/>
      <c r="CJ172" s="2"/>
      <c r="CK172" s="2"/>
      <c r="CL172" s="9"/>
      <c r="CM172" s="2"/>
      <c r="CN172" s="2"/>
      <c r="CO172" s="2"/>
      <c r="CP172" s="8">
        <f t="shared" si="25"/>
        <v>153924733</v>
      </c>
      <c r="CQ172" s="2"/>
      <c r="CR172" s="2"/>
      <c r="CS172" s="2"/>
      <c r="CT172" s="2"/>
      <c r="CU172" s="2"/>
      <c r="CV172" s="9"/>
      <c r="CW172" s="2"/>
      <c r="CX172" s="2"/>
      <c r="CY172" s="8">
        <f t="shared" si="26"/>
        <v>153924733</v>
      </c>
      <c r="CZ172" s="2"/>
      <c r="DA172" s="2"/>
      <c r="DB172" s="2"/>
      <c r="DC172" s="2"/>
      <c r="DD172" s="2"/>
      <c r="DE172" s="2"/>
      <c r="DF172" s="2"/>
      <c r="DG172" s="2"/>
      <c r="DH172" s="2"/>
      <c r="DI172" s="8">
        <f t="shared" si="27"/>
        <v>153924733</v>
      </c>
      <c r="DJ172" s="18"/>
      <c r="DK172" s="2"/>
      <c r="DL172" s="2"/>
      <c r="DM172" s="2"/>
      <c r="DN172" s="2"/>
      <c r="DO172" s="2"/>
      <c r="DP172" s="2"/>
      <c r="DQ172" s="2"/>
      <c r="DR172" s="9"/>
      <c r="DS172" s="2"/>
      <c r="DT172" s="2"/>
      <c r="DU172" s="7">
        <f t="shared" si="33"/>
        <v>153924733</v>
      </c>
      <c r="DV172" s="4">
        <f>VLOOKUP(B172,[3]RPTNCT049_ConsultaSaldosContabl!$I$4:$K$8047,3,0)</f>
        <v>73761520</v>
      </c>
      <c r="DW172" s="4">
        <f>+Q172+Z172+AA172+AN172+BA172+BJ172+BU172+BV172</f>
        <v>80163213</v>
      </c>
      <c r="DX172" s="41">
        <f t="shared" si="34"/>
        <v>153924733</v>
      </c>
      <c r="DY172" s="19">
        <f t="shared" si="35"/>
        <v>0</v>
      </c>
      <c r="DZ172" s="29"/>
      <c r="EA172" s="29"/>
      <c r="EB172" s="29"/>
    </row>
    <row r="173" spans="1:136" ht="15" customHeight="1" x14ac:dyDescent="0.2">
      <c r="A173" s="1">
        <v>8909853168</v>
      </c>
      <c r="B173" s="1">
        <v>890985316</v>
      </c>
      <c r="C173" s="16">
        <v>214705147</v>
      </c>
      <c r="D173" s="17" t="s">
        <v>72</v>
      </c>
      <c r="E173" s="80" t="s">
        <v>1119</v>
      </c>
      <c r="F173" s="38"/>
      <c r="G173" s="2"/>
      <c r="H173" s="3"/>
      <c r="I173" s="2"/>
      <c r="J173" s="39"/>
      <c r="K173" s="3"/>
      <c r="L173" s="2"/>
      <c r="M173" s="8"/>
      <c r="N173" s="3"/>
      <c r="O173" s="2"/>
      <c r="P173" s="3"/>
      <c r="Q173" s="39">
        <v>97234719</v>
      </c>
      <c r="R173" s="2"/>
      <c r="S173" s="3"/>
      <c r="T173" s="3"/>
      <c r="U173" s="2"/>
      <c r="V173" s="8">
        <f t="shared" si="24"/>
        <v>97234719</v>
      </c>
      <c r="W173" s="8">
        <v>0</v>
      </c>
      <c r="X173" s="2"/>
      <c r="Y173" s="8">
        <v>0</v>
      </c>
      <c r="Z173" s="8">
        <v>141202170</v>
      </c>
      <c r="AA173" s="2"/>
      <c r="AB173" s="2"/>
      <c r="AC173" s="9"/>
      <c r="AD173" s="2"/>
      <c r="AE173" s="2"/>
      <c r="AF173" s="8">
        <f t="shared" si="28"/>
        <v>238436889</v>
      </c>
      <c r="AG173" s="9">
        <v>0</v>
      </c>
      <c r="AH173" s="2"/>
      <c r="AI173" s="2">
        <v>0</v>
      </c>
      <c r="AJ173" s="9">
        <v>0</v>
      </c>
      <c r="AK173" s="2">
        <v>0</v>
      </c>
      <c r="AL173" s="2">
        <v>0</v>
      </c>
      <c r="AM173" s="2"/>
      <c r="AN173" s="2"/>
      <c r="AO173" s="19">
        <f t="shared" si="29"/>
        <v>238436889</v>
      </c>
      <c r="AP173" s="2"/>
      <c r="AQ173" s="2"/>
      <c r="AR173" s="2"/>
      <c r="AS173" s="2"/>
      <c r="AT173" s="2"/>
      <c r="AU173" s="2"/>
      <c r="AV173" s="2"/>
      <c r="AW173" s="2"/>
      <c r="AX173" s="2">
        <v>422428876</v>
      </c>
      <c r="AY173" s="2">
        <v>105607219</v>
      </c>
      <c r="AZ173" s="2"/>
      <c r="BA173" s="2"/>
      <c r="BB173" s="64">
        <f t="shared" si="30"/>
        <v>766472984</v>
      </c>
      <c r="BC173" s="2"/>
      <c r="BD173" s="2">
        <v>105607219</v>
      </c>
      <c r="BE173" s="2"/>
      <c r="BF173" s="2"/>
      <c r="BG173" s="9"/>
      <c r="BH173" s="2"/>
      <c r="BI173" s="2"/>
      <c r="BJ173" s="2">
        <v>513127860</v>
      </c>
      <c r="BK173" s="8">
        <f t="shared" si="31"/>
        <v>1385208063</v>
      </c>
      <c r="BL173" s="2"/>
      <c r="BM173" s="2">
        <v>105607219</v>
      </c>
      <c r="BN173" s="2"/>
      <c r="BO173" s="2"/>
      <c r="BP173" s="2"/>
      <c r="BQ173" s="2"/>
      <c r="BR173" s="9"/>
      <c r="BS173" s="2"/>
      <c r="BT173" s="2"/>
      <c r="BU173" s="2"/>
      <c r="BV173" s="2"/>
      <c r="BW173" s="8">
        <f t="shared" si="32"/>
        <v>1490815282</v>
      </c>
      <c r="BX173" s="2"/>
      <c r="BY173" s="2">
        <v>105607219</v>
      </c>
      <c r="BZ173" s="2"/>
      <c r="CA173" s="2"/>
      <c r="CB173" s="9"/>
      <c r="CC173" s="2"/>
      <c r="CD173" s="2"/>
      <c r="CE173" s="2"/>
      <c r="CF173" s="2"/>
      <c r="CG173" s="8">
        <f>SUM(BW173:CE173)</f>
        <v>1596422501</v>
      </c>
      <c r="CH173" s="2"/>
      <c r="CI173" s="2"/>
      <c r="CJ173" s="2"/>
      <c r="CK173" s="2"/>
      <c r="CL173" s="9"/>
      <c r="CM173" s="2"/>
      <c r="CN173" s="2"/>
      <c r="CO173" s="2"/>
      <c r="CP173" s="8">
        <f t="shared" si="25"/>
        <v>1596422501</v>
      </c>
      <c r="CQ173" s="2"/>
      <c r="CR173" s="2"/>
      <c r="CS173" s="2"/>
      <c r="CT173" s="2"/>
      <c r="CU173" s="2"/>
      <c r="CV173" s="9"/>
      <c r="CW173" s="2"/>
      <c r="CX173" s="2"/>
      <c r="CY173" s="8">
        <f t="shared" si="26"/>
        <v>1596422501</v>
      </c>
      <c r="CZ173" s="2"/>
      <c r="DA173" s="2"/>
      <c r="DB173" s="2"/>
      <c r="DC173" s="2"/>
      <c r="DD173" s="2"/>
      <c r="DE173" s="2"/>
      <c r="DF173" s="2"/>
      <c r="DG173" s="2"/>
      <c r="DH173" s="2"/>
      <c r="DI173" s="8">
        <f t="shared" si="27"/>
        <v>1596422501</v>
      </c>
      <c r="DJ173" s="18"/>
      <c r="DK173" s="2"/>
      <c r="DL173" s="2"/>
      <c r="DM173" s="2"/>
      <c r="DN173" s="2"/>
      <c r="DO173" s="2"/>
      <c r="DP173" s="2"/>
      <c r="DQ173" s="2"/>
      <c r="DR173" s="9"/>
      <c r="DS173" s="2"/>
      <c r="DT173" s="2"/>
      <c r="DU173" s="7">
        <f t="shared" si="33"/>
        <v>1596422501</v>
      </c>
      <c r="DV173" s="4">
        <f>VLOOKUP(B173,[3]RPTNCT049_ConsultaSaldosContabl!$I$4:$K$8047,3,0)</f>
        <v>844857752</v>
      </c>
      <c r="DW173" s="4">
        <f>+Q173+Z173+AA173+AN173+BA173+BJ173+BU173+BV173</f>
        <v>751564749</v>
      </c>
      <c r="DX173" s="41">
        <f t="shared" si="34"/>
        <v>1596422501</v>
      </c>
      <c r="DY173" s="19">
        <f t="shared" si="35"/>
        <v>0</v>
      </c>
      <c r="DZ173" s="29"/>
      <c r="EA173" s="29"/>
      <c r="EB173" s="29"/>
    </row>
    <row r="174" spans="1:136" ht="15" customHeight="1" x14ac:dyDescent="0.2">
      <c r="A174" s="1">
        <v>8001000501</v>
      </c>
      <c r="B174" s="1">
        <v>800100050</v>
      </c>
      <c r="C174" s="16">
        <v>214873148</v>
      </c>
      <c r="D174" s="17" t="s">
        <v>2305</v>
      </c>
      <c r="E174" s="80" t="s">
        <v>1953</v>
      </c>
      <c r="F174" s="38"/>
      <c r="G174" s="2"/>
      <c r="H174" s="3"/>
      <c r="I174" s="2"/>
      <c r="J174" s="39"/>
      <c r="K174" s="3"/>
      <c r="L174" s="2"/>
      <c r="M174" s="8"/>
      <c r="N174" s="3"/>
      <c r="O174" s="2"/>
      <c r="P174" s="3"/>
      <c r="Q174" s="39">
        <v>54908297</v>
      </c>
      <c r="R174" s="2"/>
      <c r="S174" s="3"/>
      <c r="T174" s="3"/>
      <c r="U174" s="2"/>
      <c r="V174" s="8">
        <f t="shared" si="24"/>
        <v>54908297</v>
      </c>
      <c r="W174" s="8">
        <v>0</v>
      </c>
      <c r="X174" s="2"/>
      <c r="Y174" s="8">
        <v>0</v>
      </c>
      <c r="Z174" s="8"/>
      <c r="AA174" s="2"/>
      <c r="AB174" s="2"/>
      <c r="AC174" s="9"/>
      <c r="AD174" s="2"/>
      <c r="AE174" s="2"/>
      <c r="AF174" s="8">
        <f t="shared" si="28"/>
        <v>54908297</v>
      </c>
      <c r="AG174" s="9">
        <v>0</v>
      </c>
      <c r="AH174" s="2"/>
      <c r="AI174" s="2">
        <v>0</v>
      </c>
      <c r="AJ174" s="9">
        <v>0</v>
      </c>
      <c r="AK174" s="2">
        <v>0</v>
      </c>
      <c r="AL174" s="2">
        <v>0</v>
      </c>
      <c r="AM174" s="2"/>
      <c r="AN174" s="2"/>
      <c r="AO174" s="19">
        <f t="shared" si="29"/>
        <v>54908297</v>
      </c>
      <c r="AP174" s="2"/>
      <c r="AQ174" s="2"/>
      <c r="AR174" s="2"/>
      <c r="AS174" s="2"/>
      <c r="AT174" s="2"/>
      <c r="AU174" s="2"/>
      <c r="AV174" s="2"/>
      <c r="AW174" s="2"/>
      <c r="AX174" s="2">
        <v>49538952</v>
      </c>
      <c r="AY174" s="2">
        <v>12384738</v>
      </c>
      <c r="AZ174" s="2"/>
      <c r="BA174" s="2"/>
      <c r="BB174" s="64">
        <f t="shared" si="30"/>
        <v>116831987</v>
      </c>
      <c r="BC174" s="2"/>
      <c r="BD174" s="2">
        <v>12384738</v>
      </c>
      <c r="BE174" s="2"/>
      <c r="BF174" s="2"/>
      <c r="BG174" s="9"/>
      <c r="BH174" s="2"/>
      <c r="BI174" s="2"/>
      <c r="BJ174" s="2">
        <v>118165358</v>
      </c>
      <c r="BK174" s="8">
        <f t="shared" si="31"/>
        <v>247382083</v>
      </c>
      <c r="BL174" s="2"/>
      <c r="BM174" s="2">
        <v>12384738</v>
      </c>
      <c r="BN174" s="2"/>
      <c r="BO174" s="2"/>
      <c r="BP174" s="2"/>
      <c r="BQ174" s="2"/>
      <c r="BR174" s="9"/>
      <c r="BS174" s="2"/>
      <c r="BT174" s="2"/>
      <c r="BU174" s="2"/>
      <c r="BV174" s="2"/>
      <c r="BW174" s="8">
        <f t="shared" si="32"/>
        <v>259766821</v>
      </c>
      <c r="BX174" s="2"/>
      <c r="BY174" s="2">
        <v>12384738</v>
      </c>
      <c r="BZ174" s="2"/>
      <c r="CA174" s="2"/>
      <c r="CB174" s="9"/>
      <c r="CC174" s="2"/>
      <c r="CD174" s="2"/>
      <c r="CE174" s="2"/>
      <c r="CF174" s="2"/>
      <c r="CG174" s="8">
        <f>SUM(BW174:CE174)</f>
        <v>272151559</v>
      </c>
      <c r="CH174" s="2"/>
      <c r="CI174" s="2"/>
      <c r="CJ174" s="2"/>
      <c r="CK174" s="2"/>
      <c r="CL174" s="9"/>
      <c r="CM174" s="2"/>
      <c r="CN174" s="2"/>
      <c r="CO174" s="2"/>
      <c r="CP174" s="8">
        <f t="shared" si="25"/>
        <v>272151559</v>
      </c>
      <c r="CQ174" s="2"/>
      <c r="CR174" s="2"/>
      <c r="CS174" s="2"/>
      <c r="CT174" s="2"/>
      <c r="CU174" s="2"/>
      <c r="CV174" s="9"/>
      <c r="CW174" s="2"/>
      <c r="CX174" s="2"/>
      <c r="CY174" s="8">
        <f t="shared" si="26"/>
        <v>272151559</v>
      </c>
      <c r="CZ174" s="2"/>
      <c r="DA174" s="2"/>
      <c r="DB174" s="2"/>
      <c r="DC174" s="2"/>
      <c r="DD174" s="2"/>
      <c r="DE174" s="2"/>
      <c r="DF174" s="2"/>
      <c r="DG174" s="2"/>
      <c r="DH174" s="2"/>
      <c r="DI174" s="8">
        <f t="shared" si="27"/>
        <v>272151559</v>
      </c>
      <c r="DJ174" s="18"/>
      <c r="DK174" s="2"/>
      <c r="DL174" s="2"/>
      <c r="DM174" s="2"/>
      <c r="DN174" s="2"/>
      <c r="DO174" s="2"/>
      <c r="DP174" s="2"/>
      <c r="DQ174" s="2"/>
      <c r="DR174" s="9"/>
      <c r="DS174" s="2"/>
      <c r="DT174" s="2"/>
      <c r="DU174" s="7">
        <f t="shared" si="33"/>
        <v>272151559</v>
      </c>
      <c r="DV174" s="4">
        <f>VLOOKUP(B174,[3]RPTNCT049_ConsultaSaldosContabl!$I$4:$K$8047,3,0)</f>
        <v>99077904</v>
      </c>
      <c r="DW174" s="4">
        <f>+Q174+Z174+AA174+AN174+BA174+BJ174+BU174+BV174</f>
        <v>173073655</v>
      </c>
      <c r="DX174" s="41">
        <f t="shared" si="34"/>
        <v>272151559</v>
      </c>
      <c r="DY174" s="19">
        <f t="shared" si="35"/>
        <v>0</v>
      </c>
      <c r="DZ174" s="29"/>
      <c r="EA174" s="29"/>
      <c r="EB174" s="29"/>
    </row>
    <row r="175" spans="1:136" ht="15" customHeight="1" x14ac:dyDescent="0.2">
      <c r="A175" s="1">
        <v>8999993677</v>
      </c>
      <c r="B175" s="1">
        <v>899999367</v>
      </c>
      <c r="C175" s="16">
        <v>215425154</v>
      </c>
      <c r="D175" s="17" t="s">
        <v>473</v>
      </c>
      <c r="E175" s="80" t="s">
        <v>1516</v>
      </c>
      <c r="F175" s="38"/>
      <c r="G175" s="2"/>
      <c r="H175" s="3"/>
      <c r="I175" s="2"/>
      <c r="J175" s="39"/>
      <c r="K175" s="3"/>
      <c r="L175" s="2"/>
      <c r="M175" s="8"/>
      <c r="N175" s="3"/>
      <c r="O175" s="2"/>
      <c r="P175" s="3"/>
      <c r="Q175" s="39">
        <v>37979758</v>
      </c>
      <c r="R175" s="2"/>
      <c r="S175" s="3"/>
      <c r="T175" s="3"/>
      <c r="U175" s="2"/>
      <c r="V175" s="8">
        <f t="shared" si="24"/>
        <v>37979758</v>
      </c>
      <c r="W175" s="8">
        <v>0</v>
      </c>
      <c r="X175" s="2"/>
      <c r="Y175" s="8">
        <v>0</v>
      </c>
      <c r="Z175" s="8"/>
      <c r="AA175" s="2"/>
      <c r="AB175" s="2"/>
      <c r="AC175" s="9"/>
      <c r="AD175" s="2"/>
      <c r="AE175" s="2"/>
      <c r="AF175" s="8">
        <f t="shared" si="28"/>
        <v>37979758</v>
      </c>
      <c r="AG175" s="9">
        <v>0</v>
      </c>
      <c r="AH175" s="2"/>
      <c r="AI175" s="2">
        <v>0</v>
      </c>
      <c r="AJ175" s="9">
        <v>0</v>
      </c>
      <c r="AK175" s="2">
        <v>0</v>
      </c>
      <c r="AL175" s="2">
        <v>0</v>
      </c>
      <c r="AM175" s="2"/>
      <c r="AN175" s="2"/>
      <c r="AO175" s="19">
        <f t="shared" si="29"/>
        <v>37979758</v>
      </c>
      <c r="AP175" s="2"/>
      <c r="AQ175" s="2"/>
      <c r="AR175" s="2"/>
      <c r="AS175" s="2"/>
      <c r="AT175" s="2"/>
      <c r="AU175" s="2"/>
      <c r="AV175" s="2"/>
      <c r="AW175" s="2"/>
      <c r="AX175" s="2">
        <v>47041320</v>
      </c>
      <c r="AY175" s="2">
        <v>11760330</v>
      </c>
      <c r="AZ175" s="2"/>
      <c r="BA175" s="2"/>
      <c r="BB175" s="64">
        <f t="shared" si="30"/>
        <v>96781408</v>
      </c>
      <c r="BC175" s="2"/>
      <c r="BD175" s="2">
        <v>11760330</v>
      </c>
      <c r="BE175" s="2"/>
      <c r="BF175" s="2"/>
      <c r="BG175" s="9"/>
      <c r="BH175" s="2"/>
      <c r="BI175" s="2"/>
      <c r="BJ175" s="2">
        <v>81734503</v>
      </c>
      <c r="BK175" s="8">
        <f t="shared" si="31"/>
        <v>190276241</v>
      </c>
      <c r="BL175" s="2"/>
      <c r="BM175" s="2">
        <v>11760330</v>
      </c>
      <c r="BN175" s="2"/>
      <c r="BO175" s="2"/>
      <c r="BP175" s="2"/>
      <c r="BQ175" s="2"/>
      <c r="BR175" s="9"/>
      <c r="BS175" s="2"/>
      <c r="BT175" s="2"/>
      <c r="BU175" s="2"/>
      <c r="BV175" s="2"/>
      <c r="BW175" s="8">
        <f t="shared" si="32"/>
        <v>202036571</v>
      </c>
      <c r="BX175" s="2"/>
      <c r="BY175" s="2">
        <v>11760330</v>
      </c>
      <c r="BZ175" s="2"/>
      <c r="CA175" s="2"/>
      <c r="CB175" s="9"/>
      <c r="CC175" s="2"/>
      <c r="CD175" s="2"/>
      <c r="CE175" s="2"/>
      <c r="CF175" s="2"/>
      <c r="CG175" s="8">
        <f>SUM(BW175:CE175)</f>
        <v>213796901</v>
      </c>
      <c r="CH175" s="2"/>
      <c r="CI175" s="2"/>
      <c r="CJ175" s="2"/>
      <c r="CK175" s="2"/>
      <c r="CL175" s="9"/>
      <c r="CM175" s="2"/>
      <c r="CN175" s="2"/>
      <c r="CO175" s="2"/>
      <c r="CP175" s="8">
        <f t="shared" si="25"/>
        <v>213796901</v>
      </c>
      <c r="CQ175" s="2"/>
      <c r="CR175" s="2"/>
      <c r="CS175" s="2"/>
      <c r="CT175" s="2"/>
      <c r="CU175" s="2"/>
      <c r="CV175" s="9"/>
      <c r="CW175" s="2"/>
      <c r="CX175" s="2"/>
      <c r="CY175" s="8">
        <f t="shared" si="26"/>
        <v>213796901</v>
      </c>
      <c r="CZ175" s="2"/>
      <c r="DA175" s="2"/>
      <c r="DB175" s="2"/>
      <c r="DC175" s="2"/>
      <c r="DD175" s="2"/>
      <c r="DE175" s="2"/>
      <c r="DF175" s="2"/>
      <c r="DG175" s="2"/>
      <c r="DH175" s="2"/>
      <c r="DI175" s="8">
        <f t="shared" si="27"/>
        <v>213796901</v>
      </c>
      <c r="DJ175" s="18"/>
      <c r="DK175" s="2"/>
      <c r="DL175" s="2"/>
      <c r="DM175" s="2"/>
      <c r="DN175" s="2"/>
      <c r="DO175" s="2"/>
      <c r="DP175" s="2"/>
      <c r="DQ175" s="2"/>
      <c r="DR175" s="9"/>
      <c r="DS175" s="2"/>
      <c r="DT175" s="2"/>
      <c r="DU175" s="7">
        <f t="shared" si="33"/>
        <v>213796901</v>
      </c>
      <c r="DV175" s="4">
        <f>VLOOKUP(B175,[3]RPTNCT049_ConsultaSaldosContabl!$I$4:$K$8047,3,0)</f>
        <v>94082640</v>
      </c>
      <c r="DW175" s="4">
        <f>+Q175+Z175+AA175+AN175+BA175+BJ175+BU175+BV175</f>
        <v>119714261</v>
      </c>
      <c r="DX175" s="41">
        <f t="shared" si="34"/>
        <v>213796901</v>
      </c>
      <c r="DY175" s="19">
        <f t="shared" si="35"/>
        <v>0</v>
      </c>
      <c r="DZ175" s="29"/>
      <c r="EA175" s="29"/>
      <c r="EB175" s="29"/>
    </row>
    <row r="176" spans="1:136" ht="15" customHeight="1" x14ac:dyDescent="0.2">
      <c r="A176" s="1">
        <v>8909826169</v>
      </c>
      <c r="B176" s="1">
        <v>890982616</v>
      </c>
      <c r="C176" s="16">
        <v>214805148</v>
      </c>
      <c r="D176" s="17" t="s">
        <v>73</v>
      </c>
      <c r="E176" s="80" t="s">
        <v>1120</v>
      </c>
      <c r="F176" s="38"/>
      <c r="G176" s="2"/>
      <c r="H176" s="3"/>
      <c r="I176" s="2"/>
      <c r="J176" s="39"/>
      <c r="K176" s="3"/>
      <c r="L176" s="2"/>
      <c r="M176" s="8"/>
      <c r="N176" s="3"/>
      <c r="O176" s="2"/>
      <c r="P176" s="3"/>
      <c r="Q176" s="39">
        <v>254144565</v>
      </c>
      <c r="R176" s="2"/>
      <c r="S176" s="3"/>
      <c r="T176" s="3"/>
      <c r="U176" s="2"/>
      <c r="V176" s="8">
        <f t="shared" si="24"/>
        <v>254144565</v>
      </c>
      <c r="W176" s="8">
        <v>0</v>
      </c>
      <c r="X176" s="2"/>
      <c r="Y176" s="8">
        <v>0</v>
      </c>
      <c r="Z176" s="8"/>
      <c r="AA176" s="2"/>
      <c r="AB176" s="2"/>
      <c r="AC176" s="9"/>
      <c r="AD176" s="2"/>
      <c r="AE176" s="2"/>
      <c r="AF176" s="8">
        <f t="shared" si="28"/>
        <v>254144565</v>
      </c>
      <c r="AG176" s="9">
        <v>0</v>
      </c>
      <c r="AH176" s="2"/>
      <c r="AI176" s="2">
        <v>0</v>
      </c>
      <c r="AJ176" s="9">
        <v>0</v>
      </c>
      <c r="AK176" s="2">
        <v>0</v>
      </c>
      <c r="AL176" s="2">
        <v>0</v>
      </c>
      <c r="AM176" s="2"/>
      <c r="AN176" s="2"/>
      <c r="AO176" s="19">
        <f t="shared" si="29"/>
        <v>254144565</v>
      </c>
      <c r="AP176" s="2"/>
      <c r="AQ176" s="2"/>
      <c r="AR176" s="2"/>
      <c r="AS176" s="2"/>
      <c r="AT176" s="2"/>
      <c r="AU176" s="2"/>
      <c r="AV176" s="2"/>
      <c r="AW176" s="2"/>
      <c r="AX176" s="2">
        <v>219657020</v>
      </c>
      <c r="AY176" s="2">
        <v>54914255</v>
      </c>
      <c r="AZ176" s="2"/>
      <c r="BA176" s="2"/>
      <c r="BB176" s="64">
        <f t="shared" si="30"/>
        <v>528715840</v>
      </c>
      <c r="BC176" s="2"/>
      <c r="BD176" s="2">
        <v>54914255</v>
      </c>
      <c r="BE176" s="2"/>
      <c r="BF176" s="2"/>
      <c r="BG176" s="9"/>
      <c r="BH176" s="2"/>
      <c r="BI176" s="2"/>
      <c r="BJ176" s="2">
        <v>546933024</v>
      </c>
      <c r="BK176" s="8">
        <f t="shared" si="31"/>
        <v>1130563119</v>
      </c>
      <c r="BL176" s="2"/>
      <c r="BM176" s="2">
        <v>54914255</v>
      </c>
      <c r="BN176" s="2"/>
      <c r="BO176" s="2"/>
      <c r="BP176" s="2"/>
      <c r="BQ176" s="2"/>
      <c r="BR176" s="9"/>
      <c r="BS176" s="2"/>
      <c r="BT176" s="2"/>
      <c r="BU176" s="2"/>
      <c r="BV176" s="2"/>
      <c r="BW176" s="8">
        <f t="shared" si="32"/>
        <v>1185477374</v>
      </c>
      <c r="BX176" s="2"/>
      <c r="BY176" s="2">
        <v>54914255</v>
      </c>
      <c r="BZ176" s="2"/>
      <c r="CA176" s="2"/>
      <c r="CB176" s="9"/>
      <c r="CC176" s="2"/>
      <c r="CD176" s="2"/>
      <c r="CE176" s="2"/>
      <c r="CF176" s="2"/>
      <c r="CG176" s="8">
        <f>SUM(BW176:CE176)</f>
        <v>1240391629</v>
      </c>
      <c r="CH176" s="2"/>
      <c r="CI176" s="2"/>
      <c r="CJ176" s="2"/>
      <c r="CK176" s="2"/>
      <c r="CL176" s="9"/>
      <c r="CM176" s="2"/>
      <c r="CN176" s="2"/>
      <c r="CO176" s="2"/>
      <c r="CP176" s="8">
        <f t="shared" si="25"/>
        <v>1240391629</v>
      </c>
      <c r="CQ176" s="2"/>
      <c r="CR176" s="2"/>
      <c r="CS176" s="2"/>
      <c r="CT176" s="2"/>
      <c r="CU176" s="2"/>
      <c r="CV176" s="9"/>
      <c r="CW176" s="2"/>
      <c r="CX176" s="2"/>
      <c r="CY176" s="8">
        <f t="shared" si="26"/>
        <v>1240391629</v>
      </c>
      <c r="CZ176" s="2"/>
      <c r="DA176" s="2"/>
      <c r="DB176" s="2"/>
      <c r="DC176" s="2"/>
      <c r="DD176" s="2"/>
      <c r="DE176" s="2"/>
      <c r="DF176" s="2"/>
      <c r="DG176" s="2"/>
      <c r="DH176" s="2"/>
      <c r="DI176" s="8">
        <f t="shared" si="27"/>
        <v>1240391629</v>
      </c>
      <c r="DJ176" s="18"/>
      <c r="DK176" s="2"/>
      <c r="DL176" s="2"/>
      <c r="DM176" s="2"/>
      <c r="DN176" s="2"/>
      <c r="DO176" s="2"/>
      <c r="DP176" s="2"/>
      <c r="DQ176" s="2"/>
      <c r="DR176" s="9"/>
      <c r="DS176" s="2"/>
      <c r="DT176" s="2"/>
      <c r="DU176" s="7">
        <f t="shared" si="33"/>
        <v>1240391629</v>
      </c>
      <c r="DV176" s="4">
        <f>VLOOKUP(B176,[3]RPTNCT049_ConsultaSaldosContabl!$I$4:$K$8047,3,0)</f>
        <v>439314040</v>
      </c>
      <c r="DW176" s="4">
        <f>+Q176+Z176+AA176+AN176+BA176+BJ176+BU176+BV176</f>
        <v>801077589</v>
      </c>
      <c r="DX176" s="41">
        <f t="shared" si="34"/>
        <v>1240391629</v>
      </c>
      <c r="DY176" s="19">
        <f t="shared" si="35"/>
        <v>0</v>
      </c>
      <c r="DZ176" s="29"/>
      <c r="EA176" s="29"/>
      <c r="EB176" s="29"/>
    </row>
    <row r="177" spans="1:136" ht="15" customHeight="1" x14ac:dyDescent="0.2">
      <c r="A177" s="1">
        <v>8180013419</v>
      </c>
      <c r="B177" s="1">
        <v>818001341</v>
      </c>
      <c r="C177" s="16">
        <v>215027150</v>
      </c>
      <c r="D177" s="17" t="s">
        <v>575</v>
      </c>
      <c r="E177" s="80" t="s">
        <v>1612</v>
      </c>
      <c r="F177" s="38"/>
      <c r="G177" s="2"/>
      <c r="H177" s="3"/>
      <c r="I177" s="2"/>
      <c r="J177" s="39"/>
      <c r="K177" s="3"/>
      <c r="L177" s="2"/>
      <c r="M177" s="8"/>
      <c r="N177" s="3"/>
      <c r="O177" s="2"/>
      <c r="P177" s="3"/>
      <c r="Q177" s="39">
        <v>65878864</v>
      </c>
      <c r="R177" s="2"/>
      <c r="S177" s="3"/>
      <c r="T177" s="3"/>
      <c r="U177" s="2"/>
      <c r="V177" s="8">
        <f t="shared" si="24"/>
        <v>65878864</v>
      </c>
      <c r="W177" s="8">
        <v>0</v>
      </c>
      <c r="X177" s="2"/>
      <c r="Y177" s="8">
        <v>0</v>
      </c>
      <c r="Z177" s="8"/>
      <c r="AA177" s="2"/>
      <c r="AB177" s="2"/>
      <c r="AC177" s="9"/>
      <c r="AD177" s="2"/>
      <c r="AE177" s="2"/>
      <c r="AF177" s="8">
        <f t="shared" si="28"/>
        <v>65878864</v>
      </c>
      <c r="AG177" s="9">
        <v>0</v>
      </c>
      <c r="AH177" s="2"/>
      <c r="AI177" s="2">
        <v>0</v>
      </c>
      <c r="AJ177" s="9">
        <v>0</v>
      </c>
      <c r="AK177" s="2">
        <v>0</v>
      </c>
      <c r="AL177" s="2">
        <v>0</v>
      </c>
      <c r="AM177" s="2"/>
      <c r="AN177" s="2"/>
      <c r="AO177" s="19">
        <f t="shared" si="29"/>
        <v>65878864</v>
      </c>
      <c r="AP177" s="2"/>
      <c r="AQ177" s="2"/>
      <c r="AR177" s="2"/>
      <c r="AS177" s="2"/>
      <c r="AT177" s="2"/>
      <c r="AU177" s="2"/>
      <c r="AV177" s="2"/>
      <c r="AW177" s="2"/>
      <c r="AX177" s="2">
        <v>194263020</v>
      </c>
      <c r="AY177" s="2">
        <v>48565755</v>
      </c>
      <c r="AZ177" s="2"/>
      <c r="BA177" s="2"/>
      <c r="BB177" s="64">
        <f t="shared" si="30"/>
        <v>308707639</v>
      </c>
      <c r="BC177" s="2"/>
      <c r="BD177" s="2">
        <v>48565755</v>
      </c>
      <c r="BE177" s="2"/>
      <c r="BF177" s="2"/>
      <c r="BG177" s="9"/>
      <c r="BH177" s="2"/>
      <c r="BI177" s="2"/>
      <c r="BJ177" s="2">
        <v>141775082</v>
      </c>
      <c r="BK177" s="8">
        <f t="shared" si="31"/>
        <v>499048476</v>
      </c>
      <c r="BL177" s="2"/>
      <c r="BM177" s="2">
        <v>48565755</v>
      </c>
      <c r="BN177" s="2"/>
      <c r="BO177" s="2"/>
      <c r="BP177" s="2"/>
      <c r="BQ177" s="2"/>
      <c r="BR177" s="9"/>
      <c r="BS177" s="2"/>
      <c r="BT177" s="2"/>
      <c r="BU177" s="2"/>
      <c r="BV177" s="2"/>
      <c r="BW177" s="8">
        <f t="shared" si="32"/>
        <v>547614231</v>
      </c>
      <c r="BX177" s="2"/>
      <c r="BY177" s="2">
        <v>48565755</v>
      </c>
      <c r="BZ177" s="2"/>
      <c r="CA177" s="2"/>
      <c r="CB177" s="9"/>
      <c r="CC177" s="2"/>
      <c r="CD177" s="2"/>
      <c r="CE177" s="2"/>
      <c r="CF177" s="2"/>
      <c r="CG177" s="8">
        <f>SUM(BW177:CE177)</f>
        <v>596179986</v>
      </c>
      <c r="CH177" s="2"/>
      <c r="CI177" s="2"/>
      <c r="CJ177" s="2"/>
      <c r="CK177" s="2"/>
      <c r="CL177" s="9"/>
      <c r="CM177" s="2"/>
      <c r="CN177" s="2"/>
      <c r="CO177" s="2"/>
      <c r="CP177" s="8">
        <f t="shared" si="25"/>
        <v>596179986</v>
      </c>
      <c r="CQ177" s="2"/>
      <c r="CR177" s="2"/>
      <c r="CS177" s="2"/>
      <c r="CT177" s="2"/>
      <c r="CU177" s="2"/>
      <c r="CV177" s="9"/>
      <c r="CW177" s="2"/>
      <c r="CX177" s="2"/>
      <c r="CY177" s="8">
        <f t="shared" si="26"/>
        <v>596179986</v>
      </c>
      <c r="CZ177" s="2"/>
      <c r="DA177" s="2"/>
      <c r="DB177" s="2"/>
      <c r="DC177" s="2"/>
      <c r="DD177" s="2"/>
      <c r="DE177" s="2"/>
      <c r="DF177" s="2"/>
      <c r="DG177" s="2"/>
      <c r="DH177" s="2"/>
      <c r="DI177" s="8">
        <f t="shared" si="27"/>
        <v>596179986</v>
      </c>
      <c r="DJ177" s="18"/>
      <c r="DK177" s="2"/>
      <c r="DL177" s="2"/>
      <c r="DM177" s="2"/>
      <c r="DN177" s="2"/>
      <c r="DO177" s="2"/>
      <c r="DP177" s="2"/>
      <c r="DQ177" s="2"/>
      <c r="DR177" s="9"/>
      <c r="DS177" s="2"/>
      <c r="DT177" s="2"/>
      <c r="DU177" s="7">
        <f t="shared" si="33"/>
        <v>596179986</v>
      </c>
      <c r="DV177" s="4">
        <f>VLOOKUP(B177,[3]RPTNCT049_ConsultaSaldosContabl!$I$4:$K$8047,3,0)</f>
        <v>388526040</v>
      </c>
      <c r="DW177" s="4">
        <f>+Q177+Z177+AA177+AN177+BA177+BJ177+BU177+BV177</f>
        <v>207653946</v>
      </c>
      <c r="DX177" s="41">
        <f t="shared" si="34"/>
        <v>596179986</v>
      </c>
      <c r="DY177" s="19">
        <f t="shared" si="35"/>
        <v>0</v>
      </c>
      <c r="DZ177" s="29"/>
      <c r="EA177" s="29"/>
      <c r="EB177" s="29"/>
    </row>
    <row r="178" spans="1:136" ht="15" customHeight="1" x14ac:dyDescent="0.2">
      <c r="A178" s="1">
        <v>8909840681</v>
      </c>
      <c r="B178" s="1">
        <v>890984068</v>
      </c>
      <c r="C178" s="16">
        <v>215005150</v>
      </c>
      <c r="D178" s="17" t="s">
        <v>74</v>
      </c>
      <c r="E178" s="80" t="s">
        <v>1121</v>
      </c>
      <c r="F178" s="38"/>
      <c r="G178" s="2"/>
      <c r="H178" s="3"/>
      <c r="I178" s="2"/>
      <c r="J178" s="39"/>
      <c r="K178" s="3"/>
      <c r="L178" s="2"/>
      <c r="M178" s="8"/>
      <c r="N178" s="3"/>
      <c r="O178" s="2"/>
      <c r="P178" s="3"/>
      <c r="Q178" s="39">
        <v>18374382</v>
      </c>
      <c r="R178" s="2"/>
      <c r="S178" s="3"/>
      <c r="T178" s="3"/>
      <c r="U178" s="2"/>
      <c r="V178" s="8">
        <f t="shared" si="24"/>
        <v>18374382</v>
      </c>
      <c r="W178" s="8">
        <v>0</v>
      </c>
      <c r="X178" s="2"/>
      <c r="Y178" s="8">
        <v>0</v>
      </c>
      <c r="Z178" s="8"/>
      <c r="AA178" s="2"/>
      <c r="AB178" s="2"/>
      <c r="AC178" s="9"/>
      <c r="AD178" s="2"/>
      <c r="AE178" s="2"/>
      <c r="AF178" s="8">
        <f t="shared" si="28"/>
        <v>18374382</v>
      </c>
      <c r="AG178" s="9">
        <v>0</v>
      </c>
      <c r="AH178" s="2"/>
      <c r="AI178" s="2">
        <v>0</v>
      </c>
      <c r="AJ178" s="9">
        <v>0</v>
      </c>
      <c r="AK178" s="2">
        <v>0</v>
      </c>
      <c r="AL178" s="2">
        <v>0</v>
      </c>
      <c r="AM178" s="2"/>
      <c r="AN178" s="2"/>
      <c r="AO178" s="19">
        <f t="shared" si="29"/>
        <v>18374382</v>
      </c>
      <c r="AP178" s="2"/>
      <c r="AQ178" s="2"/>
      <c r="AR178" s="2"/>
      <c r="AS178" s="2"/>
      <c r="AT178" s="2"/>
      <c r="AU178" s="2"/>
      <c r="AV178" s="2"/>
      <c r="AW178" s="2"/>
      <c r="AX178" s="2">
        <v>24295224</v>
      </c>
      <c r="AY178" s="2">
        <v>6073806</v>
      </c>
      <c r="AZ178" s="2"/>
      <c r="BA178" s="2"/>
      <c r="BB178" s="64">
        <f t="shared" si="30"/>
        <v>48743412</v>
      </c>
      <c r="BC178" s="2"/>
      <c r="BD178" s="2">
        <v>6073806</v>
      </c>
      <c r="BE178" s="2"/>
      <c r="BF178" s="2"/>
      <c r="BG178" s="9"/>
      <c r="BH178" s="2"/>
      <c r="BI178" s="2"/>
      <c r="BJ178" s="2">
        <v>39542589</v>
      </c>
      <c r="BK178" s="8">
        <f t="shared" si="31"/>
        <v>94359807</v>
      </c>
      <c r="BL178" s="2"/>
      <c r="BM178" s="2">
        <v>6073806</v>
      </c>
      <c r="BN178" s="2"/>
      <c r="BO178" s="2"/>
      <c r="BP178" s="2"/>
      <c r="BQ178" s="2"/>
      <c r="BR178" s="9"/>
      <c r="BS178" s="2"/>
      <c r="BT178" s="2"/>
      <c r="BU178" s="2"/>
      <c r="BV178" s="2"/>
      <c r="BW178" s="8">
        <f t="shared" si="32"/>
        <v>100433613</v>
      </c>
      <c r="BX178" s="2"/>
      <c r="BY178" s="2">
        <v>6073806</v>
      </c>
      <c r="BZ178" s="2"/>
      <c r="CA178" s="2"/>
      <c r="CB178" s="9"/>
      <c r="CC178" s="2"/>
      <c r="CD178" s="2"/>
      <c r="CE178" s="2"/>
      <c r="CF178" s="2"/>
      <c r="CG178" s="8">
        <f>SUM(BW178:CE178)</f>
        <v>106507419</v>
      </c>
      <c r="CH178" s="2"/>
      <c r="CI178" s="2"/>
      <c r="CJ178" s="2"/>
      <c r="CK178" s="2"/>
      <c r="CL178" s="9"/>
      <c r="CM178" s="2"/>
      <c r="CN178" s="2"/>
      <c r="CO178" s="2"/>
      <c r="CP178" s="8">
        <f t="shared" si="25"/>
        <v>106507419</v>
      </c>
      <c r="CQ178" s="2"/>
      <c r="CR178" s="2"/>
      <c r="CS178" s="2"/>
      <c r="CT178" s="2"/>
      <c r="CU178" s="2"/>
      <c r="CV178" s="9"/>
      <c r="CW178" s="2"/>
      <c r="CX178" s="2"/>
      <c r="CY178" s="8">
        <f t="shared" si="26"/>
        <v>106507419</v>
      </c>
      <c r="CZ178" s="2"/>
      <c r="DA178" s="2"/>
      <c r="DB178" s="2"/>
      <c r="DC178" s="2"/>
      <c r="DD178" s="2"/>
      <c r="DE178" s="2"/>
      <c r="DF178" s="2"/>
      <c r="DG178" s="2"/>
      <c r="DH178" s="2"/>
      <c r="DI178" s="8">
        <f t="shared" si="27"/>
        <v>106507419</v>
      </c>
      <c r="DJ178" s="18"/>
      <c r="DK178" s="2"/>
      <c r="DL178" s="2"/>
      <c r="DM178" s="2"/>
      <c r="DN178" s="2"/>
      <c r="DO178" s="2"/>
      <c r="DP178" s="2"/>
      <c r="DQ178" s="2"/>
      <c r="DR178" s="9"/>
      <c r="DS178" s="2"/>
      <c r="DT178" s="2"/>
      <c r="DU178" s="7">
        <f t="shared" si="33"/>
        <v>106507419</v>
      </c>
      <c r="DV178" s="4">
        <f>VLOOKUP(B178,[3]RPTNCT049_ConsultaSaldosContabl!$I$4:$K$8047,3,0)</f>
        <v>48590448</v>
      </c>
      <c r="DW178" s="4">
        <f>+Q178+Z178+AA178+AN178+BA178+BJ178+BU178+BV178</f>
        <v>57916971</v>
      </c>
      <c r="DX178" s="41">
        <f t="shared" si="34"/>
        <v>106507419</v>
      </c>
      <c r="DY178" s="19">
        <f t="shared" si="35"/>
        <v>0</v>
      </c>
      <c r="DZ178" s="29"/>
      <c r="EA178" s="29"/>
      <c r="EB178" s="29"/>
    </row>
    <row r="179" spans="1:136" ht="15" customHeight="1" x14ac:dyDescent="0.2">
      <c r="A179" s="1">
        <v>8000957544</v>
      </c>
      <c r="B179" s="1">
        <v>800095754</v>
      </c>
      <c r="C179" s="16">
        <v>215018150</v>
      </c>
      <c r="D179" s="17" t="s">
        <v>363</v>
      </c>
      <c r="E179" s="80" t="s">
        <v>1409</v>
      </c>
      <c r="F179" s="38"/>
      <c r="G179" s="2"/>
      <c r="H179" s="3"/>
      <c r="I179" s="2"/>
      <c r="J179" s="39"/>
      <c r="K179" s="3"/>
      <c r="L179" s="2"/>
      <c r="M179" s="8"/>
      <c r="N179" s="3"/>
      <c r="O179" s="2"/>
      <c r="P179" s="3"/>
      <c r="Q179" s="39">
        <v>218096276</v>
      </c>
      <c r="R179" s="2"/>
      <c r="S179" s="3"/>
      <c r="T179" s="3"/>
      <c r="U179" s="2"/>
      <c r="V179" s="8">
        <f t="shared" si="24"/>
        <v>218096276</v>
      </c>
      <c r="W179" s="8">
        <v>0</v>
      </c>
      <c r="X179" s="2"/>
      <c r="Y179" s="8">
        <v>0</v>
      </c>
      <c r="Z179" s="8"/>
      <c r="AA179" s="2"/>
      <c r="AB179" s="2"/>
      <c r="AC179" s="9"/>
      <c r="AD179" s="2"/>
      <c r="AE179" s="2"/>
      <c r="AF179" s="8">
        <f t="shared" si="28"/>
        <v>218096276</v>
      </c>
      <c r="AG179" s="9">
        <v>0</v>
      </c>
      <c r="AH179" s="2"/>
      <c r="AI179" s="2">
        <v>0</v>
      </c>
      <c r="AJ179" s="9">
        <v>0</v>
      </c>
      <c r="AK179" s="2">
        <v>0</v>
      </c>
      <c r="AL179" s="2">
        <v>0</v>
      </c>
      <c r="AM179" s="2"/>
      <c r="AN179" s="2"/>
      <c r="AO179" s="19">
        <f t="shared" si="29"/>
        <v>218096276</v>
      </c>
      <c r="AP179" s="2"/>
      <c r="AQ179" s="2"/>
      <c r="AR179" s="2"/>
      <c r="AS179" s="2"/>
      <c r="AT179" s="2"/>
      <c r="AU179" s="2"/>
      <c r="AV179" s="2"/>
      <c r="AW179" s="2"/>
      <c r="AX179" s="2">
        <v>333965164</v>
      </c>
      <c r="AY179" s="2">
        <v>83491291</v>
      </c>
      <c r="AZ179" s="2"/>
      <c r="BA179" s="2"/>
      <c r="BB179" s="64">
        <f t="shared" si="30"/>
        <v>635552731</v>
      </c>
      <c r="BC179" s="2"/>
      <c r="BD179" s="2">
        <v>83491291</v>
      </c>
      <c r="BE179" s="2"/>
      <c r="BF179" s="2"/>
      <c r="BG179" s="9"/>
      <c r="BH179" s="2"/>
      <c r="BI179" s="2"/>
      <c r="BJ179" s="2">
        <v>469354625</v>
      </c>
      <c r="BK179" s="8">
        <f t="shared" si="31"/>
        <v>1188398647</v>
      </c>
      <c r="BL179" s="2"/>
      <c r="BM179" s="2">
        <v>83491291</v>
      </c>
      <c r="BN179" s="2"/>
      <c r="BO179" s="2"/>
      <c r="BP179" s="2"/>
      <c r="BQ179" s="2"/>
      <c r="BR179" s="9"/>
      <c r="BS179" s="2"/>
      <c r="BT179" s="2"/>
      <c r="BU179" s="2"/>
      <c r="BV179" s="2"/>
      <c r="BW179" s="8">
        <f t="shared" si="32"/>
        <v>1271889938</v>
      </c>
      <c r="BX179" s="2"/>
      <c r="BY179" s="2">
        <v>83491291</v>
      </c>
      <c r="BZ179" s="2"/>
      <c r="CA179" s="2"/>
      <c r="CB179" s="9"/>
      <c r="CC179" s="2"/>
      <c r="CD179" s="2"/>
      <c r="CE179" s="2"/>
      <c r="CF179" s="2"/>
      <c r="CG179" s="8">
        <f>SUM(BW179:CE179)</f>
        <v>1355381229</v>
      </c>
      <c r="CH179" s="2"/>
      <c r="CI179" s="2"/>
      <c r="CJ179" s="2"/>
      <c r="CK179" s="2"/>
      <c r="CL179" s="9"/>
      <c r="CM179" s="2"/>
      <c r="CN179" s="2"/>
      <c r="CO179" s="2"/>
      <c r="CP179" s="8">
        <f t="shared" si="25"/>
        <v>1355381229</v>
      </c>
      <c r="CQ179" s="2"/>
      <c r="CR179" s="2"/>
      <c r="CS179" s="2"/>
      <c r="CT179" s="2"/>
      <c r="CU179" s="2"/>
      <c r="CV179" s="9"/>
      <c r="CW179" s="2"/>
      <c r="CX179" s="2"/>
      <c r="CY179" s="8">
        <f t="shared" si="26"/>
        <v>1355381229</v>
      </c>
      <c r="CZ179" s="2"/>
      <c r="DA179" s="2"/>
      <c r="DB179" s="2"/>
      <c r="DC179" s="2"/>
      <c r="DD179" s="2"/>
      <c r="DE179" s="2"/>
      <c r="DF179" s="2"/>
      <c r="DG179" s="2"/>
      <c r="DH179" s="2"/>
      <c r="DI179" s="8">
        <f t="shared" si="27"/>
        <v>1355381229</v>
      </c>
      <c r="DJ179" s="18"/>
      <c r="DK179" s="2"/>
      <c r="DL179" s="2"/>
      <c r="DM179" s="2"/>
      <c r="DN179" s="2"/>
      <c r="DO179" s="2"/>
      <c r="DP179" s="2"/>
      <c r="DQ179" s="2"/>
      <c r="DR179" s="9"/>
      <c r="DS179" s="2"/>
      <c r="DT179" s="2"/>
      <c r="DU179" s="7">
        <f t="shared" si="33"/>
        <v>1355381229</v>
      </c>
      <c r="DV179" s="4">
        <f>VLOOKUP(B179,[3]RPTNCT049_ConsultaSaldosContabl!$I$4:$K$8047,3,0)</f>
        <v>667930328</v>
      </c>
      <c r="DW179" s="4">
        <f>+Q179+Z179+AA179+AN179+BA179+BJ179+BU179+BV179</f>
        <v>687450901</v>
      </c>
      <c r="DX179" s="41">
        <f t="shared" si="34"/>
        <v>1355381229</v>
      </c>
      <c r="DY179" s="19">
        <f t="shared" si="35"/>
        <v>0</v>
      </c>
      <c r="DZ179" s="29"/>
      <c r="EA179" s="29"/>
      <c r="EB179" s="29"/>
    </row>
    <row r="180" spans="1:136" ht="15" customHeight="1" x14ac:dyDescent="0.2">
      <c r="A180" s="1">
        <v>8919004932</v>
      </c>
      <c r="B180" s="1">
        <v>891900493</v>
      </c>
      <c r="C180" s="16">
        <v>214776147</v>
      </c>
      <c r="D180" s="17" t="s">
        <v>2207</v>
      </c>
      <c r="E180" s="80" t="s">
        <v>1080</v>
      </c>
      <c r="F180" s="36">
        <v>2926929547</v>
      </c>
      <c r="G180" s="2"/>
      <c r="H180" s="3"/>
      <c r="I180" s="2"/>
      <c r="J180" s="39">
        <v>157280263</v>
      </c>
      <c r="K180" s="2">
        <v>332518374</v>
      </c>
      <c r="L180" s="2"/>
      <c r="M180" s="8">
        <f>SUM(F180:L180)</f>
        <v>3416728184</v>
      </c>
      <c r="N180" s="3">
        <f>VLOOKUP(A180,'[1]PRESTACION DE SERVICIO'!$I$2:$J$96,2,0)</f>
        <v>2776737026</v>
      </c>
      <c r="O180" s="2"/>
      <c r="P180" s="3"/>
      <c r="Q180" s="39">
        <v>479562068</v>
      </c>
      <c r="R180" s="2"/>
      <c r="S180" s="3">
        <v>149278183</v>
      </c>
      <c r="T180" s="9">
        <v>316252162</v>
      </c>
      <c r="U180" s="2"/>
      <c r="V180" s="8">
        <f t="shared" si="24"/>
        <v>7138557623</v>
      </c>
      <c r="W180" s="8">
        <v>2460127199</v>
      </c>
      <c r="X180" s="2"/>
      <c r="Y180" s="8">
        <v>0</v>
      </c>
      <c r="Z180" s="8"/>
      <c r="AA180" s="2"/>
      <c r="AB180" s="2"/>
      <c r="AC180" s="9">
        <v>168426796</v>
      </c>
      <c r="AD180" s="2">
        <v>334760450</v>
      </c>
      <c r="AE180" s="2"/>
      <c r="AF180" s="8">
        <f t="shared" si="28"/>
        <v>10101872068</v>
      </c>
      <c r="AG180" s="9">
        <v>0</v>
      </c>
      <c r="AH180" s="2"/>
      <c r="AI180" s="2">
        <v>0</v>
      </c>
      <c r="AJ180" s="9">
        <v>2576102143</v>
      </c>
      <c r="AK180" s="2">
        <v>168426796</v>
      </c>
      <c r="AL180" s="2">
        <v>334760450</v>
      </c>
      <c r="AM180" s="2"/>
      <c r="AN180" s="2"/>
      <c r="AO180" s="19">
        <f t="shared" si="29"/>
        <v>13181161457</v>
      </c>
      <c r="AP180" s="2"/>
      <c r="AQ180" s="2"/>
      <c r="AR180" s="2"/>
      <c r="AS180" s="2">
        <v>2561029130</v>
      </c>
      <c r="AT180" s="2">
        <v>168426796</v>
      </c>
      <c r="AU180" s="2">
        <v>307635793</v>
      </c>
      <c r="AV180" s="2"/>
      <c r="AW180" s="2">
        <v>399770208</v>
      </c>
      <c r="AX180" s="2"/>
      <c r="AY180" s="2">
        <v>266513472</v>
      </c>
      <c r="AZ180" s="2"/>
      <c r="BA180" s="2"/>
      <c r="BB180" s="64">
        <f t="shared" si="30"/>
        <v>16884536856</v>
      </c>
      <c r="BC180" s="2">
        <v>3659774951</v>
      </c>
      <c r="BD180" s="2">
        <v>133256736</v>
      </c>
      <c r="BE180" s="2"/>
      <c r="BF180" s="2"/>
      <c r="BG180" s="9">
        <v>198166920</v>
      </c>
      <c r="BH180" s="2">
        <v>484932286</v>
      </c>
      <c r="BI180" s="2"/>
      <c r="BJ180" s="2">
        <v>1032041614</v>
      </c>
      <c r="BK180" s="8">
        <f t="shared" si="31"/>
        <v>22392709363</v>
      </c>
      <c r="BL180" s="2">
        <v>2791631630</v>
      </c>
      <c r="BM180" s="2">
        <v>133256736</v>
      </c>
      <c r="BN180" s="2"/>
      <c r="BO180" s="2">
        <v>1178286979</v>
      </c>
      <c r="BP180" s="2"/>
      <c r="BQ180" s="2"/>
      <c r="BR180" s="9">
        <v>169675573</v>
      </c>
      <c r="BS180" s="2">
        <v>455420981</v>
      </c>
      <c r="BT180" s="2"/>
      <c r="BU180" s="2"/>
      <c r="BV180" s="2"/>
      <c r="BW180" s="8">
        <f t="shared" si="32"/>
        <v>27120981262</v>
      </c>
      <c r="BX180" s="2"/>
      <c r="BY180" s="2">
        <v>133256736</v>
      </c>
      <c r="BZ180" s="2"/>
      <c r="CA180" s="2">
        <v>2810212688</v>
      </c>
      <c r="CB180" s="9">
        <v>169158241</v>
      </c>
      <c r="CC180" s="2">
        <v>356734702</v>
      </c>
      <c r="CD180" s="2"/>
      <c r="CE180" s="2"/>
      <c r="CF180" s="2"/>
      <c r="CG180" s="8">
        <f>SUM(BW180:CE180)</f>
        <v>30590343629</v>
      </c>
      <c r="CH180" s="2"/>
      <c r="CI180" s="2"/>
      <c r="CJ180" s="2"/>
      <c r="CK180" s="2"/>
      <c r="CL180" s="9"/>
      <c r="CM180" s="2"/>
      <c r="CN180" s="2"/>
      <c r="CO180" s="2"/>
      <c r="CP180" s="8">
        <f t="shared" si="25"/>
        <v>30590343629</v>
      </c>
      <c r="CQ180" s="2"/>
      <c r="CR180" s="2"/>
      <c r="CS180" s="2"/>
      <c r="CT180" s="2"/>
      <c r="CU180" s="2"/>
      <c r="CV180" s="9"/>
      <c r="CW180" s="2"/>
      <c r="CX180" s="2"/>
      <c r="CY180" s="8">
        <f t="shared" si="26"/>
        <v>30590343629</v>
      </c>
      <c r="CZ180" s="2"/>
      <c r="DA180" s="2"/>
      <c r="DB180" s="2"/>
      <c r="DC180" s="2"/>
      <c r="DD180" s="2"/>
      <c r="DE180" s="2"/>
      <c r="DF180" s="2"/>
      <c r="DG180" s="2"/>
      <c r="DH180" s="2"/>
      <c r="DI180" s="8">
        <f t="shared" si="27"/>
        <v>30590343629</v>
      </c>
      <c r="DJ180" s="18"/>
      <c r="DK180" s="2"/>
      <c r="DL180" s="2"/>
      <c r="DM180" s="2"/>
      <c r="DN180" s="2"/>
      <c r="DO180" s="2"/>
      <c r="DP180" s="2"/>
      <c r="DQ180" s="2"/>
      <c r="DR180" s="9"/>
      <c r="DS180" s="2"/>
      <c r="DT180" s="2"/>
      <c r="DU180" s="7">
        <f t="shared" si="33"/>
        <v>30590343629</v>
      </c>
      <c r="DV180" s="4">
        <f>VLOOKUP(B180,[3]RPTNCT049_ConsultaSaldosContabl!$I$4:$K$8047,3,0)</f>
        <v>29078739947</v>
      </c>
      <c r="DW180" s="4">
        <f>+Q180+Z180+AA180+AN180+BA180+BJ180+BU180+BV180</f>
        <v>1511603682</v>
      </c>
      <c r="DX180" s="41">
        <f t="shared" si="34"/>
        <v>30590343629</v>
      </c>
      <c r="DY180" s="19">
        <f t="shared" si="35"/>
        <v>0</v>
      </c>
      <c r="DZ180" s="29"/>
      <c r="EA180" s="29"/>
      <c r="EB180" s="29"/>
    </row>
    <row r="181" spans="1:136" ht="15" customHeight="1" x14ac:dyDescent="0.2">
      <c r="A181" s="1">
        <v>8320006054</v>
      </c>
      <c r="B181" s="1">
        <v>832000605</v>
      </c>
      <c r="C181" s="16">
        <v>216197161</v>
      </c>
      <c r="D181" s="17" t="s">
        <v>995</v>
      </c>
      <c r="E181" s="80" t="s">
        <v>2071</v>
      </c>
      <c r="F181" s="54"/>
      <c r="G181" s="18"/>
      <c r="H181" s="54"/>
      <c r="I181" s="18"/>
      <c r="J181" s="54"/>
      <c r="K181" s="54"/>
      <c r="L181" s="18"/>
      <c r="M181" s="55"/>
      <c r="N181" s="54"/>
      <c r="O181" s="18"/>
      <c r="P181" s="54"/>
      <c r="Q181" s="39"/>
      <c r="R181" s="18"/>
      <c r="S181" s="54"/>
      <c r="T181" s="54"/>
      <c r="U181" s="18"/>
      <c r="V181" s="8">
        <f t="shared" si="24"/>
        <v>0</v>
      </c>
      <c r="W181" s="8">
        <v>0</v>
      </c>
      <c r="X181" s="18"/>
      <c r="Y181" s="8">
        <v>0</v>
      </c>
      <c r="Z181" s="8"/>
      <c r="AA181" s="18"/>
      <c r="AB181" s="18"/>
      <c r="AC181" s="56"/>
      <c r="AD181" s="18"/>
      <c r="AE181" s="18"/>
      <c r="AF181" s="8">
        <f t="shared" si="28"/>
        <v>0</v>
      </c>
      <c r="AG181" s="9">
        <v>0</v>
      </c>
      <c r="AH181" s="2"/>
      <c r="AI181" s="2">
        <v>0</v>
      </c>
      <c r="AJ181" s="9">
        <v>0</v>
      </c>
      <c r="AK181" s="2">
        <v>0</v>
      </c>
      <c r="AL181" s="2">
        <v>0</v>
      </c>
      <c r="AM181" s="2"/>
      <c r="AN181" s="2"/>
      <c r="AO181" s="19">
        <f t="shared" si="29"/>
        <v>0</v>
      </c>
      <c r="AP181" s="18"/>
      <c r="AQ181" s="2"/>
      <c r="AR181" s="18"/>
      <c r="AS181" s="2"/>
      <c r="AT181" s="18"/>
      <c r="AU181" s="18"/>
      <c r="AV181" s="18"/>
      <c r="AW181" s="18"/>
      <c r="AX181" s="2">
        <v>47957792</v>
      </c>
      <c r="AY181" s="2">
        <v>11989448</v>
      </c>
      <c r="AZ181" s="18"/>
      <c r="BA181" s="2"/>
      <c r="BB181" s="64">
        <f t="shared" si="30"/>
        <v>59947240</v>
      </c>
      <c r="BC181" s="2"/>
      <c r="BD181" s="2">
        <v>11989448</v>
      </c>
      <c r="BE181" s="2"/>
      <c r="BF181" s="2"/>
      <c r="BG181" s="9"/>
      <c r="BH181" s="2"/>
      <c r="BI181" s="2"/>
      <c r="BJ181" s="2"/>
      <c r="BK181" s="8">
        <f t="shared" si="31"/>
        <v>71936688</v>
      </c>
      <c r="BL181" s="2"/>
      <c r="BM181" s="2">
        <v>11989448</v>
      </c>
      <c r="BN181" s="2"/>
      <c r="BO181" s="2"/>
      <c r="BP181" s="2"/>
      <c r="BQ181" s="2"/>
      <c r="BR181" s="9"/>
      <c r="BS181" s="2"/>
      <c r="BT181" s="2"/>
      <c r="BU181" s="2"/>
      <c r="BV181" s="2"/>
      <c r="BW181" s="8">
        <f t="shared" si="32"/>
        <v>83926136</v>
      </c>
      <c r="BX181" s="2"/>
      <c r="BY181" s="2">
        <v>11989448</v>
      </c>
      <c r="BZ181" s="2"/>
      <c r="CA181" s="2"/>
      <c r="CB181" s="9"/>
      <c r="CC181" s="2"/>
      <c r="CD181" s="2"/>
      <c r="CE181" s="2"/>
      <c r="CF181" s="2"/>
      <c r="CG181" s="8">
        <f>SUM(BW181:CE181)</f>
        <v>95915584</v>
      </c>
      <c r="CH181" s="2"/>
      <c r="CI181" s="2"/>
      <c r="CJ181" s="2"/>
      <c r="CK181" s="2"/>
      <c r="CL181" s="9"/>
      <c r="CM181" s="2"/>
      <c r="CN181" s="2"/>
      <c r="CO181" s="2"/>
      <c r="CP181" s="8">
        <f t="shared" si="25"/>
        <v>95915584</v>
      </c>
      <c r="CQ181" s="2"/>
      <c r="CR181" s="2"/>
      <c r="CS181" s="2"/>
      <c r="CT181" s="2"/>
      <c r="CU181" s="2"/>
      <c r="CV181" s="9"/>
      <c r="CW181" s="2"/>
      <c r="CX181" s="2"/>
      <c r="CY181" s="8">
        <f t="shared" si="26"/>
        <v>95915584</v>
      </c>
      <c r="CZ181" s="2"/>
      <c r="DA181" s="2"/>
      <c r="DB181" s="2"/>
      <c r="DC181" s="2"/>
      <c r="DD181" s="2"/>
      <c r="DE181" s="2"/>
      <c r="DF181" s="2"/>
      <c r="DG181" s="2"/>
      <c r="DH181" s="2"/>
      <c r="DI181" s="8">
        <f t="shared" si="27"/>
        <v>95915584</v>
      </c>
      <c r="DJ181" s="18"/>
      <c r="DK181" s="2"/>
      <c r="DL181" s="2"/>
      <c r="DM181" s="2"/>
      <c r="DN181" s="2"/>
      <c r="DO181" s="2"/>
      <c r="DP181" s="2"/>
      <c r="DQ181" s="2"/>
      <c r="DR181" s="9"/>
      <c r="DS181" s="2"/>
      <c r="DT181" s="2"/>
      <c r="DU181" s="7">
        <f t="shared" si="33"/>
        <v>95915584</v>
      </c>
      <c r="DV181" s="4">
        <f>VLOOKUP(B181,[3]RPTNCT049_ConsultaSaldosContabl!$I$4:$K$8047,3,0)</f>
        <v>95915584</v>
      </c>
      <c r="DW181" s="4">
        <f>+Q181+Z181+AA181+AN181+BA181+BJ181+BU181+BV181</f>
        <v>0</v>
      </c>
      <c r="DX181" s="41">
        <f t="shared" si="34"/>
        <v>95915584</v>
      </c>
      <c r="DY181" s="19">
        <f t="shared" si="35"/>
        <v>0</v>
      </c>
      <c r="DZ181" s="29"/>
      <c r="EA181" s="15"/>
      <c r="EB181" s="15"/>
      <c r="EC181" s="15"/>
      <c r="ED181" s="15"/>
      <c r="EE181" s="15"/>
      <c r="EF181" s="15"/>
    </row>
    <row r="182" spans="1:136" ht="15" customHeight="1" x14ac:dyDescent="0.2">
      <c r="A182" s="1">
        <v>8907020217</v>
      </c>
      <c r="B182" s="1">
        <v>890702021</v>
      </c>
      <c r="C182" s="16">
        <v>215273152</v>
      </c>
      <c r="D182" s="17" t="s">
        <v>2267</v>
      </c>
      <c r="E182" s="80" t="s">
        <v>1954</v>
      </c>
      <c r="F182" s="38"/>
      <c r="G182" s="2"/>
      <c r="H182" s="3"/>
      <c r="I182" s="2"/>
      <c r="J182" s="39"/>
      <c r="K182" s="3"/>
      <c r="L182" s="2"/>
      <c r="M182" s="8"/>
      <c r="N182" s="3"/>
      <c r="O182" s="2"/>
      <c r="P182" s="3"/>
      <c r="Q182" s="39">
        <v>39013840</v>
      </c>
      <c r="R182" s="2"/>
      <c r="S182" s="3"/>
      <c r="T182" s="3"/>
      <c r="U182" s="2"/>
      <c r="V182" s="8">
        <f t="shared" si="24"/>
        <v>39013840</v>
      </c>
      <c r="W182" s="8">
        <v>0</v>
      </c>
      <c r="X182" s="2"/>
      <c r="Y182" s="8">
        <v>0</v>
      </c>
      <c r="Z182" s="8"/>
      <c r="AA182" s="2"/>
      <c r="AB182" s="2"/>
      <c r="AC182" s="9"/>
      <c r="AD182" s="2"/>
      <c r="AE182" s="2"/>
      <c r="AF182" s="8">
        <f t="shared" si="28"/>
        <v>39013840</v>
      </c>
      <c r="AG182" s="9">
        <v>0</v>
      </c>
      <c r="AH182" s="2"/>
      <c r="AI182" s="2">
        <v>0</v>
      </c>
      <c r="AJ182" s="9">
        <v>0</v>
      </c>
      <c r="AK182" s="2">
        <v>0</v>
      </c>
      <c r="AL182" s="2">
        <v>0</v>
      </c>
      <c r="AM182" s="2"/>
      <c r="AN182" s="2"/>
      <c r="AO182" s="19">
        <f t="shared" si="29"/>
        <v>39013840</v>
      </c>
      <c r="AP182" s="2"/>
      <c r="AQ182" s="2"/>
      <c r="AR182" s="2"/>
      <c r="AS182" s="2"/>
      <c r="AT182" s="2"/>
      <c r="AU182" s="2"/>
      <c r="AV182" s="2"/>
      <c r="AW182" s="2"/>
      <c r="AX182" s="2">
        <v>44520252</v>
      </c>
      <c r="AY182" s="2">
        <v>11130063</v>
      </c>
      <c r="AZ182" s="2"/>
      <c r="BA182" s="2"/>
      <c r="BB182" s="64">
        <f t="shared" si="30"/>
        <v>94664155</v>
      </c>
      <c r="BC182" s="2"/>
      <c r="BD182" s="2">
        <v>11130063</v>
      </c>
      <c r="BE182" s="2"/>
      <c r="BF182" s="2"/>
      <c r="BG182" s="9"/>
      <c r="BH182" s="2"/>
      <c r="BI182" s="2"/>
      <c r="BJ182" s="2">
        <v>83960074</v>
      </c>
      <c r="BK182" s="8">
        <f t="shared" si="31"/>
        <v>189754292</v>
      </c>
      <c r="BL182" s="2"/>
      <c r="BM182" s="2">
        <v>11130063</v>
      </c>
      <c r="BN182" s="2"/>
      <c r="BO182" s="2"/>
      <c r="BP182" s="2"/>
      <c r="BQ182" s="2"/>
      <c r="BR182" s="9"/>
      <c r="BS182" s="2"/>
      <c r="BT182" s="2"/>
      <c r="BU182" s="2"/>
      <c r="BV182" s="2"/>
      <c r="BW182" s="8">
        <f t="shared" si="32"/>
        <v>200884355</v>
      </c>
      <c r="BX182" s="2"/>
      <c r="BY182" s="2">
        <v>11130063</v>
      </c>
      <c r="BZ182" s="2"/>
      <c r="CA182" s="2"/>
      <c r="CB182" s="9"/>
      <c r="CC182" s="2"/>
      <c r="CD182" s="2"/>
      <c r="CE182" s="2"/>
      <c r="CF182" s="2"/>
      <c r="CG182" s="8">
        <f>SUM(BW182:CE182)</f>
        <v>212014418</v>
      </c>
      <c r="CH182" s="2"/>
      <c r="CI182" s="2"/>
      <c r="CJ182" s="2"/>
      <c r="CK182" s="2"/>
      <c r="CL182" s="9"/>
      <c r="CM182" s="2"/>
      <c r="CN182" s="2"/>
      <c r="CO182" s="2"/>
      <c r="CP182" s="8">
        <f t="shared" si="25"/>
        <v>212014418</v>
      </c>
      <c r="CQ182" s="2"/>
      <c r="CR182" s="2"/>
      <c r="CS182" s="2"/>
      <c r="CT182" s="2"/>
      <c r="CU182" s="2"/>
      <c r="CV182" s="9"/>
      <c r="CW182" s="2"/>
      <c r="CX182" s="2"/>
      <c r="CY182" s="8">
        <f t="shared" si="26"/>
        <v>212014418</v>
      </c>
      <c r="CZ182" s="2"/>
      <c r="DA182" s="2"/>
      <c r="DB182" s="2"/>
      <c r="DC182" s="2"/>
      <c r="DD182" s="2"/>
      <c r="DE182" s="2"/>
      <c r="DF182" s="2"/>
      <c r="DG182" s="2"/>
      <c r="DH182" s="2"/>
      <c r="DI182" s="8">
        <f t="shared" si="27"/>
        <v>212014418</v>
      </c>
      <c r="DJ182" s="18"/>
      <c r="DK182" s="2"/>
      <c r="DL182" s="2"/>
      <c r="DM182" s="2"/>
      <c r="DN182" s="2"/>
      <c r="DO182" s="2"/>
      <c r="DP182" s="2"/>
      <c r="DQ182" s="2"/>
      <c r="DR182" s="9"/>
      <c r="DS182" s="2"/>
      <c r="DT182" s="2"/>
      <c r="DU182" s="7">
        <f t="shared" si="33"/>
        <v>212014418</v>
      </c>
      <c r="DV182" s="4">
        <f>VLOOKUP(B182,[3]RPTNCT049_ConsultaSaldosContabl!$I$4:$K$8047,3,0)</f>
        <v>89040504</v>
      </c>
      <c r="DW182" s="4">
        <f>+Q182+Z182+AA182+AN182+BA182+BJ182+BU182+BV182</f>
        <v>122973914</v>
      </c>
      <c r="DX182" s="41">
        <f t="shared" si="34"/>
        <v>212014418</v>
      </c>
      <c r="DY182" s="19">
        <f t="shared" si="35"/>
        <v>0</v>
      </c>
      <c r="DZ182" s="29"/>
      <c r="EA182" s="29"/>
      <c r="EB182" s="29"/>
    </row>
    <row r="183" spans="1:136" ht="15" customHeight="1" x14ac:dyDescent="0.2">
      <c r="A183" s="1">
        <v>8000981904</v>
      </c>
      <c r="B183" s="1">
        <v>800098190</v>
      </c>
      <c r="C183" s="16">
        <v>215050150</v>
      </c>
      <c r="D183" s="17" t="s">
        <v>2188</v>
      </c>
      <c r="E183" s="80" t="s">
        <v>1707</v>
      </c>
      <c r="F183" s="38"/>
      <c r="G183" s="2"/>
      <c r="H183" s="3"/>
      <c r="I183" s="2"/>
      <c r="J183" s="39"/>
      <c r="K183" s="3"/>
      <c r="L183" s="2"/>
      <c r="M183" s="8"/>
      <c r="N183" s="3"/>
      <c r="O183" s="2"/>
      <c r="P183" s="3"/>
      <c r="Q183" s="39">
        <v>85054367</v>
      </c>
      <c r="R183" s="2"/>
      <c r="S183" s="3"/>
      <c r="T183" s="3"/>
      <c r="U183" s="2"/>
      <c r="V183" s="8">
        <f t="shared" si="24"/>
        <v>85054367</v>
      </c>
      <c r="W183" s="8">
        <v>0</v>
      </c>
      <c r="X183" s="2"/>
      <c r="Y183" s="8">
        <v>0</v>
      </c>
      <c r="Z183" s="8"/>
      <c r="AA183" s="2"/>
      <c r="AB183" s="2"/>
      <c r="AC183" s="9"/>
      <c r="AD183" s="2"/>
      <c r="AE183" s="2"/>
      <c r="AF183" s="8">
        <f t="shared" si="28"/>
        <v>85054367</v>
      </c>
      <c r="AG183" s="9">
        <v>0</v>
      </c>
      <c r="AH183" s="2"/>
      <c r="AI183" s="2">
        <v>0</v>
      </c>
      <c r="AJ183" s="9">
        <v>0</v>
      </c>
      <c r="AK183" s="2">
        <v>0</v>
      </c>
      <c r="AL183" s="2">
        <v>0</v>
      </c>
      <c r="AM183" s="2"/>
      <c r="AN183" s="2"/>
      <c r="AO183" s="19">
        <f t="shared" si="29"/>
        <v>85054367</v>
      </c>
      <c r="AP183" s="2"/>
      <c r="AQ183" s="2"/>
      <c r="AR183" s="2"/>
      <c r="AS183" s="2"/>
      <c r="AT183" s="2"/>
      <c r="AU183" s="2"/>
      <c r="AV183" s="2"/>
      <c r="AW183" s="2"/>
      <c r="AX183" s="2">
        <v>84831800</v>
      </c>
      <c r="AY183" s="2">
        <v>21207950</v>
      </c>
      <c r="AZ183" s="2"/>
      <c r="BA183" s="2"/>
      <c r="BB183" s="64">
        <f t="shared" si="30"/>
        <v>191094117</v>
      </c>
      <c r="BC183" s="2"/>
      <c r="BD183" s="2">
        <v>21207950</v>
      </c>
      <c r="BE183" s="2"/>
      <c r="BF183" s="2"/>
      <c r="BG183" s="9"/>
      <c r="BH183" s="2"/>
      <c r="BI183" s="2"/>
      <c r="BJ183" s="2">
        <v>183041786</v>
      </c>
      <c r="BK183" s="8">
        <f t="shared" si="31"/>
        <v>395343853</v>
      </c>
      <c r="BL183" s="2"/>
      <c r="BM183" s="2">
        <v>21207950</v>
      </c>
      <c r="BN183" s="2"/>
      <c r="BO183" s="2"/>
      <c r="BP183" s="2"/>
      <c r="BQ183" s="2"/>
      <c r="BR183" s="9"/>
      <c r="BS183" s="2"/>
      <c r="BT183" s="2"/>
      <c r="BU183" s="2"/>
      <c r="BV183" s="2"/>
      <c r="BW183" s="8">
        <f t="shared" si="32"/>
        <v>416551803</v>
      </c>
      <c r="BX183" s="2"/>
      <c r="BY183" s="2">
        <v>21207950</v>
      </c>
      <c r="BZ183" s="2"/>
      <c r="CA183" s="2"/>
      <c r="CB183" s="9"/>
      <c r="CC183" s="2"/>
      <c r="CD183" s="2"/>
      <c r="CE183" s="2"/>
      <c r="CF183" s="2"/>
      <c r="CG183" s="8">
        <f>SUM(BW183:CE183)</f>
        <v>437759753</v>
      </c>
      <c r="CH183" s="2"/>
      <c r="CI183" s="2"/>
      <c r="CJ183" s="2"/>
      <c r="CK183" s="2"/>
      <c r="CL183" s="9"/>
      <c r="CM183" s="2"/>
      <c r="CN183" s="2"/>
      <c r="CO183" s="2"/>
      <c r="CP183" s="8">
        <f t="shared" si="25"/>
        <v>437759753</v>
      </c>
      <c r="CQ183" s="2"/>
      <c r="CR183" s="2"/>
      <c r="CS183" s="2"/>
      <c r="CT183" s="2"/>
      <c r="CU183" s="2"/>
      <c r="CV183" s="9"/>
      <c r="CW183" s="2"/>
      <c r="CX183" s="2"/>
      <c r="CY183" s="8">
        <f t="shared" si="26"/>
        <v>437759753</v>
      </c>
      <c r="CZ183" s="2"/>
      <c r="DA183" s="2"/>
      <c r="DB183" s="2"/>
      <c r="DC183" s="2"/>
      <c r="DD183" s="2"/>
      <c r="DE183" s="2"/>
      <c r="DF183" s="2"/>
      <c r="DG183" s="2"/>
      <c r="DH183" s="2"/>
      <c r="DI183" s="8">
        <f t="shared" si="27"/>
        <v>437759753</v>
      </c>
      <c r="DJ183" s="18"/>
      <c r="DK183" s="2"/>
      <c r="DL183" s="2"/>
      <c r="DM183" s="2"/>
      <c r="DN183" s="2"/>
      <c r="DO183" s="2"/>
      <c r="DP183" s="2"/>
      <c r="DQ183" s="2"/>
      <c r="DR183" s="9"/>
      <c r="DS183" s="2"/>
      <c r="DT183" s="2"/>
      <c r="DU183" s="7">
        <f t="shared" si="33"/>
        <v>437759753</v>
      </c>
      <c r="DV183" s="4">
        <f>VLOOKUP(B183,[3]RPTNCT049_ConsultaSaldosContabl!$I$4:$K$8047,3,0)</f>
        <v>169663600</v>
      </c>
      <c r="DW183" s="4">
        <f>+Q183+Z183+AA183+AN183+BA183+BJ183+BU183+BV183</f>
        <v>268096153</v>
      </c>
      <c r="DX183" s="41">
        <f t="shared" si="34"/>
        <v>437759753</v>
      </c>
      <c r="DY183" s="19">
        <f t="shared" si="35"/>
        <v>0</v>
      </c>
      <c r="DZ183" s="29"/>
      <c r="EA183" s="29"/>
      <c r="EB183" s="29"/>
    </row>
    <row r="184" spans="1:136" ht="15" customHeight="1" x14ac:dyDescent="0.2">
      <c r="A184" s="1">
        <v>8909064452</v>
      </c>
      <c r="B184" s="1">
        <v>890906445</v>
      </c>
      <c r="C184" s="16">
        <v>215405154</v>
      </c>
      <c r="D184" s="17" t="s">
        <v>75</v>
      </c>
      <c r="E184" s="80" t="s">
        <v>1122</v>
      </c>
      <c r="F184" s="38"/>
      <c r="G184" s="2"/>
      <c r="H184" s="3"/>
      <c r="I184" s="2"/>
      <c r="J184" s="39"/>
      <c r="K184" s="3"/>
      <c r="L184" s="2"/>
      <c r="M184" s="8"/>
      <c r="N184" s="3"/>
      <c r="O184" s="2"/>
      <c r="P184" s="3"/>
      <c r="Q184" s="39">
        <v>364282585</v>
      </c>
      <c r="R184" s="2"/>
      <c r="S184" s="3"/>
      <c r="T184" s="3"/>
      <c r="U184" s="2"/>
      <c r="V184" s="8">
        <f t="shared" si="24"/>
        <v>364282585</v>
      </c>
      <c r="W184" s="8">
        <v>0</v>
      </c>
      <c r="X184" s="2"/>
      <c r="Y184" s="8">
        <v>0</v>
      </c>
      <c r="Z184" s="8">
        <v>134105824</v>
      </c>
      <c r="AA184" s="2"/>
      <c r="AB184" s="2"/>
      <c r="AC184" s="9"/>
      <c r="AD184" s="2"/>
      <c r="AE184" s="2"/>
      <c r="AF184" s="8">
        <f t="shared" si="28"/>
        <v>498388409</v>
      </c>
      <c r="AG184" s="9">
        <v>0</v>
      </c>
      <c r="AH184" s="2"/>
      <c r="AI184" s="2">
        <v>0</v>
      </c>
      <c r="AJ184" s="9">
        <v>0</v>
      </c>
      <c r="AK184" s="2">
        <v>0</v>
      </c>
      <c r="AL184" s="2">
        <v>0</v>
      </c>
      <c r="AM184" s="2"/>
      <c r="AN184" s="2"/>
      <c r="AO184" s="19">
        <f t="shared" si="29"/>
        <v>498388409</v>
      </c>
      <c r="AP184" s="2"/>
      <c r="AQ184" s="2"/>
      <c r="AR184" s="2"/>
      <c r="AS184" s="2"/>
      <c r="AT184" s="2"/>
      <c r="AU184" s="2"/>
      <c r="AV184" s="2"/>
      <c r="AW184" s="2"/>
      <c r="AX184" s="2">
        <v>788542016</v>
      </c>
      <c r="AY184" s="2">
        <v>197135504</v>
      </c>
      <c r="AZ184" s="2"/>
      <c r="BA184" s="2"/>
      <c r="BB184" s="64">
        <f t="shared" si="30"/>
        <v>1484065929</v>
      </c>
      <c r="BC184" s="2"/>
      <c r="BD184" s="2">
        <v>197135504</v>
      </c>
      <c r="BE184" s="2"/>
      <c r="BF184" s="2"/>
      <c r="BG184" s="9"/>
      <c r="BH184" s="2"/>
      <c r="BI184" s="2"/>
      <c r="BJ184" s="2">
        <v>1072556262</v>
      </c>
      <c r="BK184" s="8">
        <f t="shared" si="31"/>
        <v>2753757695</v>
      </c>
      <c r="BL184" s="2"/>
      <c r="BM184" s="2">
        <v>197135504</v>
      </c>
      <c r="BN184" s="2"/>
      <c r="BO184" s="2"/>
      <c r="BP184" s="2"/>
      <c r="BQ184" s="2"/>
      <c r="BR184" s="9"/>
      <c r="BS184" s="2"/>
      <c r="BT184" s="2"/>
      <c r="BU184" s="2"/>
      <c r="BV184" s="2"/>
      <c r="BW184" s="8">
        <f t="shared" si="32"/>
        <v>2950893199</v>
      </c>
      <c r="BX184" s="2"/>
      <c r="BY184" s="2">
        <v>197135504</v>
      </c>
      <c r="BZ184" s="2"/>
      <c r="CA184" s="2"/>
      <c r="CB184" s="9"/>
      <c r="CC184" s="2"/>
      <c r="CD184" s="2"/>
      <c r="CE184" s="2"/>
      <c r="CF184" s="2"/>
      <c r="CG184" s="8">
        <f>SUM(BW184:CE184)</f>
        <v>3148028703</v>
      </c>
      <c r="CH184" s="2"/>
      <c r="CI184" s="2"/>
      <c r="CJ184" s="2"/>
      <c r="CK184" s="2"/>
      <c r="CL184" s="9"/>
      <c r="CM184" s="2"/>
      <c r="CN184" s="2"/>
      <c r="CO184" s="2"/>
      <c r="CP184" s="8">
        <f t="shared" si="25"/>
        <v>3148028703</v>
      </c>
      <c r="CQ184" s="2"/>
      <c r="CR184" s="2"/>
      <c r="CS184" s="2"/>
      <c r="CT184" s="2"/>
      <c r="CU184" s="2"/>
      <c r="CV184" s="9"/>
      <c r="CW184" s="2"/>
      <c r="CX184" s="2"/>
      <c r="CY184" s="8">
        <f t="shared" si="26"/>
        <v>3148028703</v>
      </c>
      <c r="CZ184" s="2"/>
      <c r="DA184" s="2"/>
      <c r="DB184" s="2"/>
      <c r="DC184" s="2"/>
      <c r="DD184" s="2"/>
      <c r="DE184" s="2"/>
      <c r="DF184" s="2"/>
      <c r="DG184" s="2"/>
      <c r="DH184" s="2"/>
      <c r="DI184" s="8">
        <f t="shared" si="27"/>
        <v>3148028703</v>
      </c>
      <c r="DJ184" s="18"/>
      <c r="DK184" s="2"/>
      <c r="DL184" s="2"/>
      <c r="DM184" s="2"/>
      <c r="DN184" s="2"/>
      <c r="DO184" s="2"/>
      <c r="DP184" s="2"/>
      <c r="DQ184" s="2"/>
      <c r="DR184" s="9"/>
      <c r="DS184" s="2"/>
      <c r="DT184" s="2"/>
      <c r="DU184" s="7">
        <f t="shared" si="33"/>
        <v>3148028703</v>
      </c>
      <c r="DV184" s="4">
        <f>VLOOKUP(B184,[3]RPTNCT049_ConsultaSaldosContabl!$I$4:$K$8047,3,0)</f>
        <v>1577084032</v>
      </c>
      <c r="DW184" s="4">
        <f>+Q184+Z184+AA184+AN184+BA184+BJ184+BU184+BV184</f>
        <v>1570944671</v>
      </c>
      <c r="DX184" s="41">
        <f t="shared" si="34"/>
        <v>3148028703</v>
      </c>
      <c r="DY184" s="19">
        <f t="shared" si="35"/>
        <v>0</v>
      </c>
      <c r="DZ184" s="29"/>
      <c r="EA184" s="29"/>
      <c r="EB184" s="29"/>
    </row>
    <row r="185" spans="1:136" ht="15" customHeight="1" x14ac:dyDescent="0.2">
      <c r="A185" s="1">
        <v>8902046993</v>
      </c>
      <c r="B185" s="1">
        <v>890204699</v>
      </c>
      <c r="C185" s="16">
        <v>216068160</v>
      </c>
      <c r="D185" s="17" t="s">
        <v>823</v>
      </c>
      <c r="E185" s="80" t="s">
        <v>1857</v>
      </c>
      <c r="F185" s="38"/>
      <c r="G185" s="2"/>
      <c r="H185" s="3"/>
      <c r="I185" s="2"/>
      <c r="J185" s="39"/>
      <c r="K185" s="3"/>
      <c r="L185" s="2"/>
      <c r="M185" s="8"/>
      <c r="N185" s="3"/>
      <c r="O185" s="2"/>
      <c r="P185" s="3"/>
      <c r="Q185" s="39">
        <v>10617863</v>
      </c>
      <c r="R185" s="2"/>
      <c r="S185" s="3"/>
      <c r="T185" s="3"/>
      <c r="U185" s="2"/>
      <c r="V185" s="8">
        <f t="shared" si="24"/>
        <v>10617863</v>
      </c>
      <c r="W185" s="8">
        <v>0</v>
      </c>
      <c r="X185" s="2"/>
      <c r="Y185" s="8">
        <v>0</v>
      </c>
      <c r="Z185" s="8"/>
      <c r="AA185" s="2"/>
      <c r="AB185" s="2"/>
      <c r="AC185" s="9"/>
      <c r="AD185" s="2"/>
      <c r="AE185" s="2"/>
      <c r="AF185" s="8">
        <f t="shared" si="28"/>
        <v>10617863</v>
      </c>
      <c r="AG185" s="9">
        <v>0</v>
      </c>
      <c r="AH185" s="2"/>
      <c r="AI185" s="2">
        <v>0</v>
      </c>
      <c r="AJ185" s="9">
        <v>0</v>
      </c>
      <c r="AK185" s="2">
        <v>0</v>
      </c>
      <c r="AL185" s="2">
        <v>0</v>
      </c>
      <c r="AM185" s="2"/>
      <c r="AN185" s="2"/>
      <c r="AO185" s="19">
        <f t="shared" si="29"/>
        <v>10617863</v>
      </c>
      <c r="AP185" s="2"/>
      <c r="AQ185" s="2"/>
      <c r="AR185" s="2"/>
      <c r="AS185" s="2"/>
      <c r="AT185" s="2"/>
      <c r="AU185" s="2"/>
      <c r="AV185" s="2"/>
      <c r="AW185" s="2"/>
      <c r="AX185" s="2">
        <v>13412772</v>
      </c>
      <c r="AY185" s="2">
        <v>3353193</v>
      </c>
      <c r="AZ185" s="2"/>
      <c r="BA185" s="2"/>
      <c r="BB185" s="64">
        <f t="shared" si="30"/>
        <v>27383828</v>
      </c>
      <c r="BC185" s="2"/>
      <c r="BD185" s="2">
        <v>3353193</v>
      </c>
      <c r="BE185" s="2"/>
      <c r="BF185" s="2"/>
      <c r="BG185" s="9"/>
      <c r="BH185" s="2"/>
      <c r="BI185" s="2"/>
      <c r="BJ185" s="2">
        <v>22850246</v>
      </c>
      <c r="BK185" s="8">
        <f t="shared" si="31"/>
        <v>53587267</v>
      </c>
      <c r="BL185" s="2"/>
      <c r="BM185" s="2">
        <v>3353193</v>
      </c>
      <c r="BN185" s="2"/>
      <c r="BO185" s="2"/>
      <c r="BP185" s="2"/>
      <c r="BQ185" s="2"/>
      <c r="BR185" s="9"/>
      <c r="BS185" s="2"/>
      <c r="BT185" s="2"/>
      <c r="BU185" s="2"/>
      <c r="BV185" s="2"/>
      <c r="BW185" s="8">
        <f t="shared" si="32"/>
        <v>56940460</v>
      </c>
      <c r="BX185" s="2"/>
      <c r="BY185" s="2">
        <v>3353193</v>
      </c>
      <c r="BZ185" s="2"/>
      <c r="CA185" s="2"/>
      <c r="CB185" s="9"/>
      <c r="CC185" s="2"/>
      <c r="CD185" s="2"/>
      <c r="CE185" s="2"/>
      <c r="CF185" s="2"/>
      <c r="CG185" s="8">
        <f>SUM(BW185:CE185)</f>
        <v>60293653</v>
      </c>
      <c r="CH185" s="2"/>
      <c r="CI185" s="2"/>
      <c r="CJ185" s="2"/>
      <c r="CK185" s="2"/>
      <c r="CL185" s="9"/>
      <c r="CM185" s="2"/>
      <c r="CN185" s="2"/>
      <c r="CO185" s="2"/>
      <c r="CP185" s="8">
        <f t="shared" si="25"/>
        <v>60293653</v>
      </c>
      <c r="CQ185" s="2"/>
      <c r="CR185" s="2"/>
      <c r="CS185" s="2"/>
      <c r="CT185" s="2"/>
      <c r="CU185" s="2"/>
      <c r="CV185" s="9"/>
      <c r="CW185" s="2"/>
      <c r="CX185" s="2"/>
      <c r="CY185" s="8">
        <f t="shared" si="26"/>
        <v>60293653</v>
      </c>
      <c r="CZ185" s="2"/>
      <c r="DA185" s="2"/>
      <c r="DB185" s="2"/>
      <c r="DC185" s="2"/>
      <c r="DD185" s="2"/>
      <c r="DE185" s="2"/>
      <c r="DF185" s="2"/>
      <c r="DG185" s="2"/>
      <c r="DH185" s="2"/>
      <c r="DI185" s="8">
        <f t="shared" si="27"/>
        <v>60293653</v>
      </c>
      <c r="DJ185" s="18"/>
      <c r="DK185" s="2"/>
      <c r="DL185" s="2"/>
      <c r="DM185" s="2"/>
      <c r="DN185" s="2"/>
      <c r="DO185" s="2"/>
      <c r="DP185" s="2"/>
      <c r="DQ185" s="2"/>
      <c r="DR185" s="9"/>
      <c r="DS185" s="2"/>
      <c r="DT185" s="2"/>
      <c r="DU185" s="7">
        <f t="shared" si="33"/>
        <v>60293653</v>
      </c>
      <c r="DV185" s="4">
        <f>VLOOKUP(B185,[3]RPTNCT049_ConsultaSaldosContabl!$I$4:$K$8047,3,0)</f>
        <v>26825544</v>
      </c>
      <c r="DW185" s="4">
        <f>+Q185+Z185+AA185+AN185+BA185+BJ185+BU185+BV185</f>
        <v>33468109</v>
      </c>
      <c r="DX185" s="41">
        <f t="shared" si="34"/>
        <v>60293653</v>
      </c>
      <c r="DY185" s="19">
        <f t="shared" si="35"/>
        <v>0</v>
      </c>
      <c r="DZ185" s="29"/>
      <c r="EA185" s="29"/>
      <c r="EB185" s="29"/>
    </row>
    <row r="186" spans="1:136" ht="15" customHeight="1" x14ac:dyDescent="0.2">
      <c r="A186" s="1">
        <v>8000967445</v>
      </c>
      <c r="B186" s="1">
        <v>800096744</v>
      </c>
      <c r="C186" s="16">
        <v>216223162</v>
      </c>
      <c r="D186" s="17" t="s">
        <v>440</v>
      </c>
      <c r="E186" s="80" t="s">
        <v>1484</v>
      </c>
      <c r="F186" s="38"/>
      <c r="G186" s="2"/>
      <c r="H186" s="3"/>
      <c r="I186" s="2"/>
      <c r="J186" s="39"/>
      <c r="K186" s="3"/>
      <c r="L186" s="2"/>
      <c r="M186" s="8"/>
      <c r="N186" s="3"/>
      <c r="O186" s="2"/>
      <c r="P186" s="3"/>
      <c r="Q186" s="39">
        <v>487828248</v>
      </c>
      <c r="R186" s="2"/>
      <c r="S186" s="3"/>
      <c r="T186" s="3"/>
      <c r="U186" s="2"/>
      <c r="V186" s="8">
        <f t="shared" si="24"/>
        <v>487828248</v>
      </c>
      <c r="W186" s="8">
        <v>0</v>
      </c>
      <c r="X186" s="2"/>
      <c r="Y186" s="8">
        <v>0</v>
      </c>
      <c r="Z186" s="8"/>
      <c r="AA186" s="2"/>
      <c r="AB186" s="2"/>
      <c r="AC186" s="9"/>
      <c r="AD186" s="2"/>
      <c r="AE186" s="2"/>
      <c r="AF186" s="8">
        <f t="shared" si="28"/>
        <v>487828248</v>
      </c>
      <c r="AG186" s="9">
        <v>0</v>
      </c>
      <c r="AH186" s="2"/>
      <c r="AI186" s="2">
        <v>0</v>
      </c>
      <c r="AJ186" s="9">
        <v>0</v>
      </c>
      <c r="AK186" s="2">
        <v>0</v>
      </c>
      <c r="AL186" s="2">
        <v>0</v>
      </c>
      <c r="AM186" s="2"/>
      <c r="AN186" s="2"/>
      <c r="AO186" s="19">
        <f t="shared" si="29"/>
        <v>487828248</v>
      </c>
      <c r="AP186" s="2"/>
      <c r="AQ186" s="2"/>
      <c r="AR186" s="2"/>
      <c r="AS186" s="2"/>
      <c r="AT186" s="2"/>
      <c r="AU186" s="2"/>
      <c r="AV186" s="2"/>
      <c r="AW186" s="2"/>
      <c r="AX186" s="2">
        <v>742873748</v>
      </c>
      <c r="AY186" s="2">
        <v>185718437</v>
      </c>
      <c r="AZ186" s="2"/>
      <c r="BA186" s="2"/>
      <c r="BB186" s="64">
        <f t="shared" si="30"/>
        <v>1416420433</v>
      </c>
      <c r="BC186" s="2"/>
      <c r="BD186" s="2">
        <v>185718437</v>
      </c>
      <c r="BE186" s="2"/>
      <c r="BF186" s="2"/>
      <c r="BG186" s="9"/>
      <c r="BH186" s="2"/>
      <c r="BI186" s="2"/>
      <c r="BJ186" s="2">
        <v>1049832677</v>
      </c>
      <c r="BK186" s="8">
        <f t="shared" si="31"/>
        <v>2651971547</v>
      </c>
      <c r="BL186" s="2"/>
      <c r="BM186" s="2">
        <v>185718437</v>
      </c>
      <c r="BN186" s="2"/>
      <c r="BO186" s="2"/>
      <c r="BP186" s="2"/>
      <c r="BQ186" s="2"/>
      <c r="BR186" s="9"/>
      <c r="BS186" s="2"/>
      <c r="BT186" s="2"/>
      <c r="BU186" s="2"/>
      <c r="BV186" s="2"/>
      <c r="BW186" s="8">
        <f t="shared" si="32"/>
        <v>2837689984</v>
      </c>
      <c r="BX186" s="2"/>
      <c r="BY186" s="2">
        <v>185718437</v>
      </c>
      <c r="BZ186" s="2"/>
      <c r="CA186" s="2"/>
      <c r="CB186" s="9"/>
      <c r="CC186" s="2"/>
      <c r="CD186" s="2"/>
      <c r="CE186" s="2"/>
      <c r="CF186" s="2"/>
      <c r="CG186" s="8">
        <f>SUM(BW186:CE186)</f>
        <v>3023408421</v>
      </c>
      <c r="CH186" s="2"/>
      <c r="CI186" s="2"/>
      <c r="CJ186" s="2"/>
      <c r="CK186" s="2"/>
      <c r="CL186" s="9"/>
      <c r="CM186" s="2"/>
      <c r="CN186" s="2"/>
      <c r="CO186" s="2"/>
      <c r="CP186" s="8">
        <f t="shared" si="25"/>
        <v>3023408421</v>
      </c>
      <c r="CQ186" s="2"/>
      <c r="CR186" s="2"/>
      <c r="CS186" s="2"/>
      <c r="CT186" s="2"/>
      <c r="CU186" s="2"/>
      <c r="CV186" s="9"/>
      <c r="CW186" s="2"/>
      <c r="CX186" s="2"/>
      <c r="CY186" s="8">
        <f t="shared" si="26"/>
        <v>3023408421</v>
      </c>
      <c r="CZ186" s="2"/>
      <c r="DA186" s="2"/>
      <c r="DB186" s="2"/>
      <c r="DC186" s="2"/>
      <c r="DD186" s="2"/>
      <c r="DE186" s="2"/>
      <c r="DF186" s="2"/>
      <c r="DG186" s="2"/>
      <c r="DH186" s="2"/>
      <c r="DI186" s="8">
        <f t="shared" si="27"/>
        <v>3023408421</v>
      </c>
      <c r="DJ186" s="18"/>
      <c r="DK186" s="2"/>
      <c r="DL186" s="2"/>
      <c r="DM186" s="2"/>
      <c r="DN186" s="2"/>
      <c r="DO186" s="2"/>
      <c r="DP186" s="2"/>
      <c r="DQ186" s="2"/>
      <c r="DR186" s="9"/>
      <c r="DS186" s="2"/>
      <c r="DT186" s="2"/>
      <c r="DU186" s="7">
        <f t="shared" si="33"/>
        <v>3023408421</v>
      </c>
      <c r="DV186" s="4">
        <f>VLOOKUP(B186,[3]RPTNCT049_ConsultaSaldosContabl!$I$4:$K$8047,3,0)</f>
        <v>1485747496</v>
      </c>
      <c r="DW186" s="4">
        <f>+Q186+Z186+AA186+AN186+BA186+BJ186+BU186+BV186</f>
        <v>1537660925</v>
      </c>
      <c r="DX186" s="41">
        <f t="shared" si="34"/>
        <v>3023408421</v>
      </c>
      <c r="DY186" s="19">
        <f t="shared" si="35"/>
        <v>0</v>
      </c>
      <c r="DZ186" s="29"/>
      <c r="EA186" s="29"/>
      <c r="EB186" s="29"/>
    </row>
    <row r="187" spans="1:136" ht="15" customHeight="1" x14ac:dyDescent="0.2">
      <c r="A187" s="1">
        <v>8918578053</v>
      </c>
      <c r="B187" s="1">
        <v>891857805</v>
      </c>
      <c r="C187" s="16">
        <v>216215162</v>
      </c>
      <c r="D187" s="17" t="s">
        <v>230</v>
      </c>
      <c r="E187" s="80" t="s">
        <v>1282</v>
      </c>
      <c r="F187" s="54"/>
      <c r="G187" s="18"/>
      <c r="H187" s="54"/>
      <c r="I187" s="18"/>
      <c r="J187" s="54"/>
      <c r="K187" s="54"/>
      <c r="L187" s="18"/>
      <c r="M187" s="55"/>
      <c r="N187" s="54"/>
      <c r="O187" s="18"/>
      <c r="P187" s="54"/>
      <c r="Q187" s="39"/>
      <c r="R187" s="18"/>
      <c r="S187" s="54"/>
      <c r="T187" s="54"/>
      <c r="U187" s="18"/>
      <c r="V187" s="8">
        <f t="shared" si="24"/>
        <v>0</v>
      </c>
      <c r="W187" s="8">
        <v>0</v>
      </c>
      <c r="X187" s="18"/>
      <c r="Y187" s="8">
        <v>0</v>
      </c>
      <c r="Z187" s="8">
        <v>17403914</v>
      </c>
      <c r="AA187" s="18"/>
      <c r="AB187" s="18"/>
      <c r="AC187" s="56"/>
      <c r="AD187" s="18"/>
      <c r="AE187" s="18"/>
      <c r="AF187" s="8">
        <f t="shared" si="28"/>
        <v>17403914</v>
      </c>
      <c r="AG187" s="9">
        <v>0</v>
      </c>
      <c r="AH187" s="2"/>
      <c r="AI187" s="2">
        <v>0</v>
      </c>
      <c r="AJ187" s="9">
        <v>0</v>
      </c>
      <c r="AK187" s="2">
        <v>0</v>
      </c>
      <c r="AL187" s="2">
        <v>0</v>
      </c>
      <c r="AM187" s="2"/>
      <c r="AN187" s="2"/>
      <c r="AO187" s="19">
        <f t="shared" si="29"/>
        <v>17403914</v>
      </c>
      <c r="AP187" s="18"/>
      <c r="AQ187" s="2"/>
      <c r="AR187" s="18"/>
      <c r="AS187" s="2"/>
      <c r="AT187" s="18"/>
      <c r="AU187" s="18"/>
      <c r="AV187" s="18"/>
      <c r="AW187" s="18"/>
      <c r="AX187" s="2">
        <v>20343032</v>
      </c>
      <c r="AY187" s="2">
        <v>5085758</v>
      </c>
      <c r="AZ187" s="18"/>
      <c r="BA187" s="2"/>
      <c r="BB187" s="64">
        <f t="shared" si="30"/>
        <v>42832704</v>
      </c>
      <c r="BC187" s="2"/>
      <c r="BD187" s="2">
        <v>5085758</v>
      </c>
      <c r="BE187" s="2"/>
      <c r="BF187" s="2"/>
      <c r="BG187" s="9"/>
      <c r="BH187" s="2"/>
      <c r="BI187" s="2"/>
      <c r="BJ187" s="2">
        <v>37454154</v>
      </c>
      <c r="BK187" s="8">
        <f t="shared" si="31"/>
        <v>85372616</v>
      </c>
      <c r="BL187" s="2"/>
      <c r="BM187" s="2">
        <v>5085758</v>
      </c>
      <c r="BN187" s="2"/>
      <c r="BO187" s="2"/>
      <c r="BP187" s="2"/>
      <c r="BQ187" s="2"/>
      <c r="BR187" s="9"/>
      <c r="BS187" s="2"/>
      <c r="BT187" s="2"/>
      <c r="BU187" s="2"/>
      <c r="BV187" s="2"/>
      <c r="BW187" s="8">
        <f t="shared" si="32"/>
        <v>90458374</v>
      </c>
      <c r="BX187" s="2"/>
      <c r="BY187" s="2">
        <v>5085758</v>
      </c>
      <c r="BZ187" s="2"/>
      <c r="CA187" s="2"/>
      <c r="CB187" s="9"/>
      <c r="CC187" s="2"/>
      <c r="CD187" s="2"/>
      <c r="CE187" s="2"/>
      <c r="CF187" s="2"/>
      <c r="CG187" s="8">
        <f>SUM(BW187:CE187)</f>
        <v>95544132</v>
      </c>
      <c r="CH187" s="2"/>
      <c r="CI187" s="2"/>
      <c r="CJ187" s="2"/>
      <c r="CK187" s="2"/>
      <c r="CL187" s="9"/>
      <c r="CM187" s="2"/>
      <c r="CN187" s="2"/>
      <c r="CO187" s="2"/>
      <c r="CP187" s="8">
        <f t="shared" si="25"/>
        <v>95544132</v>
      </c>
      <c r="CQ187" s="2"/>
      <c r="CR187" s="2"/>
      <c r="CS187" s="2"/>
      <c r="CT187" s="2"/>
      <c r="CU187" s="2"/>
      <c r="CV187" s="9"/>
      <c r="CW187" s="2"/>
      <c r="CX187" s="2"/>
      <c r="CY187" s="8">
        <f t="shared" si="26"/>
        <v>95544132</v>
      </c>
      <c r="CZ187" s="2"/>
      <c r="DA187" s="2"/>
      <c r="DB187" s="2"/>
      <c r="DC187" s="2"/>
      <c r="DD187" s="2"/>
      <c r="DE187" s="2"/>
      <c r="DF187" s="2"/>
      <c r="DG187" s="2"/>
      <c r="DH187" s="2"/>
      <c r="DI187" s="8">
        <f t="shared" si="27"/>
        <v>95544132</v>
      </c>
      <c r="DJ187" s="18"/>
      <c r="DK187" s="2"/>
      <c r="DL187" s="2"/>
      <c r="DM187" s="2"/>
      <c r="DN187" s="2"/>
      <c r="DO187" s="2"/>
      <c r="DP187" s="2"/>
      <c r="DQ187" s="2"/>
      <c r="DR187" s="9"/>
      <c r="DS187" s="2"/>
      <c r="DT187" s="2"/>
      <c r="DU187" s="7">
        <f t="shared" si="33"/>
        <v>95544132</v>
      </c>
      <c r="DV187" s="4">
        <f>VLOOKUP(B187,[3]RPTNCT049_ConsultaSaldosContabl!$I$4:$K$8047,3,0)</f>
        <v>40686064</v>
      </c>
      <c r="DW187" s="4">
        <f>+Q187+Z187+AA187+AN187+BA187+BJ187+BU187+BV187</f>
        <v>54858068</v>
      </c>
      <c r="DX187" s="41">
        <f t="shared" si="34"/>
        <v>95544132</v>
      </c>
      <c r="DY187" s="19">
        <f t="shared" si="35"/>
        <v>0</v>
      </c>
      <c r="DZ187" s="29"/>
      <c r="EA187" s="15"/>
      <c r="EB187" s="15"/>
      <c r="EC187" s="15"/>
      <c r="ED187" s="15"/>
      <c r="EE187" s="15"/>
      <c r="EF187" s="15"/>
    </row>
    <row r="188" spans="1:136" ht="15" customHeight="1" x14ac:dyDescent="0.2">
      <c r="A188" s="1">
        <v>8902098899</v>
      </c>
      <c r="B188" s="1">
        <v>890209889</v>
      </c>
      <c r="C188" s="16">
        <v>216268162</v>
      </c>
      <c r="D188" s="17" t="s">
        <v>824</v>
      </c>
      <c r="E188" s="80" t="s">
        <v>1858</v>
      </c>
      <c r="F188" s="38"/>
      <c r="G188" s="2"/>
      <c r="H188" s="3"/>
      <c r="I188" s="2"/>
      <c r="J188" s="39"/>
      <c r="K188" s="3"/>
      <c r="L188" s="2"/>
      <c r="M188" s="8"/>
      <c r="N188" s="3"/>
      <c r="O188" s="2"/>
      <c r="P188" s="3"/>
      <c r="Q188" s="39">
        <v>32266219</v>
      </c>
      <c r="R188" s="2"/>
      <c r="S188" s="3"/>
      <c r="T188" s="3"/>
      <c r="U188" s="2"/>
      <c r="V188" s="8">
        <f t="shared" si="24"/>
        <v>32266219</v>
      </c>
      <c r="W188" s="8">
        <v>0</v>
      </c>
      <c r="X188" s="2"/>
      <c r="Y188" s="8">
        <v>0</v>
      </c>
      <c r="Z188" s="8"/>
      <c r="AA188" s="2"/>
      <c r="AB188" s="2"/>
      <c r="AC188" s="9"/>
      <c r="AD188" s="2"/>
      <c r="AE188" s="2"/>
      <c r="AF188" s="8">
        <f t="shared" si="28"/>
        <v>32266219</v>
      </c>
      <c r="AG188" s="9">
        <v>0</v>
      </c>
      <c r="AH188" s="2"/>
      <c r="AI188" s="2">
        <v>0</v>
      </c>
      <c r="AJ188" s="9">
        <v>0</v>
      </c>
      <c r="AK188" s="2">
        <v>0</v>
      </c>
      <c r="AL188" s="2">
        <v>0</v>
      </c>
      <c r="AM188" s="2"/>
      <c r="AN188" s="2"/>
      <c r="AO188" s="19">
        <f t="shared" si="29"/>
        <v>32266219</v>
      </c>
      <c r="AP188" s="2"/>
      <c r="AQ188" s="2"/>
      <c r="AR188" s="2"/>
      <c r="AS188" s="2"/>
      <c r="AT188" s="2"/>
      <c r="AU188" s="2"/>
      <c r="AV188" s="2"/>
      <c r="AW188" s="2"/>
      <c r="AX188" s="2">
        <v>42299612</v>
      </c>
      <c r="AY188" s="2">
        <v>10574903</v>
      </c>
      <c r="AZ188" s="2"/>
      <c r="BA188" s="2"/>
      <c r="BB188" s="64">
        <f t="shared" si="30"/>
        <v>85140734</v>
      </c>
      <c r="BC188" s="2"/>
      <c r="BD188" s="2">
        <v>10574903</v>
      </c>
      <c r="BE188" s="2"/>
      <c r="BF188" s="2"/>
      <c r="BG188" s="9"/>
      <c r="BH188" s="2"/>
      <c r="BI188" s="2"/>
      <c r="BJ188" s="2">
        <v>69438668</v>
      </c>
      <c r="BK188" s="8">
        <f t="shared" si="31"/>
        <v>165154305</v>
      </c>
      <c r="BL188" s="2"/>
      <c r="BM188" s="2">
        <v>10574903</v>
      </c>
      <c r="BN188" s="2"/>
      <c r="BO188" s="2"/>
      <c r="BP188" s="2"/>
      <c r="BQ188" s="2"/>
      <c r="BR188" s="9"/>
      <c r="BS188" s="2"/>
      <c r="BT188" s="2"/>
      <c r="BU188" s="2"/>
      <c r="BV188" s="2"/>
      <c r="BW188" s="8">
        <f t="shared" si="32"/>
        <v>175729208</v>
      </c>
      <c r="BX188" s="2"/>
      <c r="BY188" s="2">
        <v>10574903</v>
      </c>
      <c r="BZ188" s="2"/>
      <c r="CA188" s="2"/>
      <c r="CB188" s="9"/>
      <c r="CC188" s="2"/>
      <c r="CD188" s="2"/>
      <c r="CE188" s="2"/>
      <c r="CF188" s="2"/>
      <c r="CG188" s="8">
        <f>SUM(BW188:CE188)</f>
        <v>186304111</v>
      </c>
      <c r="CH188" s="2"/>
      <c r="CI188" s="2"/>
      <c r="CJ188" s="2"/>
      <c r="CK188" s="2"/>
      <c r="CL188" s="9"/>
      <c r="CM188" s="2"/>
      <c r="CN188" s="2"/>
      <c r="CO188" s="2"/>
      <c r="CP188" s="8">
        <f t="shared" si="25"/>
        <v>186304111</v>
      </c>
      <c r="CQ188" s="2"/>
      <c r="CR188" s="2"/>
      <c r="CS188" s="2"/>
      <c r="CT188" s="2"/>
      <c r="CU188" s="2"/>
      <c r="CV188" s="9"/>
      <c r="CW188" s="2"/>
      <c r="CX188" s="2"/>
      <c r="CY188" s="8">
        <f t="shared" si="26"/>
        <v>186304111</v>
      </c>
      <c r="CZ188" s="2"/>
      <c r="DA188" s="2"/>
      <c r="DB188" s="2"/>
      <c r="DC188" s="2"/>
      <c r="DD188" s="2"/>
      <c r="DE188" s="2"/>
      <c r="DF188" s="2"/>
      <c r="DG188" s="2"/>
      <c r="DH188" s="2"/>
      <c r="DI188" s="8">
        <f t="shared" si="27"/>
        <v>186304111</v>
      </c>
      <c r="DJ188" s="18"/>
      <c r="DK188" s="2"/>
      <c r="DL188" s="2"/>
      <c r="DM188" s="2"/>
      <c r="DN188" s="2"/>
      <c r="DO188" s="2"/>
      <c r="DP188" s="2"/>
      <c r="DQ188" s="2"/>
      <c r="DR188" s="9"/>
      <c r="DS188" s="2"/>
      <c r="DT188" s="2"/>
      <c r="DU188" s="7">
        <f t="shared" si="33"/>
        <v>186304111</v>
      </c>
      <c r="DV188" s="4">
        <f>VLOOKUP(B188,[3]RPTNCT049_ConsultaSaldosContabl!$I$4:$K$8047,3,0)</f>
        <v>84599224</v>
      </c>
      <c r="DW188" s="4">
        <f>+Q188+Z188+AA188+AN188+BA188+BJ188+BU188+BV188</f>
        <v>101704887</v>
      </c>
      <c r="DX188" s="41">
        <f t="shared" si="34"/>
        <v>186304111</v>
      </c>
      <c r="DY188" s="19">
        <f t="shared" si="35"/>
        <v>0</v>
      </c>
      <c r="DZ188" s="29"/>
      <c r="EA188" s="29"/>
      <c r="EB188" s="29"/>
    </row>
    <row r="189" spans="1:136" ht="15" customHeight="1" x14ac:dyDescent="0.2">
      <c r="A189" s="1">
        <v>8917800428</v>
      </c>
      <c r="B189" s="1">
        <v>891780042</v>
      </c>
      <c r="C189" s="16">
        <v>216147161</v>
      </c>
      <c r="D189" s="17" t="s">
        <v>2184</v>
      </c>
      <c r="E189" s="80" t="s">
        <v>1680</v>
      </c>
      <c r="F189" s="38"/>
      <c r="G189" s="2"/>
      <c r="H189" s="3"/>
      <c r="I189" s="2"/>
      <c r="J189" s="39"/>
      <c r="K189" s="3"/>
      <c r="L189" s="2"/>
      <c r="M189" s="8"/>
      <c r="N189" s="3"/>
      <c r="O189" s="2"/>
      <c r="P189" s="3"/>
      <c r="Q189" s="39">
        <v>53262784</v>
      </c>
      <c r="R189" s="2"/>
      <c r="S189" s="3"/>
      <c r="T189" s="3"/>
      <c r="U189" s="2"/>
      <c r="V189" s="8">
        <f t="shared" si="24"/>
        <v>53262784</v>
      </c>
      <c r="W189" s="8">
        <v>0</v>
      </c>
      <c r="X189" s="2"/>
      <c r="Y189" s="8">
        <v>0</v>
      </c>
      <c r="Z189" s="8"/>
      <c r="AA189" s="2"/>
      <c r="AB189" s="2"/>
      <c r="AC189" s="9"/>
      <c r="AD189" s="2"/>
      <c r="AE189" s="2"/>
      <c r="AF189" s="8">
        <f t="shared" si="28"/>
        <v>53262784</v>
      </c>
      <c r="AG189" s="9">
        <v>0</v>
      </c>
      <c r="AH189" s="2"/>
      <c r="AI189" s="2">
        <v>0</v>
      </c>
      <c r="AJ189" s="9">
        <v>0</v>
      </c>
      <c r="AK189" s="2">
        <v>0</v>
      </c>
      <c r="AL189" s="2">
        <v>0</v>
      </c>
      <c r="AM189" s="2"/>
      <c r="AN189" s="2"/>
      <c r="AO189" s="19">
        <f t="shared" si="29"/>
        <v>53262784</v>
      </c>
      <c r="AP189" s="2"/>
      <c r="AQ189" s="2"/>
      <c r="AR189" s="2"/>
      <c r="AS189" s="2"/>
      <c r="AT189" s="2"/>
      <c r="AU189" s="2"/>
      <c r="AV189" s="2"/>
      <c r="AW189" s="2"/>
      <c r="AX189" s="2">
        <v>111943340</v>
      </c>
      <c r="AY189" s="2">
        <v>27985835</v>
      </c>
      <c r="AZ189" s="2"/>
      <c r="BA189" s="2"/>
      <c r="BB189" s="64">
        <f t="shared" si="30"/>
        <v>193191959</v>
      </c>
      <c r="BC189" s="2"/>
      <c r="BD189" s="2">
        <v>27985835</v>
      </c>
      <c r="BE189" s="2"/>
      <c r="BF189" s="2"/>
      <c r="BG189" s="9"/>
      <c r="BH189" s="2"/>
      <c r="BI189" s="2"/>
      <c r="BJ189" s="2">
        <v>114624185</v>
      </c>
      <c r="BK189" s="8">
        <f t="shared" si="31"/>
        <v>335801979</v>
      </c>
      <c r="BL189" s="2"/>
      <c r="BM189" s="2">
        <v>27985835</v>
      </c>
      <c r="BN189" s="2"/>
      <c r="BO189" s="2"/>
      <c r="BP189" s="2"/>
      <c r="BQ189" s="2"/>
      <c r="BR189" s="9"/>
      <c r="BS189" s="2"/>
      <c r="BT189" s="2"/>
      <c r="BU189" s="2"/>
      <c r="BV189" s="2"/>
      <c r="BW189" s="8">
        <f t="shared" si="32"/>
        <v>363787814</v>
      </c>
      <c r="BX189" s="2"/>
      <c r="BY189" s="2">
        <v>27985835</v>
      </c>
      <c r="BZ189" s="2"/>
      <c r="CA189" s="2"/>
      <c r="CB189" s="9"/>
      <c r="CC189" s="2"/>
      <c r="CD189" s="2"/>
      <c r="CE189" s="2"/>
      <c r="CF189" s="2"/>
      <c r="CG189" s="8">
        <f>SUM(BW189:CE189)</f>
        <v>391773649</v>
      </c>
      <c r="CH189" s="2"/>
      <c r="CI189" s="2"/>
      <c r="CJ189" s="2"/>
      <c r="CK189" s="2"/>
      <c r="CL189" s="9"/>
      <c r="CM189" s="2"/>
      <c r="CN189" s="2"/>
      <c r="CO189" s="2"/>
      <c r="CP189" s="8">
        <f t="shared" si="25"/>
        <v>391773649</v>
      </c>
      <c r="CQ189" s="2"/>
      <c r="CR189" s="2"/>
      <c r="CS189" s="2"/>
      <c r="CT189" s="2"/>
      <c r="CU189" s="2"/>
      <c r="CV189" s="9"/>
      <c r="CW189" s="2"/>
      <c r="CX189" s="2"/>
      <c r="CY189" s="8">
        <f t="shared" si="26"/>
        <v>391773649</v>
      </c>
      <c r="CZ189" s="2"/>
      <c r="DA189" s="2"/>
      <c r="DB189" s="2"/>
      <c r="DC189" s="2"/>
      <c r="DD189" s="2"/>
      <c r="DE189" s="2"/>
      <c r="DF189" s="2"/>
      <c r="DG189" s="2"/>
      <c r="DH189" s="2"/>
      <c r="DI189" s="8">
        <f t="shared" si="27"/>
        <v>391773649</v>
      </c>
      <c r="DJ189" s="18"/>
      <c r="DK189" s="2"/>
      <c r="DL189" s="2"/>
      <c r="DM189" s="2"/>
      <c r="DN189" s="2"/>
      <c r="DO189" s="2"/>
      <c r="DP189" s="2"/>
      <c r="DQ189" s="2"/>
      <c r="DR189" s="9"/>
      <c r="DS189" s="2"/>
      <c r="DT189" s="2"/>
      <c r="DU189" s="7">
        <f t="shared" si="33"/>
        <v>391773649</v>
      </c>
      <c r="DV189" s="4">
        <f>VLOOKUP(B189,[3]RPTNCT049_ConsultaSaldosContabl!$I$4:$K$8047,3,0)</f>
        <v>223886680</v>
      </c>
      <c r="DW189" s="4">
        <f>+Q189+Z189+AA189+AN189+BA189+BJ189+BU189+BV189</f>
        <v>167886969</v>
      </c>
      <c r="DX189" s="41">
        <f t="shared" si="34"/>
        <v>391773649</v>
      </c>
      <c r="DY189" s="19">
        <f t="shared" si="35"/>
        <v>0</v>
      </c>
      <c r="DZ189" s="29"/>
      <c r="EA189" s="29"/>
      <c r="EB189" s="29"/>
    </row>
    <row r="190" spans="1:136" ht="15" customHeight="1" x14ac:dyDescent="0.2">
      <c r="A190" s="1">
        <v>8180012023</v>
      </c>
      <c r="B190" s="1">
        <v>818001202</v>
      </c>
      <c r="C190" s="16">
        <v>216027160</v>
      </c>
      <c r="D190" s="17" t="s">
        <v>576</v>
      </c>
      <c r="E190" s="80" t="s">
        <v>1613</v>
      </c>
      <c r="F190" s="38"/>
      <c r="G190" s="2"/>
      <c r="H190" s="3"/>
      <c r="I190" s="2"/>
      <c r="J190" s="39"/>
      <c r="K190" s="3"/>
      <c r="L190" s="2"/>
      <c r="M190" s="8"/>
      <c r="N190" s="3"/>
      <c r="O190" s="2"/>
      <c r="P190" s="3"/>
      <c r="Q190" s="39">
        <v>32175585</v>
      </c>
      <c r="R190" s="2"/>
      <c r="S190" s="3"/>
      <c r="T190" s="3"/>
      <c r="U190" s="2"/>
      <c r="V190" s="8">
        <f t="shared" si="24"/>
        <v>32175585</v>
      </c>
      <c r="W190" s="8">
        <v>0</v>
      </c>
      <c r="X190" s="2"/>
      <c r="Y190" s="8">
        <v>0</v>
      </c>
      <c r="Z190" s="8"/>
      <c r="AA190" s="2"/>
      <c r="AB190" s="2"/>
      <c r="AC190" s="9"/>
      <c r="AD190" s="2"/>
      <c r="AE190" s="2"/>
      <c r="AF190" s="8">
        <f t="shared" si="28"/>
        <v>32175585</v>
      </c>
      <c r="AG190" s="9">
        <v>0</v>
      </c>
      <c r="AH190" s="2"/>
      <c r="AI190" s="2">
        <v>0</v>
      </c>
      <c r="AJ190" s="9">
        <v>0</v>
      </c>
      <c r="AK190" s="2">
        <v>0</v>
      </c>
      <c r="AL190" s="2">
        <v>0</v>
      </c>
      <c r="AM190" s="2"/>
      <c r="AN190" s="2"/>
      <c r="AO190" s="19">
        <f t="shared" si="29"/>
        <v>32175585</v>
      </c>
      <c r="AP190" s="2"/>
      <c r="AQ190" s="2"/>
      <c r="AR190" s="2"/>
      <c r="AS190" s="2"/>
      <c r="AT190" s="2"/>
      <c r="AU190" s="2"/>
      <c r="AV190" s="2"/>
      <c r="AW190" s="2"/>
      <c r="AX190" s="2">
        <v>75812256</v>
      </c>
      <c r="AY190" s="2">
        <v>18953064</v>
      </c>
      <c r="AZ190" s="2"/>
      <c r="BA190" s="2"/>
      <c r="BB190" s="64">
        <f t="shared" si="30"/>
        <v>126940905</v>
      </c>
      <c r="BC190" s="2"/>
      <c r="BD190" s="2">
        <v>18953064</v>
      </c>
      <c r="BE190" s="2"/>
      <c r="BF190" s="2"/>
      <c r="BG190" s="9"/>
      <c r="BH190" s="2"/>
      <c r="BI190" s="2"/>
      <c r="BJ190" s="2">
        <v>69243482</v>
      </c>
      <c r="BK190" s="8">
        <f t="shared" si="31"/>
        <v>215137451</v>
      </c>
      <c r="BL190" s="2"/>
      <c r="BM190" s="2">
        <v>18953064</v>
      </c>
      <c r="BN190" s="2"/>
      <c r="BO190" s="2"/>
      <c r="BP190" s="2"/>
      <c r="BQ190" s="2"/>
      <c r="BR190" s="9"/>
      <c r="BS190" s="2"/>
      <c r="BT190" s="2"/>
      <c r="BU190" s="2"/>
      <c r="BV190" s="2"/>
      <c r="BW190" s="8">
        <f t="shared" si="32"/>
        <v>234090515</v>
      </c>
      <c r="BX190" s="2"/>
      <c r="BY190" s="2">
        <v>18953064</v>
      </c>
      <c r="BZ190" s="2"/>
      <c r="CA190" s="2"/>
      <c r="CB190" s="9"/>
      <c r="CC190" s="2"/>
      <c r="CD190" s="2"/>
      <c r="CE190" s="2"/>
      <c r="CF190" s="2"/>
      <c r="CG190" s="8">
        <f>SUM(BW190:CE190)</f>
        <v>253043579</v>
      </c>
      <c r="CH190" s="2"/>
      <c r="CI190" s="2"/>
      <c r="CJ190" s="2"/>
      <c r="CK190" s="2"/>
      <c r="CL190" s="9"/>
      <c r="CM190" s="2"/>
      <c r="CN190" s="2"/>
      <c r="CO190" s="2"/>
      <c r="CP190" s="8">
        <f t="shared" si="25"/>
        <v>253043579</v>
      </c>
      <c r="CQ190" s="2"/>
      <c r="CR190" s="2"/>
      <c r="CS190" s="2"/>
      <c r="CT190" s="2"/>
      <c r="CU190" s="2"/>
      <c r="CV190" s="9"/>
      <c r="CW190" s="2"/>
      <c r="CX190" s="2"/>
      <c r="CY190" s="8">
        <f t="shared" si="26"/>
        <v>253043579</v>
      </c>
      <c r="CZ190" s="2"/>
      <c r="DA190" s="2"/>
      <c r="DB190" s="2"/>
      <c r="DC190" s="2"/>
      <c r="DD190" s="2"/>
      <c r="DE190" s="2"/>
      <c r="DF190" s="2"/>
      <c r="DG190" s="2"/>
      <c r="DH190" s="2"/>
      <c r="DI190" s="8">
        <f t="shared" si="27"/>
        <v>253043579</v>
      </c>
      <c r="DJ190" s="18"/>
      <c r="DK190" s="2"/>
      <c r="DL190" s="2"/>
      <c r="DM190" s="2"/>
      <c r="DN190" s="2"/>
      <c r="DO190" s="2"/>
      <c r="DP190" s="2"/>
      <c r="DQ190" s="2"/>
      <c r="DR190" s="9"/>
      <c r="DS190" s="2"/>
      <c r="DT190" s="2"/>
      <c r="DU190" s="7">
        <f t="shared" si="33"/>
        <v>253043579</v>
      </c>
      <c r="DV190" s="4">
        <f>VLOOKUP(B190,[3]RPTNCT049_ConsultaSaldosContabl!$I$4:$K$8047,3,0)</f>
        <v>151624512</v>
      </c>
      <c r="DW190" s="4">
        <f>+Q190+Z190+AA190+AN190+BA190+BJ190+BU190+BV190</f>
        <v>101419067</v>
      </c>
      <c r="DX190" s="41">
        <f t="shared" si="34"/>
        <v>253043579</v>
      </c>
      <c r="DY190" s="19">
        <f t="shared" si="35"/>
        <v>0</v>
      </c>
      <c r="DZ190" s="29"/>
      <c r="EA190" s="29"/>
      <c r="EB190" s="29"/>
    </row>
    <row r="191" spans="1:136" ht="15" customHeight="1" x14ac:dyDescent="0.2">
      <c r="A191" s="1">
        <v>8001999594</v>
      </c>
      <c r="B191" s="1">
        <v>800199959</v>
      </c>
      <c r="C191" s="16">
        <v>214052240</v>
      </c>
      <c r="D191" s="17" t="s">
        <v>705</v>
      </c>
      <c r="E191" s="80" t="s">
        <v>1745</v>
      </c>
      <c r="F191" s="38"/>
      <c r="G191" s="2"/>
      <c r="H191" s="3"/>
      <c r="I191" s="2"/>
      <c r="J191" s="39"/>
      <c r="K191" s="3"/>
      <c r="L191" s="2"/>
      <c r="M191" s="8"/>
      <c r="N191" s="3"/>
      <c r="O191" s="2"/>
      <c r="P191" s="3"/>
      <c r="Q191" s="39">
        <v>63519372</v>
      </c>
      <c r="R191" s="2"/>
      <c r="S191" s="3"/>
      <c r="T191" s="3"/>
      <c r="U191" s="2"/>
      <c r="V191" s="8">
        <f t="shared" si="24"/>
        <v>63519372</v>
      </c>
      <c r="W191" s="8">
        <v>0</v>
      </c>
      <c r="X191" s="2"/>
      <c r="Y191" s="8">
        <v>0</v>
      </c>
      <c r="Z191" s="8"/>
      <c r="AA191" s="2"/>
      <c r="AB191" s="2"/>
      <c r="AC191" s="9"/>
      <c r="AD191" s="2"/>
      <c r="AE191" s="2"/>
      <c r="AF191" s="8">
        <f t="shared" si="28"/>
        <v>63519372</v>
      </c>
      <c r="AG191" s="9">
        <v>0</v>
      </c>
      <c r="AH191" s="2"/>
      <c r="AI191" s="2">
        <v>0</v>
      </c>
      <c r="AJ191" s="9">
        <v>0</v>
      </c>
      <c r="AK191" s="2">
        <v>0</v>
      </c>
      <c r="AL191" s="2">
        <v>0</v>
      </c>
      <c r="AM191" s="2"/>
      <c r="AN191" s="2"/>
      <c r="AO191" s="19">
        <f t="shared" si="29"/>
        <v>63519372</v>
      </c>
      <c r="AP191" s="2"/>
      <c r="AQ191" s="2"/>
      <c r="AR191" s="2"/>
      <c r="AS191" s="2"/>
      <c r="AT191" s="2"/>
      <c r="AU191" s="2"/>
      <c r="AV191" s="2"/>
      <c r="AW191" s="2"/>
      <c r="AX191" s="2">
        <v>88269468</v>
      </c>
      <c r="AY191" s="2">
        <v>22067367</v>
      </c>
      <c r="AZ191" s="2"/>
      <c r="BA191" s="2"/>
      <c r="BB191" s="64">
        <f t="shared" si="30"/>
        <v>173856207</v>
      </c>
      <c r="BC191" s="2"/>
      <c r="BD191" s="2">
        <v>22067367</v>
      </c>
      <c r="BE191" s="2"/>
      <c r="BF191" s="2"/>
      <c r="BG191" s="9"/>
      <c r="BH191" s="2"/>
      <c r="BI191" s="2"/>
      <c r="BJ191" s="2">
        <v>136697089</v>
      </c>
      <c r="BK191" s="8">
        <f t="shared" si="31"/>
        <v>332620663</v>
      </c>
      <c r="BL191" s="2"/>
      <c r="BM191" s="2">
        <v>22067367</v>
      </c>
      <c r="BN191" s="2"/>
      <c r="BO191" s="2"/>
      <c r="BP191" s="2"/>
      <c r="BQ191" s="2"/>
      <c r="BR191" s="9"/>
      <c r="BS191" s="2"/>
      <c r="BT191" s="2"/>
      <c r="BU191" s="2"/>
      <c r="BV191" s="2"/>
      <c r="BW191" s="8">
        <f t="shared" si="32"/>
        <v>354688030</v>
      </c>
      <c r="BX191" s="2"/>
      <c r="BY191" s="2">
        <v>22067367</v>
      </c>
      <c r="BZ191" s="2"/>
      <c r="CA191" s="2"/>
      <c r="CB191" s="9"/>
      <c r="CC191" s="2"/>
      <c r="CD191" s="2"/>
      <c r="CE191" s="2"/>
      <c r="CF191" s="2"/>
      <c r="CG191" s="8">
        <f>SUM(BW191:CE191)</f>
        <v>376755397</v>
      </c>
      <c r="CH191" s="2"/>
      <c r="CI191" s="2"/>
      <c r="CJ191" s="2"/>
      <c r="CK191" s="2"/>
      <c r="CL191" s="9"/>
      <c r="CM191" s="2"/>
      <c r="CN191" s="2"/>
      <c r="CO191" s="2"/>
      <c r="CP191" s="8">
        <f t="shared" si="25"/>
        <v>376755397</v>
      </c>
      <c r="CQ191" s="2"/>
      <c r="CR191" s="2"/>
      <c r="CS191" s="2"/>
      <c r="CT191" s="2"/>
      <c r="CU191" s="2"/>
      <c r="CV191" s="9"/>
      <c r="CW191" s="2"/>
      <c r="CX191" s="2"/>
      <c r="CY191" s="8">
        <f t="shared" si="26"/>
        <v>376755397</v>
      </c>
      <c r="CZ191" s="2"/>
      <c r="DA191" s="2"/>
      <c r="DB191" s="2"/>
      <c r="DC191" s="2"/>
      <c r="DD191" s="2"/>
      <c r="DE191" s="2"/>
      <c r="DF191" s="2"/>
      <c r="DG191" s="2"/>
      <c r="DH191" s="2"/>
      <c r="DI191" s="8">
        <f t="shared" si="27"/>
        <v>376755397</v>
      </c>
      <c r="DJ191" s="18"/>
      <c r="DK191" s="2"/>
      <c r="DL191" s="2"/>
      <c r="DM191" s="2"/>
      <c r="DN191" s="2"/>
      <c r="DO191" s="2"/>
      <c r="DP191" s="2"/>
      <c r="DQ191" s="2"/>
      <c r="DR191" s="9"/>
      <c r="DS191" s="2"/>
      <c r="DT191" s="2"/>
      <c r="DU191" s="7">
        <f t="shared" si="33"/>
        <v>376755397</v>
      </c>
      <c r="DV191" s="4">
        <f>VLOOKUP(B191,[3]RPTNCT049_ConsultaSaldosContabl!$I$4:$K$8047,3,0)</f>
        <v>176538936</v>
      </c>
      <c r="DW191" s="4">
        <f>+Q191+Z191+AA191+AN191+BA191+BJ191+BU191+BV191</f>
        <v>200216461</v>
      </c>
      <c r="DX191" s="41">
        <f t="shared" si="34"/>
        <v>376755397</v>
      </c>
      <c r="DY191" s="19">
        <f t="shared" si="35"/>
        <v>0</v>
      </c>
      <c r="DZ191" s="29"/>
      <c r="EA191" s="29"/>
      <c r="EB191" s="29"/>
    </row>
    <row r="192" spans="1:136" s="22" customFormat="1" ht="15" customHeight="1" x14ac:dyDescent="0.2">
      <c r="A192" s="1">
        <v>8999994002</v>
      </c>
      <c r="B192" s="1">
        <v>899999400</v>
      </c>
      <c r="C192" s="16">
        <v>216825168</v>
      </c>
      <c r="D192" s="17" t="s">
        <v>474</v>
      </c>
      <c r="E192" s="80" t="s">
        <v>1517</v>
      </c>
      <c r="F192" s="38"/>
      <c r="G192" s="2"/>
      <c r="H192" s="3"/>
      <c r="I192" s="2"/>
      <c r="J192" s="39"/>
      <c r="K192" s="3"/>
      <c r="L192" s="2"/>
      <c r="M192" s="8"/>
      <c r="N192" s="3"/>
      <c r="O192" s="2"/>
      <c r="P192" s="3"/>
      <c r="Q192" s="39">
        <v>13581857</v>
      </c>
      <c r="R192" s="2"/>
      <c r="S192" s="3"/>
      <c r="T192" s="3"/>
      <c r="U192" s="2"/>
      <c r="V192" s="8">
        <f t="shared" si="24"/>
        <v>13581857</v>
      </c>
      <c r="W192" s="8">
        <v>0</v>
      </c>
      <c r="X192" s="2"/>
      <c r="Y192" s="8">
        <v>0</v>
      </c>
      <c r="Z192" s="8"/>
      <c r="AA192" s="2"/>
      <c r="AB192" s="2"/>
      <c r="AC192" s="9"/>
      <c r="AD192" s="2"/>
      <c r="AE192" s="2"/>
      <c r="AF192" s="8">
        <f t="shared" si="28"/>
        <v>13581857</v>
      </c>
      <c r="AG192" s="9">
        <v>0</v>
      </c>
      <c r="AH192" s="2"/>
      <c r="AI192" s="2">
        <v>0</v>
      </c>
      <c r="AJ192" s="9">
        <v>0</v>
      </c>
      <c r="AK192" s="2">
        <v>0</v>
      </c>
      <c r="AL192" s="2">
        <v>0</v>
      </c>
      <c r="AM192" s="2"/>
      <c r="AN192" s="2"/>
      <c r="AO192" s="19">
        <f t="shared" si="29"/>
        <v>13581857</v>
      </c>
      <c r="AP192" s="2"/>
      <c r="AQ192" s="2"/>
      <c r="AR192" s="2"/>
      <c r="AS192" s="2"/>
      <c r="AT192" s="2"/>
      <c r="AU192" s="2"/>
      <c r="AV192" s="2"/>
      <c r="AW192" s="2"/>
      <c r="AX192" s="2">
        <v>19011176</v>
      </c>
      <c r="AY192" s="2">
        <v>4752794</v>
      </c>
      <c r="AZ192" s="2"/>
      <c r="BA192" s="2"/>
      <c r="BB192" s="64">
        <f t="shared" si="30"/>
        <v>37345827</v>
      </c>
      <c r="BC192" s="2"/>
      <c r="BD192" s="2">
        <v>4752794</v>
      </c>
      <c r="BE192" s="2"/>
      <c r="BF192" s="2"/>
      <c r="BG192" s="9"/>
      <c r="BH192" s="2"/>
      <c r="BI192" s="2"/>
      <c r="BJ192" s="2">
        <v>29228839</v>
      </c>
      <c r="BK192" s="8">
        <f t="shared" si="31"/>
        <v>71327460</v>
      </c>
      <c r="BL192" s="2"/>
      <c r="BM192" s="2">
        <v>4752794</v>
      </c>
      <c r="BN192" s="2"/>
      <c r="BO192" s="2"/>
      <c r="BP192" s="2"/>
      <c r="BQ192" s="2"/>
      <c r="BR192" s="9"/>
      <c r="BS192" s="2"/>
      <c r="BT192" s="2"/>
      <c r="BU192" s="2"/>
      <c r="BV192" s="2"/>
      <c r="BW192" s="8">
        <f t="shared" si="32"/>
        <v>76080254</v>
      </c>
      <c r="BX192" s="2"/>
      <c r="BY192" s="2">
        <v>4752794</v>
      </c>
      <c r="BZ192" s="2"/>
      <c r="CA192" s="2"/>
      <c r="CB192" s="9"/>
      <c r="CC192" s="2"/>
      <c r="CD192" s="2"/>
      <c r="CE192" s="2"/>
      <c r="CF192" s="2"/>
      <c r="CG192" s="8">
        <f>SUM(BW192:CE192)</f>
        <v>80833048</v>
      </c>
      <c r="CH192" s="2"/>
      <c r="CI192" s="2"/>
      <c r="CJ192" s="2"/>
      <c r="CK192" s="2"/>
      <c r="CL192" s="9"/>
      <c r="CM192" s="2"/>
      <c r="CN192" s="2"/>
      <c r="CO192" s="2"/>
      <c r="CP192" s="8">
        <f t="shared" si="25"/>
        <v>80833048</v>
      </c>
      <c r="CQ192" s="2"/>
      <c r="CR192" s="2"/>
      <c r="CS192" s="2"/>
      <c r="CT192" s="2"/>
      <c r="CU192" s="2"/>
      <c r="CV192" s="9"/>
      <c r="CW192" s="2"/>
      <c r="CX192" s="2"/>
      <c r="CY192" s="8">
        <f t="shared" si="26"/>
        <v>80833048</v>
      </c>
      <c r="CZ192" s="2"/>
      <c r="DA192" s="2"/>
      <c r="DB192" s="2"/>
      <c r="DC192" s="2"/>
      <c r="DD192" s="2"/>
      <c r="DE192" s="2"/>
      <c r="DF192" s="2"/>
      <c r="DG192" s="2"/>
      <c r="DH192" s="2"/>
      <c r="DI192" s="8">
        <f t="shared" si="27"/>
        <v>80833048</v>
      </c>
      <c r="DJ192" s="18"/>
      <c r="DK192" s="2"/>
      <c r="DL192" s="2"/>
      <c r="DM192" s="2"/>
      <c r="DN192" s="2"/>
      <c r="DO192" s="2"/>
      <c r="DP192" s="2"/>
      <c r="DQ192" s="2"/>
      <c r="DR192" s="9"/>
      <c r="DS192" s="2"/>
      <c r="DT192" s="2"/>
      <c r="DU192" s="7">
        <f t="shared" si="33"/>
        <v>80833048</v>
      </c>
      <c r="DV192" s="4">
        <f>VLOOKUP(B192,[3]RPTNCT049_ConsultaSaldosContabl!$I$4:$K$8047,3,0)</f>
        <v>38022352</v>
      </c>
      <c r="DW192" s="4">
        <f>+Q192+Z192+AA192+AN192+BA192+BJ192+BU192+BV192</f>
        <v>42810696</v>
      </c>
      <c r="DX192" s="41">
        <f t="shared" si="34"/>
        <v>80833048</v>
      </c>
      <c r="DY192" s="19">
        <f t="shared" si="35"/>
        <v>0</v>
      </c>
      <c r="DZ192" s="29"/>
      <c r="EA192" s="29"/>
      <c r="EB192" s="29"/>
      <c r="EC192" s="13"/>
      <c r="ED192" s="13"/>
      <c r="EE192" s="13"/>
      <c r="EF192" s="13"/>
    </row>
    <row r="193" spans="1:136" ht="15" customHeight="1" x14ac:dyDescent="0.2">
      <c r="A193" s="1">
        <v>8922007407</v>
      </c>
      <c r="B193" s="1">
        <v>892200740</v>
      </c>
      <c r="C193" s="16">
        <v>213070230</v>
      </c>
      <c r="D193" s="17" t="s">
        <v>895</v>
      </c>
      <c r="E193" s="80" t="s">
        <v>1926</v>
      </c>
      <c r="F193" s="38"/>
      <c r="G193" s="2"/>
      <c r="H193" s="3"/>
      <c r="I193" s="2"/>
      <c r="J193" s="39"/>
      <c r="K193" s="3"/>
      <c r="L193" s="2"/>
      <c r="M193" s="8"/>
      <c r="N193" s="3"/>
      <c r="O193" s="2"/>
      <c r="P193" s="3"/>
      <c r="Q193" s="39">
        <v>26753659</v>
      </c>
      <c r="R193" s="2"/>
      <c r="S193" s="3"/>
      <c r="T193" s="3"/>
      <c r="U193" s="2"/>
      <c r="V193" s="8">
        <f t="shared" si="24"/>
        <v>26753659</v>
      </c>
      <c r="W193" s="8">
        <v>0</v>
      </c>
      <c r="X193" s="2"/>
      <c r="Y193" s="8">
        <v>0</v>
      </c>
      <c r="Z193" s="8"/>
      <c r="AA193" s="2"/>
      <c r="AB193" s="2"/>
      <c r="AC193" s="9"/>
      <c r="AD193" s="2"/>
      <c r="AE193" s="2"/>
      <c r="AF193" s="8">
        <f t="shared" si="28"/>
        <v>26753659</v>
      </c>
      <c r="AG193" s="9">
        <v>0</v>
      </c>
      <c r="AH193" s="2"/>
      <c r="AI193" s="2">
        <v>0</v>
      </c>
      <c r="AJ193" s="9">
        <v>0</v>
      </c>
      <c r="AK193" s="2">
        <v>0</v>
      </c>
      <c r="AL193" s="2">
        <v>0</v>
      </c>
      <c r="AM193" s="2"/>
      <c r="AN193" s="2"/>
      <c r="AO193" s="19">
        <f t="shared" si="29"/>
        <v>26753659</v>
      </c>
      <c r="AP193" s="2"/>
      <c r="AQ193" s="2"/>
      <c r="AR193" s="2"/>
      <c r="AS193" s="2"/>
      <c r="AT193" s="2"/>
      <c r="AU193" s="2"/>
      <c r="AV193" s="2"/>
      <c r="AW193" s="2"/>
      <c r="AX193" s="2">
        <v>57263940</v>
      </c>
      <c r="AY193" s="2">
        <v>14315985</v>
      </c>
      <c r="AZ193" s="2"/>
      <c r="BA193" s="2"/>
      <c r="BB193" s="64">
        <f t="shared" si="30"/>
        <v>98333584</v>
      </c>
      <c r="BC193" s="2"/>
      <c r="BD193" s="2">
        <v>14315985</v>
      </c>
      <c r="BE193" s="2"/>
      <c r="BF193" s="2"/>
      <c r="BG193" s="9"/>
      <c r="BH193" s="2"/>
      <c r="BI193" s="2"/>
      <c r="BJ193" s="2">
        <v>57575176</v>
      </c>
      <c r="BK193" s="8">
        <f t="shared" si="31"/>
        <v>170224745</v>
      </c>
      <c r="BL193" s="2"/>
      <c r="BM193" s="2">
        <v>14315985</v>
      </c>
      <c r="BN193" s="2"/>
      <c r="BO193" s="2"/>
      <c r="BP193" s="2"/>
      <c r="BQ193" s="2"/>
      <c r="BR193" s="9"/>
      <c r="BS193" s="2"/>
      <c r="BT193" s="2"/>
      <c r="BU193" s="2"/>
      <c r="BV193" s="2"/>
      <c r="BW193" s="8">
        <f t="shared" si="32"/>
        <v>184540730</v>
      </c>
      <c r="BX193" s="2"/>
      <c r="BY193" s="2">
        <v>14315985</v>
      </c>
      <c r="BZ193" s="2"/>
      <c r="CA193" s="2"/>
      <c r="CB193" s="9"/>
      <c r="CC193" s="2"/>
      <c r="CD193" s="2"/>
      <c r="CE193" s="2"/>
      <c r="CF193" s="2"/>
      <c r="CG193" s="8">
        <f>SUM(BW193:CE193)</f>
        <v>198856715</v>
      </c>
      <c r="CH193" s="2"/>
      <c r="CI193" s="2"/>
      <c r="CJ193" s="2"/>
      <c r="CK193" s="2"/>
      <c r="CL193" s="9"/>
      <c r="CM193" s="2"/>
      <c r="CN193" s="2"/>
      <c r="CO193" s="2"/>
      <c r="CP193" s="8">
        <f t="shared" si="25"/>
        <v>198856715</v>
      </c>
      <c r="CQ193" s="2"/>
      <c r="CR193" s="2"/>
      <c r="CS193" s="2"/>
      <c r="CT193" s="2"/>
      <c r="CU193" s="2"/>
      <c r="CV193" s="9"/>
      <c r="CW193" s="2"/>
      <c r="CX193" s="2"/>
      <c r="CY193" s="8">
        <f t="shared" si="26"/>
        <v>198856715</v>
      </c>
      <c r="CZ193" s="2"/>
      <c r="DA193" s="2"/>
      <c r="DB193" s="2"/>
      <c r="DC193" s="2"/>
      <c r="DD193" s="2"/>
      <c r="DE193" s="2"/>
      <c r="DF193" s="2"/>
      <c r="DG193" s="2"/>
      <c r="DH193" s="2"/>
      <c r="DI193" s="8">
        <f t="shared" si="27"/>
        <v>198856715</v>
      </c>
      <c r="DJ193" s="18"/>
      <c r="DK193" s="2"/>
      <c r="DL193" s="2"/>
      <c r="DM193" s="2"/>
      <c r="DN193" s="2"/>
      <c r="DO193" s="2"/>
      <c r="DP193" s="2"/>
      <c r="DQ193" s="2"/>
      <c r="DR193" s="9"/>
      <c r="DS193" s="2"/>
      <c r="DT193" s="2"/>
      <c r="DU193" s="7">
        <f t="shared" si="33"/>
        <v>198856715</v>
      </c>
      <c r="DV193" s="4">
        <f>VLOOKUP(B193,[3]RPTNCT049_ConsultaSaldosContabl!$I$4:$K$8047,3,0)</f>
        <v>114527880</v>
      </c>
      <c r="DW193" s="4">
        <f>+Q193+Z193+AA193+AN193+BA193+BJ193+BU193+BV193</f>
        <v>84328835</v>
      </c>
      <c r="DX193" s="41">
        <f t="shared" si="34"/>
        <v>198856715</v>
      </c>
      <c r="DY193" s="19">
        <f t="shared" si="35"/>
        <v>0</v>
      </c>
      <c r="DZ193" s="29"/>
      <c r="EA193" s="29"/>
      <c r="EB193" s="29"/>
    </row>
    <row r="194" spans="1:136" ht="15" customHeight="1" x14ac:dyDescent="0.2">
      <c r="A194" s="1">
        <v>8000860176</v>
      </c>
      <c r="B194" s="1">
        <v>800086017</v>
      </c>
      <c r="C194" s="16">
        <v>211585015</v>
      </c>
      <c r="D194" s="17" t="s">
        <v>957</v>
      </c>
      <c r="E194" s="80" t="s">
        <v>2035</v>
      </c>
      <c r="F194" s="38"/>
      <c r="G194" s="2"/>
      <c r="H194" s="3"/>
      <c r="I194" s="2"/>
      <c r="J194" s="39"/>
      <c r="K194" s="3"/>
      <c r="L194" s="2"/>
      <c r="M194" s="8"/>
      <c r="N194" s="3"/>
      <c r="O194" s="2"/>
      <c r="P194" s="3"/>
      <c r="Q194" s="39">
        <v>10333615</v>
      </c>
      <c r="R194" s="2"/>
      <c r="S194" s="3"/>
      <c r="T194" s="3"/>
      <c r="U194" s="2"/>
      <c r="V194" s="8">
        <f t="shared" si="24"/>
        <v>10333615</v>
      </c>
      <c r="W194" s="8">
        <v>0</v>
      </c>
      <c r="X194" s="2"/>
      <c r="Y194" s="8">
        <v>0</v>
      </c>
      <c r="Z194" s="8"/>
      <c r="AA194" s="2"/>
      <c r="AB194" s="2"/>
      <c r="AC194" s="9"/>
      <c r="AD194" s="2"/>
      <c r="AE194" s="2"/>
      <c r="AF194" s="8">
        <f t="shared" si="28"/>
        <v>10333615</v>
      </c>
      <c r="AG194" s="9">
        <v>0</v>
      </c>
      <c r="AH194" s="2"/>
      <c r="AI194" s="2">
        <v>0</v>
      </c>
      <c r="AJ194" s="9">
        <v>0</v>
      </c>
      <c r="AK194" s="2">
        <v>0</v>
      </c>
      <c r="AL194" s="2">
        <v>0</v>
      </c>
      <c r="AM194" s="2"/>
      <c r="AN194" s="2"/>
      <c r="AO194" s="19">
        <f t="shared" si="29"/>
        <v>10333615</v>
      </c>
      <c r="AP194" s="2"/>
      <c r="AQ194" s="2"/>
      <c r="AR194" s="2"/>
      <c r="AS194" s="2"/>
      <c r="AT194" s="2"/>
      <c r="AU194" s="2"/>
      <c r="AV194" s="2"/>
      <c r="AW194" s="2"/>
      <c r="AX194" s="2">
        <v>14361400</v>
      </c>
      <c r="AY194" s="2">
        <v>3590350</v>
      </c>
      <c r="AZ194" s="2"/>
      <c r="BA194" s="2"/>
      <c r="BB194" s="64">
        <f t="shared" si="30"/>
        <v>28285365</v>
      </c>
      <c r="BC194" s="2"/>
      <c r="BD194" s="2">
        <v>3590350</v>
      </c>
      <c r="BE194" s="2"/>
      <c r="BF194" s="2"/>
      <c r="BG194" s="9"/>
      <c r="BH194" s="2"/>
      <c r="BI194" s="2"/>
      <c r="BJ194" s="2">
        <v>22238468</v>
      </c>
      <c r="BK194" s="8">
        <f t="shared" si="31"/>
        <v>54114183</v>
      </c>
      <c r="BL194" s="2"/>
      <c r="BM194" s="2">
        <v>3590350</v>
      </c>
      <c r="BN194" s="2"/>
      <c r="BO194" s="2"/>
      <c r="BP194" s="2"/>
      <c r="BQ194" s="2"/>
      <c r="BR194" s="9"/>
      <c r="BS194" s="2"/>
      <c r="BT194" s="2"/>
      <c r="BU194" s="2"/>
      <c r="BV194" s="2"/>
      <c r="BW194" s="8">
        <f t="shared" si="32"/>
        <v>57704533</v>
      </c>
      <c r="BX194" s="2"/>
      <c r="BY194" s="2">
        <v>3590350</v>
      </c>
      <c r="BZ194" s="2"/>
      <c r="CA194" s="2"/>
      <c r="CB194" s="9"/>
      <c r="CC194" s="2"/>
      <c r="CD194" s="2"/>
      <c r="CE194" s="2"/>
      <c r="CF194" s="2"/>
      <c r="CG194" s="8">
        <f>SUM(BW194:CE194)</f>
        <v>61294883</v>
      </c>
      <c r="CH194" s="2"/>
      <c r="CI194" s="2"/>
      <c r="CJ194" s="2"/>
      <c r="CK194" s="2"/>
      <c r="CL194" s="9"/>
      <c r="CM194" s="2"/>
      <c r="CN194" s="2"/>
      <c r="CO194" s="2"/>
      <c r="CP194" s="8">
        <f t="shared" si="25"/>
        <v>61294883</v>
      </c>
      <c r="CQ194" s="2"/>
      <c r="CR194" s="2"/>
      <c r="CS194" s="2"/>
      <c r="CT194" s="2"/>
      <c r="CU194" s="2"/>
      <c r="CV194" s="9"/>
      <c r="CW194" s="2"/>
      <c r="CX194" s="2"/>
      <c r="CY194" s="8">
        <f t="shared" si="26"/>
        <v>61294883</v>
      </c>
      <c r="CZ194" s="2"/>
      <c r="DA194" s="2"/>
      <c r="DB194" s="2"/>
      <c r="DC194" s="2"/>
      <c r="DD194" s="2"/>
      <c r="DE194" s="2"/>
      <c r="DF194" s="2"/>
      <c r="DG194" s="2"/>
      <c r="DH194" s="2"/>
      <c r="DI194" s="8">
        <f t="shared" si="27"/>
        <v>61294883</v>
      </c>
      <c r="DJ194" s="18"/>
      <c r="DK194" s="2"/>
      <c r="DL194" s="2"/>
      <c r="DM194" s="2"/>
      <c r="DN194" s="2"/>
      <c r="DO194" s="2"/>
      <c r="DP194" s="2"/>
      <c r="DQ194" s="2"/>
      <c r="DR194" s="9"/>
      <c r="DS194" s="2"/>
      <c r="DT194" s="2"/>
      <c r="DU194" s="7">
        <f t="shared" si="33"/>
        <v>61294883</v>
      </c>
      <c r="DV194" s="4">
        <f>VLOOKUP(B194,[3]RPTNCT049_ConsultaSaldosContabl!$I$4:$K$8047,3,0)</f>
        <v>28722800</v>
      </c>
      <c r="DW194" s="4">
        <f>+Q194+Z194+AA194+AN194+BA194+BJ194+BU194+BV194</f>
        <v>32572083</v>
      </c>
      <c r="DX194" s="41">
        <f t="shared" si="34"/>
        <v>61294883</v>
      </c>
      <c r="DY194" s="19">
        <f t="shared" si="35"/>
        <v>0</v>
      </c>
      <c r="DZ194" s="29"/>
      <c r="EA194" s="29"/>
      <c r="EB194" s="29"/>
    </row>
    <row r="195" spans="1:136" ht="15" customHeight="1" x14ac:dyDescent="0.2">
      <c r="A195" s="1">
        <v>8001000531</v>
      </c>
      <c r="B195" s="1">
        <v>800100053</v>
      </c>
      <c r="C195" s="16">
        <v>216873168</v>
      </c>
      <c r="D195" s="17" t="s">
        <v>2268</v>
      </c>
      <c r="E195" s="80" t="s">
        <v>1955</v>
      </c>
      <c r="F195" s="38"/>
      <c r="G195" s="2"/>
      <c r="H195" s="3"/>
      <c r="I195" s="2"/>
      <c r="J195" s="39"/>
      <c r="K195" s="3"/>
      <c r="L195" s="2"/>
      <c r="M195" s="8"/>
      <c r="N195" s="3"/>
      <c r="O195" s="2"/>
      <c r="P195" s="3"/>
      <c r="Q195" s="39">
        <v>303253740</v>
      </c>
      <c r="R195" s="2"/>
      <c r="S195" s="3"/>
      <c r="T195" s="3"/>
      <c r="U195" s="2"/>
      <c r="V195" s="8">
        <f t="shared" ref="V195:V258" si="36">SUBTOTAL(9,M195:U195)</f>
        <v>303253740</v>
      </c>
      <c r="W195" s="8">
        <v>0</v>
      </c>
      <c r="X195" s="2"/>
      <c r="Y195" s="8">
        <v>0</v>
      </c>
      <c r="Z195" s="8"/>
      <c r="AA195" s="2"/>
      <c r="AB195" s="2"/>
      <c r="AC195" s="9"/>
      <c r="AD195" s="2"/>
      <c r="AE195" s="2"/>
      <c r="AF195" s="8">
        <f t="shared" si="28"/>
        <v>303253740</v>
      </c>
      <c r="AG195" s="9">
        <v>0</v>
      </c>
      <c r="AH195" s="2"/>
      <c r="AI195" s="2">
        <v>0</v>
      </c>
      <c r="AJ195" s="9">
        <v>0</v>
      </c>
      <c r="AK195" s="2">
        <v>0</v>
      </c>
      <c r="AL195" s="2">
        <v>0</v>
      </c>
      <c r="AM195" s="2"/>
      <c r="AN195" s="2"/>
      <c r="AO195" s="19">
        <f t="shared" si="29"/>
        <v>303253740</v>
      </c>
      <c r="AP195" s="2"/>
      <c r="AQ195" s="2"/>
      <c r="AR195" s="2"/>
      <c r="AS195" s="2"/>
      <c r="AT195" s="2"/>
      <c r="AU195" s="2"/>
      <c r="AV195" s="2"/>
      <c r="AW195" s="2"/>
      <c r="AX195" s="2">
        <v>440177268</v>
      </c>
      <c r="AY195" s="2">
        <v>110044317</v>
      </c>
      <c r="AZ195" s="2"/>
      <c r="BA195" s="2"/>
      <c r="BB195" s="64">
        <f t="shared" si="30"/>
        <v>853475325</v>
      </c>
      <c r="BC195" s="2"/>
      <c r="BD195" s="2">
        <v>110044317</v>
      </c>
      <c r="BE195" s="2"/>
      <c r="BF195" s="2"/>
      <c r="BG195" s="9"/>
      <c r="BH195" s="2"/>
      <c r="BI195" s="2"/>
      <c r="BJ195" s="2">
        <v>652618285</v>
      </c>
      <c r="BK195" s="8">
        <f t="shared" si="31"/>
        <v>1616137927</v>
      </c>
      <c r="BL195" s="2"/>
      <c r="BM195" s="2">
        <v>110044317</v>
      </c>
      <c r="BN195" s="2"/>
      <c r="BO195" s="2"/>
      <c r="BP195" s="2"/>
      <c r="BQ195" s="2"/>
      <c r="BR195" s="9"/>
      <c r="BS195" s="2"/>
      <c r="BT195" s="2"/>
      <c r="BU195" s="2"/>
      <c r="BV195" s="2"/>
      <c r="BW195" s="8">
        <f t="shared" si="32"/>
        <v>1726182244</v>
      </c>
      <c r="BX195" s="2"/>
      <c r="BY195" s="2">
        <v>110044317</v>
      </c>
      <c r="BZ195" s="2"/>
      <c r="CA195" s="2"/>
      <c r="CB195" s="9"/>
      <c r="CC195" s="2"/>
      <c r="CD195" s="2"/>
      <c r="CE195" s="2"/>
      <c r="CF195" s="2"/>
      <c r="CG195" s="8">
        <f>SUM(BW195:CE195)</f>
        <v>1836226561</v>
      </c>
      <c r="CH195" s="2"/>
      <c r="CI195" s="2"/>
      <c r="CJ195" s="2"/>
      <c r="CK195" s="2"/>
      <c r="CL195" s="9"/>
      <c r="CM195" s="2"/>
      <c r="CN195" s="2"/>
      <c r="CO195" s="2"/>
      <c r="CP195" s="8">
        <f t="shared" ref="CP195:CP258" si="37">SUM(CG195:CO195)</f>
        <v>1836226561</v>
      </c>
      <c r="CQ195" s="2"/>
      <c r="CR195" s="2"/>
      <c r="CS195" s="2"/>
      <c r="CT195" s="2"/>
      <c r="CU195" s="2"/>
      <c r="CV195" s="9"/>
      <c r="CW195" s="2"/>
      <c r="CX195" s="2"/>
      <c r="CY195" s="8">
        <f t="shared" ref="CY195:CY258" si="38">SUM(CP195:CX195)</f>
        <v>1836226561</v>
      </c>
      <c r="CZ195" s="2"/>
      <c r="DA195" s="2"/>
      <c r="DB195" s="2"/>
      <c r="DC195" s="2"/>
      <c r="DD195" s="2"/>
      <c r="DE195" s="2"/>
      <c r="DF195" s="2"/>
      <c r="DG195" s="2"/>
      <c r="DH195" s="2"/>
      <c r="DI195" s="8">
        <f t="shared" ref="DI195:DI258" si="39">SUM(CY195:DH195)</f>
        <v>1836226561</v>
      </c>
      <c r="DJ195" s="18"/>
      <c r="DK195" s="2"/>
      <c r="DL195" s="2"/>
      <c r="DM195" s="2"/>
      <c r="DN195" s="2"/>
      <c r="DO195" s="2"/>
      <c r="DP195" s="2"/>
      <c r="DQ195" s="2"/>
      <c r="DR195" s="9"/>
      <c r="DS195" s="2"/>
      <c r="DT195" s="2"/>
      <c r="DU195" s="7">
        <f t="shared" si="33"/>
        <v>1836226561</v>
      </c>
      <c r="DV195" s="4">
        <f>VLOOKUP(B195,[3]RPTNCT049_ConsultaSaldosContabl!$I$4:$K$8047,3,0)</f>
        <v>880354536</v>
      </c>
      <c r="DW195" s="4">
        <f>+Q195+Z195+AA195+AN195+BA195+BJ195+BU195+BV195</f>
        <v>955872025</v>
      </c>
      <c r="DX195" s="41">
        <f t="shared" si="34"/>
        <v>1836226561</v>
      </c>
      <c r="DY195" s="19">
        <f t="shared" si="35"/>
        <v>0</v>
      </c>
      <c r="DZ195" s="29"/>
      <c r="EA195" s="29"/>
      <c r="EB195" s="29"/>
    </row>
    <row r="196" spans="1:136" ht="15" customHeight="1" x14ac:dyDescent="0.2">
      <c r="A196" s="1">
        <v>8902050634</v>
      </c>
      <c r="B196" s="1">
        <v>890205063</v>
      </c>
      <c r="C196" s="16">
        <v>216768167</v>
      </c>
      <c r="D196" s="17" t="s">
        <v>825</v>
      </c>
      <c r="E196" s="80" t="s">
        <v>1859</v>
      </c>
      <c r="F196" s="38"/>
      <c r="G196" s="2"/>
      <c r="H196" s="3"/>
      <c r="I196" s="2"/>
      <c r="J196" s="39"/>
      <c r="K196" s="3"/>
      <c r="L196" s="2"/>
      <c r="M196" s="8"/>
      <c r="N196" s="3"/>
      <c r="O196" s="2"/>
      <c r="P196" s="3"/>
      <c r="Q196" s="39">
        <v>79827585</v>
      </c>
      <c r="R196" s="2"/>
      <c r="S196" s="3"/>
      <c r="T196" s="3"/>
      <c r="U196" s="2"/>
      <c r="V196" s="8">
        <f t="shared" si="36"/>
        <v>79827585</v>
      </c>
      <c r="W196" s="8">
        <v>0</v>
      </c>
      <c r="X196" s="2"/>
      <c r="Y196" s="8">
        <v>0</v>
      </c>
      <c r="Z196" s="8"/>
      <c r="AA196" s="2"/>
      <c r="AB196" s="2"/>
      <c r="AC196" s="9"/>
      <c r="AD196" s="2"/>
      <c r="AE196" s="2"/>
      <c r="AF196" s="8">
        <f t="shared" ref="AF196:AF259" si="40">SUM(V196:AE196)</f>
        <v>79827585</v>
      </c>
      <c r="AG196" s="9">
        <v>0</v>
      </c>
      <c r="AH196" s="2"/>
      <c r="AI196" s="2">
        <v>0</v>
      </c>
      <c r="AJ196" s="9">
        <v>0</v>
      </c>
      <c r="AK196" s="2">
        <v>0</v>
      </c>
      <c r="AL196" s="2">
        <v>0</v>
      </c>
      <c r="AM196" s="2"/>
      <c r="AN196" s="2"/>
      <c r="AO196" s="19">
        <f t="shared" ref="AO196:AO259" si="41">SUM(AF196:AN196)</f>
        <v>79827585</v>
      </c>
      <c r="AP196" s="2"/>
      <c r="AQ196" s="2"/>
      <c r="AR196" s="2"/>
      <c r="AS196" s="2"/>
      <c r="AT196" s="2"/>
      <c r="AU196" s="2"/>
      <c r="AV196" s="2"/>
      <c r="AW196" s="2"/>
      <c r="AX196" s="2">
        <v>86224380</v>
      </c>
      <c r="AY196" s="2">
        <v>21556095</v>
      </c>
      <c r="AZ196" s="2"/>
      <c r="BA196" s="2"/>
      <c r="BB196" s="64">
        <f t="shared" ref="BB196:BB259" si="42">SUM(AO196:BA196)</f>
        <v>187608060</v>
      </c>
      <c r="BC196" s="2"/>
      <c r="BD196" s="2">
        <v>21556095</v>
      </c>
      <c r="BE196" s="2"/>
      <c r="BF196" s="2"/>
      <c r="BG196" s="9"/>
      <c r="BH196" s="2"/>
      <c r="BI196" s="2"/>
      <c r="BJ196" s="2">
        <v>171793492</v>
      </c>
      <c r="BK196" s="8">
        <f t="shared" ref="BK196:BK259" si="43">SUM(BB196:BJ196)</f>
        <v>380957647</v>
      </c>
      <c r="BL196" s="2"/>
      <c r="BM196" s="2">
        <v>21556095</v>
      </c>
      <c r="BN196" s="2"/>
      <c r="BO196" s="2"/>
      <c r="BP196" s="2"/>
      <c r="BQ196" s="2"/>
      <c r="BR196" s="9"/>
      <c r="BS196" s="2"/>
      <c r="BT196" s="2"/>
      <c r="BU196" s="2"/>
      <c r="BV196" s="2"/>
      <c r="BW196" s="8">
        <f t="shared" ref="BW196:BW259" si="44">SUM(BK196:BV196)</f>
        <v>402513742</v>
      </c>
      <c r="BX196" s="2"/>
      <c r="BY196" s="2">
        <v>21556095</v>
      </c>
      <c r="BZ196" s="2"/>
      <c r="CA196" s="2"/>
      <c r="CB196" s="9"/>
      <c r="CC196" s="2"/>
      <c r="CD196" s="2"/>
      <c r="CE196" s="2"/>
      <c r="CF196" s="2"/>
      <c r="CG196" s="8">
        <f>SUM(BW196:CE196)</f>
        <v>424069837</v>
      </c>
      <c r="CH196" s="2"/>
      <c r="CI196" s="2"/>
      <c r="CJ196" s="2"/>
      <c r="CK196" s="2"/>
      <c r="CL196" s="9"/>
      <c r="CM196" s="2"/>
      <c r="CN196" s="2"/>
      <c r="CO196" s="2"/>
      <c r="CP196" s="8">
        <f t="shared" si="37"/>
        <v>424069837</v>
      </c>
      <c r="CQ196" s="2"/>
      <c r="CR196" s="2"/>
      <c r="CS196" s="2"/>
      <c r="CT196" s="2"/>
      <c r="CU196" s="2"/>
      <c r="CV196" s="9"/>
      <c r="CW196" s="2"/>
      <c r="CX196" s="2"/>
      <c r="CY196" s="8">
        <f t="shared" si="38"/>
        <v>424069837</v>
      </c>
      <c r="CZ196" s="2"/>
      <c r="DA196" s="2"/>
      <c r="DB196" s="2"/>
      <c r="DC196" s="2"/>
      <c r="DD196" s="2"/>
      <c r="DE196" s="2"/>
      <c r="DF196" s="2"/>
      <c r="DG196" s="2"/>
      <c r="DH196" s="2"/>
      <c r="DI196" s="8">
        <f t="shared" si="39"/>
        <v>424069837</v>
      </c>
      <c r="DJ196" s="18"/>
      <c r="DK196" s="2"/>
      <c r="DL196" s="2"/>
      <c r="DM196" s="2"/>
      <c r="DN196" s="2"/>
      <c r="DO196" s="2"/>
      <c r="DP196" s="2"/>
      <c r="DQ196" s="2"/>
      <c r="DR196" s="9"/>
      <c r="DS196" s="2"/>
      <c r="DT196" s="2"/>
      <c r="DU196" s="7">
        <f t="shared" ref="DU196:DU259" si="45">SUM(DI196:DT196)</f>
        <v>424069837</v>
      </c>
      <c r="DV196" s="4">
        <f>VLOOKUP(B196,[3]RPTNCT049_ConsultaSaldosContabl!$I$4:$K$8047,3,0)</f>
        <v>172448760</v>
      </c>
      <c r="DW196" s="4">
        <f>+Q196+Z196+AA196+AN196+BA196+BJ196+BU196+BV196</f>
        <v>251621077</v>
      </c>
      <c r="DX196" s="41">
        <f t="shared" ref="DX196:DX259" si="46">+DV196+DW196</f>
        <v>424069837</v>
      </c>
      <c r="DY196" s="19">
        <f t="shared" ref="DY196:DY259" si="47">+CG196-DX196</f>
        <v>0</v>
      </c>
      <c r="DZ196" s="29"/>
      <c r="EA196" s="29"/>
      <c r="EB196" s="29"/>
    </row>
    <row r="197" spans="1:136" ht="15" customHeight="1" x14ac:dyDescent="0.2">
      <c r="A197" s="1">
        <v>8902067249</v>
      </c>
      <c r="B197" s="1">
        <v>890206724</v>
      </c>
      <c r="C197" s="16">
        <v>216968169</v>
      </c>
      <c r="D197" s="17" t="s">
        <v>826</v>
      </c>
      <c r="E197" s="80" t="s">
        <v>1852</v>
      </c>
      <c r="F197" s="38"/>
      <c r="G197" s="2"/>
      <c r="H197" s="3"/>
      <c r="I197" s="2"/>
      <c r="J197" s="39"/>
      <c r="K197" s="3"/>
      <c r="L197" s="2"/>
      <c r="M197" s="8"/>
      <c r="N197" s="3"/>
      <c r="O197" s="2"/>
      <c r="P197" s="3"/>
      <c r="Q197" s="39">
        <v>12128837</v>
      </c>
      <c r="R197" s="2"/>
      <c r="S197" s="3"/>
      <c r="T197" s="3"/>
      <c r="U197" s="2"/>
      <c r="V197" s="8">
        <f t="shared" si="36"/>
        <v>12128837</v>
      </c>
      <c r="W197" s="8">
        <v>0</v>
      </c>
      <c r="X197" s="2"/>
      <c r="Y197" s="8">
        <v>0</v>
      </c>
      <c r="Z197" s="8"/>
      <c r="AA197" s="2"/>
      <c r="AB197" s="2"/>
      <c r="AC197" s="9"/>
      <c r="AD197" s="2"/>
      <c r="AE197" s="2"/>
      <c r="AF197" s="8">
        <f t="shared" si="40"/>
        <v>12128837</v>
      </c>
      <c r="AG197" s="9">
        <v>0</v>
      </c>
      <c r="AH197" s="2"/>
      <c r="AI197" s="2">
        <v>0</v>
      </c>
      <c r="AJ197" s="9">
        <v>0</v>
      </c>
      <c r="AK197" s="2">
        <v>0</v>
      </c>
      <c r="AL197" s="2">
        <v>0</v>
      </c>
      <c r="AM197" s="2"/>
      <c r="AN197" s="2"/>
      <c r="AO197" s="19">
        <f t="shared" si="41"/>
        <v>12128837</v>
      </c>
      <c r="AP197" s="2"/>
      <c r="AQ197" s="2"/>
      <c r="AR197" s="2"/>
      <c r="AS197" s="2"/>
      <c r="AT197" s="2"/>
      <c r="AU197" s="2"/>
      <c r="AV197" s="2"/>
      <c r="AW197" s="2"/>
      <c r="AX197" s="2">
        <v>13399180</v>
      </c>
      <c r="AY197" s="2">
        <v>3349795</v>
      </c>
      <c r="AZ197" s="2"/>
      <c r="BA197" s="2"/>
      <c r="BB197" s="64">
        <f t="shared" si="42"/>
        <v>28877812</v>
      </c>
      <c r="BC197" s="2"/>
      <c r="BD197" s="2">
        <v>3349795</v>
      </c>
      <c r="BE197" s="2"/>
      <c r="BF197" s="2"/>
      <c r="BG197" s="9"/>
      <c r="BH197" s="2"/>
      <c r="BI197" s="2"/>
      <c r="BJ197" s="2">
        <v>26516389</v>
      </c>
      <c r="BK197" s="8">
        <f t="shared" si="43"/>
        <v>58743996</v>
      </c>
      <c r="BL197" s="2"/>
      <c r="BM197" s="2">
        <v>3349795</v>
      </c>
      <c r="BN197" s="2"/>
      <c r="BO197" s="2"/>
      <c r="BP197" s="2"/>
      <c r="BQ197" s="2"/>
      <c r="BR197" s="9"/>
      <c r="BS197" s="2"/>
      <c r="BT197" s="2"/>
      <c r="BU197" s="2"/>
      <c r="BV197" s="2"/>
      <c r="BW197" s="8">
        <f t="shared" si="44"/>
        <v>62093791</v>
      </c>
      <c r="BX197" s="2"/>
      <c r="BY197" s="2">
        <v>3349795</v>
      </c>
      <c r="BZ197" s="2"/>
      <c r="CA197" s="2"/>
      <c r="CB197" s="9"/>
      <c r="CC197" s="2"/>
      <c r="CD197" s="2"/>
      <c r="CE197" s="2"/>
      <c r="CF197" s="2"/>
      <c r="CG197" s="8">
        <f>SUM(BW197:CE197)</f>
        <v>65443586</v>
      </c>
      <c r="CH197" s="2"/>
      <c r="CI197" s="2"/>
      <c r="CJ197" s="2"/>
      <c r="CK197" s="2"/>
      <c r="CL197" s="9"/>
      <c r="CM197" s="2"/>
      <c r="CN197" s="2"/>
      <c r="CO197" s="2"/>
      <c r="CP197" s="8">
        <f t="shared" si="37"/>
        <v>65443586</v>
      </c>
      <c r="CQ197" s="2"/>
      <c r="CR197" s="2"/>
      <c r="CS197" s="2"/>
      <c r="CT197" s="2"/>
      <c r="CU197" s="2"/>
      <c r="CV197" s="9"/>
      <c r="CW197" s="2"/>
      <c r="CX197" s="2"/>
      <c r="CY197" s="8">
        <f t="shared" si="38"/>
        <v>65443586</v>
      </c>
      <c r="CZ197" s="2"/>
      <c r="DA197" s="2"/>
      <c r="DB197" s="2"/>
      <c r="DC197" s="2"/>
      <c r="DD197" s="2"/>
      <c r="DE197" s="2"/>
      <c r="DF197" s="2"/>
      <c r="DG197" s="2"/>
      <c r="DH197" s="2"/>
      <c r="DI197" s="8">
        <f t="shared" si="39"/>
        <v>65443586</v>
      </c>
      <c r="DJ197" s="18"/>
      <c r="DK197" s="2"/>
      <c r="DL197" s="2"/>
      <c r="DM197" s="2"/>
      <c r="DN197" s="30"/>
      <c r="DO197" s="2"/>
      <c r="DP197" s="2"/>
      <c r="DQ197" s="2"/>
      <c r="DR197" s="9"/>
      <c r="DS197" s="2"/>
      <c r="DT197" s="2"/>
      <c r="DU197" s="7">
        <f t="shared" si="45"/>
        <v>65443586</v>
      </c>
      <c r="DV197" s="4">
        <f>VLOOKUP(B197,[3]RPTNCT049_ConsultaSaldosContabl!$I$4:$K$8047,3,0)</f>
        <v>26798360</v>
      </c>
      <c r="DW197" s="4">
        <f>+Q197+Z197+AA197+AN197+BA197+BJ197+BU197+BV197</f>
        <v>38645226</v>
      </c>
      <c r="DX197" s="41">
        <f t="shared" si="46"/>
        <v>65443586</v>
      </c>
      <c r="DY197" s="19">
        <f t="shared" si="47"/>
        <v>0</v>
      </c>
      <c r="DZ197" s="29"/>
      <c r="EA197" s="29"/>
      <c r="EB197" s="29"/>
    </row>
    <row r="198" spans="1:136" ht="15" customHeight="1" x14ac:dyDescent="0.2">
      <c r="A198" s="1">
        <v>8999991728</v>
      </c>
      <c r="B198" s="1">
        <v>899999172</v>
      </c>
      <c r="C198" s="16">
        <v>217525175</v>
      </c>
      <c r="D198" s="17" t="s">
        <v>475</v>
      </c>
      <c r="E198" s="80" t="s">
        <v>1518</v>
      </c>
      <c r="F198" s="36">
        <v>2183317707</v>
      </c>
      <c r="G198" s="2"/>
      <c r="H198" s="3"/>
      <c r="I198" s="2"/>
      <c r="J198" s="39">
        <v>141461244</v>
      </c>
      <c r="K198" s="2">
        <v>301706409</v>
      </c>
      <c r="L198" s="2"/>
      <c r="M198" s="8">
        <f>SUM(F198:L198)</f>
        <v>2626485360</v>
      </c>
      <c r="N198" s="3">
        <f>VLOOKUP(A198,'[1]PRESTACION DE SERVICIO'!$I$2:$J$96,2,0)</f>
        <v>1887527497</v>
      </c>
      <c r="O198" s="2"/>
      <c r="P198" s="3"/>
      <c r="Q198" s="39">
        <v>401044775</v>
      </c>
      <c r="R198" s="2"/>
      <c r="S198" s="3">
        <v>109821542</v>
      </c>
      <c r="T198" s="9">
        <v>217509125</v>
      </c>
      <c r="U198" s="2"/>
      <c r="V198" s="8">
        <f t="shared" si="36"/>
        <v>5242388299</v>
      </c>
      <c r="W198" s="8">
        <v>1647328976</v>
      </c>
      <c r="X198" s="2"/>
      <c r="Y198" s="8">
        <v>0</v>
      </c>
      <c r="Z198" s="8"/>
      <c r="AA198" s="2"/>
      <c r="AB198" s="2"/>
      <c r="AC198" s="9">
        <v>125800618</v>
      </c>
      <c r="AD198" s="2">
        <v>249722904</v>
      </c>
      <c r="AE198" s="2"/>
      <c r="AF198" s="8">
        <f t="shared" si="40"/>
        <v>7265240797</v>
      </c>
      <c r="AG198" s="9">
        <v>0</v>
      </c>
      <c r="AH198" s="2"/>
      <c r="AI198" s="2">
        <v>0</v>
      </c>
      <c r="AJ198" s="9">
        <v>1651479316</v>
      </c>
      <c r="AK198" s="2">
        <v>125800618</v>
      </c>
      <c r="AL198" s="2">
        <v>249722904</v>
      </c>
      <c r="AM198" s="2"/>
      <c r="AN198" s="2"/>
      <c r="AO198" s="19">
        <f t="shared" si="41"/>
        <v>9292243635</v>
      </c>
      <c r="AP198" s="2"/>
      <c r="AQ198" s="2"/>
      <c r="AR198" s="2"/>
      <c r="AS198" s="2">
        <v>1599206658</v>
      </c>
      <c r="AT198" s="2">
        <v>125800618</v>
      </c>
      <c r="AU198" s="2">
        <v>297845222</v>
      </c>
      <c r="AV198" s="2"/>
      <c r="AW198" s="2">
        <v>314958268</v>
      </c>
      <c r="AX198" s="2"/>
      <c r="AY198" s="2">
        <v>78739567</v>
      </c>
      <c r="AZ198" s="2"/>
      <c r="BA198" s="2"/>
      <c r="BB198" s="64">
        <f t="shared" si="42"/>
        <v>11708793968</v>
      </c>
      <c r="BC198" s="2">
        <v>2552451849</v>
      </c>
      <c r="BD198" s="2">
        <v>78739567</v>
      </c>
      <c r="BE198" s="2"/>
      <c r="BF198" s="2"/>
      <c r="BG198" s="9">
        <v>182229221</v>
      </c>
      <c r="BH198" s="2">
        <v>382138221</v>
      </c>
      <c r="BI198" s="2"/>
      <c r="BJ198" s="2">
        <v>863071603</v>
      </c>
      <c r="BK198" s="8">
        <f t="shared" si="43"/>
        <v>15767424429</v>
      </c>
      <c r="BL198" s="2">
        <v>1842654069</v>
      </c>
      <c r="BM198" s="2">
        <v>78739567</v>
      </c>
      <c r="BN198" s="2"/>
      <c r="BO198" s="2">
        <v>846666646</v>
      </c>
      <c r="BP198" s="2"/>
      <c r="BQ198" s="2"/>
      <c r="BR198" s="9">
        <v>131698687</v>
      </c>
      <c r="BS198" s="2">
        <v>347748616</v>
      </c>
      <c r="BT198" s="2"/>
      <c r="BU198" s="2"/>
      <c r="BV198" s="2"/>
      <c r="BW198" s="8">
        <f t="shared" si="44"/>
        <v>19014932014</v>
      </c>
      <c r="BX198" s="2"/>
      <c r="BY198" s="2">
        <v>78739567</v>
      </c>
      <c r="BZ198" s="2"/>
      <c r="CA198" s="2">
        <v>1715962085</v>
      </c>
      <c r="CB198" s="9">
        <v>135266411</v>
      </c>
      <c r="CC198" s="2">
        <v>344828688</v>
      </c>
      <c r="CD198" s="2"/>
      <c r="CE198" s="2"/>
      <c r="CF198" s="2"/>
      <c r="CG198" s="8">
        <f>SUM(BW198:CE198)</f>
        <v>21289728765</v>
      </c>
      <c r="CH198" s="2"/>
      <c r="CI198" s="2"/>
      <c r="CJ198" s="2"/>
      <c r="CK198" s="2"/>
      <c r="CL198" s="9"/>
      <c r="CM198" s="2"/>
      <c r="CN198" s="2"/>
      <c r="CO198" s="2"/>
      <c r="CP198" s="8">
        <f t="shared" si="37"/>
        <v>21289728765</v>
      </c>
      <c r="CQ198" s="2"/>
      <c r="CR198" s="2"/>
      <c r="CS198" s="2"/>
      <c r="CT198" s="2"/>
      <c r="CU198" s="2"/>
      <c r="CV198" s="9"/>
      <c r="CW198" s="2"/>
      <c r="CX198" s="2"/>
      <c r="CY198" s="8">
        <f t="shared" si="38"/>
        <v>21289728765</v>
      </c>
      <c r="CZ198" s="2"/>
      <c r="DA198" s="2"/>
      <c r="DB198" s="2"/>
      <c r="DC198" s="2"/>
      <c r="DD198" s="2"/>
      <c r="DE198" s="2"/>
      <c r="DF198" s="2"/>
      <c r="DG198" s="2"/>
      <c r="DH198" s="2"/>
      <c r="DI198" s="8">
        <f t="shared" si="39"/>
        <v>21289728765</v>
      </c>
      <c r="DJ198" s="18"/>
      <c r="DK198" s="2"/>
      <c r="DL198" s="2"/>
      <c r="DM198" s="2"/>
      <c r="DN198" s="2"/>
      <c r="DO198" s="2"/>
      <c r="DP198" s="2"/>
      <c r="DQ198" s="2"/>
      <c r="DR198" s="9"/>
      <c r="DS198" s="2"/>
      <c r="DT198" s="2"/>
      <c r="DU198" s="7">
        <f t="shared" si="45"/>
        <v>21289728765</v>
      </c>
      <c r="DV198" s="4">
        <f>VLOOKUP(B198,[3]RPTNCT049_ConsultaSaldosContabl!$I$4:$K$8047,3,0)</f>
        <v>20025612387</v>
      </c>
      <c r="DW198" s="4">
        <f>+Q198+Z198+AA198+AN198+BA198+BJ198+BU198+BV198</f>
        <v>1264116378</v>
      </c>
      <c r="DX198" s="41">
        <f t="shared" si="46"/>
        <v>21289728765</v>
      </c>
      <c r="DY198" s="19">
        <f t="shared" si="47"/>
        <v>0</v>
      </c>
      <c r="DZ198" s="29"/>
      <c r="EA198" s="29"/>
      <c r="EB198" s="29"/>
    </row>
    <row r="199" spans="1:136" ht="15" customHeight="1" x14ac:dyDescent="0.2">
      <c r="A199" s="1">
        <v>8000719341</v>
      </c>
      <c r="B199" s="1">
        <v>800071934</v>
      </c>
      <c r="C199" s="16">
        <v>217047170</v>
      </c>
      <c r="D199" s="17" t="s">
        <v>643</v>
      </c>
      <c r="E199" s="80" t="s">
        <v>1681</v>
      </c>
      <c r="F199" s="38"/>
      <c r="G199" s="2"/>
      <c r="H199" s="3"/>
      <c r="I199" s="2"/>
      <c r="J199" s="39"/>
      <c r="K199" s="3"/>
      <c r="L199" s="2"/>
      <c r="M199" s="8"/>
      <c r="N199" s="3"/>
      <c r="O199" s="2"/>
      <c r="P199" s="3"/>
      <c r="Q199" s="39">
        <v>117803488</v>
      </c>
      <c r="R199" s="2"/>
      <c r="S199" s="3"/>
      <c r="T199" s="3"/>
      <c r="U199" s="2"/>
      <c r="V199" s="8">
        <f t="shared" si="36"/>
        <v>117803488</v>
      </c>
      <c r="W199" s="8">
        <v>0</v>
      </c>
      <c r="X199" s="2"/>
      <c r="Y199" s="8">
        <v>0</v>
      </c>
      <c r="Z199" s="8"/>
      <c r="AA199" s="2"/>
      <c r="AB199" s="2"/>
      <c r="AC199" s="9"/>
      <c r="AD199" s="2"/>
      <c r="AE199" s="2"/>
      <c r="AF199" s="8">
        <f t="shared" si="40"/>
        <v>117803488</v>
      </c>
      <c r="AG199" s="9">
        <v>0</v>
      </c>
      <c r="AH199" s="2"/>
      <c r="AI199" s="2">
        <v>0</v>
      </c>
      <c r="AJ199" s="9">
        <v>0</v>
      </c>
      <c r="AK199" s="2">
        <v>0</v>
      </c>
      <c r="AL199" s="2">
        <v>0</v>
      </c>
      <c r="AM199" s="2"/>
      <c r="AN199" s="2"/>
      <c r="AO199" s="19">
        <f t="shared" si="41"/>
        <v>117803488</v>
      </c>
      <c r="AP199" s="2"/>
      <c r="AQ199" s="2"/>
      <c r="AR199" s="2"/>
      <c r="AS199" s="2"/>
      <c r="AT199" s="2"/>
      <c r="AU199" s="2"/>
      <c r="AV199" s="2"/>
      <c r="AW199" s="2"/>
      <c r="AX199" s="2">
        <v>300156128</v>
      </c>
      <c r="AY199" s="2">
        <v>75039032</v>
      </c>
      <c r="AZ199" s="2"/>
      <c r="BA199" s="2"/>
      <c r="BB199" s="64">
        <f t="shared" si="42"/>
        <v>492998648</v>
      </c>
      <c r="BC199" s="2"/>
      <c r="BD199" s="2">
        <v>75039032</v>
      </c>
      <c r="BE199" s="2"/>
      <c r="BF199" s="2"/>
      <c r="BG199" s="9"/>
      <c r="BH199" s="2"/>
      <c r="BI199" s="2"/>
      <c r="BJ199" s="2">
        <v>253519078</v>
      </c>
      <c r="BK199" s="8">
        <f t="shared" si="43"/>
        <v>821556758</v>
      </c>
      <c r="BL199" s="2"/>
      <c r="BM199" s="2">
        <v>75039032</v>
      </c>
      <c r="BN199" s="2"/>
      <c r="BO199" s="2"/>
      <c r="BP199" s="2"/>
      <c r="BQ199" s="2"/>
      <c r="BR199" s="9"/>
      <c r="BS199" s="2"/>
      <c r="BT199" s="2"/>
      <c r="BU199" s="2"/>
      <c r="BV199" s="2"/>
      <c r="BW199" s="8">
        <f t="shared" si="44"/>
        <v>896595790</v>
      </c>
      <c r="BX199" s="2"/>
      <c r="BY199" s="2">
        <v>75039032</v>
      </c>
      <c r="BZ199" s="2"/>
      <c r="CA199" s="2"/>
      <c r="CB199" s="9"/>
      <c r="CC199" s="2"/>
      <c r="CD199" s="2"/>
      <c r="CE199" s="2"/>
      <c r="CF199" s="2"/>
      <c r="CG199" s="8">
        <f>SUM(BW199:CE199)</f>
        <v>971634822</v>
      </c>
      <c r="CH199" s="2"/>
      <c r="CI199" s="2"/>
      <c r="CJ199" s="2"/>
      <c r="CK199" s="2"/>
      <c r="CL199" s="9"/>
      <c r="CM199" s="2"/>
      <c r="CN199" s="2"/>
      <c r="CO199" s="2"/>
      <c r="CP199" s="8">
        <f t="shared" si="37"/>
        <v>971634822</v>
      </c>
      <c r="CQ199" s="2"/>
      <c r="CR199" s="2"/>
      <c r="CS199" s="2"/>
      <c r="CT199" s="2"/>
      <c r="CU199" s="2"/>
      <c r="CV199" s="9"/>
      <c r="CW199" s="2"/>
      <c r="CX199" s="2"/>
      <c r="CY199" s="8">
        <f t="shared" si="38"/>
        <v>971634822</v>
      </c>
      <c r="CZ199" s="2"/>
      <c r="DA199" s="2"/>
      <c r="DB199" s="2"/>
      <c r="DC199" s="2"/>
      <c r="DD199" s="2"/>
      <c r="DE199" s="2"/>
      <c r="DF199" s="2"/>
      <c r="DG199" s="2"/>
      <c r="DH199" s="2"/>
      <c r="DI199" s="8">
        <f t="shared" si="39"/>
        <v>971634822</v>
      </c>
      <c r="DJ199" s="18"/>
      <c r="DK199" s="2"/>
      <c r="DL199" s="2"/>
      <c r="DM199" s="2"/>
      <c r="DN199" s="2"/>
      <c r="DO199" s="2"/>
      <c r="DP199" s="2"/>
      <c r="DQ199" s="2"/>
      <c r="DR199" s="9"/>
      <c r="DS199" s="2"/>
      <c r="DT199" s="2"/>
      <c r="DU199" s="7">
        <f t="shared" si="45"/>
        <v>971634822</v>
      </c>
      <c r="DV199" s="4">
        <f>VLOOKUP(B199,[3]RPTNCT049_ConsultaSaldosContabl!$I$4:$K$8047,3,0)</f>
        <v>600312256</v>
      </c>
      <c r="DW199" s="4">
        <f>+Q199+Z199+AA199+AN199+BA199+BJ199+BU199+BV199</f>
        <v>371322566</v>
      </c>
      <c r="DX199" s="41">
        <f t="shared" si="46"/>
        <v>971634822</v>
      </c>
      <c r="DY199" s="19">
        <f t="shared" si="47"/>
        <v>0</v>
      </c>
      <c r="DZ199" s="29"/>
      <c r="EA199" s="29"/>
      <c r="EB199" s="29"/>
    </row>
    <row r="200" spans="1:136" ht="15" customHeight="1" x14ac:dyDescent="0.2">
      <c r="A200" s="1">
        <v>8909809988</v>
      </c>
      <c r="B200" s="1">
        <v>890980998</v>
      </c>
      <c r="C200" s="16">
        <v>217205172</v>
      </c>
      <c r="D200" s="17" t="s">
        <v>76</v>
      </c>
      <c r="E200" s="80" t="s">
        <v>1123</v>
      </c>
      <c r="F200" s="38"/>
      <c r="G200" s="2"/>
      <c r="H200" s="3"/>
      <c r="I200" s="2"/>
      <c r="J200" s="39"/>
      <c r="K200" s="3"/>
      <c r="L200" s="2"/>
      <c r="M200" s="8"/>
      <c r="N200" s="3"/>
      <c r="O200" s="2"/>
      <c r="P200" s="3"/>
      <c r="Q200" s="39">
        <v>213252596</v>
      </c>
      <c r="R200" s="2"/>
      <c r="S200" s="3"/>
      <c r="T200" s="3"/>
      <c r="U200" s="2"/>
      <c r="V200" s="8">
        <f t="shared" si="36"/>
        <v>213252596</v>
      </c>
      <c r="W200" s="8">
        <v>0</v>
      </c>
      <c r="X200" s="2"/>
      <c r="Y200" s="8">
        <v>0</v>
      </c>
      <c r="Z200" s="8">
        <v>118266915</v>
      </c>
      <c r="AA200" s="2"/>
      <c r="AB200" s="2"/>
      <c r="AC200" s="9"/>
      <c r="AD200" s="2"/>
      <c r="AE200" s="2"/>
      <c r="AF200" s="8">
        <f t="shared" si="40"/>
        <v>331519511</v>
      </c>
      <c r="AG200" s="9">
        <v>0</v>
      </c>
      <c r="AH200" s="2"/>
      <c r="AI200" s="2">
        <v>0</v>
      </c>
      <c r="AJ200" s="9">
        <v>0</v>
      </c>
      <c r="AK200" s="2">
        <v>0</v>
      </c>
      <c r="AL200" s="2">
        <v>0</v>
      </c>
      <c r="AM200" s="2"/>
      <c r="AN200" s="2"/>
      <c r="AO200" s="19">
        <f t="shared" si="41"/>
        <v>331519511</v>
      </c>
      <c r="AP200" s="2"/>
      <c r="AQ200" s="2"/>
      <c r="AR200" s="2"/>
      <c r="AS200" s="2"/>
      <c r="AT200" s="2"/>
      <c r="AU200" s="2"/>
      <c r="AV200" s="2"/>
      <c r="AW200" s="2"/>
      <c r="AX200" s="2">
        <v>488348704</v>
      </c>
      <c r="AY200" s="2">
        <v>122087176</v>
      </c>
      <c r="AZ200" s="2"/>
      <c r="BA200" s="2"/>
      <c r="BB200" s="64">
        <f t="shared" si="42"/>
        <v>941955391</v>
      </c>
      <c r="BC200" s="2"/>
      <c r="BD200" s="2">
        <v>122087176</v>
      </c>
      <c r="BE200" s="2"/>
      <c r="BF200" s="2"/>
      <c r="BG200" s="9"/>
      <c r="BH200" s="2"/>
      <c r="BI200" s="2"/>
      <c r="BJ200" s="2">
        <v>713446035</v>
      </c>
      <c r="BK200" s="8">
        <f t="shared" si="43"/>
        <v>1777488602</v>
      </c>
      <c r="BL200" s="2"/>
      <c r="BM200" s="2">
        <v>122087176</v>
      </c>
      <c r="BN200" s="2"/>
      <c r="BO200" s="2"/>
      <c r="BP200" s="2"/>
      <c r="BQ200" s="2"/>
      <c r="BR200" s="9"/>
      <c r="BS200" s="2"/>
      <c r="BT200" s="2"/>
      <c r="BU200" s="2"/>
      <c r="BV200" s="2"/>
      <c r="BW200" s="8">
        <f t="shared" si="44"/>
        <v>1899575778</v>
      </c>
      <c r="BX200" s="2"/>
      <c r="BY200" s="2">
        <v>122087176</v>
      </c>
      <c r="BZ200" s="2"/>
      <c r="CA200" s="2"/>
      <c r="CB200" s="9"/>
      <c r="CC200" s="2"/>
      <c r="CD200" s="2"/>
      <c r="CE200" s="2"/>
      <c r="CF200" s="2"/>
      <c r="CG200" s="8">
        <f>SUM(BW200:CE200)</f>
        <v>2021662954</v>
      </c>
      <c r="CH200" s="2"/>
      <c r="CI200" s="2"/>
      <c r="CJ200" s="2"/>
      <c r="CK200" s="2"/>
      <c r="CL200" s="9"/>
      <c r="CM200" s="2"/>
      <c r="CN200" s="2"/>
      <c r="CO200" s="2"/>
      <c r="CP200" s="8">
        <f t="shared" si="37"/>
        <v>2021662954</v>
      </c>
      <c r="CQ200" s="2"/>
      <c r="CR200" s="2"/>
      <c r="CS200" s="2"/>
      <c r="CT200" s="2"/>
      <c r="CU200" s="2"/>
      <c r="CV200" s="9"/>
      <c r="CW200" s="2"/>
      <c r="CX200" s="2"/>
      <c r="CY200" s="8">
        <f t="shared" si="38"/>
        <v>2021662954</v>
      </c>
      <c r="CZ200" s="2"/>
      <c r="DA200" s="2"/>
      <c r="DB200" s="2"/>
      <c r="DC200" s="2"/>
      <c r="DD200" s="2"/>
      <c r="DE200" s="2"/>
      <c r="DF200" s="2"/>
      <c r="DG200" s="2"/>
      <c r="DH200" s="2"/>
      <c r="DI200" s="8">
        <f t="shared" si="39"/>
        <v>2021662954</v>
      </c>
      <c r="DJ200" s="18"/>
      <c r="DK200" s="2"/>
      <c r="DL200" s="2"/>
      <c r="DM200" s="2"/>
      <c r="DN200" s="2"/>
      <c r="DO200" s="2"/>
      <c r="DP200" s="2"/>
      <c r="DQ200" s="2"/>
      <c r="DR200" s="9"/>
      <c r="DS200" s="2"/>
      <c r="DT200" s="2"/>
      <c r="DU200" s="7">
        <f t="shared" si="45"/>
        <v>2021662954</v>
      </c>
      <c r="DV200" s="4">
        <f>VLOOKUP(B200,[3]RPTNCT049_ConsultaSaldosContabl!$I$4:$K$8047,3,0)</f>
        <v>976697408</v>
      </c>
      <c r="DW200" s="4">
        <f>+Q200+Z200+AA200+AN200+BA200+BJ200+BU200+BV200</f>
        <v>1044965546</v>
      </c>
      <c r="DX200" s="41">
        <f t="shared" si="46"/>
        <v>2021662954</v>
      </c>
      <c r="DY200" s="19">
        <f t="shared" si="47"/>
        <v>0</v>
      </c>
      <c r="DZ200" s="29"/>
      <c r="EA200" s="29"/>
      <c r="EB200" s="29"/>
    </row>
    <row r="201" spans="1:136" ht="15" customHeight="1" x14ac:dyDescent="0.2">
      <c r="A201" s="1">
        <v>8000967501</v>
      </c>
      <c r="B201" s="1">
        <v>800096750</v>
      </c>
      <c r="C201" s="16">
        <v>216823168</v>
      </c>
      <c r="D201" s="17" t="s">
        <v>441</v>
      </c>
      <c r="E201" s="80" t="s">
        <v>1485</v>
      </c>
      <c r="F201" s="38"/>
      <c r="G201" s="2"/>
      <c r="H201" s="3"/>
      <c r="I201" s="2"/>
      <c r="J201" s="39"/>
      <c r="K201" s="3"/>
      <c r="L201" s="2"/>
      <c r="M201" s="8"/>
      <c r="N201" s="3"/>
      <c r="O201" s="2"/>
      <c r="P201" s="3"/>
      <c r="Q201" s="39">
        <v>88182150</v>
      </c>
      <c r="R201" s="2"/>
      <c r="S201" s="3"/>
      <c r="T201" s="3"/>
      <c r="U201" s="2"/>
      <c r="V201" s="8">
        <f t="shared" si="36"/>
        <v>88182150</v>
      </c>
      <c r="W201" s="8">
        <v>0</v>
      </c>
      <c r="X201" s="2"/>
      <c r="Y201" s="8">
        <v>0</v>
      </c>
      <c r="Z201" s="8"/>
      <c r="AA201" s="2"/>
      <c r="AB201" s="2"/>
      <c r="AC201" s="9"/>
      <c r="AD201" s="2"/>
      <c r="AE201" s="2"/>
      <c r="AF201" s="8">
        <f t="shared" si="40"/>
        <v>88182150</v>
      </c>
      <c r="AG201" s="9">
        <v>0</v>
      </c>
      <c r="AH201" s="2"/>
      <c r="AI201" s="2">
        <v>0</v>
      </c>
      <c r="AJ201" s="9">
        <v>0</v>
      </c>
      <c r="AK201" s="2">
        <v>0</v>
      </c>
      <c r="AL201" s="2">
        <v>0</v>
      </c>
      <c r="AM201" s="2"/>
      <c r="AN201" s="2"/>
      <c r="AO201" s="19">
        <f t="shared" si="41"/>
        <v>88182150</v>
      </c>
      <c r="AP201" s="2"/>
      <c r="AQ201" s="2"/>
      <c r="AR201" s="2"/>
      <c r="AS201" s="2"/>
      <c r="AT201" s="2"/>
      <c r="AU201" s="2"/>
      <c r="AV201" s="2"/>
      <c r="AW201" s="2"/>
      <c r="AX201" s="2">
        <v>153872716</v>
      </c>
      <c r="AY201" s="2">
        <v>38468179</v>
      </c>
      <c r="AZ201" s="2"/>
      <c r="BA201" s="2"/>
      <c r="BB201" s="64">
        <f t="shared" si="42"/>
        <v>280523045</v>
      </c>
      <c r="BC201" s="2"/>
      <c r="BD201" s="2">
        <v>38468179</v>
      </c>
      <c r="BE201" s="2"/>
      <c r="BF201" s="2"/>
      <c r="BG201" s="9"/>
      <c r="BH201" s="2"/>
      <c r="BI201" s="2"/>
      <c r="BJ201" s="2">
        <v>189773079</v>
      </c>
      <c r="BK201" s="8">
        <f t="shared" si="43"/>
        <v>508764303</v>
      </c>
      <c r="BL201" s="2"/>
      <c r="BM201" s="2">
        <v>38468179</v>
      </c>
      <c r="BN201" s="2"/>
      <c r="BO201" s="2"/>
      <c r="BP201" s="2"/>
      <c r="BQ201" s="2"/>
      <c r="BR201" s="9"/>
      <c r="BS201" s="2"/>
      <c r="BT201" s="2"/>
      <c r="BU201" s="2"/>
      <c r="BV201" s="2"/>
      <c r="BW201" s="8">
        <f t="shared" si="44"/>
        <v>547232482</v>
      </c>
      <c r="BX201" s="2"/>
      <c r="BY201" s="2">
        <v>38468179</v>
      </c>
      <c r="BZ201" s="2"/>
      <c r="CA201" s="2"/>
      <c r="CB201" s="9"/>
      <c r="CC201" s="2"/>
      <c r="CD201" s="2"/>
      <c r="CE201" s="2"/>
      <c r="CF201" s="2"/>
      <c r="CG201" s="8">
        <f>SUM(BW201:CE201)</f>
        <v>585700661</v>
      </c>
      <c r="CH201" s="2"/>
      <c r="CI201" s="2"/>
      <c r="CJ201" s="2"/>
      <c r="CK201" s="2"/>
      <c r="CL201" s="9"/>
      <c r="CM201" s="2"/>
      <c r="CN201" s="2"/>
      <c r="CO201" s="2"/>
      <c r="CP201" s="8">
        <f t="shared" si="37"/>
        <v>585700661</v>
      </c>
      <c r="CQ201" s="2"/>
      <c r="CR201" s="2"/>
      <c r="CS201" s="2"/>
      <c r="CT201" s="2"/>
      <c r="CU201" s="2"/>
      <c r="CV201" s="9"/>
      <c r="CW201" s="2"/>
      <c r="CX201" s="2"/>
      <c r="CY201" s="8">
        <f t="shared" si="38"/>
        <v>585700661</v>
      </c>
      <c r="CZ201" s="2"/>
      <c r="DA201" s="2"/>
      <c r="DB201" s="2"/>
      <c r="DC201" s="2"/>
      <c r="DD201" s="2"/>
      <c r="DE201" s="2"/>
      <c r="DF201" s="2"/>
      <c r="DG201" s="2"/>
      <c r="DH201" s="2"/>
      <c r="DI201" s="8">
        <f t="shared" si="39"/>
        <v>585700661</v>
      </c>
      <c r="DJ201" s="18"/>
      <c r="DK201" s="2"/>
      <c r="DL201" s="2"/>
      <c r="DM201" s="2"/>
      <c r="DN201" s="2"/>
      <c r="DO201" s="2"/>
      <c r="DP201" s="2"/>
      <c r="DQ201" s="2"/>
      <c r="DR201" s="9"/>
      <c r="DS201" s="2"/>
      <c r="DT201" s="2"/>
      <c r="DU201" s="7">
        <f t="shared" si="45"/>
        <v>585700661</v>
      </c>
      <c r="DV201" s="4">
        <f>VLOOKUP(B201,[3]RPTNCT049_ConsultaSaldosContabl!$I$4:$K$8047,3,0)</f>
        <v>307745432</v>
      </c>
      <c r="DW201" s="4">
        <f>+Q201+Z201+AA201+AN201+BA201+BJ201+BU201+BV201</f>
        <v>277955229</v>
      </c>
      <c r="DX201" s="41">
        <f t="shared" si="46"/>
        <v>585700661</v>
      </c>
      <c r="DY201" s="19">
        <f t="shared" si="47"/>
        <v>0</v>
      </c>
      <c r="DZ201" s="29"/>
      <c r="EA201" s="29"/>
      <c r="EB201" s="29"/>
    </row>
    <row r="202" spans="1:136" ht="15" customHeight="1" x14ac:dyDescent="0.2">
      <c r="A202" s="1">
        <v>8902062904</v>
      </c>
      <c r="B202" s="1">
        <v>890206290</v>
      </c>
      <c r="C202" s="16">
        <v>217668176</v>
      </c>
      <c r="D202" s="17" t="s">
        <v>827</v>
      </c>
      <c r="E202" s="80" t="s">
        <v>1860</v>
      </c>
      <c r="F202" s="54"/>
      <c r="G202" s="18"/>
      <c r="H202" s="54"/>
      <c r="I202" s="18"/>
      <c r="J202" s="54"/>
      <c r="K202" s="54"/>
      <c r="L202" s="18"/>
      <c r="M202" s="55"/>
      <c r="N202" s="54"/>
      <c r="O202" s="18"/>
      <c r="P202" s="54"/>
      <c r="Q202" s="39">
        <v>12690681</v>
      </c>
      <c r="R202" s="18"/>
      <c r="S202" s="54"/>
      <c r="T202" s="54"/>
      <c r="U202" s="18"/>
      <c r="V202" s="8">
        <f t="shared" si="36"/>
        <v>12690681</v>
      </c>
      <c r="W202" s="8">
        <v>0</v>
      </c>
      <c r="X202" s="18"/>
      <c r="Y202" s="8">
        <v>0</v>
      </c>
      <c r="Z202" s="8"/>
      <c r="AA202" s="18"/>
      <c r="AB202" s="18"/>
      <c r="AC202" s="56"/>
      <c r="AD202" s="18"/>
      <c r="AE202" s="18"/>
      <c r="AF202" s="8">
        <f t="shared" si="40"/>
        <v>12690681</v>
      </c>
      <c r="AG202" s="9">
        <v>0</v>
      </c>
      <c r="AH202" s="2"/>
      <c r="AI202" s="2">
        <v>0</v>
      </c>
      <c r="AJ202" s="9">
        <v>0</v>
      </c>
      <c r="AK202" s="2">
        <v>0</v>
      </c>
      <c r="AL202" s="2">
        <v>0</v>
      </c>
      <c r="AM202" s="2"/>
      <c r="AN202" s="2"/>
      <c r="AO202" s="19">
        <f t="shared" si="41"/>
        <v>12690681</v>
      </c>
      <c r="AP202" s="18"/>
      <c r="AQ202" s="2"/>
      <c r="AR202" s="18"/>
      <c r="AS202" s="2"/>
      <c r="AT202" s="18"/>
      <c r="AU202" s="18"/>
      <c r="AV202" s="18"/>
      <c r="AW202" s="18"/>
      <c r="AX202" s="2">
        <v>17199736</v>
      </c>
      <c r="AY202" s="2">
        <v>4299934</v>
      </c>
      <c r="AZ202" s="18"/>
      <c r="BA202" s="2"/>
      <c r="BB202" s="64">
        <f t="shared" si="42"/>
        <v>34190351</v>
      </c>
      <c r="BC202" s="2"/>
      <c r="BD202" s="2">
        <v>4299934</v>
      </c>
      <c r="BE202" s="2"/>
      <c r="BF202" s="2"/>
      <c r="BG202" s="9"/>
      <c r="BH202" s="2"/>
      <c r="BI202" s="2"/>
      <c r="BJ202" s="2">
        <v>27311070</v>
      </c>
      <c r="BK202" s="8">
        <f t="shared" si="43"/>
        <v>65801355</v>
      </c>
      <c r="BL202" s="2"/>
      <c r="BM202" s="2">
        <v>4299934</v>
      </c>
      <c r="BN202" s="2"/>
      <c r="BO202" s="2"/>
      <c r="BP202" s="2"/>
      <c r="BQ202" s="2"/>
      <c r="BR202" s="9"/>
      <c r="BS202" s="2"/>
      <c r="BT202" s="2"/>
      <c r="BU202" s="2"/>
      <c r="BV202" s="2"/>
      <c r="BW202" s="8">
        <f t="shared" si="44"/>
        <v>70101289</v>
      </c>
      <c r="BX202" s="2"/>
      <c r="BY202" s="2">
        <v>4299934</v>
      </c>
      <c r="BZ202" s="2"/>
      <c r="CA202" s="2"/>
      <c r="CB202" s="9"/>
      <c r="CC202" s="2"/>
      <c r="CD202" s="2"/>
      <c r="CE202" s="2"/>
      <c r="CF202" s="2"/>
      <c r="CG202" s="8">
        <f>SUM(BW202:CE202)</f>
        <v>74401223</v>
      </c>
      <c r="CH202" s="2"/>
      <c r="CI202" s="2"/>
      <c r="CJ202" s="2"/>
      <c r="CK202" s="2"/>
      <c r="CL202" s="9"/>
      <c r="CM202" s="2"/>
      <c r="CN202" s="2"/>
      <c r="CO202" s="2"/>
      <c r="CP202" s="8">
        <f t="shared" si="37"/>
        <v>74401223</v>
      </c>
      <c r="CQ202" s="2"/>
      <c r="CR202" s="2"/>
      <c r="CS202" s="2"/>
      <c r="CT202" s="2"/>
      <c r="CU202" s="2"/>
      <c r="CV202" s="9"/>
      <c r="CW202" s="2"/>
      <c r="CX202" s="2"/>
      <c r="CY202" s="8">
        <f t="shared" si="38"/>
        <v>74401223</v>
      </c>
      <c r="CZ202" s="2"/>
      <c r="DA202" s="2"/>
      <c r="DB202" s="2"/>
      <c r="DC202" s="2"/>
      <c r="DD202" s="2"/>
      <c r="DE202" s="2"/>
      <c r="DF202" s="2"/>
      <c r="DG202" s="2"/>
      <c r="DH202" s="2"/>
      <c r="DI202" s="8">
        <f t="shared" si="39"/>
        <v>74401223</v>
      </c>
      <c r="DJ202" s="18"/>
      <c r="DK202" s="2"/>
      <c r="DL202" s="2"/>
      <c r="DM202" s="2"/>
      <c r="DN202" s="2"/>
      <c r="DO202" s="2"/>
      <c r="DP202" s="2"/>
      <c r="DQ202" s="2"/>
      <c r="DR202" s="9"/>
      <c r="DS202" s="2"/>
      <c r="DT202" s="2"/>
      <c r="DU202" s="7">
        <f t="shared" si="45"/>
        <v>74401223</v>
      </c>
      <c r="DV202" s="4">
        <f>VLOOKUP(B202,[3]RPTNCT049_ConsultaSaldosContabl!$I$4:$K$8047,3,0)</f>
        <v>34399472</v>
      </c>
      <c r="DW202" s="4">
        <f>+Q202+Z202+AA202+AN202+BA202+BJ202+BU202+BV202</f>
        <v>40001751</v>
      </c>
      <c r="DX202" s="41">
        <f t="shared" si="46"/>
        <v>74401223</v>
      </c>
      <c r="DY202" s="19">
        <f t="shared" si="47"/>
        <v>0</v>
      </c>
      <c r="DZ202" s="29"/>
      <c r="EA202" s="15"/>
      <c r="EB202" s="15"/>
      <c r="EC202" s="15"/>
      <c r="ED202" s="15"/>
      <c r="EE202" s="15"/>
      <c r="EF202" s="15"/>
    </row>
    <row r="203" spans="1:136" ht="15" customHeight="1" x14ac:dyDescent="0.2">
      <c r="A203" s="1">
        <v>8923008151</v>
      </c>
      <c r="B203" s="1">
        <v>892300815</v>
      </c>
      <c r="C203" s="16">
        <v>217520175</v>
      </c>
      <c r="D203" s="17" t="s">
        <v>418</v>
      </c>
      <c r="E203" s="80" t="s">
        <v>1463</v>
      </c>
      <c r="F203" s="38"/>
      <c r="G203" s="2"/>
      <c r="H203" s="3"/>
      <c r="I203" s="2"/>
      <c r="J203" s="39"/>
      <c r="K203" s="3"/>
      <c r="L203" s="2"/>
      <c r="M203" s="8"/>
      <c r="N203" s="3"/>
      <c r="O203" s="2"/>
      <c r="P203" s="3"/>
      <c r="Q203" s="39">
        <v>156632776</v>
      </c>
      <c r="R203" s="2"/>
      <c r="S203" s="3"/>
      <c r="T203" s="3"/>
      <c r="U203" s="2"/>
      <c r="V203" s="8">
        <f t="shared" si="36"/>
        <v>156632776</v>
      </c>
      <c r="W203" s="8">
        <v>0</v>
      </c>
      <c r="X203" s="2"/>
      <c r="Y203" s="8">
        <v>0</v>
      </c>
      <c r="Z203" s="8">
        <v>110980976</v>
      </c>
      <c r="AA203" s="2"/>
      <c r="AB203" s="2"/>
      <c r="AC203" s="9"/>
      <c r="AD203" s="2"/>
      <c r="AE203" s="2"/>
      <c r="AF203" s="8">
        <f t="shared" si="40"/>
        <v>267613752</v>
      </c>
      <c r="AG203" s="9">
        <v>0</v>
      </c>
      <c r="AH203" s="2"/>
      <c r="AI203" s="2">
        <v>0</v>
      </c>
      <c r="AJ203" s="9">
        <v>0</v>
      </c>
      <c r="AK203" s="2">
        <v>0</v>
      </c>
      <c r="AL203" s="2">
        <v>0</v>
      </c>
      <c r="AM203" s="2"/>
      <c r="AN203" s="2"/>
      <c r="AO203" s="19">
        <f t="shared" si="41"/>
        <v>267613752</v>
      </c>
      <c r="AP203" s="2"/>
      <c r="AQ203" s="2"/>
      <c r="AR203" s="2"/>
      <c r="AS203" s="2"/>
      <c r="AT203" s="2"/>
      <c r="AU203" s="2"/>
      <c r="AV203" s="2"/>
      <c r="AW203" s="2"/>
      <c r="AX203" s="2">
        <v>422273844</v>
      </c>
      <c r="AY203" s="2">
        <v>105568461</v>
      </c>
      <c r="AZ203" s="2"/>
      <c r="BA203" s="2"/>
      <c r="BB203" s="64">
        <f t="shared" si="42"/>
        <v>795456057</v>
      </c>
      <c r="BC203" s="2"/>
      <c r="BD203" s="2">
        <v>105568461</v>
      </c>
      <c r="BE203" s="2"/>
      <c r="BF203" s="2"/>
      <c r="BG203" s="9"/>
      <c r="BH203" s="2"/>
      <c r="BI203" s="2"/>
      <c r="BJ203" s="2">
        <v>575919566</v>
      </c>
      <c r="BK203" s="8">
        <f t="shared" si="43"/>
        <v>1476944084</v>
      </c>
      <c r="BL203" s="2"/>
      <c r="BM203" s="2">
        <v>105568461</v>
      </c>
      <c r="BN203" s="2"/>
      <c r="BO203" s="2"/>
      <c r="BP203" s="2"/>
      <c r="BQ203" s="2"/>
      <c r="BR203" s="9"/>
      <c r="BS203" s="2"/>
      <c r="BT203" s="2"/>
      <c r="BU203" s="2"/>
      <c r="BV203" s="2"/>
      <c r="BW203" s="8">
        <f t="shared" si="44"/>
        <v>1582512545</v>
      </c>
      <c r="BX203" s="2"/>
      <c r="BY203" s="2">
        <v>105568461</v>
      </c>
      <c r="BZ203" s="2"/>
      <c r="CA203" s="2"/>
      <c r="CB203" s="9"/>
      <c r="CC203" s="2"/>
      <c r="CD203" s="2"/>
      <c r="CE203" s="2"/>
      <c r="CF203" s="2"/>
      <c r="CG203" s="8">
        <f>SUM(BW203:CE203)</f>
        <v>1688081006</v>
      </c>
      <c r="CH203" s="2"/>
      <c r="CI203" s="2"/>
      <c r="CJ203" s="2"/>
      <c r="CK203" s="2"/>
      <c r="CL203" s="9"/>
      <c r="CM203" s="2"/>
      <c r="CN203" s="2"/>
      <c r="CO203" s="2"/>
      <c r="CP203" s="8">
        <f t="shared" si="37"/>
        <v>1688081006</v>
      </c>
      <c r="CQ203" s="2"/>
      <c r="CR203" s="2"/>
      <c r="CS203" s="2"/>
      <c r="CT203" s="2"/>
      <c r="CU203" s="2"/>
      <c r="CV203" s="9"/>
      <c r="CW203" s="2"/>
      <c r="CX203" s="2"/>
      <c r="CY203" s="8">
        <f t="shared" si="38"/>
        <v>1688081006</v>
      </c>
      <c r="CZ203" s="2"/>
      <c r="DA203" s="2"/>
      <c r="DB203" s="2"/>
      <c r="DC203" s="2"/>
      <c r="DD203" s="2"/>
      <c r="DE203" s="2"/>
      <c r="DF203" s="2"/>
      <c r="DG203" s="2"/>
      <c r="DH203" s="2"/>
      <c r="DI203" s="8">
        <f t="shared" si="39"/>
        <v>1688081006</v>
      </c>
      <c r="DJ203" s="18"/>
      <c r="DK203" s="2"/>
      <c r="DL203" s="2"/>
      <c r="DM203" s="2"/>
      <c r="DN203" s="2"/>
      <c r="DO203" s="2"/>
      <c r="DP203" s="2"/>
      <c r="DQ203" s="2"/>
      <c r="DR203" s="9"/>
      <c r="DS203" s="2"/>
      <c r="DT203" s="2"/>
      <c r="DU203" s="7">
        <f t="shared" si="45"/>
        <v>1688081006</v>
      </c>
      <c r="DV203" s="4">
        <f>VLOOKUP(B203,[3]RPTNCT049_ConsultaSaldosContabl!$I$4:$K$8047,3,0)</f>
        <v>844547688</v>
      </c>
      <c r="DW203" s="4">
        <f>+Q203+Z203+AA203+AN203+BA203+BJ203+BU203+BV203</f>
        <v>843533318</v>
      </c>
      <c r="DX203" s="41">
        <f t="shared" si="46"/>
        <v>1688081006</v>
      </c>
      <c r="DY203" s="19">
        <f t="shared" si="47"/>
        <v>0</v>
      </c>
      <c r="DZ203" s="29"/>
      <c r="EA203" s="29"/>
      <c r="EB203" s="29"/>
    </row>
    <row r="204" spans="1:136" ht="15" customHeight="1" x14ac:dyDescent="0.2">
      <c r="A204" s="1">
        <v>8905031060</v>
      </c>
      <c r="B204" s="1">
        <v>890503106</v>
      </c>
      <c r="C204" s="16">
        <v>217254172</v>
      </c>
      <c r="D204" s="17" t="s">
        <v>757</v>
      </c>
      <c r="E204" s="80" t="s">
        <v>1793</v>
      </c>
      <c r="F204" s="38"/>
      <c r="G204" s="2"/>
      <c r="H204" s="3"/>
      <c r="I204" s="2"/>
      <c r="J204" s="39"/>
      <c r="K204" s="3"/>
      <c r="L204" s="2"/>
      <c r="M204" s="8"/>
      <c r="N204" s="3"/>
      <c r="O204" s="2"/>
      <c r="P204" s="3"/>
      <c r="Q204" s="39">
        <v>42306923</v>
      </c>
      <c r="R204" s="2"/>
      <c r="S204" s="3"/>
      <c r="T204" s="3"/>
      <c r="U204" s="2"/>
      <c r="V204" s="8">
        <f t="shared" si="36"/>
        <v>42306923</v>
      </c>
      <c r="W204" s="8">
        <v>0</v>
      </c>
      <c r="X204" s="2"/>
      <c r="Y204" s="8">
        <v>0</v>
      </c>
      <c r="Z204" s="8">
        <v>43530331</v>
      </c>
      <c r="AA204" s="2"/>
      <c r="AB204" s="2"/>
      <c r="AC204" s="9"/>
      <c r="AD204" s="2"/>
      <c r="AE204" s="2"/>
      <c r="AF204" s="8">
        <f t="shared" si="40"/>
        <v>85837254</v>
      </c>
      <c r="AG204" s="9">
        <v>0</v>
      </c>
      <c r="AH204" s="2"/>
      <c r="AI204" s="2">
        <v>0</v>
      </c>
      <c r="AJ204" s="9">
        <v>0</v>
      </c>
      <c r="AK204" s="2">
        <v>0</v>
      </c>
      <c r="AL204" s="2">
        <v>0</v>
      </c>
      <c r="AM204" s="2"/>
      <c r="AN204" s="2"/>
      <c r="AO204" s="19">
        <f t="shared" si="41"/>
        <v>85837254</v>
      </c>
      <c r="AP204" s="2"/>
      <c r="AQ204" s="2"/>
      <c r="AR204" s="2"/>
      <c r="AS204" s="2"/>
      <c r="AT204" s="2"/>
      <c r="AU204" s="2"/>
      <c r="AV204" s="2"/>
      <c r="AW204" s="2"/>
      <c r="AX204" s="2">
        <v>99463676</v>
      </c>
      <c r="AY204" s="2">
        <v>24865919</v>
      </c>
      <c r="AZ204" s="2"/>
      <c r="BA204" s="2"/>
      <c r="BB204" s="64">
        <f t="shared" si="42"/>
        <v>210166849</v>
      </c>
      <c r="BC204" s="2"/>
      <c r="BD204" s="2">
        <v>24865919</v>
      </c>
      <c r="BE204" s="2"/>
      <c r="BF204" s="2"/>
      <c r="BG204" s="9"/>
      <c r="BH204" s="2"/>
      <c r="BI204" s="2"/>
      <c r="BJ204" s="2">
        <v>184726453</v>
      </c>
      <c r="BK204" s="8">
        <f t="shared" si="43"/>
        <v>419759221</v>
      </c>
      <c r="BL204" s="2"/>
      <c r="BM204" s="2">
        <v>24865919</v>
      </c>
      <c r="BN204" s="2"/>
      <c r="BO204" s="2"/>
      <c r="BP204" s="2"/>
      <c r="BQ204" s="2"/>
      <c r="BR204" s="9"/>
      <c r="BS204" s="2"/>
      <c r="BT204" s="2"/>
      <c r="BU204" s="2"/>
      <c r="BV204" s="2"/>
      <c r="BW204" s="8">
        <f t="shared" si="44"/>
        <v>444625140</v>
      </c>
      <c r="BX204" s="2"/>
      <c r="BY204" s="2">
        <v>24865919</v>
      </c>
      <c r="BZ204" s="2"/>
      <c r="CA204" s="2"/>
      <c r="CB204" s="9"/>
      <c r="CC204" s="2"/>
      <c r="CD204" s="2"/>
      <c r="CE204" s="2"/>
      <c r="CF204" s="2"/>
      <c r="CG204" s="8">
        <f>SUM(BW204:CE204)</f>
        <v>469491059</v>
      </c>
      <c r="CH204" s="2"/>
      <c r="CI204" s="2"/>
      <c r="CJ204" s="2"/>
      <c r="CK204" s="2"/>
      <c r="CL204" s="9"/>
      <c r="CM204" s="2"/>
      <c r="CN204" s="2"/>
      <c r="CO204" s="2"/>
      <c r="CP204" s="8">
        <f t="shared" si="37"/>
        <v>469491059</v>
      </c>
      <c r="CQ204" s="2"/>
      <c r="CR204" s="2"/>
      <c r="CS204" s="2"/>
      <c r="CT204" s="2"/>
      <c r="CU204" s="2"/>
      <c r="CV204" s="9"/>
      <c r="CW204" s="2"/>
      <c r="CX204" s="2"/>
      <c r="CY204" s="8">
        <f t="shared" si="38"/>
        <v>469491059</v>
      </c>
      <c r="CZ204" s="2"/>
      <c r="DA204" s="2"/>
      <c r="DB204" s="2"/>
      <c r="DC204" s="2"/>
      <c r="DD204" s="2"/>
      <c r="DE204" s="2"/>
      <c r="DF204" s="2"/>
      <c r="DG204" s="2"/>
      <c r="DH204" s="2"/>
      <c r="DI204" s="8">
        <f t="shared" si="39"/>
        <v>469491059</v>
      </c>
      <c r="DJ204" s="18"/>
      <c r="DK204" s="2"/>
      <c r="DL204" s="2"/>
      <c r="DM204" s="2"/>
      <c r="DN204" s="2"/>
      <c r="DO204" s="2"/>
      <c r="DP204" s="2"/>
      <c r="DQ204" s="2"/>
      <c r="DR204" s="9"/>
      <c r="DS204" s="2"/>
      <c r="DT204" s="2"/>
      <c r="DU204" s="7">
        <f t="shared" si="45"/>
        <v>469491059</v>
      </c>
      <c r="DV204" s="4">
        <f>VLOOKUP(B204,[3]RPTNCT049_ConsultaSaldosContabl!$I$4:$K$8047,3,0)</f>
        <v>198927352</v>
      </c>
      <c r="DW204" s="4">
        <f>+Q204+Z204+AA204+AN204+BA204+BJ204+BU204+BV204</f>
        <v>270563707</v>
      </c>
      <c r="DX204" s="41">
        <f t="shared" si="46"/>
        <v>469491059</v>
      </c>
      <c r="DY204" s="19">
        <f t="shared" si="47"/>
        <v>0</v>
      </c>
      <c r="DZ204" s="29"/>
      <c r="EA204" s="29"/>
      <c r="EB204" s="29"/>
    </row>
    <row r="205" spans="1:136" ht="15" customHeight="1" x14ac:dyDescent="0.2">
      <c r="A205" s="1">
        <v>8918013574</v>
      </c>
      <c r="B205" s="1">
        <v>891801357</v>
      </c>
      <c r="C205" s="16">
        <v>217215172</v>
      </c>
      <c r="D205" s="17" t="s">
        <v>231</v>
      </c>
      <c r="E205" s="80" t="s">
        <v>1283</v>
      </c>
      <c r="F205" s="54"/>
      <c r="G205" s="18"/>
      <c r="H205" s="54"/>
      <c r="I205" s="18"/>
      <c r="J205" s="54"/>
      <c r="K205" s="54"/>
      <c r="L205" s="18"/>
      <c r="M205" s="55"/>
      <c r="N205" s="54"/>
      <c r="O205" s="18"/>
      <c r="P205" s="54"/>
      <c r="Q205" s="39"/>
      <c r="R205" s="18"/>
      <c r="S205" s="54"/>
      <c r="T205" s="54"/>
      <c r="U205" s="18"/>
      <c r="V205" s="8">
        <f t="shared" si="36"/>
        <v>0</v>
      </c>
      <c r="W205" s="8">
        <v>0</v>
      </c>
      <c r="X205" s="18"/>
      <c r="Y205" s="8">
        <v>0</v>
      </c>
      <c r="Z205" s="8">
        <v>16313087</v>
      </c>
      <c r="AA205" s="18"/>
      <c r="AB205" s="18"/>
      <c r="AC205" s="56"/>
      <c r="AD205" s="18"/>
      <c r="AE205" s="18"/>
      <c r="AF205" s="8">
        <f t="shared" si="40"/>
        <v>16313087</v>
      </c>
      <c r="AG205" s="9">
        <v>0</v>
      </c>
      <c r="AH205" s="2"/>
      <c r="AI205" s="2">
        <v>0</v>
      </c>
      <c r="AJ205" s="9">
        <v>0</v>
      </c>
      <c r="AK205" s="2">
        <v>0</v>
      </c>
      <c r="AL205" s="2">
        <v>0</v>
      </c>
      <c r="AM205" s="2"/>
      <c r="AN205" s="2"/>
      <c r="AO205" s="19">
        <f t="shared" si="41"/>
        <v>16313087</v>
      </c>
      <c r="AP205" s="18"/>
      <c r="AQ205" s="2"/>
      <c r="AR205" s="18"/>
      <c r="AS205" s="2"/>
      <c r="AT205" s="18"/>
      <c r="AU205" s="18"/>
      <c r="AV205" s="18"/>
      <c r="AW205" s="18"/>
      <c r="AX205" s="2">
        <v>18468060</v>
      </c>
      <c r="AY205" s="2">
        <v>4617015</v>
      </c>
      <c r="AZ205" s="18"/>
      <c r="BA205" s="2"/>
      <c r="BB205" s="64">
        <f t="shared" si="42"/>
        <v>39398162</v>
      </c>
      <c r="BC205" s="2"/>
      <c r="BD205" s="2">
        <v>4617015</v>
      </c>
      <c r="BE205" s="2"/>
      <c r="BF205" s="2"/>
      <c r="BG205" s="9"/>
      <c r="BH205" s="2"/>
      <c r="BI205" s="2"/>
      <c r="BJ205" s="2">
        <v>35106629</v>
      </c>
      <c r="BK205" s="8">
        <f t="shared" si="43"/>
        <v>79121806</v>
      </c>
      <c r="BL205" s="2"/>
      <c r="BM205" s="2">
        <v>4617015</v>
      </c>
      <c r="BN205" s="2"/>
      <c r="BO205" s="2"/>
      <c r="BP205" s="2"/>
      <c r="BQ205" s="2"/>
      <c r="BR205" s="9"/>
      <c r="BS205" s="2"/>
      <c r="BT205" s="2"/>
      <c r="BU205" s="2"/>
      <c r="BV205" s="2"/>
      <c r="BW205" s="8">
        <f t="shared" si="44"/>
        <v>83738821</v>
      </c>
      <c r="BX205" s="2"/>
      <c r="BY205" s="2">
        <v>4617015</v>
      </c>
      <c r="BZ205" s="2"/>
      <c r="CA205" s="2"/>
      <c r="CB205" s="9"/>
      <c r="CC205" s="2"/>
      <c r="CD205" s="2"/>
      <c r="CE205" s="2"/>
      <c r="CF205" s="2"/>
      <c r="CG205" s="8">
        <f>SUM(BW205:CE205)</f>
        <v>88355836</v>
      </c>
      <c r="CH205" s="2"/>
      <c r="CI205" s="2"/>
      <c r="CJ205" s="2"/>
      <c r="CK205" s="2"/>
      <c r="CL205" s="9"/>
      <c r="CM205" s="2"/>
      <c r="CN205" s="2"/>
      <c r="CO205" s="2"/>
      <c r="CP205" s="8">
        <f t="shared" si="37"/>
        <v>88355836</v>
      </c>
      <c r="CQ205" s="2"/>
      <c r="CR205" s="2"/>
      <c r="CS205" s="2"/>
      <c r="CT205" s="2"/>
      <c r="CU205" s="2"/>
      <c r="CV205" s="9"/>
      <c r="CW205" s="2"/>
      <c r="CX205" s="2"/>
      <c r="CY205" s="8">
        <f t="shared" si="38"/>
        <v>88355836</v>
      </c>
      <c r="CZ205" s="2"/>
      <c r="DA205" s="2"/>
      <c r="DB205" s="2"/>
      <c r="DC205" s="2"/>
      <c r="DD205" s="2"/>
      <c r="DE205" s="2"/>
      <c r="DF205" s="2"/>
      <c r="DG205" s="2"/>
      <c r="DH205" s="2"/>
      <c r="DI205" s="8">
        <f t="shared" si="39"/>
        <v>88355836</v>
      </c>
      <c r="DJ205" s="18"/>
      <c r="DK205" s="2"/>
      <c r="DL205" s="2"/>
      <c r="DM205" s="2"/>
      <c r="DN205" s="2"/>
      <c r="DO205" s="2"/>
      <c r="DP205" s="2"/>
      <c r="DQ205" s="2"/>
      <c r="DR205" s="9"/>
      <c r="DS205" s="2"/>
      <c r="DT205" s="2"/>
      <c r="DU205" s="7">
        <f t="shared" si="45"/>
        <v>88355836</v>
      </c>
      <c r="DV205" s="4">
        <f>VLOOKUP(B205,[3]RPTNCT049_ConsultaSaldosContabl!$I$4:$K$8047,3,0)</f>
        <v>36936120</v>
      </c>
      <c r="DW205" s="4">
        <f>+Q205+Z205+AA205+AN205+BA205+BJ205+BU205+BV205</f>
        <v>51419716</v>
      </c>
      <c r="DX205" s="41">
        <f t="shared" si="46"/>
        <v>88355836</v>
      </c>
      <c r="DY205" s="19">
        <f t="shared" si="47"/>
        <v>0</v>
      </c>
      <c r="DZ205" s="29"/>
      <c r="EA205" s="15"/>
      <c r="EB205" s="15"/>
      <c r="EC205" s="15"/>
      <c r="ED205" s="15"/>
      <c r="EE205" s="15"/>
      <c r="EF205" s="15"/>
    </row>
    <row r="206" spans="1:136" ht="15" customHeight="1" x14ac:dyDescent="0.2">
      <c r="A206" s="1">
        <v>8908011338</v>
      </c>
      <c r="B206" s="1">
        <v>890801133</v>
      </c>
      <c r="C206" s="16">
        <v>217417174</v>
      </c>
      <c r="D206" s="17" t="s">
        <v>340</v>
      </c>
      <c r="E206" s="80" t="s">
        <v>1387</v>
      </c>
      <c r="F206" s="38"/>
      <c r="G206" s="2"/>
      <c r="H206" s="3"/>
      <c r="I206" s="2"/>
      <c r="J206" s="39"/>
      <c r="K206" s="3"/>
      <c r="L206" s="2"/>
      <c r="M206" s="8"/>
      <c r="N206" s="3"/>
      <c r="O206" s="2"/>
      <c r="P206" s="3"/>
      <c r="Q206" s="39">
        <v>227871379</v>
      </c>
      <c r="R206" s="2"/>
      <c r="S206" s="3"/>
      <c r="T206" s="3"/>
      <c r="U206" s="2"/>
      <c r="V206" s="8">
        <f t="shared" si="36"/>
        <v>227871379</v>
      </c>
      <c r="W206" s="8">
        <v>0</v>
      </c>
      <c r="X206" s="2"/>
      <c r="Y206" s="8">
        <v>0</v>
      </c>
      <c r="Z206" s="8"/>
      <c r="AA206" s="2">
        <v>-45588423</v>
      </c>
      <c r="AB206" s="2"/>
      <c r="AC206" s="9"/>
      <c r="AD206" s="2"/>
      <c r="AE206" s="2"/>
      <c r="AF206" s="8">
        <f t="shared" si="40"/>
        <v>182282956</v>
      </c>
      <c r="AG206" s="9">
        <v>0</v>
      </c>
      <c r="AH206" s="2"/>
      <c r="AI206" s="2">
        <v>0</v>
      </c>
      <c r="AJ206" s="9">
        <v>0</v>
      </c>
      <c r="AK206" s="2">
        <v>0</v>
      </c>
      <c r="AL206" s="2">
        <v>0</v>
      </c>
      <c r="AM206" s="2"/>
      <c r="AN206" s="2"/>
      <c r="AO206" s="19">
        <f t="shared" si="41"/>
        <v>182282956</v>
      </c>
      <c r="AP206" s="2"/>
      <c r="AQ206" s="2"/>
      <c r="AR206" s="2"/>
      <c r="AS206" s="2"/>
      <c r="AT206" s="2"/>
      <c r="AU206" s="2"/>
      <c r="AV206" s="2"/>
      <c r="AW206" s="2"/>
      <c r="AX206" s="2">
        <v>234984612</v>
      </c>
      <c r="AY206" s="2">
        <v>58746153</v>
      </c>
      <c r="AZ206" s="2"/>
      <c r="BA206" s="2">
        <f>VLOOKUP(B206,[2]Mayo!$G$109:$H$167,2,0)</f>
        <v>45588423</v>
      </c>
      <c r="BB206" s="64">
        <f t="shared" si="42"/>
        <v>521602144</v>
      </c>
      <c r="BC206" s="2"/>
      <c r="BD206" s="2">
        <v>58746153</v>
      </c>
      <c r="BE206" s="2"/>
      <c r="BF206" s="2"/>
      <c r="BG206" s="9"/>
      <c r="BH206" s="2"/>
      <c r="BI206" s="2"/>
      <c r="BJ206" s="2">
        <v>490391019</v>
      </c>
      <c r="BK206" s="8">
        <f t="shared" si="43"/>
        <v>1070739316</v>
      </c>
      <c r="BL206" s="2"/>
      <c r="BM206" s="2">
        <v>58746153</v>
      </c>
      <c r="BN206" s="2"/>
      <c r="BO206" s="2"/>
      <c r="BP206" s="2"/>
      <c r="BQ206" s="2"/>
      <c r="BR206" s="9"/>
      <c r="BS206" s="2"/>
      <c r="BT206" s="2"/>
      <c r="BU206" s="2"/>
      <c r="BV206" s="2"/>
      <c r="BW206" s="8">
        <f t="shared" si="44"/>
        <v>1129485469</v>
      </c>
      <c r="BX206" s="2"/>
      <c r="BY206" s="2">
        <v>58746153</v>
      </c>
      <c r="BZ206" s="2"/>
      <c r="CA206" s="2"/>
      <c r="CB206" s="9"/>
      <c r="CC206" s="2"/>
      <c r="CD206" s="2"/>
      <c r="CE206" s="2"/>
      <c r="CF206" s="2"/>
      <c r="CG206" s="8">
        <f>SUM(BW206:CE206)</f>
        <v>1188231622</v>
      </c>
      <c r="CH206" s="2"/>
      <c r="CI206" s="2"/>
      <c r="CJ206" s="2"/>
      <c r="CK206" s="2"/>
      <c r="CL206" s="9"/>
      <c r="CM206" s="2"/>
      <c r="CN206" s="2"/>
      <c r="CO206" s="2"/>
      <c r="CP206" s="8">
        <f t="shared" si="37"/>
        <v>1188231622</v>
      </c>
      <c r="CQ206" s="2"/>
      <c r="CR206" s="2"/>
      <c r="CS206" s="2"/>
      <c r="CT206" s="2"/>
      <c r="CU206" s="2"/>
      <c r="CV206" s="9"/>
      <c r="CW206" s="2"/>
      <c r="CX206" s="2"/>
      <c r="CY206" s="8">
        <f t="shared" si="38"/>
        <v>1188231622</v>
      </c>
      <c r="CZ206" s="2"/>
      <c r="DA206" s="2"/>
      <c r="DB206" s="2"/>
      <c r="DC206" s="2"/>
      <c r="DD206" s="2"/>
      <c r="DE206" s="2"/>
      <c r="DF206" s="2"/>
      <c r="DG206" s="2"/>
      <c r="DH206" s="2"/>
      <c r="DI206" s="8">
        <f t="shared" si="39"/>
        <v>1188231622</v>
      </c>
      <c r="DJ206" s="18"/>
      <c r="DK206" s="2"/>
      <c r="DL206" s="2"/>
      <c r="DM206" s="2"/>
      <c r="DN206" s="2"/>
      <c r="DO206" s="2"/>
      <c r="DP206" s="2"/>
      <c r="DQ206" s="2"/>
      <c r="DR206" s="9"/>
      <c r="DS206" s="2"/>
      <c r="DT206" s="2"/>
      <c r="DU206" s="7">
        <f t="shared" si="45"/>
        <v>1188231622</v>
      </c>
      <c r="DV206" s="4">
        <f>VLOOKUP(B206,[3]RPTNCT049_ConsultaSaldosContabl!$I$4:$K$8047,3,0)</f>
        <v>469969224</v>
      </c>
      <c r="DW206" s="4">
        <f>+Q206+Z206+AA206+AN206+BA206+BJ206+BU206+BV206</f>
        <v>718262398</v>
      </c>
      <c r="DX206" s="41">
        <f t="shared" si="46"/>
        <v>1188231622</v>
      </c>
      <c r="DY206" s="19">
        <f t="shared" si="47"/>
        <v>0</v>
      </c>
      <c r="DZ206" s="29"/>
      <c r="EA206" s="29"/>
      <c r="EB206" s="29"/>
    </row>
    <row r="207" spans="1:136" ht="15" customHeight="1" x14ac:dyDescent="0.2">
      <c r="A207" s="1">
        <v>8000967531</v>
      </c>
      <c r="B207" s="1">
        <v>800096753</v>
      </c>
      <c r="C207" s="16">
        <v>218223182</v>
      </c>
      <c r="D207" s="17" t="s">
        <v>442</v>
      </c>
      <c r="E207" s="80" t="s">
        <v>1486</v>
      </c>
      <c r="F207" s="38"/>
      <c r="G207" s="2"/>
      <c r="H207" s="3"/>
      <c r="I207" s="2"/>
      <c r="J207" s="39"/>
      <c r="K207" s="3"/>
      <c r="L207" s="2"/>
      <c r="M207" s="8"/>
      <c r="N207" s="3"/>
      <c r="O207" s="2"/>
      <c r="P207" s="3"/>
      <c r="Q207" s="39">
        <v>267875445</v>
      </c>
      <c r="R207" s="2"/>
      <c r="S207" s="3"/>
      <c r="T207" s="3"/>
      <c r="U207" s="2"/>
      <c r="V207" s="8">
        <f t="shared" si="36"/>
        <v>267875445</v>
      </c>
      <c r="W207" s="8">
        <v>0</v>
      </c>
      <c r="X207" s="2"/>
      <c r="Y207" s="8">
        <v>0</v>
      </c>
      <c r="Z207" s="8"/>
      <c r="AA207" s="2"/>
      <c r="AB207" s="2"/>
      <c r="AC207" s="9"/>
      <c r="AD207" s="2"/>
      <c r="AE207" s="2"/>
      <c r="AF207" s="8">
        <f t="shared" si="40"/>
        <v>267875445</v>
      </c>
      <c r="AG207" s="9">
        <v>0</v>
      </c>
      <c r="AH207" s="2"/>
      <c r="AI207" s="2">
        <v>0</v>
      </c>
      <c r="AJ207" s="9">
        <v>0</v>
      </c>
      <c r="AK207" s="2">
        <v>0</v>
      </c>
      <c r="AL207" s="2">
        <v>0</v>
      </c>
      <c r="AM207" s="2"/>
      <c r="AN207" s="2"/>
      <c r="AO207" s="19">
        <f t="shared" si="41"/>
        <v>267875445</v>
      </c>
      <c r="AP207" s="2"/>
      <c r="AQ207" s="2"/>
      <c r="AR207" s="2"/>
      <c r="AS207" s="2"/>
      <c r="AT207" s="2"/>
      <c r="AU207" s="2"/>
      <c r="AV207" s="2"/>
      <c r="AW207" s="2"/>
      <c r="AX207" s="2">
        <v>415958816</v>
      </c>
      <c r="AY207" s="2">
        <v>103989704</v>
      </c>
      <c r="AZ207" s="2"/>
      <c r="BA207" s="2"/>
      <c r="BB207" s="64">
        <f t="shared" si="42"/>
        <v>787823965</v>
      </c>
      <c r="BC207" s="2"/>
      <c r="BD207" s="2">
        <v>103989704</v>
      </c>
      <c r="BE207" s="2"/>
      <c r="BF207" s="2"/>
      <c r="BG207" s="9"/>
      <c r="BH207" s="2"/>
      <c r="BI207" s="2"/>
      <c r="BJ207" s="2">
        <v>576482919</v>
      </c>
      <c r="BK207" s="8">
        <f t="shared" si="43"/>
        <v>1468296588</v>
      </c>
      <c r="BL207" s="2"/>
      <c r="BM207" s="2">
        <v>103989704</v>
      </c>
      <c r="BN207" s="2"/>
      <c r="BO207" s="2"/>
      <c r="BP207" s="2"/>
      <c r="BQ207" s="2"/>
      <c r="BR207" s="9"/>
      <c r="BS207" s="2"/>
      <c r="BT207" s="2"/>
      <c r="BU207" s="2"/>
      <c r="BV207" s="2"/>
      <c r="BW207" s="8">
        <f t="shared" si="44"/>
        <v>1572286292</v>
      </c>
      <c r="BX207" s="2"/>
      <c r="BY207" s="2">
        <v>103989704</v>
      </c>
      <c r="BZ207" s="2"/>
      <c r="CA207" s="2"/>
      <c r="CB207" s="9"/>
      <c r="CC207" s="2"/>
      <c r="CD207" s="2"/>
      <c r="CE207" s="2"/>
      <c r="CF207" s="2"/>
      <c r="CG207" s="8">
        <f>SUM(BW207:CE207)</f>
        <v>1676275996</v>
      </c>
      <c r="CH207" s="2"/>
      <c r="CI207" s="2"/>
      <c r="CJ207" s="2"/>
      <c r="CK207" s="2"/>
      <c r="CL207" s="9"/>
      <c r="CM207" s="2"/>
      <c r="CN207" s="2"/>
      <c r="CO207" s="2"/>
      <c r="CP207" s="8">
        <f t="shared" si="37"/>
        <v>1676275996</v>
      </c>
      <c r="CQ207" s="2"/>
      <c r="CR207" s="2"/>
      <c r="CS207" s="2"/>
      <c r="CT207" s="2"/>
      <c r="CU207" s="2"/>
      <c r="CV207" s="9"/>
      <c r="CW207" s="2"/>
      <c r="CX207" s="2"/>
      <c r="CY207" s="8">
        <f t="shared" si="38"/>
        <v>1676275996</v>
      </c>
      <c r="CZ207" s="2"/>
      <c r="DA207" s="2"/>
      <c r="DB207" s="2"/>
      <c r="DC207" s="2"/>
      <c r="DD207" s="2"/>
      <c r="DE207" s="2"/>
      <c r="DF207" s="2"/>
      <c r="DG207" s="2"/>
      <c r="DH207" s="2"/>
      <c r="DI207" s="8">
        <f t="shared" si="39"/>
        <v>1676275996</v>
      </c>
      <c r="DJ207" s="18"/>
      <c r="DK207" s="2"/>
      <c r="DL207" s="2"/>
      <c r="DM207" s="2"/>
      <c r="DN207" s="2"/>
      <c r="DO207" s="2"/>
      <c r="DP207" s="2"/>
      <c r="DQ207" s="2"/>
      <c r="DR207" s="9"/>
      <c r="DS207" s="2"/>
      <c r="DT207" s="2"/>
      <c r="DU207" s="7">
        <f t="shared" si="45"/>
        <v>1676275996</v>
      </c>
      <c r="DV207" s="4">
        <f>VLOOKUP(B207,[3]RPTNCT049_ConsultaSaldosContabl!$I$4:$K$8047,3,0)</f>
        <v>831917632</v>
      </c>
      <c r="DW207" s="4">
        <f>+Q207+Z207+AA207+AN207+BA207+BJ207+BU207+BV207</f>
        <v>844358364</v>
      </c>
      <c r="DX207" s="41">
        <f t="shared" si="46"/>
        <v>1676275996</v>
      </c>
      <c r="DY207" s="19">
        <f t="shared" si="47"/>
        <v>0</v>
      </c>
      <c r="DZ207" s="29"/>
      <c r="EA207" s="29"/>
      <c r="EB207" s="29"/>
    </row>
    <row r="208" spans="1:136" ht="15" customHeight="1" x14ac:dyDescent="0.2">
      <c r="A208" s="1">
        <v>8999994675</v>
      </c>
      <c r="B208" s="1">
        <v>899999467</v>
      </c>
      <c r="C208" s="16">
        <v>217825178</v>
      </c>
      <c r="D208" s="17" t="s">
        <v>476</v>
      </c>
      <c r="E208" s="80" t="s">
        <v>1519</v>
      </c>
      <c r="F208" s="38"/>
      <c r="G208" s="2"/>
      <c r="H208" s="3"/>
      <c r="I208" s="2"/>
      <c r="J208" s="39"/>
      <c r="K208" s="3"/>
      <c r="L208" s="2"/>
      <c r="M208" s="8"/>
      <c r="N208" s="3"/>
      <c r="O208" s="2"/>
      <c r="P208" s="3"/>
      <c r="Q208" s="39">
        <v>52846856</v>
      </c>
      <c r="R208" s="2"/>
      <c r="S208" s="3"/>
      <c r="T208" s="3"/>
      <c r="U208" s="2"/>
      <c r="V208" s="8">
        <f t="shared" si="36"/>
        <v>52846856</v>
      </c>
      <c r="W208" s="8">
        <v>0</v>
      </c>
      <c r="X208" s="2"/>
      <c r="Y208" s="8">
        <v>0</v>
      </c>
      <c r="Z208" s="8"/>
      <c r="AA208" s="2"/>
      <c r="AB208" s="2"/>
      <c r="AC208" s="9"/>
      <c r="AD208" s="2"/>
      <c r="AE208" s="2"/>
      <c r="AF208" s="8">
        <f t="shared" si="40"/>
        <v>52846856</v>
      </c>
      <c r="AG208" s="9">
        <v>0</v>
      </c>
      <c r="AH208" s="2"/>
      <c r="AI208" s="2">
        <v>0</v>
      </c>
      <c r="AJ208" s="9">
        <v>0</v>
      </c>
      <c r="AK208" s="2">
        <v>0</v>
      </c>
      <c r="AL208" s="2">
        <v>0</v>
      </c>
      <c r="AM208" s="2"/>
      <c r="AN208" s="2"/>
      <c r="AO208" s="19">
        <f t="shared" si="41"/>
        <v>52846856</v>
      </c>
      <c r="AP208" s="2"/>
      <c r="AQ208" s="2"/>
      <c r="AR208" s="2"/>
      <c r="AS208" s="2"/>
      <c r="AT208" s="2"/>
      <c r="AU208" s="2"/>
      <c r="AV208" s="2"/>
      <c r="AW208" s="2"/>
      <c r="AX208" s="2">
        <v>57120640</v>
      </c>
      <c r="AY208" s="2">
        <v>14280160</v>
      </c>
      <c r="AZ208" s="2"/>
      <c r="BA208" s="2"/>
      <c r="BB208" s="64">
        <f t="shared" si="42"/>
        <v>124247656</v>
      </c>
      <c r="BC208" s="2"/>
      <c r="BD208" s="2">
        <v>14280160</v>
      </c>
      <c r="BE208" s="2"/>
      <c r="BF208" s="2"/>
      <c r="BG208" s="9"/>
      <c r="BH208" s="2"/>
      <c r="BI208" s="2"/>
      <c r="BJ208" s="2">
        <v>113729289</v>
      </c>
      <c r="BK208" s="8">
        <f t="shared" si="43"/>
        <v>252257105</v>
      </c>
      <c r="BL208" s="2"/>
      <c r="BM208" s="2">
        <v>14280160</v>
      </c>
      <c r="BN208" s="2"/>
      <c r="BO208" s="2"/>
      <c r="BP208" s="2"/>
      <c r="BQ208" s="2"/>
      <c r="BR208" s="9"/>
      <c r="BS208" s="2"/>
      <c r="BT208" s="2"/>
      <c r="BU208" s="2"/>
      <c r="BV208" s="2"/>
      <c r="BW208" s="8">
        <f t="shared" si="44"/>
        <v>266537265</v>
      </c>
      <c r="BX208" s="2"/>
      <c r="BY208" s="2">
        <v>14280160</v>
      </c>
      <c r="BZ208" s="2"/>
      <c r="CA208" s="2"/>
      <c r="CB208" s="9"/>
      <c r="CC208" s="2"/>
      <c r="CD208" s="2"/>
      <c r="CE208" s="2"/>
      <c r="CF208" s="2"/>
      <c r="CG208" s="8">
        <f>SUM(BW208:CE208)</f>
        <v>280817425</v>
      </c>
      <c r="CH208" s="2"/>
      <c r="CI208" s="2"/>
      <c r="CJ208" s="2"/>
      <c r="CK208" s="2"/>
      <c r="CL208" s="9"/>
      <c r="CM208" s="2"/>
      <c r="CN208" s="2"/>
      <c r="CO208" s="2"/>
      <c r="CP208" s="8">
        <f t="shared" si="37"/>
        <v>280817425</v>
      </c>
      <c r="CQ208" s="2"/>
      <c r="CR208" s="2"/>
      <c r="CS208" s="2"/>
      <c r="CT208" s="2"/>
      <c r="CU208" s="2"/>
      <c r="CV208" s="9"/>
      <c r="CW208" s="2"/>
      <c r="CX208" s="2"/>
      <c r="CY208" s="8">
        <f t="shared" si="38"/>
        <v>280817425</v>
      </c>
      <c r="CZ208" s="2"/>
      <c r="DA208" s="2"/>
      <c r="DB208" s="2"/>
      <c r="DC208" s="2"/>
      <c r="DD208" s="2"/>
      <c r="DE208" s="2"/>
      <c r="DF208" s="2"/>
      <c r="DG208" s="2"/>
      <c r="DH208" s="2"/>
      <c r="DI208" s="8">
        <f t="shared" si="39"/>
        <v>280817425</v>
      </c>
      <c r="DJ208" s="18"/>
      <c r="DK208" s="2"/>
      <c r="DL208" s="2"/>
      <c r="DM208" s="2"/>
      <c r="DN208" s="2"/>
      <c r="DO208" s="2"/>
      <c r="DP208" s="2"/>
      <c r="DQ208" s="2"/>
      <c r="DR208" s="9"/>
      <c r="DS208" s="2"/>
      <c r="DT208" s="2"/>
      <c r="DU208" s="7">
        <f t="shared" si="45"/>
        <v>280817425</v>
      </c>
      <c r="DV208" s="4">
        <f>VLOOKUP(B208,[3]RPTNCT049_ConsultaSaldosContabl!$I$4:$K$8047,3,0)</f>
        <v>114241280</v>
      </c>
      <c r="DW208" s="4">
        <f>+Q208+Z208+AA208+AN208+BA208+BJ208+BU208+BV208</f>
        <v>166576145</v>
      </c>
      <c r="DX208" s="41">
        <f t="shared" si="46"/>
        <v>280817425</v>
      </c>
      <c r="DY208" s="19">
        <f t="shared" si="47"/>
        <v>0</v>
      </c>
      <c r="DZ208" s="29"/>
      <c r="EA208" s="29"/>
      <c r="EB208" s="29"/>
    </row>
    <row r="209" spans="1:136" ht="15" customHeight="1" x14ac:dyDescent="0.2">
      <c r="A209" s="1">
        <v>8902080985</v>
      </c>
      <c r="B209" s="1">
        <v>890208098</v>
      </c>
      <c r="C209" s="16">
        <v>217968179</v>
      </c>
      <c r="D209" s="17" t="s">
        <v>828</v>
      </c>
      <c r="E209" s="80" t="s">
        <v>1861</v>
      </c>
      <c r="F209" s="38"/>
      <c r="G209" s="2"/>
      <c r="H209" s="3"/>
      <c r="I209" s="2"/>
      <c r="J209" s="39"/>
      <c r="K209" s="3"/>
      <c r="L209" s="2"/>
      <c r="M209" s="8"/>
      <c r="N209" s="3"/>
      <c r="O209" s="2"/>
      <c r="P209" s="3"/>
      <c r="Q209" s="39">
        <v>20485172</v>
      </c>
      <c r="R209" s="2"/>
      <c r="S209" s="3"/>
      <c r="T209" s="3"/>
      <c r="U209" s="2"/>
      <c r="V209" s="8">
        <f t="shared" si="36"/>
        <v>20485172</v>
      </c>
      <c r="W209" s="8">
        <v>0</v>
      </c>
      <c r="X209" s="2"/>
      <c r="Y209" s="8">
        <v>0</v>
      </c>
      <c r="Z209" s="8"/>
      <c r="AA209" s="2"/>
      <c r="AB209" s="2"/>
      <c r="AC209" s="9"/>
      <c r="AD209" s="2"/>
      <c r="AE209" s="2"/>
      <c r="AF209" s="8">
        <f t="shared" si="40"/>
        <v>20485172</v>
      </c>
      <c r="AG209" s="9">
        <v>0</v>
      </c>
      <c r="AH209" s="2"/>
      <c r="AI209" s="2">
        <v>0</v>
      </c>
      <c r="AJ209" s="9">
        <v>0</v>
      </c>
      <c r="AK209" s="2">
        <v>0</v>
      </c>
      <c r="AL209" s="2">
        <v>0</v>
      </c>
      <c r="AM209" s="2"/>
      <c r="AN209" s="2"/>
      <c r="AO209" s="19">
        <f t="shared" si="41"/>
        <v>20485172</v>
      </c>
      <c r="AP209" s="2"/>
      <c r="AQ209" s="2"/>
      <c r="AR209" s="2"/>
      <c r="AS209" s="2"/>
      <c r="AT209" s="2"/>
      <c r="AU209" s="2"/>
      <c r="AV209" s="2"/>
      <c r="AW209" s="2"/>
      <c r="AX209" s="2">
        <v>26085628</v>
      </c>
      <c r="AY209" s="2">
        <v>6521407</v>
      </c>
      <c r="AZ209" s="2"/>
      <c r="BA209" s="2"/>
      <c r="BB209" s="64">
        <f t="shared" si="42"/>
        <v>53092207</v>
      </c>
      <c r="BC209" s="2"/>
      <c r="BD209" s="2">
        <v>6521407</v>
      </c>
      <c r="BE209" s="2"/>
      <c r="BF209" s="2"/>
      <c r="BG209" s="9"/>
      <c r="BH209" s="2"/>
      <c r="BI209" s="2"/>
      <c r="BJ209" s="2">
        <v>43840269</v>
      </c>
      <c r="BK209" s="8">
        <f t="shared" si="43"/>
        <v>103453883</v>
      </c>
      <c r="BL209" s="2"/>
      <c r="BM209" s="2">
        <v>6521407</v>
      </c>
      <c r="BN209" s="2"/>
      <c r="BO209" s="2"/>
      <c r="BP209" s="2"/>
      <c r="BQ209" s="2"/>
      <c r="BR209" s="9"/>
      <c r="BS209" s="2"/>
      <c r="BT209" s="2"/>
      <c r="BU209" s="2"/>
      <c r="BV209" s="2"/>
      <c r="BW209" s="8">
        <f t="shared" si="44"/>
        <v>109975290</v>
      </c>
      <c r="BX209" s="2"/>
      <c r="BY209" s="2">
        <v>6521407</v>
      </c>
      <c r="BZ209" s="2"/>
      <c r="CA209" s="2"/>
      <c r="CB209" s="9"/>
      <c r="CC209" s="2"/>
      <c r="CD209" s="2"/>
      <c r="CE209" s="2"/>
      <c r="CF209" s="2"/>
      <c r="CG209" s="8">
        <f>SUM(BW209:CE209)</f>
        <v>116496697</v>
      </c>
      <c r="CH209" s="2"/>
      <c r="CI209" s="2"/>
      <c r="CJ209" s="2"/>
      <c r="CK209" s="2"/>
      <c r="CL209" s="9"/>
      <c r="CM209" s="2"/>
      <c r="CN209" s="2"/>
      <c r="CO209" s="2"/>
      <c r="CP209" s="8">
        <f t="shared" si="37"/>
        <v>116496697</v>
      </c>
      <c r="CQ209" s="2"/>
      <c r="CR209" s="2"/>
      <c r="CS209" s="2"/>
      <c r="CT209" s="2"/>
      <c r="CU209" s="2"/>
      <c r="CV209" s="9"/>
      <c r="CW209" s="2"/>
      <c r="CX209" s="2"/>
      <c r="CY209" s="8">
        <f t="shared" si="38"/>
        <v>116496697</v>
      </c>
      <c r="CZ209" s="2"/>
      <c r="DA209" s="2"/>
      <c r="DB209" s="2"/>
      <c r="DC209" s="2"/>
      <c r="DD209" s="2"/>
      <c r="DE209" s="2"/>
      <c r="DF209" s="2"/>
      <c r="DG209" s="2"/>
      <c r="DH209" s="2"/>
      <c r="DI209" s="8">
        <f t="shared" si="39"/>
        <v>116496697</v>
      </c>
      <c r="DJ209" s="18"/>
      <c r="DK209" s="2"/>
      <c r="DL209" s="2"/>
      <c r="DM209" s="2"/>
      <c r="DN209" s="2"/>
      <c r="DO209" s="2"/>
      <c r="DP209" s="2"/>
      <c r="DQ209" s="2"/>
      <c r="DR209" s="9"/>
      <c r="DS209" s="2"/>
      <c r="DT209" s="2"/>
      <c r="DU209" s="7">
        <f t="shared" si="45"/>
        <v>116496697</v>
      </c>
      <c r="DV209" s="4">
        <f>VLOOKUP(B209,[3]RPTNCT049_ConsultaSaldosContabl!$I$4:$K$8047,3,0)</f>
        <v>52171256</v>
      </c>
      <c r="DW209" s="4">
        <f>+Q209+Z209+AA209+AN209+BA209+BJ209+BU209+BV209</f>
        <v>64325441</v>
      </c>
      <c r="DX209" s="41">
        <f t="shared" si="46"/>
        <v>116496697</v>
      </c>
      <c r="DY209" s="19">
        <f t="shared" si="47"/>
        <v>0</v>
      </c>
      <c r="DZ209" s="29"/>
      <c r="EA209" s="29"/>
      <c r="EB209" s="29"/>
    </row>
    <row r="210" spans="1:136" ht="15" customHeight="1" x14ac:dyDescent="0.2">
      <c r="A210" s="1">
        <v>8918004750</v>
      </c>
      <c r="B210" s="1">
        <v>891800475</v>
      </c>
      <c r="C210" s="16">
        <v>217615176</v>
      </c>
      <c r="D210" s="17" t="s">
        <v>232</v>
      </c>
      <c r="E210" s="80" t="s">
        <v>1284</v>
      </c>
      <c r="F210" s="54"/>
      <c r="G210" s="18"/>
      <c r="H210" s="54"/>
      <c r="I210" s="18"/>
      <c r="J210" s="54"/>
      <c r="K210" s="54"/>
      <c r="L210" s="18"/>
      <c r="M210" s="55"/>
      <c r="N210" s="54"/>
      <c r="O210" s="18"/>
      <c r="P210" s="54"/>
      <c r="Q210" s="39"/>
      <c r="R210" s="18"/>
      <c r="S210" s="54"/>
      <c r="T210" s="54"/>
      <c r="U210" s="18"/>
      <c r="V210" s="8">
        <f t="shared" si="36"/>
        <v>0</v>
      </c>
      <c r="W210" s="8">
        <v>0</v>
      </c>
      <c r="X210" s="18"/>
      <c r="Y210" s="8">
        <v>0</v>
      </c>
      <c r="Z210" s="8">
        <v>289869863</v>
      </c>
      <c r="AA210" s="18"/>
      <c r="AB210" s="18"/>
      <c r="AC210" s="56"/>
      <c r="AD210" s="18"/>
      <c r="AE210" s="18"/>
      <c r="AF210" s="8">
        <f t="shared" si="40"/>
        <v>289869863</v>
      </c>
      <c r="AG210" s="9">
        <v>0</v>
      </c>
      <c r="AH210" s="2"/>
      <c r="AI210" s="2">
        <v>0</v>
      </c>
      <c r="AJ210" s="9">
        <v>0</v>
      </c>
      <c r="AK210" s="2">
        <v>0</v>
      </c>
      <c r="AL210" s="2">
        <v>0</v>
      </c>
      <c r="AM210" s="2"/>
      <c r="AN210" s="2"/>
      <c r="AO210" s="19">
        <f t="shared" si="41"/>
        <v>289869863</v>
      </c>
      <c r="AP210" s="18"/>
      <c r="AQ210" s="2"/>
      <c r="AR210" s="18"/>
      <c r="AS210" s="2"/>
      <c r="AT210" s="18"/>
      <c r="AU210" s="18"/>
      <c r="AV210" s="18"/>
      <c r="AW210" s="18"/>
      <c r="AX210" s="2">
        <v>304696656</v>
      </c>
      <c r="AY210" s="2">
        <v>76174164</v>
      </c>
      <c r="AZ210" s="18"/>
      <c r="BA210" s="2"/>
      <c r="BB210" s="64">
        <f t="shared" si="42"/>
        <v>670740683</v>
      </c>
      <c r="BC210" s="2"/>
      <c r="BD210" s="2">
        <v>76174164</v>
      </c>
      <c r="BE210" s="2"/>
      <c r="BF210" s="2"/>
      <c r="BG210" s="9"/>
      <c r="BH210" s="2"/>
      <c r="BI210" s="2"/>
      <c r="BJ210" s="2">
        <v>623815122</v>
      </c>
      <c r="BK210" s="8">
        <f t="shared" si="43"/>
        <v>1370729969</v>
      </c>
      <c r="BL210" s="2"/>
      <c r="BM210" s="2">
        <v>76174164</v>
      </c>
      <c r="BN210" s="2"/>
      <c r="BO210" s="2"/>
      <c r="BP210" s="2"/>
      <c r="BQ210" s="2"/>
      <c r="BR210" s="9"/>
      <c r="BS210" s="2"/>
      <c r="BT210" s="2"/>
      <c r="BU210" s="2"/>
      <c r="BV210" s="2"/>
      <c r="BW210" s="8">
        <f t="shared" si="44"/>
        <v>1446904133</v>
      </c>
      <c r="BX210" s="2"/>
      <c r="BY210" s="2">
        <v>76174164</v>
      </c>
      <c r="BZ210" s="2"/>
      <c r="CA210" s="2"/>
      <c r="CB210" s="9"/>
      <c r="CC210" s="2"/>
      <c r="CD210" s="2"/>
      <c r="CE210" s="2"/>
      <c r="CF210" s="2"/>
      <c r="CG210" s="8">
        <f>SUM(BW210:CE210)</f>
        <v>1523078297</v>
      </c>
      <c r="CH210" s="2"/>
      <c r="CI210" s="2"/>
      <c r="CJ210" s="2"/>
      <c r="CK210" s="2"/>
      <c r="CL210" s="9"/>
      <c r="CM210" s="2"/>
      <c r="CN210" s="2"/>
      <c r="CO210" s="2"/>
      <c r="CP210" s="8">
        <f t="shared" si="37"/>
        <v>1523078297</v>
      </c>
      <c r="CQ210" s="2"/>
      <c r="CR210" s="2"/>
      <c r="CS210" s="2"/>
      <c r="CT210" s="2"/>
      <c r="CU210" s="2"/>
      <c r="CV210" s="9"/>
      <c r="CW210" s="2"/>
      <c r="CX210" s="2"/>
      <c r="CY210" s="8">
        <f t="shared" si="38"/>
        <v>1523078297</v>
      </c>
      <c r="CZ210" s="2"/>
      <c r="DA210" s="2"/>
      <c r="DB210" s="2"/>
      <c r="DC210" s="2"/>
      <c r="DD210" s="2"/>
      <c r="DE210" s="2"/>
      <c r="DF210" s="2"/>
      <c r="DG210" s="2"/>
      <c r="DH210" s="2"/>
      <c r="DI210" s="8">
        <f t="shared" si="39"/>
        <v>1523078297</v>
      </c>
      <c r="DJ210" s="18"/>
      <c r="DK210" s="2"/>
      <c r="DL210" s="2"/>
      <c r="DM210" s="2"/>
      <c r="DN210" s="2"/>
      <c r="DO210" s="2"/>
      <c r="DP210" s="2"/>
      <c r="DQ210" s="2"/>
      <c r="DR210" s="9"/>
      <c r="DS210" s="2"/>
      <c r="DT210" s="2"/>
      <c r="DU210" s="7">
        <f t="shared" si="45"/>
        <v>1523078297</v>
      </c>
      <c r="DV210" s="4">
        <f>VLOOKUP(B210,[3]RPTNCT049_ConsultaSaldosContabl!$I$4:$K$8047,3,0)</f>
        <v>609393312</v>
      </c>
      <c r="DW210" s="4">
        <f>+Q210+Z210+AA210+AN210+BA210+BJ210+BU210+BV210</f>
        <v>913684985</v>
      </c>
      <c r="DX210" s="41">
        <f t="shared" si="46"/>
        <v>1523078297</v>
      </c>
      <c r="DY210" s="19">
        <f t="shared" si="47"/>
        <v>0</v>
      </c>
      <c r="DZ210" s="29"/>
      <c r="EA210" s="15"/>
      <c r="EB210" s="15"/>
      <c r="EC210" s="15"/>
      <c r="ED210" s="15"/>
      <c r="EE210" s="15"/>
      <c r="EF210" s="15"/>
    </row>
    <row r="211" spans="1:136" ht="15" customHeight="1" x14ac:dyDescent="0.2">
      <c r="A211" s="1">
        <v>8000997234</v>
      </c>
      <c r="B211" s="1">
        <v>800099723</v>
      </c>
      <c r="C211" s="16">
        <v>213215232</v>
      </c>
      <c r="D211" s="17" t="s">
        <v>245</v>
      </c>
      <c r="E211" s="80" t="s">
        <v>1296</v>
      </c>
      <c r="F211" s="54"/>
      <c r="G211" s="18"/>
      <c r="H211" s="54"/>
      <c r="I211" s="18"/>
      <c r="J211" s="54"/>
      <c r="K211" s="54"/>
      <c r="L211" s="18"/>
      <c r="M211" s="55"/>
      <c r="N211" s="54"/>
      <c r="O211" s="18"/>
      <c r="P211" s="54"/>
      <c r="Q211" s="39"/>
      <c r="R211" s="18"/>
      <c r="S211" s="54"/>
      <c r="T211" s="54"/>
      <c r="U211" s="18"/>
      <c r="V211" s="8">
        <f t="shared" si="36"/>
        <v>0</v>
      </c>
      <c r="W211" s="8">
        <v>0</v>
      </c>
      <c r="X211" s="18"/>
      <c r="Y211" s="8">
        <v>0</v>
      </c>
      <c r="Z211" s="8">
        <v>29819043</v>
      </c>
      <c r="AA211" s="18"/>
      <c r="AB211" s="18"/>
      <c r="AC211" s="56"/>
      <c r="AD211" s="18"/>
      <c r="AE211" s="18"/>
      <c r="AF211" s="8">
        <f t="shared" si="40"/>
        <v>29819043</v>
      </c>
      <c r="AG211" s="9">
        <v>0</v>
      </c>
      <c r="AH211" s="2"/>
      <c r="AI211" s="2">
        <v>0</v>
      </c>
      <c r="AJ211" s="9">
        <v>0</v>
      </c>
      <c r="AK211" s="2">
        <v>0</v>
      </c>
      <c r="AL211" s="2">
        <v>0</v>
      </c>
      <c r="AM211" s="2"/>
      <c r="AN211" s="2"/>
      <c r="AO211" s="19">
        <f t="shared" si="41"/>
        <v>29819043</v>
      </c>
      <c r="AP211" s="18"/>
      <c r="AQ211" s="2"/>
      <c r="AR211" s="18"/>
      <c r="AS211" s="2"/>
      <c r="AT211" s="18"/>
      <c r="AU211" s="18"/>
      <c r="AV211" s="18"/>
      <c r="AW211" s="18"/>
      <c r="AX211" s="2">
        <v>37436700</v>
      </c>
      <c r="AY211" s="2">
        <v>9359175</v>
      </c>
      <c r="AZ211" s="18"/>
      <c r="BA211" s="2"/>
      <c r="BB211" s="64">
        <f t="shared" si="42"/>
        <v>76614918</v>
      </c>
      <c r="BC211" s="2"/>
      <c r="BD211" s="2">
        <v>9359175</v>
      </c>
      <c r="BE211" s="2"/>
      <c r="BF211" s="2"/>
      <c r="BG211" s="9"/>
      <c r="BH211" s="2"/>
      <c r="BI211" s="2"/>
      <c r="BJ211" s="2">
        <v>64172511</v>
      </c>
      <c r="BK211" s="8">
        <f t="shared" si="43"/>
        <v>150146604</v>
      </c>
      <c r="BL211" s="2"/>
      <c r="BM211" s="2">
        <v>9359175</v>
      </c>
      <c r="BN211" s="2"/>
      <c r="BO211" s="2"/>
      <c r="BP211" s="2"/>
      <c r="BQ211" s="2"/>
      <c r="BR211" s="9"/>
      <c r="BS211" s="2"/>
      <c r="BT211" s="2"/>
      <c r="BU211" s="2"/>
      <c r="BV211" s="2"/>
      <c r="BW211" s="8">
        <f t="shared" si="44"/>
        <v>159505779</v>
      </c>
      <c r="BX211" s="2"/>
      <c r="BY211" s="2">
        <v>9359175</v>
      </c>
      <c r="BZ211" s="2"/>
      <c r="CA211" s="2"/>
      <c r="CB211" s="9"/>
      <c r="CC211" s="2"/>
      <c r="CD211" s="2"/>
      <c r="CE211" s="2"/>
      <c r="CF211" s="2"/>
      <c r="CG211" s="8">
        <f>SUM(BW211:CE211)</f>
        <v>168864954</v>
      </c>
      <c r="CH211" s="2"/>
      <c r="CI211" s="2"/>
      <c r="CJ211" s="2"/>
      <c r="CK211" s="2"/>
      <c r="CL211" s="9"/>
      <c r="CM211" s="2"/>
      <c r="CN211" s="2"/>
      <c r="CO211" s="2"/>
      <c r="CP211" s="8">
        <f t="shared" si="37"/>
        <v>168864954</v>
      </c>
      <c r="CQ211" s="2"/>
      <c r="CR211" s="2"/>
      <c r="CS211" s="2"/>
      <c r="CT211" s="2"/>
      <c r="CU211" s="2"/>
      <c r="CV211" s="9"/>
      <c r="CW211" s="2"/>
      <c r="CX211" s="2"/>
      <c r="CY211" s="8">
        <f t="shared" si="38"/>
        <v>168864954</v>
      </c>
      <c r="CZ211" s="2"/>
      <c r="DA211" s="2"/>
      <c r="DB211" s="2"/>
      <c r="DC211" s="2"/>
      <c r="DD211" s="2"/>
      <c r="DE211" s="2"/>
      <c r="DF211" s="2"/>
      <c r="DG211" s="2"/>
      <c r="DH211" s="2"/>
      <c r="DI211" s="8">
        <f t="shared" si="39"/>
        <v>168864954</v>
      </c>
      <c r="DJ211" s="18"/>
      <c r="DK211" s="2"/>
      <c r="DL211" s="2"/>
      <c r="DM211" s="2"/>
      <c r="DN211" s="2"/>
      <c r="DO211" s="2"/>
      <c r="DP211" s="2"/>
      <c r="DQ211" s="2"/>
      <c r="DR211" s="9"/>
      <c r="DS211" s="2"/>
      <c r="DT211" s="2"/>
      <c r="DU211" s="7">
        <f t="shared" si="45"/>
        <v>168864954</v>
      </c>
      <c r="DV211" s="4">
        <f>VLOOKUP(B211,[3]RPTNCT049_ConsultaSaldosContabl!$I$4:$K$8047,3,0)</f>
        <v>74873400</v>
      </c>
      <c r="DW211" s="4">
        <f>+Q211+Z211+AA211+AN211+BA211+BJ211+BU211+BV211</f>
        <v>93991554</v>
      </c>
      <c r="DX211" s="41">
        <f t="shared" si="46"/>
        <v>168864954</v>
      </c>
      <c r="DY211" s="19">
        <f t="shared" si="47"/>
        <v>0</v>
      </c>
      <c r="DZ211" s="29"/>
      <c r="EA211" s="15"/>
      <c r="EB211" s="15"/>
      <c r="EC211" s="15"/>
      <c r="ED211" s="15"/>
      <c r="EE211" s="15"/>
      <c r="EF211" s="15"/>
    </row>
    <row r="212" spans="1:136" ht="15" customHeight="1" x14ac:dyDescent="0.2">
      <c r="A212" s="1">
        <v>8000965850</v>
      </c>
      <c r="B212" s="1">
        <v>800096585</v>
      </c>
      <c r="C212" s="16">
        <v>217820178</v>
      </c>
      <c r="D212" s="17" t="s">
        <v>419</v>
      </c>
      <c r="E212" s="80" t="s">
        <v>1464</v>
      </c>
      <c r="F212" s="38"/>
      <c r="G212" s="2"/>
      <c r="H212" s="3"/>
      <c r="I212" s="2"/>
      <c r="J212" s="39"/>
      <c r="K212" s="3"/>
      <c r="L212" s="2"/>
      <c r="M212" s="8"/>
      <c r="N212" s="3"/>
      <c r="O212" s="2"/>
      <c r="P212" s="3"/>
      <c r="Q212" s="39">
        <v>79208067</v>
      </c>
      <c r="R212" s="2"/>
      <c r="S212" s="3"/>
      <c r="T212" s="3"/>
      <c r="U212" s="2"/>
      <c r="V212" s="8">
        <f t="shared" si="36"/>
        <v>79208067</v>
      </c>
      <c r="W212" s="8">
        <v>0</v>
      </c>
      <c r="X212" s="2"/>
      <c r="Y212" s="8">
        <v>0</v>
      </c>
      <c r="Z212" s="8">
        <v>99964600</v>
      </c>
      <c r="AA212" s="2"/>
      <c r="AB212" s="2"/>
      <c r="AC212" s="9"/>
      <c r="AD212" s="2"/>
      <c r="AE212" s="2"/>
      <c r="AF212" s="8">
        <f t="shared" si="40"/>
        <v>179172667</v>
      </c>
      <c r="AG212" s="9">
        <v>0</v>
      </c>
      <c r="AH212" s="2"/>
      <c r="AI212" s="2">
        <v>0</v>
      </c>
      <c r="AJ212" s="9">
        <v>0</v>
      </c>
      <c r="AK212" s="2">
        <v>0</v>
      </c>
      <c r="AL212" s="2">
        <v>0</v>
      </c>
      <c r="AM212" s="2"/>
      <c r="AN212" s="2"/>
      <c r="AO212" s="19">
        <f t="shared" si="41"/>
        <v>179172667</v>
      </c>
      <c r="AP212" s="2"/>
      <c r="AQ212" s="2"/>
      <c r="AR212" s="2"/>
      <c r="AS212" s="2"/>
      <c r="AT212" s="2"/>
      <c r="AU212" s="2"/>
      <c r="AV212" s="2"/>
      <c r="AW212" s="2"/>
      <c r="AX212" s="2">
        <v>271779844</v>
      </c>
      <c r="AY212" s="2">
        <v>67944961</v>
      </c>
      <c r="AZ212" s="2"/>
      <c r="BA212" s="2"/>
      <c r="BB212" s="64">
        <f t="shared" si="42"/>
        <v>518897472</v>
      </c>
      <c r="BC212" s="2"/>
      <c r="BD212" s="2">
        <v>67944961</v>
      </c>
      <c r="BE212" s="2"/>
      <c r="BF212" s="2"/>
      <c r="BG212" s="9"/>
      <c r="BH212" s="2"/>
      <c r="BI212" s="2"/>
      <c r="BJ212" s="2">
        <v>385589017</v>
      </c>
      <c r="BK212" s="8">
        <f t="shared" si="43"/>
        <v>972431450</v>
      </c>
      <c r="BL212" s="2"/>
      <c r="BM212" s="2">
        <v>67944961</v>
      </c>
      <c r="BN212" s="2"/>
      <c r="BO212" s="2"/>
      <c r="BP212" s="2"/>
      <c r="BQ212" s="2"/>
      <c r="BR212" s="9"/>
      <c r="BS212" s="2"/>
      <c r="BT212" s="2"/>
      <c r="BU212" s="2"/>
      <c r="BV212" s="2"/>
      <c r="BW212" s="8">
        <f t="shared" si="44"/>
        <v>1040376411</v>
      </c>
      <c r="BX212" s="2"/>
      <c r="BY212" s="2">
        <v>67944961</v>
      </c>
      <c r="BZ212" s="2"/>
      <c r="CA212" s="2"/>
      <c r="CB212" s="9"/>
      <c r="CC212" s="2"/>
      <c r="CD212" s="2"/>
      <c r="CE212" s="2"/>
      <c r="CF212" s="2"/>
      <c r="CG212" s="8">
        <f>SUM(BW212:CE212)</f>
        <v>1108321372</v>
      </c>
      <c r="CH212" s="2"/>
      <c r="CI212" s="2"/>
      <c r="CJ212" s="2"/>
      <c r="CK212" s="2"/>
      <c r="CL212" s="9"/>
      <c r="CM212" s="2"/>
      <c r="CN212" s="2"/>
      <c r="CO212" s="2"/>
      <c r="CP212" s="8">
        <f t="shared" si="37"/>
        <v>1108321372</v>
      </c>
      <c r="CQ212" s="2"/>
      <c r="CR212" s="2"/>
      <c r="CS212" s="2"/>
      <c r="CT212" s="2"/>
      <c r="CU212" s="2"/>
      <c r="CV212" s="9"/>
      <c r="CW212" s="2"/>
      <c r="CX212" s="2"/>
      <c r="CY212" s="8">
        <f t="shared" si="38"/>
        <v>1108321372</v>
      </c>
      <c r="CZ212" s="2"/>
      <c r="DA212" s="2"/>
      <c r="DB212" s="2"/>
      <c r="DC212" s="2"/>
      <c r="DD212" s="2"/>
      <c r="DE212" s="2"/>
      <c r="DF212" s="2"/>
      <c r="DG212" s="2"/>
      <c r="DH212" s="2"/>
      <c r="DI212" s="8">
        <f t="shared" si="39"/>
        <v>1108321372</v>
      </c>
      <c r="DJ212" s="18"/>
      <c r="DK212" s="2"/>
      <c r="DL212" s="2"/>
      <c r="DM212" s="2"/>
      <c r="DN212" s="2"/>
      <c r="DO212" s="2"/>
      <c r="DP212" s="2"/>
      <c r="DQ212" s="2"/>
      <c r="DR212" s="9"/>
      <c r="DS212" s="2"/>
      <c r="DT212" s="2"/>
      <c r="DU212" s="7">
        <f t="shared" si="45"/>
        <v>1108321372</v>
      </c>
      <c r="DV212" s="4">
        <f>VLOOKUP(B212,[3]RPTNCT049_ConsultaSaldosContabl!$I$4:$K$8047,3,0)</f>
        <v>543559688</v>
      </c>
      <c r="DW212" s="4">
        <f>+Q212+Z212+AA212+AN212+BA212+BJ212+BU212+BV212</f>
        <v>564761684</v>
      </c>
      <c r="DX212" s="41">
        <f t="shared" si="46"/>
        <v>1108321372</v>
      </c>
      <c r="DY212" s="19">
        <f t="shared" si="47"/>
        <v>0</v>
      </c>
      <c r="DZ212" s="29"/>
      <c r="EA212" s="29"/>
      <c r="EB212" s="29"/>
    </row>
    <row r="213" spans="1:136" ht="15" customHeight="1" x14ac:dyDescent="0.2">
      <c r="A213" s="1">
        <v>8000748599</v>
      </c>
      <c r="B213" s="1">
        <v>800074859</v>
      </c>
      <c r="C213" s="16">
        <v>218015180</v>
      </c>
      <c r="D213" s="17" t="s">
        <v>233</v>
      </c>
      <c r="E213" s="80" t="s">
        <v>1285</v>
      </c>
      <c r="F213" s="54"/>
      <c r="G213" s="18"/>
      <c r="H213" s="54"/>
      <c r="I213" s="18"/>
      <c r="J213" s="54"/>
      <c r="K213" s="54"/>
      <c r="L213" s="18"/>
      <c r="M213" s="55"/>
      <c r="N213" s="54"/>
      <c r="O213" s="18"/>
      <c r="P213" s="54"/>
      <c r="Q213" s="39"/>
      <c r="R213" s="18"/>
      <c r="S213" s="54"/>
      <c r="T213" s="54"/>
      <c r="U213" s="18"/>
      <c r="V213" s="8">
        <f t="shared" si="36"/>
        <v>0</v>
      </c>
      <c r="W213" s="8">
        <v>0</v>
      </c>
      <c r="X213" s="18"/>
      <c r="Y213" s="8">
        <v>0</v>
      </c>
      <c r="Z213" s="8">
        <v>22342451</v>
      </c>
      <c r="AA213" s="18"/>
      <c r="AB213" s="18"/>
      <c r="AC213" s="56"/>
      <c r="AD213" s="18"/>
      <c r="AE213" s="18"/>
      <c r="AF213" s="8">
        <f t="shared" si="40"/>
        <v>22342451</v>
      </c>
      <c r="AG213" s="9">
        <v>0</v>
      </c>
      <c r="AH213" s="2"/>
      <c r="AI213" s="2">
        <v>0</v>
      </c>
      <c r="AJ213" s="9">
        <v>0</v>
      </c>
      <c r="AK213" s="2">
        <v>0</v>
      </c>
      <c r="AL213" s="2">
        <v>0</v>
      </c>
      <c r="AM213" s="2"/>
      <c r="AN213" s="2"/>
      <c r="AO213" s="19">
        <f t="shared" si="41"/>
        <v>22342451</v>
      </c>
      <c r="AP213" s="18"/>
      <c r="AQ213" s="2"/>
      <c r="AR213" s="18"/>
      <c r="AS213" s="2"/>
      <c r="AT213" s="18"/>
      <c r="AU213" s="18"/>
      <c r="AV213" s="18"/>
      <c r="AW213" s="18"/>
      <c r="AX213" s="2">
        <v>33668252</v>
      </c>
      <c r="AY213" s="2">
        <v>8417063</v>
      </c>
      <c r="AZ213" s="18"/>
      <c r="BA213" s="2"/>
      <c r="BB213" s="64">
        <f t="shared" si="42"/>
        <v>64427766</v>
      </c>
      <c r="BC213" s="2"/>
      <c r="BD213" s="2">
        <v>8417063</v>
      </c>
      <c r="BE213" s="2"/>
      <c r="BF213" s="2"/>
      <c r="BG213" s="9"/>
      <c r="BH213" s="2"/>
      <c r="BI213" s="2"/>
      <c r="BJ213" s="2">
        <v>48082313</v>
      </c>
      <c r="BK213" s="8">
        <f t="shared" si="43"/>
        <v>120927142</v>
      </c>
      <c r="BL213" s="2"/>
      <c r="BM213" s="2">
        <v>8417063</v>
      </c>
      <c r="BN213" s="2"/>
      <c r="BO213" s="2"/>
      <c r="BP213" s="2"/>
      <c r="BQ213" s="2"/>
      <c r="BR213" s="9"/>
      <c r="BS213" s="2"/>
      <c r="BT213" s="2"/>
      <c r="BU213" s="2"/>
      <c r="BV213" s="2"/>
      <c r="BW213" s="8">
        <f t="shared" si="44"/>
        <v>129344205</v>
      </c>
      <c r="BX213" s="2"/>
      <c r="BY213" s="2">
        <v>8417063</v>
      </c>
      <c r="BZ213" s="2"/>
      <c r="CA213" s="2"/>
      <c r="CB213" s="9"/>
      <c r="CC213" s="2"/>
      <c r="CD213" s="2"/>
      <c r="CE213" s="2"/>
      <c r="CF213" s="2"/>
      <c r="CG213" s="8">
        <f>SUM(BW213:CE213)</f>
        <v>137761268</v>
      </c>
      <c r="CH213" s="2"/>
      <c r="CI213" s="2"/>
      <c r="CJ213" s="2"/>
      <c r="CK213" s="2"/>
      <c r="CL213" s="9"/>
      <c r="CM213" s="2"/>
      <c r="CN213" s="2"/>
      <c r="CO213" s="2"/>
      <c r="CP213" s="8">
        <f t="shared" si="37"/>
        <v>137761268</v>
      </c>
      <c r="CQ213" s="2"/>
      <c r="CR213" s="2"/>
      <c r="CS213" s="2"/>
      <c r="CT213" s="2"/>
      <c r="CU213" s="2"/>
      <c r="CV213" s="9"/>
      <c r="CW213" s="2"/>
      <c r="CX213" s="2"/>
      <c r="CY213" s="8">
        <f t="shared" si="38"/>
        <v>137761268</v>
      </c>
      <c r="CZ213" s="2"/>
      <c r="DA213" s="2"/>
      <c r="DB213" s="2"/>
      <c r="DC213" s="2"/>
      <c r="DD213" s="2"/>
      <c r="DE213" s="2"/>
      <c r="DF213" s="2"/>
      <c r="DG213" s="2"/>
      <c r="DH213" s="2"/>
      <c r="DI213" s="8">
        <f t="shared" si="39"/>
        <v>137761268</v>
      </c>
      <c r="DJ213" s="18"/>
      <c r="DK213" s="2"/>
      <c r="DL213" s="2"/>
      <c r="DM213" s="2"/>
      <c r="DN213" s="2"/>
      <c r="DO213" s="2"/>
      <c r="DP213" s="2"/>
      <c r="DQ213" s="2"/>
      <c r="DR213" s="9"/>
      <c r="DS213" s="2"/>
      <c r="DT213" s="2"/>
      <c r="DU213" s="7">
        <f t="shared" si="45"/>
        <v>137761268</v>
      </c>
      <c r="DV213" s="4">
        <f>VLOOKUP(B213,[3]RPTNCT049_ConsultaSaldosContabl!$I$4:$K$8047,3,0)</f>
        <v>67336504</v>
      </c>
      <c r="DW213" s="4">
        <f>+Q213+Z213+AA213+AN213+BA213+BJ213+BU213+BV213</f>
        <v>70424764</v>
      </c>
      <c r="DX213" s="41">
        <f t="shared" si="46"/>
        <v>137761268</v>
      </c>
      <c r="DY213" s="19">
        <f t="shared" si="47"/>
        <v>0</v>
      </c>
      <c r="DZ213" s="29"/>
      <c r="EA213" s="15"/>
      <c r="EB213" s="15"/>
      <c r="EC213" s="15"/>
      <c r="ED213" s="15"/>
      <c r="EE213" s="15"/>
      <c r="EF213" s="15"/>
    </row>
    <row r="214" spans="1:136" ht="15" customHeight="1" x14ac:dyDescent="0.2">
      <c r="A214" s="1">
        <v>8918019620</v>
      </c>
      <c r="B214" s="1">
        <v>891801962</v>
      </c>
      <c r="C214" s="16">
        <v>218315183</v>
      </c>
      <c r="D214" s="17" t="s">
        <v>234</v>
      </c>
      <c r="E214" s="80" t="s">
        <v>1286</v>
      </c>
      <c r="F214" s="54"/>
      <c r="G214" s="18"/>
      <c r="H214" s="54"/>
      <c r="I214" s="18"/>
      <c r="J214" s="54"/>
      <c r="K214" s="54"/>
      <c r="L214" s="18"/>
      <c r="M214" s="55"/>
      <c r="N214" s="54"/>
      <c r="O214" s="18"/>
      <c r="P214" s="54"/>
      <c r="Q214" s="39"/>
      <c r="R214" s="18"/>
      <c r="S214" s="54"/>
      <c r="T214" s="54"/>
      <c r="U214" s="18"/>
      <c r="V214" s="8">
        <f t="shared" si="36"/>
        <v>0</v>
      </c>
      <c r="W214" s="8">
        <v>0</v>
      </c>
      <c r="X214" s="18"/>
      <c r="Y214" s="8">
        <v>0</v>
      </c>
      <c r="Z214" s="8">
        <v>60237474</v>
      </c>
      <c r="AA214" s="18"/>
      <c r="AB214" s="18"/>
      <c r="AC214" s="56"/>
      <c r="AD214" s="18"/>
      <c r="AE214" s="18"/>
      <c r="AF214" s="8">
        <f t="shared" si="40"/>
        <v>60237474</v>
      </c>
      <c r="AG214" s="9">
        <v>0</v>
      </c>
      <c r="AH214" s="2"/>
      <c r="AI214" s="2">
        <v>0</v>
      </c>
      <c r="AJ214" s="9">
        <v>0</v>
      </c>
      <c r="AK214" s="2">
        <v>0</v>
      </c>
      <c r="AL214" s="2">
        <v>0</v>
      </c>
      <c r="AM214" s="2"/>
      <c r="AN214" s="2"/>
      <c r="AO214" s="19">
        <f t="shared" si="41"/>
        <v>60237474</v>
      </c>
      <c r="AP214" s="18"/>
      <c r="AQ214" s="2"/>
      <c r="AR214" s="18"/>
      <c r="AS214" s="2"/>
      <c r="AT214" s="18"/>
      <c r="AU214" s="18"/>
      <c r="AV214" s="18"/>
      <c r="AW214" s="18"/>
      <c r="AX214" s="2">
        <v>134992248</v>
      </c>
      <c r="AY214" s="2">
        <v>33748062</v>
      </c>
      <c r="AZ214" s="18"/>
      <c r="BA214" s="2"/>
      <c r="BB214" s="64">
        <f t="shared" si="42"/>
        <v>228977784</v>
      </c>
      <c r="BC214" s="2"/>
      <c r="BD214" s="2">
        <v>33748062</v>
      </c>
      <c r="BE214" s="2"/>
      <c r="BF214" s="2"/>
      <c r="BG214" s="9"/>
      <c r="BH214" s="2"/>
      <c r="BI214" s="2"/>
      <c r="BJ214" s="2">
        <v>129634375</v>
      </c>
      <c r="BK214" s="8">
        <f t="shared" si="43"/>
        <v>392360221</v>
      </c>
      <c r="BL214" s="2"/>
      <c r="BM214" s="2">
        <v>33748062</v>
      </c>
      <c r="BN214" s="2"/>
      <c r="BO214" s="2"/>
      <c r="BP214" s="2"/>
      <c r="BQ214" s="2"/>
      <c r="BR214" s="9"/>
      <c r="BS214" s="2"/>
      <c r="BT214" s="2"/>
      <c r="BU214" s="2"/>
      <c r="BV214" s="2"/>
      <c r="BW214" s="8">
        <f t="shared" si="44"/>
        <v>426108283</v>
      </c>
      <c r="BX214" s="2"/>
      <c r="BY214" s="2">
        <v>33748062</v>
      </c>
      <c r="BZ214" s="2"/>
      <c r="CA214" s="2"/>
      <c r="CB214" s="9"/>
      <c r="CC214" s="2"/>
      <c r="CD214" s="2"/>
      <c r="CE214" s="2"/>
      <c r="CF214" s="2"/>
      <c r="CG214" s="8">
        <f>SUM(BW214:CE214)</f>
        <v>459856345</v>
      </c>
      <c r="CH214" s="2"/>
      <c r="CI214" s="2"/>
      <c r="CJ214" s="2"/>
      <c r="CK214" s="2"/>
      <c r="CL214" s="9"/>
      <c r="CM214" s="2"/>
      <c r="CN214" s="2"/>
      <c r="CO214" s="2"/>
      <c r="CP214" s="8">
        <f t="shared" si="37"/>
        <v>459856345</v>
      </c>
      <c r="CQ214" s="2"/>
      <c r="CR214" s="2"/>
      <c r="CS214" s="2"/>
      <c r="CT214" s="2"/>
      <c r="CU214" s="2"/>
      <c r="CV214" s="9"/>
      <c r="CW214" s="2"/>
      <c r="CX214" s="2"/>
      <c r="CY214" s="8">
        <f t="shared" si="38"/>
        <v>459856345</v>
      </c>
      <c r="CZ214" s="2"/>
      <c r="DA214" s="2"/>
      <c r="DB214" s="2"/>
      <c r="DC214" s="2"/>
      <c r="DD214" s="2"/>
      <c r="DE214" s="2"/>
      <c r="DF214" s="2"/>
      <c r="DG214" s="2"/>
      <c r="DH214" s="2"/>
      <c r="DI214" s="8">
        <f t="shared" si="39"/>
        <v>459856345</v>
      </c>
      <c r="DJ214" s="18"/>
      <c r="DK214" s="2"/>
      <c r="DL214" s="2"/>
      <c r="DM214" s="2"/>
      <c r="DN214" s="2"/>
      <c r="DO214" s="2"/>
      <c r="DP214" s="2"/>
      <c r="DQ214" s="2"/>
      <c r="DR214" s="9"/>
      <c r="DS214" s="2"/>
      <c r="DT214" s="2"/>
      <c r="DU214" s="7">
        <f t="shared" si="45"/>
        <v>459856345</v>
      </c>
      <c r="DV214" s="4">
        <f>VLOOKUP(B214,[3]RPTNCT049_ConsultaSaldosContabl!$I$4:$K$8047,3,0)</f>
        <v>269984496</v>
      </c>
      <c r="DW214" s="4">
        <f>+Q214+Z214+AA214+AN214+BA214+BJ214+BU214+BV214</f>
        <v>189871849</v>
      </c>
      <c r="DX214" s="41">
        <f t="shared" si="46"/>
        <v>459856345</v>
      </c>
      <c r="DY214" s="19">
        <f t="shared" si="47"/>
        <v>0</v>
      </c>
      <c r="DZ214" s="29"/>
      <c r="EA214" s="15"/>
      <c r="EB214" s="15"/>
      <c r="EC214" s="15"/>
      <c r="ED214" s="15"/>
      <c r="EE214" s="15"/>
      <c r="EF214" s="15"/>
    </row>
    <row r="215" spans="1:136" ht="15" customHeight="1" x14ac:dyDescent="0.2">
      <c r="A215" s="1">
        <v>8905014224</v>
      </c>
      <c r="B215" s="1">
        <v>890501422</v>
      </c>
      <c r="C215" s="16">
        <v>217454174</v>
      </c>
      <c r="D215" s="17" t="s">
        <v>758</v>
      </c>
      <c r="E215" s="80" t="s">
        <v>1794</v>
      </c>
      <c r="F215" s="38"/>
      <c r="G215" s="2"/>
      <c r="H215" s="3"/>
      <c r="I215" s="2"/>
      <c r="J215" s="39"/>
      <c r="K215" s="3"/>
      <c r="L215" s="2"/>
      <c r="M215" s="8"/>
      <c r="N215" s="3"/>
      <c r="O215" s="2"/>
      <c r="P215" s="3"/>
      <c r="Q215" s="39">
        <v>15853574</v>
      </c>
      <c r="R215" s="2"/>
      <c r="S215" s="3"/>
      <c r="T215" s="3"/>
      <c r="U215" s="2"/>
      <c r="V215" s="8">
        <f t="shared" si="36"/>
        <v>15853574</v>
      </c>
      <c r="W215" s="8">
        <v>0</v>
      </c>
      <c r="X215" s="2"/>
      <c r="Y215" s="8">
        <v>0</v>
      </c>
      <c r="Z215" s="8">
        <v>36980088</v>
      </c>
      <c r="AA215" s="2"/>
      <c r="AB215" s="2"/>
      <c r="AC215" s="9"/>
      <c r="AD215" s="2"/>
      <c r="AE215" s="2"/>
      <c r="AF215" s="8">
        <f t="shared" si="40"/>
        <v>52833662</v>
      </c>
      <c r="AG215" s="9">
        <v>0</v>
      </c>
      <c r="AH215" s="2"/>
      <c r="AI215" s="2">
        <v>0</v>
      </c>
      <c r="AJ215" s="9">
        <v>0</v>
      </c>
      <c r="AK215" s="2">
        <v>0</v>
      </c>
      <c r="AL215" s="2">
        <v>0</v>
      </c>
      <c r="AM215" s="2"/>
      <c r="AN215" s="2"/>
      <c r="AO215" s="19">
        <f t="shared" si="41"/>
        <v>52833662</v>
      </c>
      <c r="AP215" s="2"/>
      <c r="AQ215" s="2"/>
      <c r="AR215" s="2"/>
      <c r="AS215" s="2"/>
      <c r="AT215" s="2"/>
      <c r="AU215" s="2"/>
      <c r="AV215" s="2"/>
      <c r="AW215" s="2"/>
      <c r="AX215" s="2">
        <v>84867140</v>
      </c>
      <c r="AY215" s="2">
        <v>21216785</v>
      </c>
      <c r="AZ215" s="2"/>
      <c r="BA215" s="2"/>
      <c r="BB215" s="64">
        <f t="shared" si="42"/>
        <v>158917587</v>
      </c>
      <c r="BC215" s="2"/>
      <c r="BD215" s="2">
        <v>21216785</v>
      </c>
      <c r="BE215" s="2"/>
      <c r="BF215" s="2"/>
      <c r="BG215" s="9"/>
      <c r="BH215" s="2"/>
      <c r="BI215" s="2"/>
      <c r="BJ215" s="2">
        <v>113700871</v>
      </c>
      <c r="BK215" s="8">
        <f t="shared" si="43"/>
        <v>293835243</v>
      </c>
      <c r="BL215" s="2"/>
      <c r="BM215" s="2">
        <v>21216785</v>
      </c>
      <c r="BN215" s="2"/>
      <c r="BO215" s="2"/>
      <c r="BP215" s="2"/>
      <c r="BQ215" s="2"/>
      <c r="BR215" s="9"/>
      <c r="BS215" s="2"/>
      <c r="BT215" s="2"/>
      <c r="BU215" s="2"/>
      <c r="BV215" s="2"/>
      <c r="BW215" s="8">
        <f t="shared" si="44"/>
        <v>315052028</v>
      </c>
      <c r="BX215" s="2"/>
      <c r="BY215" s="2">
        <v>21216785</v>
      </c>
      <c r="BZ215" s="2"/>
      <c r="CA215" s="2"/>
      <c r="CB215" s="9"/>
      <c r="CC215" s="2"/>
      <c r="CD215" s="2"/>
      <c r="CE215" s="2"/>
      <c r="CF215" s="2"/>
      <c r="CG215" s="8">
        <f>SUM(BW215:CE215)</f>
        <v>336268813</v>
      </c>
      <c r="CH215" s="2"/>
      <c r="CI215" s="2"/>
      <c r="CJ215" s="2"/>
      <c r="CK215" s="2"/>
      <c r="CL215" s="9"/>
      <c r="CM215" s="2"/>
      <c r="CN215" s="2"/>
      <c r="CO215" s="2"/>
      <c r="CP215" s="8">
        <f t="shared" si="37"/>
        <v>336268813</v>
      </c>
      <c r="CQ215" s="2"/>
      <c r="CR215" s="2"/>
      <c r="CS215" s="2"/>
      <c r="CT215" s="2"/>
      <c r="CU215" s="2"/>
      <c r="CV215" s="9"/>
      <c r="CW215" s="2"/>
      <c r="CX215" s="2"/>
      <c r="CY215" s="8">
        <f t="shared" si="38"/>
        <v>336268813</v>
      </c>
      <c r="CZ215" s="2"/>
      <c r="DA215" s="2"/>
      <c r="DB215" s="2"/>
      <c r="DC215" s="2"/>
      <c r="DD215" s="2"/>
      <c r="DE215" s="2"/>
      <c r="DF215" s="2"/>
      <c r="DG215" s="2"/>
      <c r="DH215" s="2"/>
      <c r="DI215" s="8">
        <f t="shared" si="39"/>
        <v>336268813</v>
      </c>
      <c r="DJ215" s="18"/>
      <c r="DK215" s="2"/>
      <c r="DL215" s="2"/>
      <c r="DM215" s="2"/>
      <c r="DN215" s="2"/>
      <c r="DO215" s="2"/>
      <c r="DP215" s="2"/>
      <c r="DQ215" s="2"/>
      <c r="DR215" s="9"/>
      <c r="DS215" s="2"/>
      <c r="DT215" s="2"/>
      <c r="DU215" s="7">
        <f t="shared" si="45"/>
        <v>336268813</v>
      </c>
      <c r="DV215" s="4">
        <f>VLOOKUP(B215,[3]RPTNCT049_ConsultaSaldosContabl!$I$4:$K$8047,3,0)</f>
        <v>169734280</v>
      </c>
      <c r="DW215" s="4">
        <f>+Q215+Z215+AA215+AN215+BA215+BJ215+BU215+BV215</f>
        <v>166534533</v>
      </c>
      <c r="DX215" s="41">
        <f t="shared" si="46"/>
        <v>336268813</v>
      </c>
      <c r="DY215" s="19">
        <f t="shared" si="47"/>
        <v>0</v>
      </c>
      <c r="DZ215" s="29"/>
      <c r="EA215" s="29"/>
      <c r="EB215" s="29"/>
    </row>
    <row r="216" spans="1:136" ht="15" customHeight="1" x14ac:dyDescent="0.2">
      <c r="A216" s="1">
        <v>8000344760</v>
      </c>
      <c r="B216" s="1">
        <v>800034476</v>
      </c>
      <c r="C216" s="16">
        <v>218515185</v>
      </c>
      <c r="D216" s="17" t="s">
        <v>235</v>
      </c>
      <c r="E216" s="80" t="s">
        <v>1287</v>
      </c>
      <c r="F216" s="54"/>
      <c r="G216" s="18"/>
      <c r="H216" s="54"/>
      <c r="I216" s="18"/>
      <c r="J216" s="54"/>
      <c r="K216" s="54"/>
      <c r="L216" s="18"/>
      <c r="M216" s="55"/>
      <c r="N216" s="54"/>
      <c r="O216" s="18"/>
      <c r="P216" s="54"/>
      <c r="Q216" s="39"/>
      <c r="R216" s="18"/>
      <c r="S216" s="54"/>
      <c r="T216" s="54"/>
      <c r="U216" s="18"/>
      <c r="V216" s="8">
        <f t="shared" si="36"/>
        <v>0</v>
      </c>
      <c r="W216" s="8">
        <v>0</v>
      </c>
      <c r="X216" s="18"/>
      <c r="Y216" s="8">
        <v>0</v>
      </c>
      <c r="Z216" s="8">
        <v>29079278</v>
      </c>
      <c r="AA216" s="18"/>
      <c r="AB216" s="18"/>
      <c r="AC216" s="56"/>
      <c r="AD216" s="18"/>
      <c r="AE216" s="18"/>
      <c r="AF216" s="8">
        <f t="shared" si="40"/>
        <v>29079278</v>
      </c>
      <c r="AG216" s="9">
        <v>0</v>
      </c>
      <c r="AH216" s="2"/>
      <c r="AI216" s="2">
        <v>0</v>
      </c>
      <c r="AJ216" s="9">
        <v>0</v>
      </c>
      <c r="AK216" s="2">
        <v>0</v>
      </c>
      <c r="AL216" s="2">
        <v>0</v>
      </c>
      <c r="AM216" s="2"/>
      <c r="AN216" s="2"/>
      <c r="AO216" s="19">
        <f t="shared" si="41"/>
        <v>29079278</v>
      </c>
      <c r="AP216" s="18"/>
      <c r="AQ216" s="2"/>
      <c r="AR216" s="18"/>
      <c r="AS216" s="2"/>
      <c r="AT216" s="18"/>
      <c r="AU216" s="18"/>
      <c r="AV216" s="18"/>
      <c r="AW216" s="18"/>
      <c r="AX216" s="2">
        <v>39963204</v>
      </c>
      <c r="AY216" s="2">
        <v>9990801</v>
      </c>
      <c r="AZ216" s="18"/>
      <c r="BA216" s="2"/>
      <c r="BB216" s="64">
        <f t="shared" si="42"/>
        <v>79033283</v>
      </c>
      <c r="BC216" s="2"/>
      <c r="BD216" s="2">
        <v>9990801</v>
      </c>
      <c r="BE216" s="2"/>
      <c r="BF216" s="2"/>
      <c r="BG216" s="9"/>
      <c r="BH216" s="2"/>
      <c r="BI216" s="2"/>
      <c r="BJ216" s="2">
        <v>62580175</v>
      </c>
      <c r="BK216" s="8">
        <f t="shared" si="43"/>
        <v>151604259</v>
      </c>
      <c r="BL216" s="2"/>
      <c r="BM216" s="2">
        <v>9990801</v>
      </c>
      <c r="BN216" s="2"/>
      <c r="BO216" s="2"/>
      <c r="BP216" s="2"/>
      <c r="BQ216" s="2"/>
      <c r="BR216" s="9"/>
      <c r="BS216" s="2"/>
      <c r="BT216" s="2"/>
      <c r="BU216" s="2"/>
      <c r="BV216" s="2"/>
      <c r="BW216" s="8">
        <f t="shared" si="44"/>
        <v>161595060</v>
      </c>
      <c r="BX216" s="2"/>
      <c r="BY216" s="2">
        <v>9990801</v>
      </c>
      <c r="BZ216" s="2"/>
      <c r="CA216" s="2"/>
      <c r="CB216" s="9"/>
      <c r="CC216" s="2"/>
      <c r="CD216" s="2"/>
      <c r="CE216" s="2"/>
      <c r="CF216" s="2"/>
      <c r="CG216" s="8">
        <f>SUM(BW216:CE216)</f>
        <v>171585861</v>
      </c>
      <c r="CH216" s="2"/>
      <c r="CI216" s="2"/>
      <c r="CJ216" s="2"/>
      <c r="CK216" s="2"/>
      <c r="CL216" s="9"/>
      <c r="CM216" s="2"/>
      <c r="CN216" s="2"/>
      <c r="CO216" s="2"/>
      <c r="CP216" s="8">
        <f t="shared" si="37"/>
        <v>171585861</v>
      </c>
      <c r="CQ216" s="2"/>
      <c r="CR216" s="2"/>
      <c r="CS216" s="2"/>
      <c r="CT216" s="2"/>
      <c r="CU216" s="2"/>
      <c r="CV216" s="9"/>
      <c r="CW216" s="2"/>
      <c r="CX216" s="2"/>
      <c r="CY216" s="8">
        <f t="shared" si="38"/>
        <v>171585861</v>
      </c>
      <c r="CZ216" s="2"/>
      <c r="DA216" s="2"/>
      <c r="DB216" s="2"/>
      <c r="DC216" s="2"/>
      <c r="DD216" s="2"/>
      <c r="DE216" s="2"/>
      <c r="DF216" s="2"/>
      <c r="DG216" s="2"/>
      <c r="DH216" s="2"/>
      <c r="DI216" s="8">
        <f t="shared" si="39"/>
        <v>171585861</v>
      </c>
      <c r="DJ216" s="18"/>
      <c r="DK216" s="2"/>
      <c r="DL216" s="2"/>
      <c r="DM216" s="2"/>
      <c r="DN216" s="2"/>
      <c r="DO216" s="2"/>
      <c r="DP216" s="2"/>
      <c r="DQ216" s="2"/>
      <c r="DR216" s="9"/>
      <c r="DS216" s="2"/>
      <c r="DT216" s="2"/>
      <c r="DU216" s="7">
        <f t="shared" si="45"/>
        <v>171585861</v>
      </c>
      <c r="DV216" s="4">
        <f>VLOOKUP(B216,[3]RPTNCT049_ConsultaSaldosContabl!$I$4:$K$8047,3,0)</f>
        <v>79926408</v>
      </c>
      <c r="DW216" s="4">
        <f>+Q216+Z216+AA216+AN216+BA216+BJ216+BU216+BV216</f>
        <v>91659453</v>
      </c>
      <c r="DX216" s="41">
        <f t="shared" si="46"/>
        <v>171585861</v>
      </c>
      <c r="DY216" s="19">
        <f t="shared" si="47"/>
        <v>0</v>
      </c>
      <c r="DZ216" s="29"/>
      <c r="EA216" s="15"/>
      <c r="EB216" s="15"/>
      <c r="EC216" s="15"/>
      <c r="ED216" s="15"/>
      <c r="EE216" s="15"/>
      <c r="EF216" s="15"/>
    </row>
    <row r="217" spans="1:136" ht="15" customHeight="1" x14ac:dyDescent="0.2">
      <c r="A217" s="1">
        <v>8000149891</v>
      </c>
      <c r="B217" s="1">
        <v>800014989</v>
      </c>
      <c r="C217" s="16">
        <v>218715187</v>
      </c>
      <c r="D217" s="17" t="s">
        <v>236</v>
      </c>
      <c r="E217" s="80" t="s">
        <v>1288</v>
      </c>
      <c r="F217" s="54"/>
      <c r="G217" s="18"/>
      <c r="H217" s="54"/>
      <c r="I217" s="18"/>
      <c r="J217" s="54"/>
      <c r="K217" s="54"/>
      <c r="L217" s="18"/>
      <c r="M217" s="55"/>
      <c r="N217" s="54"/>
      <c r="O217" s="18"/>
      <c r="P217" s="54"/>
      <c r="Q217" s="39"/>
      <c r="R217" s="18"/>
      <c r="S217" s="54"/>
      <c r="T217" s="54"/>
      <c r="U217" s="18"/>
      <c r="V217" s="8">
        <f t="shared" si="36"/>
        <v>0</v>
      </c>
      <c r="W217" s="8">
        <v>0</v>
      </c>
      <c r="X217" s="18"/>
      <c r="Y217" s="8">
        <v>0</v>
      </c>
      <c r="Z217" s="8">
        <v>13865879</v>
      </c>
      <c r="AA217" s="18"/>
      <c r="AB217" s="18"/>
      <c r="AC217" s="56"/>
      <c r="AD217" s="18"/>
      <c r="AE217" s="18"/>
      <c r="AF217" s="8">
        <f t="shared" si="40"/>
        <v>13865879</v>
      </c>
      <c r="AG217" s="9">
        <v>0</v>
      </c>
      <c r="AH217" s="2"/>
      <c r="AI217" s="2">
        <v>0</v>
      </c>
      <c r="AJ217" s="9">
        <v>0</v>
      </c>
      <c r="AK217" s="2">
        <v>0</v>
      </c>
      <c r="AL217" s="2">
        <v>0</v>
      </c>
      <c r="AM217" s="2"/>
      <c r="AN217" s="2"/>
      <c r="AO217" s="19">
        <f t="shared" si="41"/>
        <v>13865879</v>
      </c>
      <c r="AP217" s="18"/>
      <c r="AQ217" s="2"/>
      <c r="AR217" s="18"/>
      <c r="AS217" s="2"/>
      <c r="AT217" s="18"/>
      <c r="AU217" s="18"/>
      <c r="AV217" s="18"/>
      <c r="AW217" s="18"/>
      <c r="AX217" s="2">
        <v>20332372</v>
      </c>
      <c r="AY217" s="2">
        <v>5083093</v>
      </c>
      <c r="AZ217" s="18"/>
      <c r="BA217" s="2"/>
      <c r="BB217" s="64">
        <f t="shared" si="42"/>
        <v>39281344</v>
      </c>
      <c r="BC217" s="2"/>
      <c r="BD217" s="2">
        <v>5083093</v>
      </c>
      <c r="BE217" s="2"/>
      <c r="BF217" s="2"/>
      <c r="BG217" s="9"/>
      <c r="BH217" s="2"/>
      <c r="BI217" s="2"/>
      <c r="BJ217" s="2">
        <v>29840095</v>
      </c>
      <c r="BK217" s="8">
        <f t="shared" si="43"/>
        <v>74204532</v>
      </c>
      <c r="BL217" s="2"/>
      <c r="BM217" s="2">
        <v>5083093</v>
      </c>
      <c r="BN217" s="2"/>
      <c r="BO217" s="2"/>
      <c r="BP217" s="2"/>
      <c r="BQ217" s="2"/>
      <c r="BR217" s="9"/>
      <c r="BS217" s="2"/>
      <c r="BT217" s="2"/>
      <c r="BU217" s="2"/>
      <c r="BV217" s="2"/>
      <c r="BW217" s="8">
        <f t="shared" si="44"/>
        <v>79287625</v>
      </c>
      <c r="BX217" s="2"/>
      <c r="BY217" s="2">
        <v>5083093</v>
      </c>
      <c r="BZ217" s="2"/>
      <c r="CA217" s="2"/>
      <c r="CB217" s="9"/>
      <c r="CC217" s="2"/>
      <c r="CD217" s="2"/>
      <c r="CE217" s="2"/>
      <c r="CF217" s="2"/>
      <c r="CG217" s="8">
        <f>SUM(BW217:CE217)</f>
        <v>84370718</v>
      </c>
      <c r="CH217" s="2"/>
      <c r="CI217" s="2"/>
      <c r="CJ217" s="2"/>
      <c r="CK217" s="2"/>
      <c r="CL217" s="9"/>
      <c r="CM217" s="2"/>
      <c r="CN217" s="2"/>
      <c r="CO217" s="2"/>
      <c r="CP217" s="8">
        <f t="shared" si="37"/>
        <v>84370718</v>
      </c>
      <c r="CQ217" s="2"/>
      <c r="CR217" s="2"/>
      <c r="CS217" s="2"/>
      <c r="CT217" s="2"/>
      <c r="CU217" s="2"/>
      <c r="CV217" s="9"/>
      <c r="CW217" s="2"/>
      <c r="CX217" s="2"/>
      <c r="CY217" s="8">
        <f t="shared" si="38"/>
        <v>84370718</v>
      </c>
      <c r="CZ217" s="2"/>
      <c r="DA217" s="2"/>
      <c r="DB217" s="2"/>
      <c r="DC217" s="2"/>
      <c r="DD217" s="2"/>
      <c r="DE217" s="2"/>
      <c r="DF217" s="2"/>
      <c r="DG217" s="2"/>
      <c r="DH217" s="2"/>
      <c r="DI217" s="8">
        <f t="shared" si="39"/>
        <v>84370718</v>
      </c>
      <c r="DJ217" s="18"/>
      <c r="DK217" s="2"/>
      <c r="DL217" s="2"/>
      <c r="DM217" s="2"/>
      <c r="DN217" s="2"/>
      <c r="DO217" s="2"/>
      <c r="DP217" s="2"/>
      <c r="DQ217" s="2"/>
      <c r="DR217" s="9"/>
      <c r="DS217" s="2"/>
      <c r="DT217" s="2"/>
      <c r="DU217" s="7">
        <f t="shared" si="45"/>
        <v>84370718</v>
      </c>
      <c r="DV217" s="4">
        <f>VLOOKUP(B217,[3]RPTNCT049_ConsultaSaldosContabl!$I$4:$K$8047,3,0)</f>
        <v>40664744</v>
      </c>
      <c r="DW217" s="4">
        <f>+Q217+Z217+AA217+AN217+BA217+BJ217+BU217+BV217</f>
        <v>43705974</v>
      </c>
      <c r="DX217" s="41">
        <f t="shared" si="46"/>
        <v>84370718</v>
      </c>
      <c r="DY217" s="19">
        <f t="shared" si="47"/>
        <v>0</v>
      </c>
      <c r="DZ217" s="29"/>
      <c r="EA217" s="15"/>
      <c r="EB217" s="15"/>
      <c r="EC217" s="15"/>
      <c r="ED217" s="15"/>
      <c r="EE217" s="15"/>
      <c r="EF217" s="15"/>
    </row>
    <row r="218" spans="1:136" ht="15" customHeight="1" x14ac:dyDescent="0.2">
      <c r="A218" s="1">
        <v>8001311779</v>
      </c>
      <c r="B218" s="1">
        <v>800131177</v>
      </c>
      <c r="C218" s="16">
        <v>213615236</v>
      </c>
      <c r="D218" s="17" t="s">
        <v>246</v>
      </c>
      <c r="E218" s="80" t="s">
        <v>1297</v>
      </c>
      <c r="F218" s="54"/>
      <c r="G218" s="18"/>
      <c r="H218" s="54"/>
      <c r="I218" s="18"/>
      <c r="J218" s="54"/>
      <c r="K218" s="54"/>
      <c r="L218" s="18"/>
      <c r="M218" s="55"/>
      <c r="N218" s="54"/>
      <c r="O218" s="18"/>
      <c r="P218" s="54"/>
      <c r="Q218" s="39"/>
      <c r="R218" s="18"/>
      <c r="S218" s="54"/>
      <c r="T218" s="54"/>
      <c r="U218" s="18"/>
      <c r="V218" s="8">
        <f t="shared" si="36"/>
        <v>0</v>
      </c>
      <c r="W218" s="8">
        <v>0</v>
      </c>
      <c r="X218" s="18"/>
      <c r="Y218" s="8">
        <v>0</v>
      </c>
      <c r="Z218" s="8">
        <v>13041389</v>
      </c>
      <c r="AA218" s="18"/>
      <c r="AB218" s="18"/>
      <c r="AC218" s="56"/>
      <c r="AD218" s="18"/>
      <c r="AE218" s="18"/>
      <c r="AF218" s="8">
        <f t="shared" si="40"/>
        <v>13041389</v>
      </c>
      <c r="AG218" s="9">
        <v>0</v>
      </c>
      <c r="AH218" s="2"/>
      <c r="AI218" s="2">
        <v>0</v>
      </c>
      <c r="AJ218" s="9">
        <v>0</v>
      </c>
      <c r="AK218" s="2">
        <v>0</v>
      </c>
      <c r="AL218" s="2">
        <v>0</v>
      </c>
      <c r="AM218" s="2"/>
      <c r="AN218" s="2"/>
      <c r="AO218" s="19">
        <f t="shared" si="41"/>
        <v>13041389</v>
      </c>
      <c r="AP218" s="18"/>
      <c r="AQ218" s="2"/>
      <c r="AR218" s="18"/>
      <c r="AS218" s="2"/>
      <c r="AT218" s="18"/>
      <c r="AU218" s="18"/>
      <c r="AV218" s="18"/>
      <c r="AW218" s="18"/>
      <c r="AX218" s="2">
        <v>12867564</v>
      </c>
      <c r="AY218" s="2">
        <v>3216891</v>
      </c>
      <c r="AZ218" s="18"/>
      <c r="BA218" s="2"/>
      <c r="BB218" s="64">
        <f t="shared" si="42"/>
        <v>29125844</v>
      </c>
      <c r="BC218" s="2"/>
      <c r="BD218" s="2">
        <v>3216891</v>
      </c>
      <c r="BE218" s="2"/>
      <c r="BF218" s="2"/>
      <c r="BG218" s="9"/>
      <c r="BH218" s="2"/>
      <c r="BI218" s="2"/>
      <c r="BJ218" s="2">
        <v>28065808</v>
      </c>
      <c r="BK218" s="8">
        <f t="shared" si="43"/>
        <v>60408543</v>
      </c>
      <c r="BL218" s="2"/>
      <c r="BM218" s="2">
        <v>3216891</v>
      </c>
      <c r="BN218" s="2"/>
      <c r="BO218" s="2"/>
      <c r="BP218" s="2"/>
      <c r="BQ218" s="2"/>
      <c r="BR218" s="9"/>
      <c r="BS218" s="2"/>
      <c r="BT218" s="2"/>
      <c r="BU218" s="2"/>
      <c r="BV218" s="2"/>
      <c r="BW218" s="8">
        <f t="shared" si="44"/>
        <v>63625434</v>
      </c>
      <c r="BX218" s="2"/>
      <c r="BY218" s="2">
        <v>3216891</v>
      </c>
      <c r="BZ218" s="2"/>
      <c r="CA218" s="2"/>
      <c r="CB218" s="9"/>
      <c r="CC218" s="2"/>
      <c r="CD218" s="2"/>
      <c r="CE218" s="2"/>
      <c r="CF218" s="2"/>
      <c r="CG218" s="8">
        <f>SUM(BW218:CE218)</f>
        <v>66842325</v>
      </c>
      <c r="CH218" s="2"/>
      <c r="CI218" s="2"/>
      <c r="CJ218" s="2"/>
      <c r="CK218" s="2"/>
      <c r="CL218" s="9"/>
      <c r="CM218" s="2"/>
      <c r="CN218" s="2"/>
      <c r="CO218" s="2"/>
      <c r="CP218" s="8">
        <f t="shared" si="37"/>
        <v>66842325</v>
      </c>
      <c r="CQ218" s="2"/>
      <c r="CR218" s="2"/>
      <c r="CS218" s="2"/>
      <c r="CT218" s="2"/>
      <c r="CU218" s="2"/>
      <c r="CV218" s="9"/>
      <c r="CW218" s="2"/>
      <c r="CX218" s="2"/>
      <c r="CY218" s="8">
        <f t="shared" si="38"/>
        <v>66842325</v>
      </c>
      <c r="CZ218" s="2"/>
      <c r="DA218" s="2"/>
      <c r="DB218" s="2"/>
      <c r="DC218" s="2"/>
      <c r="DD218" s="2"/>
      <c r="DE218" s="2"/>
      <c r="DF218" s="2"/>
      <c r="DG218" s="2"/>
      <c r="DH218" s="2"/>
      <c r="DI218" s="8">
        <f t="shared" si="39"/>
        <v>66842325</v>
      </c>
      <c r="DJ218" s="18"/>
      <c r="DK218" s="2"/>
      <c r="DL218" s="2"/>
      <c r="DM218" s="2"/>
      <c r="DN218" s="2"/>
      <c r="DO218" s="2"/>
      <c r="DP218" s="2"/>
      <c r="DQ218" s="2"/>
      <c r="DR218" s="9"/>
      <c r="DS218" s="2"/>
      <c r="DT218" s="2"/>
      <c r="DU218" s="7">
        <f t="shared" si="45"/>
        <v>66842325</v>
      </c>
      <c r="DV218" s="4">
        <f>VLOOKUP(B218,[3]RPTNCT049_ConsultaSaldosContabl!$I$4:$K$8047,3,0)</f>
        <v>25735128</v>
      </c>
      <c r="DW218" s="4">
        <f>+Q218+Z218+AA218+AN218+BA218+BJ218+BU218+BV218</f>
        <v>41107197</v>
      </c>
      <c r="DX218" s="41">
        <f t="shared" si="46"/>
        <v>66842325</v>
      </c>
      <c r="DY218" s="19">
        <f t="shared" si="47"/>
        <v>0</v>
      </c>
      <c r="DZ218" s="29"/>
      <c r="EA218" s="15"/>
      <c r="EB218" s="15"/>
      <c r="EC218" s="15"/>
      <c r="ED218" s="15"/>
      <c r="EE218" s="15"/>
      <c r="EF218" s="15"/>
    </row>
    <row r="219" spans="1:136" ht="15" customHeight="1" x14ac:dyDescent="0.2">
      <c r="A219" s="1">
        <v>8999994145</v>
      </c>
      <c r="B219" s="1">
        <v>899999414</v>
      </c>
      <c r="C219" s="16">
        <v>218125181</v>
      </c>
      <c r="D219" s="17" t="s">
        <v>477</v>
      </c>
      <c r="E219" s="80" t="s">
        <v>1520</v>
      </c>
      <c r="F219" s="38"/>
      <c r="G219" s="2"/>
      <c r="H219" s="3"/>
      <c r="I219" s="2"/>
      <c r="J219" s="39"/>
      <c r="K219" s="3"/>
      <c r="L219" s="2"/>
      <c r="M219" s="8"/>
      <c r="N219" s="3"/>
      <c r="O219" s="2"/>
      <c r="P219" s="3"/>
      <c r="Q219" s="39">
        <v>72741938</v>
      </c>
      <c r="R219" s="2"/>
      <c r="S219" s="3"/>
      <c r="T219" s="3"/>
      <c r="U219" s="2"/>
      <c r="V219" s="8">
        <f t="shared" si="36"/>
        <v>72741938</v>
      </c>
      <c r="W219" s="8">
        <v>0</v>
      </c>
      <c r="X219" s="2"/>
      <c r="Y219" s="8">
        <v>0</v>
      </c>
      <c r="Z219" s="8"/>
      <c r="AA219" s="2"/>
      <c r="AB219" s="2"/>
      <c r="AC219" s="9"/>
      <c r="AD219" s="2"/>
      <c r="AE219" s="2"/>
      <c r="AF219" s="8">
        <f t="shared" si="40"/>
        <v>72741938</v>
      </c>
      <c r="AG219" s="9">
        <v>0</v>
      </c>
      <c r="AH219" s="2"/>
      <c r="AI219" s="2">
        <v>0</v>
      </c>
      <c r="AJ219" s="9">
        <v>0</v>
      </c>
      <c r="AK219" s="2">
        <v>0</v>
      </c>
      <c r="AL219" s="2">
        <v>0</v>
      </c>
      <c r="AM219" s="2"/>
      <c r="AN219" s="2"/>
      <c r="AO219" s="19">
        <f t="shared" si="41"/>
        <v>72741938</v>
      </c>
      <c r="AP219" s="2"/>
      <c r="AQ219" s="2"/>
      <c r="AR219" s="2"/>
      <c r="AS219" s="2"/>
      <c r="AT219" s="2"/>
      <c r="AU219" s="2"/>
      <c r="AV219" s="2"/>
      <c r="AW219" s="2"/>
      <c r="AX219" s="2">
        <v>68396128</v>
      </c>
      <c r="AY219" s="2">
        <v>17099032</v>
      </c>
      <c r="AZ219" s="2"/>
      <c r="BA219" s="2"/>
      <c r="BB219" s="64">
        <f t="shared" si="42"/>
        <v>158237098</v>
      </c>
      <c r="BC219" s="2"/>
      <c r="BD219" s="2">
        <v>17099032</v>
      </c>
      <c r="BE219" s="2"/>
      <c r="BF219" s="2"/>
      <c r="BG219" s="9"/>
      <c r="BH219" s="2"/>
      <c r="BI219" s="2"/>
      <c r="BJ219" s="2">
        <v>156544948</v>
      </c>
      <c r="BK219" s="8">
        <f t="shared" si="43"/>
        <v>331881078</v>
      </c>
      <c r="BL219" s="2"/>
      <c r="BM219" s="2">
        <v>17099032</v>
      </c>
      <c r="BN219" s="2"/>
      <c r="BO219" s="2"/>
      <c r="BP219" s="2"/>
      <c r="BQ219" s="2"/>
      <c r="BR219" s="9"/>
      <c r="BS219" s="2"/>
      <c r="BT219" s="2"/>
      <c r="BU219" s="2"/>
      <c r="BV219" s="2"/>
      <c r="BW219" s="8">
        <f t="shared" si="44"/>
        <v>348980110</v>
      </c>
      <c r="BX219" s="2"/>
      <c r="BY219" s="2">
        <v>17099032</v>
      </c>
      <c r="BZ219" s="2"/>
      <c r="CA219" s="2"/>
      <c r="CB219" s="9"/>
      <c r="CC219" s="2"/>
      <c r="CD219" s="2"/>
      <c r="CE219" s="2"/>
      <c r="CF219" s="2"/>
      <c r="CG219" s="8">
        <f>SUM(BW219:CE219)</f>
        <v>366079142</v>
      </c>
      <c r="CH219" s="2"/>
      <c r="CI219" s="2"/>
      <c r="CJ219" s="2"/>
      <c r="CK219" s="2"/>
      <c r="CL219" s="9"/>
      <c r="CM219" s="2"/>
      <c r="CN219" s="2"/>
      <c r="CO219" s="2"/>
      <c r="CP219" s="8">
        <f t="shared" si="37"/>
        <v>366079142</v>
      </c>
      <c r="CQ219" s="2"/>
      <c r="CR219" s="2"/>
      <c r="CS219" s="2"/>
      <c r="CT219" s="2"/>
      <c r="CU219" s="2"/>
      <c r="CV219" s="9"/>
      <c r="CW219" s="2"/>
      <c r="CX219" s="2"/>
      <c r="CY219" s="8">
        <f t="shared" si="38"/>
        <v>366079142</v>
      </c>
      <c r="CZ219" s="2"/>
      <c r="DA219" s="2"/>
      <c r="DB219" s="2"/>
      <c r="DC219" s="2"/>
      <c r="DD219" s="2"/>
      <c r="DE219" s="2"/>
      <c r="DF219" s="2"/>
      <c r="DG219" s="2"/>
      <c r="DH219" s="2"/>
      <c r="DI219" s="8">
        <f t="shared" si="39"/>
        <v>366079142</v>
      </c>
      <c r="DJ219" s="18"/>
      <c r="DK219" s="2"/>
      <c r="DL219" s="2"/>
      <c r="DM219" s="2"/>
      <c r="DN219" s="2"/>
      <c r="DO219" s="2"/>
      <c r="DP219" s="2"/>
      <c r="DQ219" s="2"/>
      <c r="DR219" s="9"/>
      <c r="DS219" s="2"/>
      <c r="DT219" s="2"/>
      <c r="DU219" s="7">
        <f t="shared" si="45"/>
        <v>366079142</v>
      </c>
      <c r="DV219" s="4">
        <f>VLOOKUP(B219,[3]RPTNCT049_ConsultaSaldosContabl!$I$4:$K$8047,3,0)</f>
        <v>136792256</v>
      </c>
      <c r="DW219" s="4">
        <f>+Q219+Z219+AA219+AN219+BA219+BJ219+BU219+BV219</f>
        <v>229286886</v>
      </c>
      <c r="DX219" s="41">
        <f t="shared" si="46"/>
        <v>366079142</v>
      </c>
      <c r="DY219" s="19">
        <f t="shared" si="47"/>
        <v>0</v>
      </c>
      <c r="DZ219" s="29"/>
      <c r="EA219" s="29"/>
      <c r="EB219" s="29"/>
    </row>
    <row r="220" spans="1:136" ht="15" customHeight="1" x14ac:dyDescent="0.2">
      <c r="A220" s="1">
        <v>8999993573</v>
      </c>
      <c r="B220" s="1">
        <v>899999357</v>
      </c>
      <c r="C220" s="16">
        <v>218325183</v>
      </c>
      <c r="D220" s="17" t="s">
        <v>478</v>
      </c>
      <c r="E220" s="80" t="s">
        <v>1521</v>
      </c>
      <c r="F220" s="38"/>
      <c r="G220" s="2"/>
      <c r="H220" s="3"/>
      <c r="I220" s="2"/>
      <c r="J220" s="39"/>
      <c r="K220" s="3"/>
      <c r="L220" s="2"/>
      <c r="M220" s="8"/>
      <c r="N220" s="3"/>
      <c r="O220" s="2"/>
      <c r="P220" s="3"/>
      <c r="Q220" s="39">
        <v>113628830</v>
      </c>
      <c r="R220" s="2"/>
      <c r="S220" s="3"/>
      <c r="T220" s="3"/>
      <c r="U220" s="2"/>
      <c r="V220" s="8">
        <f t="shared" si="36"/>
        <v>113628830</v>
      </c>
      <c r="W220" s="8">
        <v>0</v>
      </c>
      <c r="X220" s="2"/>
      <c r="Y220" s="8">
        <v>0</v>
      </c>
      <c r="Z220" s="8"/>
      <c r="AA220" s="2"/>
      <c r="AB220" s="2"/>
      <c r="AC220" s="9"/>
      <c r="AD220" s="2"/>
      <c r="AE220" s="2"/>
      <c r="AF220" s="8">
        <f t="shared" si="40"/>
        <v>113628830</v>
      </c>
      <c r="AG220" s="9">
        <v>0</v>
      </c>
      <c r="AH220" s="2"/>
      <c r="AI220" s="2">
        <v>0</v>
      </c>
      <c r="AJ220" s="9">
        <v>0</v>
      </c>
      <c r="AK220" s="2">
        <v>0</v>
      </c>
      <c r="AL220" s="2">
        <v>0</v>
      </c>
      <c r="AM220" s="2"/>
      <c r="AN220" s="2"/>
      <c r="AO220" s="19">
        <f t="shared" si="41"/>
        <v>113628830</v>
      </c>
      <c r="AP220" s="2"/>
      <c r="AQ220" s="2"/>
      <c r="AR220" s="2"/>
      <c r="AS220" s="2"/>
      <c r="AT220" s="2"/>
      <c r="AU220" s="2"/>
      <c r="AV220" s="2"/>
      <c r="AW220" s="2"/>
      <c r="AX220" s="2">
        <v>144731028</v>
      </c>
      <c r="AY220" s="2">
        <v>36182757</v>
      </c>
      <c r="AZ220" s="2"/>
      <c r="BA220" s="2"/>
      <c r="BB220" s="64">
        <f t="shared" si="42"/>
        <v>294542615</v>
      </c>
      <c r="BC220" s="2"/>
      <c r="BD220" s="2">
        <v>36182757</v>
      </c>
      <c r="BE220" s="2"/>
      <c r="BF220" s="2"/>
      <c r="BG220" s="9"/>
      <c r="BH220" s="2"/>
      <c r="BI220" s="2"/>
      <c r="BJ220" s="2">
        <v>244535400</v>
      </c>
      <c r="BK220" s="8">
        <f t="shared" si="43"/>
        <v>575260772</v>
      </c>
      <c r="BL220" s="2"/>
      <c r="BM220" s="2">
        <v>36182757</v>
      </c>
      <c r="BN220" s="2"/>
      <c r="BO220" s="2"/>
      <c r="BP220" s="2"/>
      <c r="BQ220" s="2"/>
      <c r="BR220" s="9"/>
      <c r="BS220" s="2"/>
      <c r="BT220" s="2"/>
      <c r="BU220" s="2"/>
      <c r="BV220" s="2"/>
      <c r="BW220" s="8">
        <f t="shared" si="44"/>
        <v>611443529</v>
      </c>
      <c r="BX220" s="2"/>
      <c r="BY220" s="2">
        <v>36182757</v>
      </c>
      <c r="BZ220" s="2"/>
      <c r="CA220" s="2"/>
      <c r="CB220" s="9"/>
      <c r="CC220" s="2"/>
      <c r="CD220" s="2"/>
      <c r="CE220" s="2"/>
      <c r="CF220" s="2"/>
      <c r="CG220" s="8">
        <f>SUM(BW220:CE220)</f>
        <v>647626286</v>
      </c>
      <c r="CH220" s="2"/>
      <c r="CI220" s="2"/>
      <c r="CJ220" s="2"/>
      <c r="CK220" s="2"/>
      <c r="CL220" s="9"/>
      <c r="CM220" s="2"/>
      <c r="CN220" s="2"/>
      <c r="CO220" s="2"/>
      <c r="CP220" s="8">
        <f t="shared" si="37"/>
        <v>647626286</v>
      </c>
      <c r="CQ220" s="2"/>
      <c r="CR220" s="2"/>
      <c r="CS220" s="2"/>
      <c r="CT220" s="2"/>
      <c r="CU220" s="2"/>
      <c r="CV220" s="9"/>
      <c r="CW220" s="2"/>
      <c r="CX220" s="2"/>
      <c r="CY220" s="8">
        <f t="shared" si="38"/>
        <v>647626286</v>
      </c>
      <c r="CZ220" s="2"/>
      <c r="DA220" s="2"/>
      <c r="DB220" s="2"/>
      <c r="DC220" s="2"/>
      <c r="DD220" s="2"/>
      <c r="DE220" s="2"/>
      <c r="DF220" s="2"/>
      <c r="DG220" s="2"/>
      <c r="DH220" s="2"/>
      <c r="DI220" s="8">
        <f t="shared" si="39"/>
        <v>647626286</v>
      </c>
      <c r="DJ220" s="18"/>
      <c r="DK220" s="2"/>
      <c r="DL220" s="2"/>
      <c r="DM220" s="2"/>
      <c r="DN220" s="2"/>
      <c r="DO220" s="2"/>
      <c r="DP220" s="2"/>
      <c r="DQ220" s="2"/>
      <c r="DR220" s="9"/>
      <c r="DS220" s="2"/>
      <c r="DT220" s="2"/>
      <c r="DU220" s="7">
        <f t="shared" si="45"/>
        <v>647626286</v>
      </c>
      <c r="DV220" s="4">
        <f>VLOOKUP(B220,[3]RPTNCT049_ConsultaSaldosContabl!$I$4:$K$8047,3,0)</f>
        <v>289462056</v>
      </c>
      <c r="DW220" s="4">
        <f>+Q220+Z220+AA220+AN220+BA220+BJ220+BU220+BV220</f>
        <v>358164230</v>
      </c>
      <c r="DX220" s="41">
        <f t="shared" si="46"/>
        <v>647626286</v>
      </c>
      <c r="DY220" s="19">
        <f t="shared" si="47"/>
        <v>0</v>
      </c>
      <c r="DZ220" s="29"/>
      <c r="EA220" s="29"/>
      <c r="EB220" s="29"/>
    </row>
    <row r="221" spans="1:136" ht="15" customHeight="1" x14ac:dyDescent="0.2">
      <c r="A221" s="1">
        <v>8002544811</v>
      </c>
      <c r="B221" s="1">
        <v>800254481</v>
      </c>
      <c r="C221" s="16">
        <v>218813188</v>
      </c>
      <c r="D221" s="17" t="s">
        <v>188</v>
      </c>
      <c r="E221" s="80" t="s">
        <v>1234</v>
      </c>
      <c r="F221" s="54"/>
      <c r="G221" s="18"/>
      <c r="H221" s="54"/>
      <c r="I221" s="18"/>
      <c r="J221" s="54"/>
      <c r="K221" s="54"/>
      <c r="L221" s="18"/>
      <c r="M221" s="55"/>
      <c r="N221" s="54"/>
      <c r="O221" s="18"/>
      <c r="P221" s="54"/>
      <c r="Q221" s="39"/>
      <c r="R221" s="18"/>
      <c r="S221" s="54"/>
      <c r="T221" s="54"/>
      <c r="U221" s="18"/>
      <c r="V221" s="8">
        <f t="shared" si="36"/>
        <v>0</v>
      </c>
      <c r="W221" s="8">
        <v>0</v>
      </c>
      <c r="X221" s="18"/>
      <c r="Y221" s="8">
        <v>0</v>
      </c>
      <c r="Z221" s="8">
        <v>91477622</v>
      </c>
      <c r="AA221" s="18"/>
      <c r="AB221" s="18"/>
      <c r="AC221" s="56"/>
      <c r="AD221" s="18"/>
      <c r="AE221" s="18"/>
      <c r="AF221" s="8">
        <f t="shared" si="40"/>
        <v>91477622</v>
      </c>
      <c r="AG221" s="9">
        <v>0</v>
      </c>
      <c r="AH221" s="2"/>
      <c r="AI221" s="2">
        <v>0</v>
      </c>
      <c r="AJ221" s="9">
        <v>0</v>
      </c>
      <c r="AK221" s="2">
        <v>0</v>
      </c>
      <c r="AL221" s="2">
        <v>0</v>
      </c>
      <c r="AM221" s="2"/>
      <c r="AN221" s="2"/>
      <c r="AO221" s="19">
        <f t="shared" si="41"/>
        <v>91477622</v>
      </c>
      <c r="AP221" s="18"/>
      <c r="AQ221" s="2"/>
      <c r="AR221" s="18"/>
      <c r="AS221" s="2"/>
      <c r="AT221" s="18"/>
      <c r="AU221" s="18"/>
      <c r="AV221" s="18"/>
      <c r="AW221" s="18"/>
      <c r="AX221" s="2">
        <v>169484324</v>
      </c>
      <c r="AY221" s="2">
        <v>42371081</v>
      </c>
      <c r="AZ221" s="18"/>
      <c r="BA221" s="2"/>
      <c r="BB221" s="64">
        <f t="shared" si="42"/>
        <v>303333027</v>
      </c>
      <c r="BC221" s="2"/>
      <c r="BD221" s="2">
        <v>42371081</v>
      </c>
      <c r="BE221" s="2"/>
      <c r="BF221" s="2"/>
      <c r="BG221" s="9"/>
      <c r="BH221" s="2"/>
      <c r="BI221" s="2"/>
      <c r="BJ221" s="2">
        <v>196864518</v>
      </c>
      <c r="BK221" s="8">
        <f t="shared" si="43"/>
        <v>542568626</v>
      </c>
      <c r="BL221" s="2"/>
      <c r="BM221" s="2">
        <v>42371081</v>
      </c>
      <c r="BN221" s="2"/>
      <c r="BO221" s="2"/>
      <c r="BP221" s="2"/>
      <c r="BQ221" s="2"/>
      <c r="BR221" s="9"/>
      <c r="BS221" s="2"/>
      <c r="BT221" s="2"/>
      <c r="BU221" s="2"/>
      <c r="BV221" s="2"/>
      <c r="BW221" s="8">
        <f t="shared" si="44"/>
        <v>584939707</v>
      </c>
      <c r="BX221" s="2"/>
      <c r="BY221" s="2">
        <v>42371081</v>
      </c>
      <c r="BZ221" s="2"/>
      <c r="CA221" s="2"/>
      <c r="CB221" s="9"/>
      <c r="CC221" s="2"/>
      <c r="CD221" s="2"/>
      <c r="CE221" s="2"/>
      <c r="CF221" s="2"/>
      <c r="CG221" s="8">
        <f>SUM(BW221:CE221)</f>
        <v>627310788</v>
      </c>
      <c r="CH221" s="2"/>
      <c r="CI221" s="2"/>
      <c r="CJ221" s="2"/>
      <c r="CK221" s="2"/>
      <c r="CL221" s="9"/>
      <c r="CM221" s="2"/>
      <c r="CN221" s="2"/>
      <c r="CO221" s="2"/>
      <c r="CP221" s="8">
        <f t="shared" si="37"/>
        <v>627310788</v>
      </c>
      <c r="CQ221" s="2"/>
      <c r="CR221" s="2"/>
      <c r="CS221" s="2"/>
      <c r="CT221" s="2"/>
      <c r="CU221" s="2"/>
      <c r="CV221" s="9"/>
      <c r="CW221" s="2"/>
      <c r="CX221" s="2"/>
      <c r="CY221" s="8">
        <f t="shared" si="38"/>
        <v>627310788</v>
      </c>
      <c r="CZ221" s="2"/>
      <c r="DA221" s="2"/>
      <c r="DB221" s="2"/>
      <c r="DC221" s="2"/>
      <c r="DD221" s="2"/>
      <c r="DE221" s="2"/>
      <c r="DF221" s="2"/>
      <c r="DG221" s="2"/>
      <c r="DH221" s="2"/>
      <c r="DI221" s="8">
        <f t="shared" si="39"/>
        <v>627310788</v>
      </c>
      <c r="DJ221" s="18"/>
      <c r="DK221" s="2"/>
      <c r="DL221" s="2"/>
      <c r="DM221" s="2"/>
      <c r="DN221" s="2"/>
      <c r="DO221" s="2"/>
      <c r="DP221" s="2"/>
      <c r="DQ221" s="2"/>
      <c r="DR221" s="9"/>
      <c r="DS221" s="2"/>
      <c r="DT221" s="2"/>
      <c r="DU221" s="7">
        <f t="shared" si="45"/>
        <v>627310788</v>
      </c>
      <c r="DV221" s="4">
        <f>VLOOKUP(B221,[3]RPTNCT049_ConsultaSaldosContabl!$I$4:$K$8047,3,0)</f>
        <v>338968648</v>
      </c>
      <c r="DW221" s="4">
        <f>+Q221+Z221+AA221+AN221+BA221+BJ221+BU221+BV221</f>
        <v>288342140</v>
      </c>
      <c r="DX221" s="41">
        <f t="shared" si="46"/>
        <v>627310788</v>
      </c>
      <c r="DY221" s="19">
        <f t="shared" si="47"/>
        <v>0</v>
      </c>
      <c r="DZ221" s="29"/>
      <c r="EA221" s="15"/>
      <c r="EB221" s="15"/>
      <c r="EC221" s="15"/>
      <c r="ED221" s="15"/>
      <c r="EE221" s="15"/>
      <c r="EF221" s="15"/>
    </row>
    <row r="222" spans="1:136" ht="15" customHeight="1" x14ac:dyDescent="0.2">
      <c r="A222" s="1">
        <v>8917800435</v>
      </c>
      <c r="B222" s="1">
        <v>891780043</v>
      </c>
      <c r="C222" s="16">
        <v>218947189</v>
      </c>
      <c r="D222" s="17" t="s">
        <v>2208</v>
      </c>
      <c r="E222" s="80" t="s">
        <v>1076</v>
      </c>
      <c r="F222" s="36">
        <v>4076375358</v>
      </c>
      <c r="G222" s="2"/>
      <c r="H222" s="3"/>
      <c r="I222" s="2"/>
      <c r="J222" s="39">
        <v>452169304</v>
      </c>
      <c r="K222" s="2">
        <v>1334311937</v>
      </c>
      <c r="L222" s="2"/>
      <c r="M222" s="8">
        <f>SUM(F222:L222)</f>
        <v>5862856599</v>
      </c>
      <c r="N222" s="3">
        <f>VLOOKUP(A222,'[1]PRESTACION DE SERVICIO'!$I$2:$J$96,2,0)</f>
        <v>3864689204</v>
      </c>
      <c r="O222" s="2"/>
      <c r="P222" s="3"/>
      <c r="Q222" s="39">
        <v>566437207</v>
      </c>
      <c r="R222" s="2"/>
      <c r="S222" s="3">
        <v>189529534</v>
      </c>
      <c r="T222" s="9">
        <v>399682063</v>
      </c>
      <c r="U222" s="2"/>
      <c r="V222" s="8">
        <f t="shared" si="36"/>
        <v>10883194607</v>
      </c>
      <c r="W222" s="8">
        <v>3657808199</v>
      </c>
      <c r="X222" s="2"/>
      <c r="Y222" s="8">
        <v>0</v>
      </c>
      <c r="Z222" s="8"/>
      <c r="AA222" s="2"/>
      <c r="AB222" s="2"/>
      <c r="AC222" s="9">
        <v>190171563</v>
      </c>
      <c r="AD222" s="2">
        <v>378348860</v>
      </c>
      <c r="AE222" s="2"/>
      <c r="AF222" s="8">
        <f t="shared" si="40"/>
        <v>15109523229</v>
      </c>
      <c r="AG222" s="9">
        <v>0</v>
      </c>
      <c r="AH222" s="2"/>
      <c r="AI222" s="2">
        <v>0</v>
      </c>
      <c r="AJ222" s="9">
        <v>3755928637</v>
      </c>
      <c r="AK222" s="2">
        <v>190171563</v>
      </c>
      <c r="AL222" s="2">
        <v>378348860</v>
      </c>
      <c r="AM222" s="2"/>
      <c r="AN222" s="2"/>
      <c r="AO222" s="19">
        <f t="shared" si="41"/>
        <v>19433972289</v>
      </c>
      <c r="AP222" s="2"/>
      <c r="AQ222" s="2"/>
      <c r="AR222" s="2"/>
      <c r="AS222" s="2">
        <v>3582397236</v>
      </c>
      <c r="AT222" s="2">
        <v>190171563</v>
      </c>
      <c r="AU222" s="2">
        <v>492619293</v>
      </c>
      <c r="AV222" s="2"/>
      <c r="AW222" s="2">
        <v>689942544</v>
      </c>
      <c r="AX222" s="2"/>
      <c r="AY222" s="2">
        <v>459961696</v>
      </c>
      <c r="AZ222" s="2"/>
      <c r="BA222" s="2">
        <f>VLOOKUP(B222,[2]Mayo!$G$109:$H$167,2,0)</f>
        <v>33209445</v>
      </c>
      <c r="BB222" s="64">
        <f t="shared" si="42"/>
        <v>24882274066</v>
      </c>
      <c r="BC222" s="2">
        <v>5281841966</v>
      </c>
      <c r="BD222" s="2">
        <v>229980848</v>
      </c>
      <c r="BE222" s="2"/>
      <c r="BF222" s="2"/>
      <c r="BG222" s="9">
        <v>317492226</v>
      </c>
      <c r="BH222" s="2">
        <v>615486405</v>
      </c>
      <c r="BI222" s="2"/>
      <c r="BJ222" s="2">
        <v>1307083016</v>
      </c>
      <c r="BK222" s="8">
        <f t="shared" si="43"/>
        <v>32634158527</v>
      </c>
      <c r="BL222" s="2">
        <v>3983028612</v>
      </c>
      <c r="BM222" s="2">
        <v>229980848</v>
      </c>
      <c r="BN222" s="2"/>
      <c r="BO222" s="2">
        <v>1572739168</v>
      </c>
      <c r="BP222" s="2"/>
      <c r="BQ222" s="2"/>
      <c r="BR222" s="9">
        <v>220032463</v>
      </c>
      <c r="BS222" s="2">
        <v>595275528</v>
      </c>
      <c r="BT222" s="2"/>
      <c r="BU222" s="2"/>
      <c r="BV222" s="2"/>
      <c r="BW222" s="8">
        <f t="shared" si="44"/>
        <v>39235215146</v>
      </c>
      <c r="BX222" s="2"/>
      <c r="BY222" s="2">
        <v>229980848</v>
      </c>
      <c r="BZ222" s="2"/>
      <c r="CA222" s="2">
        <v>3989067776</v>
      </c>
      <c r="CB222" s="9">
        <v>218719903</v>
      </c>
      <c r="CC222" s="2">
        <v>477325359</v>
      </c>
      <c r="CD222" s="2"/>
      <c r="CE222" s="2"/>
      <c r="CF222" s="2"/>
      <c r="CG222" s="8">
        <f>SUM(BW222:CE222)</f>
        <v>44150309032</v>
      </c>
      <c r="CH222" s="2"/>
      <c r="CI222" s="2"/>
      <c r="CJ222" s="2"/>
      <c r="CK222" s="2"/>
      <c r="CL222" s="9"/>
      <c r="CM222" s="2"/>
      <c r="CN222" s="2"/>
      <c r="CO222" s="2"/>
      <c r="CP222" s="8">
        <f t="shared" si="37"/>
        <v>44150309032</v>
      </c>
      <c r="CQ222" s="2"/>
      <c r="CR222" s="2"/>
      <c r="CS222" s="2"/>
      <c r="CT222" s="2"/>
      <c r="CU222" s="2"/>
      <c r="CV222" s="9"/>
      <c r="CW222" s="2"/>
      <c r="CX222" s="2"/>
      <c r="CY222" s="8">
        <f t="shared" si="38"/>
        <v>44150309032</v>
      </c>
      <c r="CZ222" s="2"/>
      <c r="DA222" s="2"/>
      <c r="DB222" s="2"/>
      <c r="DC222" s="2"/>
      <c r="DD222" s="2"/>
      <c r="DE222" s="2"/>
      <c r="DF222" s="2"/>
      <c r="DG222" s="2"/>
      <c r="DH222" s="2"/>
      <c r="DI222" s="8">
        <f t="shared" si="39"/>
        <v>44150309032</v>
      </c>
      <c r="DJ222" s="18"/>
      <c r="DK222" s="2"/>
      <c r="DL222" s="2"/>
      <c r="DM222" s="2"/>
      <c r="DN222" s="2"/>
      <c r="DO222" s="2"/>
      <c r="DP222" s="2"/>
      <c r="DQ222" s="2"/>
      <c r="DR222" s="9"/>
      <c r="DS222" s="2"/>
      <c r="DT222" s="2"/>
      <c r="DU222" s="7">
        <f t="shared" si="45"/>
        <v>44150309032</v>
      </c>
      <c r="DV222" s="4">
        <f>VLOOKUP(B222,[3]RPTNCT049_ConsultaSaldosContabl!$I$4:$K$8047,3,0)</f>
        <v>42243579364</v>
      </c>
      <c r="DW222" s="4">
        <f>+Q222+Z222+AA222+AN222+BA222+BJ222+BU222+BV222</f>
        <v>1906729668</v>
      </c>
      <c r="DX222" s="41">
        <f t="shared" si="46"/>
        <v>44150309032</v>
      </c>
      <c r="DY222" s="19">
        <f t="shared" si="47"/>
        <v>0</v>
      </c>
      <c r="DZ222" s="29"/>
      <c r="EA222" s="29"/>
      <c r="EB222" s="29"/>
    </row>
    <row r="223" spans="1:136" ht="15" customHeight="1" x14ac:dyDescent="0.2">
      <c r="A223" s="1">
        <v>8000967461</v>
      </c>
      <c r="B223" s="1">
        <v>800096746</v>
      </c>
      <c r="C223" s="16">
        <v>218923189</v>
      </c>
      <c r="D223" s="17" t="s">
        <v>443</v>
      </c>
      <c r="E223" s="80" t="s">
        <v>1487</v>
      </c>
      <c r="F223" s="38"/>
      <c r="G223" s="2"/>
      <c r="H223" s="3"/>
      <c r="I223" s="2"/>
      <c r="J223" s="39"/>
      <c r="K223" s="3"/>
      <c r="L223" s="2"/>
      <c r="M223" s="8"/>
      <c r="N223" s="3"/>
      <c r="O223" s="2"/>
      <c r="P223" s="3"/>
      <c r="Q223" s="39">
        <v>378923678</v>
      </c>
      <c r="R223" s="2"/>
      <c r="S223" s="3"/>
      <c r="T223" s="3"/>
      <c r="U223" s="2"/>
      <c r="V223" s="8">
        <f t="shared" si="36"/>
        <v>378923678</v>
      </c>
      <c r="W223" s="8">
        <v>0</v>
      </c>
      <c r="X223" s="2"/>
      <c r="Y223" s="8">
        <v>0</v>
      </c>
      <c r="Z223" s="8"/>
      <c r="AA223" s="2"/>
      <c r="AB223" s="2"/>
      <c r="AC223" s="9"/>
      <c r="AD223" s="2"/>
      <c r="AE223" s="2"/>
      <c r="AF223" s="8">
        <f t="shared" si="40"/>
        <v>378923678</v>
      </c>
      <c r="AG223" s="9">
        <v>0</v>
      </c>
      <c r="AH223" s="2"/>
      <c r="AI223" s="2">
        <v>0</v>
      </c>
      <c r="AJ223" s="9">
        <v>0</v>
      </c>
      <c r="AK223" s="2">
        <v>0</v>
      </c>
      <c r="AL223" s="2">
        <v>0</v>
      </c>
      <c r="AM223" s="2"/>
      <c r="AN223" s="2"/>
      <c r="AO223" s="19">
        <f t="shared" si="41"/>
        <v>378923678</v>
      </c>
      <c r="AP223" s="2"/>
      <c r="AQ223" s="2"/>
      <c r="AR223" s="2"/>
      <c r="AS223" s="2"/>
      <c r="AT223" s="2"/>
      <c r="AU223" s="2"/>
      <c r="AV223" s="2"/>
      <c r="AW223" s="2"/>
      <c r="AX223" s="2">
        <v>625531924</v>
      </c>
      <c r="AY223" s="2">
        <v>156382981</v>
      </c>
      <c r="AZ223" s="2"/>
      <c r="BA223" s="2"/>
      <c r="BB223" s="64">
        <f t="shared" si="42"/>
        <v>1160838583</v>
      </c>
      <c r="BC223" s="2"/>
      <c r="BD223" s="2">
        <v>156382981</v>
      </c>
      <c r="BE223" s="2"/>
      <c r="BF223" s="2"/>
      <c r="BG223" s="9"/>
      <c r="BH223" s="2"/>
      <c r="BI223" s="2"/>
      <c r="BJ223" s="2">
        <v>815464389</v>
      </c>
      <c r="BK223" s="8">
        <f t="shared" si="43"/>
        <v>2132685953</v>
      </c>
      <c r="BL223" s="2"/>
      <c r="BM223" s="2">
        <v>156382981</v>
      </c>
      <c r="BN223" s="2"/>
      <c r="BO223" s="2"/>
      <c r="BP223" s="2"/>
      <c r="BQ223" s="2"/>
      <c r="BR223" s="9"/>
      <c r="BS223" s="2"/>
      <c r="BT223" s="2"/>
      <c r="BU223" s="2"/>
      <c r="BV223" s="2"/>
      <c r="BW223" s="8">
        <f t="shared" si="44"/>
        <v>2289068934</v>
      </c>
      <c r="BX223" s="2"/>
      <c r="BY223" s="2">
        <v>156382981</v>
      </c>
      <c r="BZ223" s="2"/>
      <c r="CA223" s="2"/>
      <c r="CB223" s="9"/>
      <c r="CC223" s="2"/>
      <c r="CD223" s="2"/>
      <c r="CE223" s="2"/>
      <c r="CF223" s="2"/>
      <c r="CG223" s="8">
        <f>SUM(BW223:CE223)</f>
        <v>2445451915</v>
      </c>
      <c r="CH223" s="2"/>
      <c r="CI223" s="2"/>
      <c r="CJ223" s="2"/>
      <c r="CK223" s="2"/>
      <c r="CL223" s="9"/>
      <c r="CM223" s="2"/>
      <c r="CN223" s="2"/>
      <c r="CO223" s="2"/>
      <c r="CP223" s="8">
        <f t="shared" si="37"/>
        <v>2445451915</v>
      </c>
      <c r="CQ223" s="2"/>
      <c r="CR223" s="2"/>
      <c r="CS223" s="2"/>
      <c r="CT223" s="2"/>
      <c r="CU223" s="2"/>
      <c r="CV223" s="9"/>
      <c r="CW223" s="2"/>
      <c r="CX223" s="2"/>
      <c r="CY223" s="8">
        <f t="shared" si="38"/>
        <v>2445451915</v>
      </c>
      <c r="CZ223" s="2"/>
      <c r="DA223" s="2"/>
      <c r="DB223" s="2"/>
      <c r="DC223" s="2"/>
      <c r="DD223" s="2"/>
      <c r="DE223" s="2"/>
      <c r="DF223" s="2"/>
      <c r="DG223" s="2"/>
      <c r="DH223" s="2"/>
      <c r="DI223" s="8">
        <f t="shared" si="39"/>
        <v>2445451915</v>
      </c>
      <c r="DJ223" s="18"/>
      <c r="DK223" s="2"/>
      <c r="DL223" s="2"/>
      <c r="DM223" s="2"/>
      <c r="DN223" s="2"/>
      <c r="DO223" s="2"/>
      <c r="DP223" s="2"/>
      <c r="DQ223" s="2"/>
      <c r="DR223" s="9"/>
      <c r="DS223" s="2"/>
      <c r="DT223" s="2"/>
      <c r="DU223" s="7">
        <f t="shared" si="45"/>
        <v>2445451915</v>
      </c>
      <c r="DV223" s="4">
        <f>VLOOKUP(B223,[3]RPTNCT049_ConsultaSaldosContabl!$I$4:$K$8047,3,0)</f>
        <v>1251063848</v>
      </c>
      <c r="DW223" s="4">
        <f>+Q223+Z223+AA223+AN223+BA223+BJ223+BU223+BV223</f>
        <v>1194388067</v>
      </c>
      <c r="DX223" s="41">
        <f t="shared" si="46"/>
        <v>2445451915</v>
      </c>
      <c r="DY223" s="19">
        <f t="shared" si="47"/>
        <v>0</v>
      </c>
      <c r="DZ223" s="29"/>
      <c r="EA223" s="29"/>
      <c r="EB223" s="29"/>
    </row>
    <row r="224" spans="1:136" ht="15" customHeight="1" x14ac:dyDescent="0.2">
      <c r="A224" s="1">
        <v>8918019881</v>
      </c>
      <c r="B224" s="1">
        <v>891801988</v>
      </c>
      <c r="C224" s="16">
        <v>218915189</v>
      </c>
      <c r="D224" s="17" t="s">
        <v>237</v>
      </c>
      <c r="E224" s="80" t="s">
        <v>1276</v>
      </c>
      <c r="F224" s="54"/>
      <c r="G224" s="18"/>
      <c r="H224" s="54"/>
      <c r="I224" s="18"/>
      <c r="J224" s="54"/>
      <c r="K224" s="54"/>
      <c r="L224" s="18"/>
      <c r="M224" s="55"/>
      <c r="N224" s="54"/>
      <c r="O224" s="18"/>
      <c r="P224" s="54"/>
      <c r="Q224" s="39"/>
      <c r="R224" s="18"/>
      <c r="S224" s="54"/>
      <c r="T224" s="54"/>
      <c r="U224" s="18"/>
      <c r="V224" s="8">
        <f t="shared" si="36"/>
        <v>0</v>
      </c>
      <c r="W224" s="8">
        <v>0</v>
      </c>
      <c r="X224" s="18"/>
      <c r="Y224" s="8">
        <v>0</v>
      </c>
      <c r="Z224" s="8">
        <v>33741628</v>
      </c>
      <c r="AA224" s="18"/>
      <c r="AB224" s="18"/>
      <c r="AC224" s="56"/>
      <c r="AD224" s="18"/>
      <c r="AE224" s="18"/>
      <c r="AF224" s="8">
        <f t="shared" si="40"/>
        <v>33741628</v>
      </c>
      <c r="AG224" s="9">
        <v>0</v>
      </c>
      <c r="AH224" s="2"/>
      <c r="AI224" s="2">
        <v>0</v>
      </c>
      <c r="AJ224" s="9">
        <v>0</v>
      </c>
      <c r="AK224" s="2">
        <v>0</v>
      </c>
      <c r="AL224" s="2">
        <v>0</v>
      </c>
      <c r="AM224" s="2"/>
      <c r="AN224" s="2"/>
      <c r="AO224" s="19">
        <f t="shared" si="41"/>
        <v>33741628</v>
      </c>
      <c r="AP224" s="18"/>
      <c r="AQ224" s="2"/>
      <c r="AR224" s="18"/>
      <c r="AS224" s="2"/>
      <c r="AT224" s="18"/>
      <c r="AU224" s="18"/>
      <c r="AV224" s="18"/>
      <c r="AW224" s="18"/>
      <c r="AX224" s="2">
        <v>31256916</v>
      </c>
      <c r="AY224" s="2">
        <v>7814229</v>
      </c>
      <c r="AZ224" s="18"/>
      <c r="BA224" s="2"/>
      <c r="BB224" s="64">
        <f t="shared" si="42"/>
        <v>72812773</v>
      </c>
      <c r="BC224" s="2"/>
      <c r="BD224" s="2">
        <v>7814229</v>
      </c>
      <c r="BE224" s="2"/>
      <c r="BF224" s="2"/>
      <c r="BG224" s="9"/>
      <c r="BH224" s="2"/>
      <c r="BI224" s="2"/>
      <c r="BJ224" s="2">
        <v>72613944</v>
      </c>
      <c r="BK224" s="8">
        <f t="shared" si="43"/>
        <v>153240946</v>
      </c>
      <c r="BL224" s="2"/>
      <c r="BM224" s="2">
        <v>7814229</v>
      </c>
      <c r="BN224" s="2"/>
      <c r="BO224" s="2"/>
      <c r="BP224" s="2"/>
      <c r="BQ224" s="2"/>
      <c r="BR224" s="9"/>
      <c r="BS224" s="2"/>
      <c r="BT224" s="2"/>
      <c r="BU224" s="2"/>
      <c r="BV224" s="2"/>
      <c r="BW224" s="8">
        <f t="shared" si="44"/>
        <v>161055175</v>
      </c>
      <c r="BX224" s="2"/>
      <c r="BY224" s="2">
        <v>7814229</v>
      </c>
      <c r="BZ224" s="2"/>
      <c r="CA224" s="2"/>
      <c r="CB224" s="9"/>
      <c r="CC224" s="2"/>
      <c r="CD224" s="2"/>
      <c r="CE224" s="2"/>
      <c r="CF224" s="2"/>
      <c r="CG224" s="8">
        <f>SUM(BW224:CE224)</f>
        <v>168869404</v>
      </c>
      <c r="CH224" s="2"/>
      <c r="CI224" s="2"/>
      <c r="CJ224" s="2"/>
      <c r="CK224" s="2"/>
      <c r="CL224" s="9"/>
      <c r="CM224" s="2"/>
      <c r="CN224" s="2"/>
      <c r="CO224" s="2"/>
      <c r="CP224" s="8">
        <f t="shared" si="37"/>
        <v>168869404</v>
      </c>
      <c r="CQ224" s="2"/>
      <c r="CR224" s="2"/>
      <c r="CS224" s="2"/>
      <c r="CT224" s="2"/>
      <c r="CU224" s="2"/>
      <c r="CV224" s="9"/>
      <c r="CW224" s="2"/>
      <c r="CX224" s="2"/>
      <c r="CY224" s="8">
        <f t="shared" si="38"/>
        <v>168869404</v>
      </c>
      <c r="CZ224" s="2"/>
      <c r="DA224" s="2"/>
      <c r="DB224" s="2"/>
      <c r="DC224" s="2"/>
      <c r="DD224" s="2"/>
      <c r="DE224" s="2"/>
      <c r="DF224" s="2"/>
      <c r="DG224" s="2"/>
      <c r="DH224" s="2"/>
      <c r="DI224" s="8">
        <f t="shared" si="39"/>
        <v>168869404</v>
      </c>
      <c r="DJ224" s="18"/>
      <c r="DK224" s="2"/>
      <c r="DL224" s="2"/>
      <c r="DM224" s="2"/>
      <c r="DN224" s="2"/>
      <c r="DO224" s="2"/>
      <c r="DP224" s="2"/>
      <c r="DQ224" s="2"/>
      <c r="DR224" s="9"/>
      <c r="DS224" s="2"/>
      <c r="DT224" s="2"/>
      <c r="DU224" s="7">
        <f t="shared" si="45"/>
        <v>168869404</v>
      </c>
      <c r="DV224" s="4">
        <f>VLOOKUP(B224,[3]RPTNCT049_ConsultaSaldosContabl!$I$4:$K$8047,3,0)</f>
        <v>62513832</v>
      </c>
      <c r="DW224" s="4">
        <f>+Q224+Z224+AA224+AN224+BA224+BJ224+BU224+BV224</f>
        <v>106355572</v>
      </c>
      <c r="DX224" s="41">
        <f t="shared" si="46"/>
        <v>168869404</v>
      </c>
      <c r="DY224" s="19">
        <f t="shared" si="47"/>
        <v>0</v>
      </c>
      <c r="DZ224" s="29"/>
      <c r="EA224" s="15"/>
      <c r="EB224" s="15"/>
      <c r="EC224" s="15"/>
      <c r="ED224" s="15"/>
      <c r="EE224" s="15"/>
      <c r="EF224" s="15"/>
    </row>
    <row r="225" spans="1:136" ht="15" customHeight="1" x14ac:dyDescent="0.2">
      <c r="A225" s="1">
        <v>8902083632</v>
      </c>
      <c r="B225" s="1">
        <v>890208363</v>
      </c>
      <c r="C225" s="16">
        <v>219068190</v>
      </c>
      <c r="D225" s="17" t="s">
        <v>829</v>
      </c>
      <c r="E225" s="80" t="s">
        <v>1862</v>
      </c>
      <c r="F225" s="38"/>
      <c r="G225" s="2"/>
      <c r="H225" s="3"/>
      <c r="I225" s="2"/>
      <c r="J225" s="39"/>
      <c r="K225" s="3"/>
      <c r="L225" s="2"/>
      <c r="M225" s="8"/>
      <c r="N225" s="3"/>
      <c r="O225" s="2"/>
      <c r="P225" s="3"/>
      <c r="Q225" s="39">
        <v>200838206</v>
      </c>
      <c r="R225" s="2"/>
      <c r="S225" s="3"/>
      <c r="T225" s="3"/>
      <c r="U225" s="2"/>
      <c r="V225" s="8">
        <f t="shared" si="36"/>
        <v>200838206</v>
      </c>
      <c r="W225" s="8">
        <v>0</v>
      </c>
      <c r="X225" s="2"/>
      <c r="Y225" s="8">
        <v>0</v>
      </c>
      <c r="Z225" s="8"/>
      <c r="AA225" s="2"/>
      <c r="AB225" s="2"/>
      <c r="AC225" s="9"/>
      <c r="AD225" s="2"/>
      <c r="AE225" s="2"/>
      <c r="AF225" s="8">
        <f t="shared" si="40"/>
        <v>200838206</v>
      </c>
      <c r="AG225" s="9">
        <v>0</v>
      </c>
      <c r="AH225" s="2"/>
      <c r="AI225" s="2">
        <v>0</v>
      </c>
      <c r="AJ225" s="9">
        <v>0</v>
      </c>
      <c r="AK225" s="2">
        <v>0</v>
      </c>
      <c r="AL225" s="2">
        <v>0</v>
      </c>
      <c r="AM225" s="2"/>
      <c r="AN225" s="2"/>
      <c r="AO225" s="19">
        <f t="shared" si="41"/>
        <v>200838206</v>
      </c>
      <c r="AP225" s="2"/>
      <c r="AQ225" s="2"/>
      <c r="AR225" s="2"/>
      <c r="AS225" s="2"/>
      <c r="AT225" s="2"/>
      <c r="AU225" s="2"/>
      <c r="AV225" s="2"/>
      <c r="AW225" s="2"/>
      <c r="AX225" s="2">
        <v>279704304</v>
      </c>
      <c r="AY225" s="2">
        <v>69926076</v>
      </c>
      <c r="AZ225" s="2"/>
      <c r="BA225" s="2"/>
      <c r="BB225" s="64">
        <f t="shared" si="42"/>
        <v>550468586</v>
      </c>
      <c r="BC225" s="2"/>
      <c r="BD225" s="2">
        <v>69926076</v>
      </c>
      <c r="BE225" s="2"/>
      <c r="BF225" s="2"/>
      <c r="BG225" s="9"/>
      <c r="BH225" s="2"/>
      <c r="BI225" s="2"/>
      <c r="BJ225" s="2">
        <v>432978801</v>
      </c>
      <c r="BK225" s="8">
        <f t="shared" si="43"/>
        <v>1053373463</v>
      </c>
      <c r="BL225" s="2"/>
      <c r="BM225" s="2">
        <v>69926076</v>
      </c>
      <c r="BN225" s="2"/>
      <c r="BO225" s="2"/>
      <c r="BP225" s="2"/>
      <c r="BQ225" s="2"/>
      <c r="BR225" s="9"/>
      <c r="BS225" s="2"/>
      <c r="BT225" s="2"/>
      <c r="BU225" s="2"/>
      <c r="BV225" s="2"/>
      <c r="BW225" s="8">
        <f t="shared" si="44"/>
        <v>1123299539</v>
      </c>
      <c r="BX225" s="2"/>
      <c r="BY225" s="2">
        <v>69926076</v>
      </c>
      <c r="BZ225" s="2"/>
      <c r="CA225" s="2"/>
      <c r="CB225" s="9"/>
      <c r="CC225" s="2"/>
      <c r="CD225" s="2"/>
      <c r="CE225" s="2"/>
      <c r="CF225" s="2"/>
      <c r="CG225" s="8">
        <f>SUM(BW225:CE225)</f>
        <v>1193225615</v>
      </c>
      <c r="CH225" s="2"/>
      <c r="CI225" s="2"/>
      <c r="CJ225" s="2"/>
      <c r="CK225" s="2"/>
      <c r="CL225" s="9"/>
      <c r="CM225" s="2"/>
      <c r="CN225" s="2"/>
      <c r="CO225" s="2"/>
      <c r="CP225" s="8">
        <f t="shared" si="37"/>
        <v>1193225615</v>
      </c>
      <c r="CQ225" s="2"/>
      <c r="CR225" s="2"/>
      <c r="CS225" s="2"/>
      <c r="CT225" s="2"/>
      <c r="CU225" s="2"/>
      <c r="CV225" s="9"/>
      <c r="CW225" s="2"/>
      <c r="CX225" s="2"/>
      <c r="CY225" s="8">
        <f t="shared" si="38"/>
        <v>1193225615</v>
      </c>
      <c r="CZ225" s="2"/>
      <c r="DA225" s="2"/>
      <c r="DB225" s="2"/>
      <c r="DC225" s="2"/>
      <c r="DD225" s="2"/>
      <c r="DE225" s="2"/>
      <c r="DF225" s="2"/>
      <c r="DG225" s="2"/>
      <c r="DH225" s="2"/>
      <c r="DI225" s="8">
        <f t="shared" si="39"/>
        <v>1193225615</v>
      </c>
      <c r="DJ225" s="18"/>
      <c r="DK225" s="2"/>
      <c r="DL225" s="2"/>
      <c r="DM225" s="2"/>
      <c r="DN225" s="2"/>
      <c r="DO225" s="2"/>
      <c r="DP225" s="2"/>
      <c r="DQ225" s="2"/>
      <c r="DR225" s="9"/>
      <c r="DS225" s="2"/>
      <c r="DT225" s="2"/>
      <c r="DU225" s="7">
        <f t="shared" si="45"/>
        <v>1193225615</v>
      </c>
      <c r="DV225" s="4">
        <f>VLOOKUP(B225,[3]RPTNCT049_ConsultaSaldosContabl!$I$4:$K$8047,3,0)</f>
        <v>559408608</v>
      </c>
      <c r="DW225" s="4">
        <f>+Q225+Z225+AA225+AN225+BA225+BJ225+BU225+BV225</f>
        <v>633817007</v>
      </c>
      <c r="DX225" s="41">
        <f t="shared" si="46"/>
        <v>1193225615</v>
      </c>
      <c r="DY225" s="19">
        <f t="shared" si="47"/>
        <v>0</v>
      </c>
      <c r="DZ225" s="29"/>
      <c r="EA225" s="29"/>
      <c r="EB225" s="29"/>
    </row>
    <row r="226" spans="1:136" ht="15" customHeight="1" x14ac:dyDescent="0.2">
      <c r="A226" s="1">
        <v>8900010448</v>
      </c>
      <c r="B226" s="1">
        <v>890001044</v>
      </c>
      <c r="C226" s="16">
        <v>219063190</v>
      </c>
      <c r="D226" s="17" t="s">
        <v>791</v>
      </c>
      <c r="E226" s="80" t="s">
        <v>1826</v>
      </c>
      <c r="F226" s="38"/>
      <c r="G226" s="2"/>
      <c r="H226" s="3"/>
      <c r="I226" s="2"/>
      <c r="J226" s="39"/>
      <c r="K226" s="3"/>
      <c r="L226" s="2"/>
      <c r="M226" s="8"/>
      <c r="N226" s="3"/>
      <c r="O226" s="2"/>
      <c r="P226" s="3"/>
      <c r="Q226" s="39">
        <v>116148632</v>
      </c>
      <c r="R226" s="2"/>
      <c r="S226" s="3"/>
      <c r="T226" s="3"/>
      <c r="U226" s="2"/>
      <c r="V226" s="8">
        <f t="shared" si="36"/>
        <v>116148632</v>
      </c>
      <c r="W226" s="8">
        <v>0</v>
      </c>
      <c r="X226" s="2"/>
      <c r="Y226" s="8">
        <v>0</v>
      </c>
      <c r="Z226" s="8"/>
      <c r="AA226" s="2"/>
      <c r="AB226" s="2"/>
      <c r="AC226" s="9"/>
      <c r="AD226" s="2"/>
      <c r="AE226" s="2"/>
      <c r="AF226" s="8">
        <f t="shared" si="40"/>
        <v>116148632</v>
      </c>
      <c r="AG226" s="9">
        <v>0</v>
      </c>
      <c r="AH226" s="2"/>
      <c r="AI226" s="2">
        <v>0</v>
      </c>
      <c r="AJ226" s="9">
        <v>0</v>
      </c>
      <c r="AK226" s="2">
        <v>0</v>
      </c>
      <c r="AL226" s="2">
        <v>0</v>
      </c>
      <c r="AM226" s="2"/>
      <c r="AN226" s="2"/>
      <c r="AO226" s="19">
        <f t="shared" si="41"/>
        <v>116148632</v>
      </c>
      <c r="AP226" s="2"/>
      <c r="AQ226" s="2"/>
      <c r="AR226" s="2"/>
      <c r="AS226" s="2"/>
      <c r="AT226" s="2"/>
      <c r="AU226" s="2"/>
      <c r="AV226" s="2"/>
      <c r="AW226" s="2"/>
      <c r="AX226" s="2">
        <v>131390172</v>
      </c>
      <c r="AY226" s="2">
        <v>32847543</v>
      </c>
      <c r="AZ226" s="2"/>
      <c r="BA226" s="2"/>
      <c r="BB226" s="64">
        <f t="shared" si="42"/>
        <v>280386347</v>
      </c>
      <c r="BC226" s="2"/>
      <c r="BD226" s="2">
        <v>32847543</v>
      </c>
      <c r="BE226" s="2"/>
      <c r="BF226" s="2"/>
      <c r="BG226" s="9"/>
      <c r="BH226" s="2"/>
      <c r="BI226" s="2"/>
      <c r="BJ226" s="2">
        <v>249957793</v>
      </c>
      <c r="BK226" s="8">
        <f t="shared" si="43"/>
        <v>563191683</v>
      </c>
      <c r="BL226" s="2"/>
      <c r="BM226" s="2">
        <v>32847543</v>
      </c>
      <c r="BN226" s="2"/>
      <c r="BO226" s="2"/>
      <c r="BP226" s="2"/>
      <c r="BQ226" s="2"/>
      <c r="BR226" s="9"/>
      <c r="BS226" s="2"/>
      <c r="BT226" s="2"/>
      <c r="BU226" s="2"/>
      <c r="BV226" s="2"/>
      <c r="BW226" s="8">
        <f t="shared" si="44"/>
        <v>596039226</v>
      </c>
      <c r="BX226" s="2"/>
      <c r="BY226" s="2">
        <v>32847543</v>
      </c>
      <c r="BZ226" s="2"/>
      <c r="CA226" s="2"/>
      <c r="CB226" s="9"/>
      <c r="CC226" s="2"/>
      <c r="CD226" s="2"/>
      <c r="CE226" s="2"/>
      <c r="CF226" s="2"/>
      <c r="CG226" s="8">
        <f>SUM(BW226:CE226)</f>
        <v>628886769</v>
      </c>
      <c r="CH226" s="2"/>
      <c r="CI226" s="2"/>
      <c r="CJ226" s="2"/>
      <c r="CK226" s="2"/>
      <c r="CL226" s="9"/>
      <c r="CM226" s="2"/>
      <c r="CN226" s="2"/>
      <c r="CO226" s="2"/>
      <c r="CP226" s="8">
        <f t="shared" si="37"/>
        <v>628886769</v>
      </c>
      <c r="CQ226" s="2"/>
      <c r="CR226" s="2"/>
      <c r="CS226" s="2"/>
      <c r="CT226" s="2"/>
      <c r="CU226" s="2"/>
      <c r="CV226" s="9"/>
      <c r="CW226" s="2"/>
      <c r="CX226" s="2"/>
      <c r="CY226" s="8">
        <f t="shared" si="38"/>
        <v>628886769</v>
      </c>
      <c r="CZ226" s="2"/>
      <c r="DA226" s="2"/>
      <c r="DB226" s="2"/>
      <c r="DC226" s="2"/>
      <c r="DD226" s="2"/>
      <c r="DE226" s="2"/>
      <c r="DF226" s="2"/>
      <c r="DG226" s="2"/>
      <c r="DH226" s="2"/>
      <c r="DI226" s="8">
        <f t="shared" si="39"/>
        <v>628886769</v>
      </c>
      <c r="DJ226" s="18"/>
      <c r="DK226" s="2"/>
      <c r="DL226" s="2"/>
      <c r="DM226" s="2"/>
      <c r="DN226" s="2"/>
      <c r="DO226" s="2"/>
      <c r="DP226" s="2"/>
      <c r="DQ226" s="2"/>
      <c r="DR226" s="9"/>
      <c r="DS226" s="2"/>
      <c r="DT226" s="2"/>
      <c r="DU226" s="7">
        <f t="shared" si="45"/>
        <v>628886769</v>
      </c>
      <c r="DV226" s="4">
        <f>VLOOKUP(B226,[3]RPTNCT049_ConsultaSaldosContabl!$I$4:$K$8047,3,0)</f>
        <v>262780344</v>
      </c>
      <c r="DW226" s="4">
        <f>+Q226+Z226+AA226+AN226+BA226+BJ226+BU226+BV226</f>
        <v>366106425</v>
      </c>
      <c r="DX226" s="41">
        <f t="shared" si="46"/>
        <v>628886769</v>
      </c>
      <c r="DY226" s="19">
        <f t="shared" si="47"/>
        <v>0</v>
      </c>
      <c r="DZ226" s="29"/>
      <c r="EA226" s="29"/>
      <c r="EB226" s="29"/>
    </row>
    <row r="227" spans="1:136" ht="15" customHeight="1" x14ac:dyDescent="0.2">
      <c r="A227" s="1">
        <v>8909109133</v>
      </c>
      <c r="B227" s="1">
        <v>890910913</v>
      </c>
      <c r="C227" s="16">
        <v>219005190</v>
      </c>
      <c r="D227" s="17" t="s">
        <v>77</v>
      </c>
      <c r="E227" s="80" t="s">
        <v>1124</v>
      </c>
      <c r="F227" s="38"/>
      <c r="G227" s="2"/>
      <c r="H227" s="3"/>
      <c r="I227" s="2"/>
      <c r="J227" s="39"/>
      <c r="K227" s="3"/>
      <c r="L227" s="2"/>
      <c r="M227" s="8"/>
      <c r="N227" s="3"/>
      <c r="O227" s="2"/>
      <c r="P227" s="3"/>
      <c r="Q227" s="39">
        <v>43624801</v>
      </c>
      <c r="R227" s="2"/>
      <c r="S227" s="3"/>
      <c r="T227" s="3"/>
      <c r="U227" s="2"/>
      <c r="V227" s="8">
        <f t="shared" si="36"/>
        <v>43624801</v>
      </c>
      <c r="W227" s="8">
        <v>0</v>
      </c>
      <c r="X227" s="2"/>
      <c r="Y227" s="8">
        <v>0</v>
      </c>
      <c r="Z227" s="8"/>
      <c r="AA227" s="2"/>
      <c r="AB227" s="2"/>
      <c r="AC227" s="9"/>
      <c r="AD227" s="2"/>
      <c r="AE227" s="2"/>
      <c r="AF227" s="8">
        <f t="shared" si="40"/>
        <v>43624801</v>
      </c>
      <c r="AG227" s="9">
        <v>0</v>
      </c>
      <c r="AH227" s="2"/>
      <c r="AI227" s="2">
        <v>0</v>
      </c>
      <c r="AJ227" s="9">
        <v>0</v>
      </c>
      <c r="AK227" s="2">
        <v>0</v>
      </c>
      <c r="AL227" s="2">
        <v>0</v>
      </c>
      <c r="AM227" s="2"/>
      <c r="AN227" s="2"/>
      <c r="AO227" s="19">
        <f t="shared" si="41"/>
        <v>43624801</v>
      </c>
      <c r="AP227" s="2"/>
      <c r="AQ227" s="2"/>
      <c r="AR227" s="2"/>
      <c r="AS227" s="2"/>
      <c r="AT227" s="2"/>
      <c r="AU227" s="2"/>
      <c r="AV227" s="2"/>
      <c r="AW227" s="2"/>
      <c r="AX227" s="2">
        <v>49504056</v>
      </c>
      <c r="AY227" s="2">
        <v>12376014</v>
      </c>
      <c r="AZ227" s="2"/>
      <c r="BA227" s="2"/>
      <c r="BB227" s="64">
        <f t="shared" si="42"/>
        <v>105504871</v>
      </c>
      <c r="BC227" s="2"/>
      <c r="BD227" s="2">
        <v>12376014</v>
      </c>
      <c r="BE227" s="2"/>
      <c r="BF227" s="2"/>
      <c r="BG227" s="9"/>
      <c r="BH227" s="2"/>
      <c r="BI227" s="2"/>
      <c r="BJ227" s="2">
        <v>93882631</v>
      </c>
      <c r="BK227" s="8">
        <f t="shared" si="43"/>
        <v>211763516</v>
      </c>
      <c r="BL227" s="2"/>
      <c r="BM227" s="2">
        <v>12376014</v>
      </c>
      <c r="BN227" s="2"/>
      <c r="BO227" s="2"/>
      <c r="BP227" s="2"/>
      <c r="BQ227" s="2"/>
      <c r="BR227" s="9"/>
      <c r="BS227" s="2"/>
      <c r="BT227" s="2"/>
      <c r="BU227" s="2"/>
      <c r="BV227" s="2"/>
      <c r="BW227" s="8">
        <f t="shared" si="44"/>
        <v>224139530</v>
      </c>
      <c r="BX227" s="2"/>
      <c r="BY227" s="2">
        <v>12376014</v>
      </c>
      <c r="BZ227" s="2"/>
      <c r="CA227" s="2"/>
      <c r="CB227" s="9"/>
      <c r="CC227" s="2"/>
      <c r="CD227" s="2"/>
      <c r="CE227" s="2"/>
      <c r="CF227" s="2"/>
      <c r="CG227" s="8">
        <f>SUM(BW227:CE227)</f>
        <v>236515544</v>
      </c>
      <c r="CH227" s="2"/>
      <c r="CI227" s="2"/>
      <c r="CJ227" s="2"/>
      <c r="CK227" s="2"/>
      <c r="CL227" s="9"/>
      <c r="CM227" s="2"/>
      <c r="CN227" s="2"/>
      <c r="CO227" s="2"/>
      <c r="CP227" s="8">
        <f t="shared" si="37"/>
        <v>236515544</v>
      </c>
      <c r="CQ227" s="2"/>
      <c r="CR227" s="2"/>
      <c r="CS227" s="2"/>
      <c r="CT227" s="2"/>
      <c r="CU227" s="2"/>
      <c r="CV227" s="9"/>
      <c r="CW227" s="2"/>
      <c r="CX227" s="2"/>
      <c r="CY227" s="8">
        <f t="shared" si="38"/>
        <v>236515544</v>
      </c>
      <c r="CZ227" s="2"/>
      <c r="DA227" s="2"/>
      <c r="DB227" s="2"/>
      <c r="DC227" s="2"/>
      <c r="DD227" s="2"/>
      <c r="DE227" s="2"/>
      <c r="DF227" s="2"/>
      <c r="DG227" s="2"/>
      <c r="DH227" s="2"/>
      <c r="DI227" s="8">
        <f t="shared" si="39"/>
        <v>236515544</v>
      </c>
      <c r="DJ227" s="18"/>
      <c r="DK227" s="2"/>
      <c r="DL227" s="2"/>
      <c r="DM227" s="2"/>
      <c r="DN227" s="2"/>
      <c r="DO227" s="2"/>
      <c r="DP227" s="2"/>
      <c r="DQ227" s="2"/>
      <c r="DR227" s="9"/>
      <c r="DS227" s="2"/>
      <c r="DT227" s="2"/>
      <c r="DU227" s="7">
        <f t="shared" si="45"/>
        <v>236515544</v>
      </c>
      <c r="DV227" s="4">
        <f>VLOOKUP(B227,[3]RPTNCT049_ConsultaSaldosContabl!$I$4:$K$8047,3,0)</f>
        <v>99008112</v>
      </c>
      <c r="DW227" s="4">
        <f>+Q227+Z227+AA227+AN227+BA227+BJ227+BU227+BV227</f>
        <v>137507432</v>
      </c>
      <c r="DX227" s="41">
        <f t="shared" si="46"/>
        <v>236515544</v>
      </c>
      <c r="DY227" s="19">
        <f t="shared" si="47"/>
        <v>0</v>
      </c>
      <c r="DZ227" s="29"/>
      <c r="EA227" s="29"/>
      <c r="EB227" s="29"/>
    </row>
    <row r="228" spans="1:136" ht="15" customHeight="1" x14ac:dyDescent="0.2">
      <c r="A228" s="1">
        <v>8060007019</v>
      </c>
      <c r="B228" s="1">
        <v>806000701</v>
      </c>
      <c r="C228" s="16">
        <v>212213222</v>
      </c>
      <c r="D228" s="17" t="s">
        <v>190</v>
      </c>
      <c r="E228" s="80" t="s">
        <v>1236</v>
      </c>
      <c r="F228" s="54"/>
      <c r="G228" s="18"/>
      <c r="H228" s="54"/>
      <c r="I228" s="18"/>
      <c r="J228" s="54"/>
      <c r="K228" s="54"/>
      <c r="L228" s="18"/>
      <c r="M228" s="55"/>
      <c r="N228" s="54"/>
      <c r="O228" s="18"/>
      <c r="P228" s="54"/>
      <c r="Q228" s="39"/>
      <c r="R228" s="18"/>
      <c r="S228" s="54"/>
      <c r="T228" s="54"/>
      <c r="U228" s="18"/>
      <c r="V228" s="8">
        <f t="shared" si="36"/>
        <v>0</v>
      </c>
      <c r="W228" s="8">
        <v>0</v>
      </c>
      <c r="X228" s="18"/>
      <c r="Y228" s="8">
        <v>0</v>
      </c>
      <c r="Z228" s="8">
        <v>76740173</v>
      </c>
      <c r="AA228" s="18"/>
      <c r="AB228" s="18"/>
      <c r="AC228" s="56"/>
      <c r="AD228" s="18"/>
      <c r="AE228" s="18"/>
      <c r="AF228" s="8">
        <f t="shared" si="40"/>
        <v>76740173</v>
      </c>
      <c r="AG228" s="9">
        <v>0</v>
      </c>
      <c r="AH228" s="2"/>
      <c r="AI228" s="2">
        <v>0</v>
      </c>
      <c r="AJ228" s="9">
        <v>0</v>
      </c>
      <c r="AK228" s="2">
        <v>0</v>
      </c>
      <c r="AL228" s="2">
        <v>0</v>
      </c>
      <c r="AM228" s="2"/>
      <c r="AN228" s="2"/>
      <c r="AO228" s="19">
        <f t="shared" si="41"/>
        <v>76740173</v>
      </c>
      <c r="AP228" s="18"/>
      <c r="AQ228" s="2"/>
      <c r="AR228" s="18"/>
      <c r="AS228" s="2"/>
      <c r="AT228" s="18"/>
      <c r="AU228" s="18"/>
      <c r="AV228" s="18"/>
      <c r="AW228" s="18"/>
      <c r="AX228" s="2">
        <v>139040288</v>
      </c>
      <c r="AY228" s="2">
        <v>34760072</v>
      </c>
      <c r="AZ228" s="18"/>
      <c r="BA228" s="2"/>
      <c r="BB228" s="64">
        <f t="shared" si="42"/>
        <v>250540533</v>
      </c>
      <c r="BC228" s="2"/>
      <c r="BD228" s="2">
        <v>34760072</v>
      </c>
      <c r="BE228" s="2"/>
      <c r="BF228" s="2"/>
      <c r="BG228" s="9"/>
      <c r="BH228" s="2"/>
      <c r="BI228" s="2"/>
      <c r="BJ228" s="2">
        <v>165148507</v>
      </c>
      <c r="BK228" s="8">
        <f t="shared" si="43"/>
        <v>450449112</v>
      </c>
      <c r="BL228" s="2"/>
      <c r="BM228" s="2">
        <v>34760072</v>
      </c>
      <c r="BN228" s="2"/>
      <c r="BO228" s="2"/>
      <c r="BP228" s="2"/>
      <c r="BQ228" s="2"/>
      <c r="BR228" s="9"/>
      <c r="BS228" s="2"/>
      <c r="BT228" s="2"/>
      <c r="BU228" s="2"/>
      <c r="BV228" s="2"/>
      <c r="BW228" s="8">
        <f t="shared" si="44"/>
        <v>485209184</v>
      </c>
      <c r="BX228" s="2"/>
      <c r="BY228" s="2">
        <v>34760072</v>
      </c>
      <c r="BZ228" s="2"/>
      <c r="CA228" s="2"/>
      <c r="CB228" s="9"/>
      <c r="CC228" s="2"/>
      <c r="CD228" s="2"/>
      <c r="CE228" s="2"/>
      <c r="CF228" s="2"/>
      <c r="CG228" s="8">
        <f>SUM(BW228:CE228)</f>
        <v>519969256</v>
      </c>
      <c r="CH228" s="2"/>
      <c r="CI228" s="2"/>
      <c r="CJ228" s="2"/>
      <c r="CK228" s="2"/>
      <c r="CL228" s="9"/>
      <c r="CM228" s="2"/>
      <c r="CN228" s="2"/>
      <c r="CO228" s="2"/>
      <c r="CP228" s="8">
        <f t="shared" si="37"/>
        <v>519969256</v>
      </c>
      <c r="CQ228" s="2"/>
      <c r="CR228" s="2"/>
      <c r="CS228" s="2"/>
      <c r="CT228" s="2"/>
      <c r="CU228" s="2"/>
      <c r="CV228" s="9"/>
      <c r="CW228" s="2"/>
      <c r="CX228" s="2"/>
      <c r="CY228" s="8">
        <f t="shared" si="38"/>
        <v>519969256</v>
      </c>
      <c r="CZ228" s="2"/>
      <c r="DA228" s="2"/>
      <c r="DB228" s="2"/>
      <c r="DC228" s="2"/>
      <c r="DD228" s="2"/>
      <c r="DE228" s="2"/>
      <c r="DF228" s="2"/>
      <c r="DG228" s="2"/>
      <c r="DH228" s="2"/>
      <c r="DI228" s="8">
        <f t="shared" si="39"/>
        <v>519969256</v>
      </c>
      <c r="DJ228" s="18"/>
      <c r="DK228" s="2"/>
      <c r="DL228" s="2"/>
      <c r="DM228" s="2"/>
      <c r="DN228" s="2"/>
      <c r="DO228" s="2"/>
      <c r="DP228" s="2"/>
      <c r="DQ228" s="2"/>
      <c r="DR228" s="9"/>
      <c r="DS228" s="2"/>
      <c r="DT228" s="2"/>
      <c r="DU228" s="7">
        <f t="shared" si="45"/>
        <v>519969256</v>
      </c>
      <c r="DV228" s="4">
        <f>VLOOKUP(B228,[3]RPTNCT049_ConsultaSaldosContabl!$I$4:$K$8047,3,0)</f>
        <v>278080576</v>
      </c>
      <c r="DW228" s="4">
        <f>+Q228+Z228+AA228+AN228+BA228+BJ228+BU228+BV228</f>
        <v>241888680</v>
      </c>
      <c r="DX228" s="41">
        <f t="shared" si="46"/>
        <v>519969256</v>
      </c>
      <c r="DY228" s="19">
        <f t="shared" si="47"/>
        <v>0</v>
      </c>
      <c r="DZ228" s="29"/>
      <c r="EA228" s="15"/>
      <c r="EB228" s="15"/>
      <c r="EC228" s="15"/>
      <c r="ED228" s="15"/>
      <c r="EE228" s="15"/>
      <c r="EF228" s="15"/>
    </row>
    <row r="229" spans="1:136" ht="15" customHeight="1" x14ac:dyDescent="0.2">
      <c r="A229" s="1">
        <v>8909846340</v>
      </c>
      <c r="B229" s="1">
        <v>890984634</v>
      </c>
      <c r="C229" s="16">
        <v>219705197</v>
      </c>
      <c r="D229" s="17" t="s">
        <v>78</v>
      </c>
      <c r="E229" s="80" t="s">
        <v>1125</v>
      </c>
      <c r="F229" s="38"/>
      <c r="G229" s="2"/>
      <c r="H229" s="3"/>
      <c r="I229" s="2"/>
      <c r="J229" s="39"/>
      <c r="K229" s="3"/>
      <c r="L229" s="2"/>
      <c r="M229" s="8"/>
      <c r="N229" s="3"/>
      <c r="O229" s="2"/>
      <c r="P229" s="3"/>
      <c r="Q229" s="39">
        <v>43919031</v>
      </c>
      <c r="R229" s="2"/>
      <c r="S229" s="3"/>
      <c r="T229" s="3"/>
      <c r="U229" s="2"/>
      <c r="V229" s="8">
        <f t="shared" si="36"/>
        <v>43919031</v>
      </c>
      <c r="W229" s="8">
        <v>0</v>
      </c>
      <c r="X229" s="2"/>
      <c r="Y229" s="8">
        <v>0</v>
      </c>
      <c r="Z229" s="8">
        <v>42192206</v>
      </c>
      <c r="AA229" s="2"/>
      <c r="AB229" s="2"/>
      <c r="AC229" s="9"/>
      <c r="AD229" s="2"/>
      <c r="AE229" s="2"/>
      <c r="AF229" s="8">
        <f t="shared" si="40"/>
        <v>86111237</v>
      </c>
      <c r="AG229" s="9">
        <v>0</v>
      </c>
      <c r="AH229" s="2"/>
      <c r="AI229" s="2">
        <v>0</v>
      </c>
      <c r="AJ229" s="9">
        <v>0</v>
      </c>
      <c r="AK229" s="2">
        <v>0</v>
      </c>
      <c r="AL229" s="2">
        <v>0</v>
      </c>
      <c r="AM229" s="2"/>
      <c r="AN229" s="2"/>
      <c r="AO229" s="19">
        <f t="shared" si="41"/>
        <v>86111237</v>
      </c>
      <c r="AP229" s="2"/>
      <c r="AQ229" s="2"/>
      <c r="AR229" s="2"/>
      <c r="AS229" s="2"/>
      <c r="AT229" s="2"/>
      <c r="AU229" s="2"/>
      <c r="AV229" s="2"/>
      <c r="AW229" s="2"/>
      <c r="AX229" s="2">
        <v>89079604</v>
      </c>
      <c r="AY229" s="2">
        <v>22269901</v>
      </c>
      <c r="AZ229" s="2"/>
      <c r="BA229" s="2"/>
      <c r="BB229" s="64">
        <f t="shared" si="42"/>
        <v>197460742</v>
      </c>
      <c r="BC229" s="2"/>
      <c r="BD229" s="2">
        <v>22269901</v>
      </c>
      <c r="BE229" s="2"/>
      <c r="BF229" s="2"/>
      <c r="BG229" s="9"/>
      <c r="BH229" s="2"/>
      <c r="BI229" s="2"/>
      <c r="BJ229" s="2">
        <v>185316259</v>
      </c>
      <c r="BK229" s="8">
        <f t="shared" si="43"/>
        <v>405046902</v>
      </c>
      <c r="BL229" s="2"/>
      <c r="BM229" s="2">
        <v>22269901</v>
      </c>
      <c r="BN229" s="2"/>
      <c r="BO229" s="2"/>
      <c r="BP229" s="2"/>
      <c r="BQ229" s="2"/>
      <c r="BR229" s="9"/>
      <c r="BS229" s="2"/>
      <c r="BT229" s="2"/>
      <c r="BU229" s="2"/>
      <c r="BV229" s="2"/>
      <c r="BW229" s="8">
        <f t="shared" si="44"/>
        <v>427316803</v>
      </c>
      <c r="BX229" s="2"/>
      <c r="BY229" s="2">
        <v>22269901</v>
      </c>
      <c r="BZ229" s="2"/>
      <c r="CA229" s="2"/>
      <c r="CB229" s="9"/>
      <c r="CC229" s="2"/>
      <c r="CD229" s="2"/>
      <c r="CE229" s="2"/>
      <c r="CF229" s="2"/>
      <c r="CG229" s="8">
        <f>SUM(BW229:CE229)</f>
        <v>449586704</v>
      </c>
      <c r="CH229" s="2"/>
      <c r="CI229" s="2"/>
      <c r="CJ229" s="2"/>
      <c r="CK229" s="2"/>
      <c r="CL229" s="9"/>
      <c r="CM229" s="2"/>
      <c r="CN229" s="2"/>
      <c r="CO229" s="2"/>
      <c r="CP229" s="8">
        <f t="shared" si="37"/>
        <v>449586704</v>
      </c>
      <c r="CQ229" s="2"/>
      <c r="CR229" s="2"/>
      <c r="CS229" s="2"/>
      <c r="CT229" s="2"/>
      <c r="CU229" s="2"/>
      <c r="CV229" s="9"/>
      <c r="CW229" s="2"/>
      <c r="CX229" s="2"/>
      <c r="CY229" s="8">
        <f t="shared" si="38"/>
        <v>449586704</v>
      </c>
      <c r="CZ229" s="2"/>
      <c r="DA229" s="2"/>
      <c r="DB229" s="2"/>
      <c r="DC229" s="2"/>
      <c r="DD229" s="2"/>
      <c r="DE229" s="2"/>
      <c r="DF229" s="2"/>
      <c r="DG229" s="2"/>
      <c r="DH229" s="2"/>
      <c r="DI229" s="8">
        <f t="shared" si="39"/>
        <v>449586704</v>
      </c>
      <c r="DJ229" s="18"/>
      <c r="DK229" s="2"/>
      <c r="DL229" s="2"/>
      <c r="DM229" s="2"/>
      <c r="DN229" s="2"/>
      <c r="DO229" s="2"/>
      <c r="DP229" s="2"/>
      <c r="DQ229" s="2"/>
      <c r="DR229" s="9"/>
      <c r="DS229" s="2"/>
      <c r="DT229" s="2"/>
      <c r="DU229" s="7">
        <f t="shared" si="45"/>
        <v>449586704</v>
      </c>
      <c r="DV229" s="4">
        <f>VLOOKUP(B229,[3]RPTNCT049_ConsultaSaldosContabl!$I$4:$K$8047,3,0)</f>
        <v>178159208</v>
      </c>
      <c r="DW229" s="4">
        <f>+Q229+Z229+AA229+AN229+BA229+BJ229+BU229+BV229</f>
        <v>271427496</v>
      </c>
      <c r="DX229" s="41">
        <f t="shared" si="46"/>
        <v>449586704</v>
      </c>
      <c r="DY229" s="19">
        <f t="shared" si="47"/>
        <v>0</v>
      </c>
      <c r="DZ229" s="29"/>
      <c r="EA229" s="29"/>
      <c r="EB229" s="29"/>
    </row>
    <row r="230" spans="1:136" ht="15" customHeight="1" x14ac:dyDescent="0.2">
      <c r="A230" s="1">
        <v>8001000517</v>
      </c>
      <c r="B230" s="1">
        <v>800100051</v>
      </c>
      <c r="C230" s="16">
        <v>210073200</v>
      </c>
      <c r="D230" s="17" t="s">
        <v>2269</v>
      </c>
      <c r="E230" s="80" t="s">
        <v>1956</v>
      </c>
      <c r="F230" s="38"/>
      <c r="G230" s="2"/>
      <c r="H230" s="3"/>
      <c r="I230" s="2"/>
      <c r="J230" s="39"/>
      <c r="K230" s="3"/>
      <c r="L230" s="2"/>
      <c r="M230" s="8"/>
      <c r="N230" s="3"/>
      <c r="O230" s="2"/>
      <c r="P230" s="3"/>
      <c r="Q230" s="39">
        <v>48302713</v>
      </c>
      <c r="R230" s="2"/>
      <c r="S230" s="3"/>
      <c r="T230" s="3"/>
      <c r="U230" s="2"/>
      <c r="V230" s="8">
        <f t="shared" si="36"/>
        <v>48302713</v>
      </c>
      <c r="W230" s="8">
        <v>0</v>
      </c>
      <c r="X230" s="2"/>
      <c r="Y230" s="8">
        <v>0</v>
      </c>
      <c r="Z230" s="8"/>
      <c r="AA230" s="2"/>
      <c r="AB230" s="2"/>
      <c r="AC230" s="9"/>
      <c r="AD230" s="2"/>
      <c r="AE230" s="2"/>
      <c r="AF230" s="8">
        <f t="shared" si="40"/>
        <v>48302713</v>
      </c>
      <c r="AG230" s="9">
        <v>0</v>
      </c>
      <c r="AH230" s="2"/>
      <c r="AI230" s="2">
        <v>0</v>
      </c>
      <c r="AJ230" s="9">
        <v>0</v>
      </c>
      <c r="AK230" s="2">
        <v>0</v>
      </c>
      <c r="AL230" s="2">
        <v>0</v>
      </c>
      <c r="AM230" s="2"/>
      <c r="AN230" s="2"/>
      <c r="AO230" s="19">
        <f t="shared" si="41"/>
        <v>48302713</v>
      </c>
      <c r="AP230" s="2"/>
      <c r="AQ230" s="2"/>
      <c r="AR230" s="2"/>
      <c r="AS230" s="2"/>
      <c r="AT230" s="2"/>
      <c r="AU230" s="2"/>
      <c r="AV230" s="2"/>
      <c r="AW230" s="2"/>
      <c r="AX230" s="2">
        <v>66994680</v>
      </c>
      <c r="AY230" s="2">
        <v>16748670</v>
      </c>
      <c r="AZ230" s="2"/>
      <c r="BA230" s="2"/>
      <c r="BB230" s="64">
        <f t="shared" si="42"/>
        <v>132046063</v>
      </c>
      <c r="BC230" s="2"/>
      <c r="BD230" s="2">
        <v>16748670</v>
      </c>
      <c r="BE230" s="2"/>
      <c r="BF230" s="2"/>
      <c r="BG230" s="9"/>
      <c r="BH230" s="2"/>
      <c r="BI230" s="2"/>
      <c r="BJ230" s="2">
        <v>103950321</v>
      </c>
      <c r="BK230" s="8">
        <f t="shared" si="43"/>
        <v>252745054</v>
      </c>
      <c r="BL230" s="2"/>
      <c r="BM230" s="2">
        <v>16748670</v>
      </c>
      <c r="BN230" s="2"/>
      <c r="BO230" s="2"/>
      <c r="BP230" s="2"/>
      <c r="BQ230" s="2"/>
      <c r="BR230" s="9"/>
      <c r="BS230" s="2"/>
      <c r="BT230" s="2"/>
      <c r="BU230" s="2"/>
      <c r="BV230" s="2"/>
      <c r="BW230" s="8">
        <f t="shared" si="44"/>
        <v>269493724</v>
      </c>
      <c r="BX230" s="2"/>
      <c r="BY230" s="2">
        <v>16748670</v>
      </c>
      <c r="BZ230" s="2"/>
      <c r="CA230" s="2"/>
      <c r="CB230" s="9"/>
      <c r="CC230" s="2"/>
      <c r="CD230" s="2"/>
      <c r="CE230" s="2"/>
      <c r="CF230" s="2"/>
      <c r="CG230" s="8">
        <f>SUM(BW230:CE230)</f>
        <v>286242394</v>
      </c>
      <c r="CH230" s="2"/>
      <c r="CI230" s="2"/>
      <c r="CJ230" s="2"/>
      <c r="CK230" s="2"/>
      <c r="CL230" s="9"/>
      <c r="CM230" s="2"/>
      <c r="CN230" s="2"/>
      <c r="CO230" s="2"/>
      <c r="CP230" s="8">
        <f t="shared" si="37"/>
        <v>286242394</v>
      </c>
      <c r="CQ230" s="2"/>
      <c r="CR230" s="2"/>
      <c r="CS230" s="2"/>
      <c r="CT230" s="2"/>
      <c r="CU230" s="2"/>
      <c r="CV230" s="9"/>
      <c r="CW230" s="2"/>
      <c r="CX230" s="2"/>
      <c r="CY230" s="8">
        <f t="shared" si="38"/>
        <v>286242394</v>
      </c>
      <c r="CZ230" s="2"/>
      <c r="DA230" s="2"/>
      <c r="DB230" s="2"/>
      <c r="DC230" s="2"/>
      <c r="DD230" s="2"/>
      <c r="DE230" s="2"/>
      <c r="DF230" s="2"/>
      <c r="DG230" s="2"/>
      <c r="DH230" s="2"/>
      <c r="DI230" s="8">
        <f t="shared" si="39"/>
        <v>286242394</v>
      </c>
      <c r="DJ230" s="18"/>
      <c r="DK230" s="2"/>
      <c r="DL230" s="2"/>
      <c r="DM230" s="2"/>
      <c r="DN230" s="2"/>
      <c r="DO230" s="2"/>
      <c r="DP230" s="2"/>
      <c r="DQ230" s="2"/>
      <c r="DR230" s="9"/>
      <c r="DS230" s="2"/>
      <c r="DT230" s="2"/>
      <c r="DU230" s="7">
        <f t="shared" si="45"/>
        <v>286242394</v>
      </c>
      <c r="DV230" s="4">
        <f>VLOOKUP(B230,[3]RPTNCT049_ConsultaSaldosContabl!$I$4:$K$8047,3,0)</f>
        <v>133989360</v>
      </c>
      <c r="DW230" s="4">
        <f>+Q230+Z230+AA230+AN230+BA230+BJ230+BU230+BV230</f>
        <v>152253034</v>
      </c>
      <c r="DX230" s="41">
        <f t="shared" si="46"/>
        <v>286242394</v>
      </c>
      <c r="DY230" s="19">
        <f t="shared" si="47"/>
        <v>0</v>
      </c>
      <c r="DZ230" s="29"/>
      <c r="EA230" s="29"/>
      <c r="EB230" s="29"/>
    </row>
    <row r="231" spans="1:136" ht="15" customHeight="1" x14ac:dyDescent="0.2">
      <c r="A231" s="1">
        <v>8999994668</v>
      </c>
      <c r="B231" s="1">
        <v>899999466</v>
      </c>
      <c r="C231" s="16">
        <v>210025200</v>
      </c>
      <c r="D231" s="17" t="s">
        <v>479</v>
      </c>
      <c r="E231" s="80" t="s">
        <v>1522</v>
      </c>
      <c r="F231" s="38"/>
      <c r="G231" s="2"/>
      <c r="H231" s="3"/>
      <c r="I231" s="2"/>
      <c r="J231" s="39"/>
      <c r="K231" s="3"/>
      <c r="L231" s="2"/>
      <c r="M231" s="8"/>
      <c r="N231" s="3"/>
      <c r="O231" s="2"/>
      <c r="P231" s="3"/>
      <c r="Q231" s="39">
        <v>106754068</v>
      </c>
      <c r="R231" s="2"/>
      <c r="S231" s="3"/>
      <c r="T231" s="3"/>
      <c r="U231" s="2"/>
      <c r="V231" s="8">
        <f t="shared" si="36"/>
        <v>106754068</v>
      </c>
      <c r="W231" s="8">
        <v>0</v>
      </c>
      <c r="X231" s="2"/>
      <c r="Y231" s="8">
        <v>0</v>
      </c>
      <c r="Z231" s="8"/>
      <c r="AA231" s="2"/>
      <c r="AB231" s="2"/>
      <c r="AC231" s="9"/>
      <c r="AD231" s="2"/>
      <c r="AE231" s="2"/>
      <c r="AF231" s="8">
        <f t="shared" si="40"/>
        <v>106754068</v>
      </c>
      <c r="AG231" s="9">
        <v>0</v>
      </c>
      <c r="AH231" s="2"/>
      <c r="AI231" s="2">
        <v>0</v>
      </c>
      <c r="AJ231" s="9">
        <v>0</v>
      </c>
      <c r="AK231" s="2">
        <v>0</v>
      </c>
      <c r="AL231" s="2">
        <v>0</v>
      </c>
      <c r="AM231" s="2"/>
      <c r="AN231" s="2"/>
      <c r="AO231" s="19">
        <f t="shared" si="41"/>
        <v>106754068</v>
      </c>
      <c r="AP231" s="2"/>
      <c r="AQ231" s="2"/>
      <c r="AR231" s="2"/>
      <c r="AS231" s="2"/>
      <c r="AT231" s="2"/>
      <c r="AU231" s="2"/>
      <c r="AV231" s="2"/>
      <c r="AW231" s="2"/>
      <c r="AX231" s="2">
        <v>76038860</v>
      </c>
      <c r="AY231" s="2">
        <v>19009715</v>
      </c>
      <c r="AZ231" s="2"/>
      <c r="BA231" s="2"/>
      <c r="BB231" s="64">
        <f t="shared" si="42"/>
        <v>201802643</v>
      </c>
      <c r="BC231" s="2"/>
      <c r="BD231" s="2">
        <v>19009715</v>
      </c>
      <c r="BE231" s="2"/>
      <c r="BF231" s="2"/>
      <c r="BG231" s="9"/>
      <c r="BH231" s="2"/>
      <c r="BI231" s="2"/>
      <c r="BJ231" s="2">
        <v>229741213</v>
      </c>
      <c r="BK231" s="8">
        <f t="shared" si="43"/>
        <v>450553571</v>
      </c>
      <c r="BL231" s="2"/>
      <c r="BM231" s="2">
        <v>19009715</v>
      </c>
      <c r="BN231" s="2"/>
      <c r="BO231" s="2"/>
      <c r="BP231" s="2"/>
      <c r="BQ231" s="2"/>
      <c r="BR231" s="9"/>
      <c r="BS231" s="2"/>
      <c r="BT231" s="2"/>
      <c r="BU231" s="2"/>
      <c r="BV231" s="2"/>
      <c r="BW231" s="8">
        <f t="shared" si="44"/>
        <v>469563286</v>
      </c>
      <c r="BX231" s="2"/>
      <c r="BY231" s="2">
        <v>19009715</v>
      </c>
      <c r="BZ231" s="2"/>
      <c r="CA231" s="2"/>
      <c r="CB231" s="9"/>
      <c r="CC231" s="2"/>
      <c r="CD231" s="2"/>
      <c r="CE231" s="2"/>
      <c r="CF231" s="2"/>
      <c r="CG231" s="8">
        <f>SUM(BW231:CE231)</f>
        <v>488573001</v>
      </c>
      <c r="CH231" s="2"/>
      <c r="CI231" s="2"/>
      <c r="CJ231" s="2"/>
      <c r="CK231" s="2"/>
      <c r="CL231" s="9"/>
      <c r="CM231" s="2"/>
      <c r="CN231" s="2"/>
      <c r="CO231" s="2"/>
      <c r="CP231" s="8">
        <f t="shared" si="37"/>
        <v>488573001</v>
      </c>
      <c r="CQ231" s="2"/>
      <c r="CR231" s="2"/>
      <c r="CS231" s="2"/>
      <c r="CT231" s="2"/>
      <c r="CU231" s="2"/>
      <c r="CV231" s="9"/>
      <c r="CW231" s="2"/>
      <c r="CX231" s="2"/>
      <c r="CY231" s="8">
        <f t="shared" si="38"/>
        <v>488573001</v>
      </c>
      <c r="CZ231" s="2"/>
      <c r="DA231" s="2"/>
      <c r="DB231" s="2"/>
      <c r="DC231" s="2"/>
      <c r="DD231" s="2"/>
      <c r="DE231" s="2"/>
      <c r="DF231" s="2"/>
      <c r="DG231" s="2"/>
      <c r="DH231" s="2"/>
      <c r="DI231" s="8">
        <f t="shared" si="39"/>
        <v>488573001</v>
      </c>
      <c r="DJ231" s="18"/>
      <c r="DK231" s="2"/>
      <c r="DL231" s="2"/>
      <c r="DM231" s="2"/>
      <c r="DN231" s="2"/>
      <c r="DO231" s="2"/>
      <c r="DP231" s="2"/>
      <c r="DQ231" s="2"/>
      <c r="DR231" s="9"/>
      <c r="DS231" s="2"/>
      <c r="DT231" s="2"/>
      <c r="DU231" s="7">
        <f t="shared" si="45"/>
        <v>488573001</v>
      </c>
      <c r="DV231" s="4">
        <f>VLOOKUP(B231,[3]RPTNCT049_ConsultaSaldosContabl!$I$4:$K$8047,3,0)</f>
        <v>152077720</v>
      </c>
      <c r="DW231" s="4">
        <f>+Q231+Z231+AA231+AN231+BA231+BJ231+BU231+BV231</f>
        <v>336495281</v>
      </c>
      <c r="DX231" s="41">
        <f t="shared" si="46"/>
        <v>488573001</v>
      </c>
      <c r="DY231" s="19">
        <f t="shared" si="47"/>
        <v>0</v>
      </c>
      <c r="DZ231" s="29"/>
      <c r="EA231" s="29"/>
      <c r="EB231" s="29"/>
    </row>
    <row r="232" spans="1:136" ht="15" customHeight="1" x14ac:dyDescent="0.2">
      <c r="A232" s="1">
        <v>8911800281</v>
      </c>
      <c r="B232" s="1">
        <v>891180028</v>
      </c>
      <c r="C232" s="16">
        <v>210641206</v>
      </c>
      <c r="D232" s="17" t="s">
        <v>600</v>
      </c>
      <c r="E232" s="80" t="s">
        <v>1637</v>
      </c>
      <c r="F232" s="38"/>
      <c r="G232" s="2"/>
      <c r="H232" s="3"/>
      <c r="I232" s="2"/>
      <c r="J232" s="39"/>
      <c r="K232" s="3"/>
      <c r="L232" s="2"/>
      <c r="M232" s="8"/>
      <c r="N232" s="3"/>
      <c r="O232" s="2"/>
      <c r="P232" s="3"/>
      <c r="Q232" s="39">
        <v>38470735</v>
      </c>
      <c r="R232" s="2"/>
      <c r="S232" s="3"/>
      <c r="T232" s="3"/>
      <c r="U232" s="2"/>
      <c r="V232" s="8">
        <f t="shared" si="36"/>
        <v>38470735</v>
      </c>
      <c r="W232" s="8">
        <v>0</v>
      </c>
      <c r="X232" s="2"/>
      <c r="Y232" s="8">
        <v>0</v>
      </c>
      <c r="Z232" s="8"/>
      <c r="AA232" s="2"/>
      <c r="AB232" s="2"/>
      <c r="AC232" s="9"/>
      <c r="AD232" s="2"/>
      <c r="AE232" s="2"/>
      <c r="AF232" s="8">
        <f t="shared" si="40"/>
        <v>38470735</v>
      </c>
      <c r="AG232" s="9">
        <v>0</v>
      </c>
      <c r="AH232" s="2"/>
      <c r="AI232" s="2">
        <v>0</v>
      </c>
      <c r="AJ232" s="9">
        <v>0</v>
      </c>
      <c r="AK232" s="2">
        <v>0</v>
      </c>
      <c r="AL232" s="2">
        <v>0</v>
      </c>
      <c r="AM232" s="2"/>
      <c r="AN232" s="2">
        <f>VLOOKUP(B232,[2]Abril!$G$18:$H$28,2,0)</f>
        <v>102531</v>
      </c>
      <c r="AO232" s="19">
        <f t="shared" si="41"/>
        <v>38573266</v>
      </c>
      <c r="AP232" s="2"/>
      <c r="AQ232" s="2"/>
      <c r="AR232" s="2"/>
      <c r="AS232" s="2"/>
      <c r="AT232" s="2"/>
      <c r="AU232" s="2"/>
      <c r="AV232" s="2"/>
      <c r="AW232" s="2"/>
      <c r="AX232" s="2">
        <v>34634390</v>
      </c>
      <c r="AY232" s="2"/>
      <c r="AZ232" s="2"/>
      <c r="BA232" s="2"/>
      <c r="BB232" s="64">
        <f t="shared" si="42"/>
        <v>73207656</v>
      </c>
      <c r="BC232" s="2"/>
      <c r="BD232" s="2">
        <v>69268780</v>
      </c>
      <c r="BE232" s="2"/>
      <c r="BF232" s="2"/>
      <c r="BG232" s="9"/>
      <c r="BH232" s="2"/>
      <c r="BI232" s="2"/>
      <c r="BJ232" s="2">
        <v>82791103</v>
      </c>
      <c r="BK232" s="8">
        <f t="shared" si="43"/>
        <v>225267539</v>
      </c>
      <c r="BL232" s="2"/>
      <c r="BM232" s="2">
        <v>69268780</v>
      </c>
      <c r="BN232" s="2"/>
      <c r="BO232" s="2"/>
      <c r="BP232" s="2"/>
      <c r="BQ232" s="2"/>
      <c r="BR232" s="9"/>
      <c r="BS232" s="2"/>
      <c r="BT232" s="2"/>
      <c r="BU232" s="2"/>
      <c r="BV232" s="2"/>
      <c r="BW232" s="8">
        <f t="shared" si="44"/>
        <v>294536319</v>
      </c>
      <c r="BX232" s="2"/>
      <c r="BY232" s="2">
        <v>0</v>
      </c>
      <c r="BZ232" s="2"/>
      <c r="CA232" s="2"/>
      <c r="CB232" s="9"/>
      <c r="CC232" s="2"/>
      <c r="CD232" s="2"/>
      <c r="CE232" s="2"/>
      <c r="CF232" s="2"/>
      <c r="CG232" s="8">
        <f>SUM(BW232:CE232)</f>
        <v>294536319</v>
      </c>
      <c r="CH232" s="2"/>
      <c r="CI232" s="2"/>
      <c r="CJ232" s="2"/>
      <c r="CK232" s="2"/>
      <c r="CL232" s="9"/>
      <c r="CM232" s="2"/>
      <c r="CN232" s="2"/>
      <c r="CO232" s="2"/>
      <c r="CP232" s="8">
        <f t="shared" si="37"/>
        <v>294536319</v>
      </c>
      <c r="CQ232" s="2"/>
      <c r="CR232" s="2"/>
      <c r="CS232" s="2"/>
      <c r="CT232" s="2"/>
      <c r="CU232" s="2"/>
      <c r="CV232" s="9"/>
      <c r="CW232" s="2"/>
      <c r="CX232" s="2"/>
      <c r="CY232" s="8">
        <f t="shared" si="38"/>
        <v>294536319</v>
      </c>
      <c r="CZ232" s="2"/>
      <c r="DA232" s="2"/>
      <c r="DB232" s="2"/>
      <c r="DC232" s="2"/>
      <c r="DD232" s="2"/>
      <c r="DE232" s="2"/>
      <c r="DF232" s="2"/>
      <c r="DG232" s="2"/>
      <c r="DH232" s="2"/>
      <c r="DI232" s="8">
        <f t="shared" si="39"/>
        <v>294536319</v>
      </c>
      <c r="DJ232" s="18"/>
      <c r="DK232" s="2"/>
      <c r="DL232" s="2"/>
      <c r="DM232" s="2"/>
      <c r="DN232" s="2"/>
      <c r="DO232" s="2"/>
      <c r="DP232" s="2"/>
      <c r="DQ232" s="2"/>
      <c r="DR232" s="9"/>
      <c r="DS232" s="2"/>
      <c r="DT232" s="2"/>
      <c r="DU232" s="7">
        <f t="shared" si="45"/>
        <v>294536319</v>
      </c>
      <c r="DV232" s="4">
        <f>VLOOKUP(B232,[3]RPTNCT049_ConsultaSaldosContabl!$I$4:$K$8047,3,0)</f>
        <v>173171950</v>
      </c>
      <c r="DW232" s="4">
        <f>+Q232+Z232+AA232+AN232+BA232+BJ232+BU232+BV232</f>
        <v>121364369</v>
      </c>
      <c r="DX232" s="41">
        <f t="shared" si="46"/>
        <v>294536319</v>
      </c>
      <c r="DY232" s="19">
        <f t="shared" si="47"/>
        <v>0</v>
      </c>
      <c r="DZ232" s="29"/>
      <c r="EA232" s="29"/>
      <c r="EB232" s="29"/>
    </row>
    <row r="233" spans="1:136" ht="15" customHeight="1" x14ac:dyDescent="0.2">
      <c r="A233" s="1">
        <v>8000198169</v>
      </c>
      <c r="B233" s="1">
        <v>800019816</v>
      </c>
      <c r="C233" s="16">
        <v>210352203</v>
      </c>
      <c r="D233" s="17" t="s">
        <v>2189</v>
      </c>
      <c r="E233" s="80" t="s">
        <v>1739</v>
      </c>
      <c r="F233" s="38"/>
      <c r="G233" s="2"/>
      <c r="H233" s="3"/>
      <c r="I233" s="2"/>
      <c r="J233" s="39"/>
      <c r="K233" s="3"/>
      <c r="L233" s="2"/>
      <c r="M233" s="8"/>
      <c r="N233" s="3"/>
      <c r="O233" s="2"/>
      <c r="P233" s="3"/>
      <c r="Q233" s="39">
        <v>49318328</v>
      </c>
      <c r="R233" s="2"/>
      <c r="S233" s="3"/>
      <c r="T233" s="3"/>
      <c r="U233" s="2"/>
      <c r="V233" s="8">
        <f t="shared" si="36"/>
        <v>49318328</v>
      </c>
      <c r="W233" s="8">
        <v>0</v>
      </c>
      <c r="X233" s="2"/>
      <c r="Y233" s="8">
        <v>0</v>
      </c>
      <c r="Z233" s="8"/>
      <c r="AA233" s="2"/>
      <c r="AB233" s="2"/>
      <c r="AC233" s="9"/>
      <c r="AD233" s="2"/>
      <c r="AE233" s="2"/>
      <c r="AF233" s="8">
        <f t="shared" si="40"/>
        <v>49318328</v>
      </c>
      <c r="AG233" s="9">
        <v>0</v>
      </c>
      <c r="AH233" s="2"/>
      <c r="AI233" s="2">
        <v>0</v>
      </c>
      <c r="AJ233" s="9">
        <v>0</v>
      </c>
      <c r="AK233" s="2">
        <v>0</v>
      </c>
      <c r="AL233" s="2">
        <v>0</v>
      </c>
      <c r="AM233" s="2"/>
      <c r="AN233" s="2"/>
      <c r="AO233" s="19">
        <f t="shared" si="41"/>
        <v>49318328</v>
      </c>
      <c r="AP233" s="2"/>
      <c r="AQ233" s="2"/>
      <c r="AR233" s="2"/>
      <c r="AS233" s="2"/>
      <c r="AT233" s="2"/>
      <c r="AU233" s="2"/>
      <c r="AV233" s="2"/>
      <c r="AW233" s="2"/>
      <c r="AX233" s="2">
        <v>74156864</v>
      </c>
      <c r="AY233" s="2">
        <v>18539216</v>
      </c>
      <c r="AZ233" s="2"/>
      <c r="BA233" s="2"/>
      <c r="BB233" s="64">
        <f t="shared" si="42"/>
        <v>142014408</v>
      </c>
      <c r="BC233" s="2"/>
      <c r="BD233" s="2">
        <v>18539216</v>
      </c>
      <c r="BE233" s="2"/>
      <c r="BF233" s="2"/>
      <c r="BG233" s="9"/>
      <c r="BH233" s="2"/>
      <c r="BI233" s="2"/>
      <c r="BJ233" s="2">
        <v>106136054</v>
      </c>
      <c r="BK233" s="8">
        <f t="shared" si="43"/>
        <v>266689678</v>
      </c>
      <c r="BL233" s="2"/>
      <c r="BM233" s="2">
        <v>18539216</v>
      </c>
      <c r="BN233" s="2"/>
      <c r="BO233" s="2"/>
      <c r="BP233" s="2"/>
      <c r="BQ233" s="2"/>
      <c r="BR233" s="9"/>
      <c r="BS233" s="2"/>
      <c r="BT233" s="2"/>
      <c r="BU233" s="2"/>
      <c r="BV233" s="2"/>
      <c r="BW233" s="8">
        <f t="shared" si="44"/>
        <v>285228894</v>
      </c>
      <c r="BX233" s="2"/>
      <c r="BY233" s="2">
        <v>18539216</v>
      </c>
      <c r="BZ233" s="2"/>
      <c r="CA233" s="2"/>
      <c r="CB233" s="9"/>
      <c r="CC233" s="2"/>
      <c r="CD233" s="2"/>
      <c r="CE233" s="2"/>
      <c r="CF233" s="2"/>
      <c r="CG233" s="8">
        <f>SUM(BW233:CE233)</f>
        <v>303768110</v>
      </c>
      <c r="CH233" s="2"/>
      <c r="CI233" s="2"/>
      <c r="CJ233" s="2"/>
      <c r="CK233" s="2"/>
      <c r="CL233" s="9"/>
      <c r="CM233" s="2"/>
      <c r="CN233" s="2"/>
      <c r="CO233" s="2"/>
      <c r="CP233" s="8">
        <f t="shared" si="37"/>
        <v>303768110</v>
      </c>
      <c r="CQ233" s="2"/>
      <c r="CR233" s="2"/>
      <c r="CS233" s="2"/>
      <c r="CT233" s="2"/>
      <c r="CU233" s="2"/>
      <c r="CV233" s="9"/>
      <c r="CW233" s="2"/>
      <c r="CX233" s="2"/>
      <c r="CY233" s="8">
        <f t="shared" si="38"/>
        <v>303768110</v>
      </c>
      <c r="CZ233" s="2"/>
      <c r="DA233" s="2"/>
      <c r="DB233" s="2"/>
      <c r="DC233" s="2"/>
      <c r="DD233" s="2"/>
      <c r="DE233" s="2"/>
      <c r="DF233" s="2"/>
      <c r="DG233" s="2"/>
      <c r="DH233" s="2"/>
      <c r="DI233" s="8">
        <f t="shared" si="39"/>
        <v>303768110</v>
      </c>
      <c r="DJ233" s="18"/>
      <c r="DK233" s="2"/>
      <c r="DL233" s="2"/>
      <c r="DM233" s="2"/>
      <c r="DN233" s="2"/>
      <c r="DO233" s="2"/>
      <c r="DP233" s="2"/>
      <c r="DQ233" s="2"/>
      <c r="DR233" s="9"/>
      <c r="DS233" s="2"/>
      <c r="DT233" s="2"/>
      <c r="DU233" s="7">
        <f t="shared" si="45"/>
        <v>303768110</v>
      </c>
      <c r="DV233" s="4">
        <f>VLOOKUP(B233,[3]RPTNCT049_ConsultaSaldosContabl!$I$4:$K$8047,3,0)</f>
        <v>148313728</v>
      </c>
      <c r="DW233" s="4">
        <f>+Q233+Z233+AA233+AN233+BA233+BJ233+BU233+BV233</f>
        <v>155454382</v>
      </c>
      <c r="DX233" s="41">
        <f t="shared" si="46"/>
        <v>303768110</v>
      </c>
      <c r="DY233" s="19">
        <f t="shared" si="47"/>
        <v>0</v>
      </c>
      <c r="DZ233" s="29"/>
      <c r="EA233" s="29"/>
      <c r="EB233" s="29"/>
    </row>
    <row r="234" spans="1:136" ht="15" customHeight="1" x14ac:dyDescent="0.2">
      <c r="A234" s="1">
        <v>8000186509</v>
      </c>
      <c r="B234" s="1">
        <v>800018650</v>
      </c>
      <c r="C234" s="16">
        <v>211986219</v>
      </c>
      <c r="D234" s="17" t="s">
        <v>975</v>
      </c>
      <c r="E234" s="80" t="s">
        <v>2053</v>
      </c>
      <c r="F234" s="38"/>
      <c r="G234" s="2"/>
      <c r="H234" s="3"/>
      <c r="I234" s="2"/>
      <c r="J234" s="39"/>
      <c r="K234" s="3"/>
      <c r="L234" s="2"/>
      <c r="M234" s="8"/>
      <c r="N234" s="3"/>
      <c r="O234" s="2"/>
      <c r="P234" s="3"/>
      <c r="Q234" s="39">
        <v>28251315</v>
      </c>
      <c r="R234" s="2"/>
      <c r="S234" s="3"/>
      <c r="T234" s="3"/>
      <c r="U234" s="2"/>
      <c r="V234" s="8">
        <f t="shared" si="36"/>
        <v>28251315</v>
      </c>
      <c r="W234" s="8">
        <v>0</v>
      </c>
      <c r="X234" s="2"/>
      <c r="Y234" s="8">
        <v>0</v>
      </c>
      <c r="Z234" s="8"/>
      <c r="AA234" s="2"/>
      <c r="AB234" s="2"/>
      <c r="AC234" s="9"/>
      <c r="AD234" s="2"/>
      <c r="AE234" s="2"/>
      <c r="AF234" s="8">
        <f t="shared" si="40"/>
        <v>28251315</v>
      </c>
      <c r="AG234" s="9">
        <v>0</v>
      </c>
      <c r="AH234" s="2"/>
      <c r="AI234" s="2">
        <v>0</v>
      </c>
      <c r="AJ234" s="9">
        <v>0</v>
      </c>
      <c r="AK234" s="2">
        <v>0</v>
      </c>
      <c r="AL234" s="2">
        <v>0</v>
      </c>
      <c r="AM234" s="2"/>
      <c r="AN234" s="2"/>
      <c r="AO234" s="19">
        <f t="shared" si="41"/>
        <v>28251315</v>
      </c>
      <c r="AP234" s="2"/>
      <c r="AQ234" s="2"/>
      <c r="AR234" s="2"/>
      <c r="AS234" s="2"/>
      <c r="AT234" s="2"/>
      <c r="AU234" s="2"/>
      <c r="AV234" s="2"/>
      <c r="AW234" s="2"/>
      <c r="AX234" s="2">
        <v>26952492</v>
      </c>
      <c r="AY234" s="2">
        <v>6738123</v>
      </c>
      <c r="AZ234" s="2"/>
      <c r="BA234" s="2"/>
      <c r="BB234" s="64">
        <f t="shared" si="42"/>
        <v>61941930</v>
      </c>
      <c r="BC234" s="2"/>
      <c r="BD234" s="2">
        <v>6738123</v>
      </c>
      <c r="BE234" s="2"/>
      <c r="BF234" s="2"/>
      <c r="BG234" s="9"/>
      <c r="BH234" s="2"/>
      <c r="BI234" s="2"/>
      <c r="BJ234" s="2">
        <v>60798399</v>
      </c>
      <c r="BK234" s="8">
        <f t="shared" si="43"/>
        <v>129478452</v>
      </c>
      <c r="BL234" s="2"/>
      <c r="BM234" s="2">
        <v>6738123</v>
      </c>
      <c r="BN234" s="2"/>
      <c r="BO234" s="2"/>
      <c r="BP234" s="2"/>
      <c r="BQ234" s="2"/>
      <c r="BR234" s="9"/>
      <c r="BS234" s="2"/>
      <c r="BT234" s="2"/>
      <c r="BU234" s="2"/>
      <c r="BV234" s="2"/>
      <c r="BW234" s="8">
        <f t="shared" si="44"/>
        <v>136216575</v>
      </c>
      <c r="BX234" s="2"/>
      <c r="BY234" s="2">
        <v>6738123</v>
      </c>
      <c r="BZ234" s="2"/>
      <c r="CA234" s="2"/>
      <c r="CB234" s="9"/>
      <c r="CC234" s="2"/>
      <c r="CD234" s="2"/>
      <c r="CE234" s="2"/>
      <c r="CF234" s="2"/>
      <c r="CG234" s="8">
        <f>SUM(BW234:CE234)</f>
        <v>142954698</v>
      </c>
      <c r="CH234" s="2"/>
      <c r="CI234" s="2"/>
      <c r="CJ234" s="2"/>
      <c r="CK234" s="2"/>
      <c r="CL234" s="9"/>
      <c r="CM234" s="2"/>
      <c r="CN234" s="2"/>
      <c r="CO234" s="2"/>
      <c r="CP234" s="8">
        <f t="shared" si="37"/>
        <v>142954698</v>
      </c>
      <c r="CQ234" s="2"/>
      <c r="CR234" s="2"/>
      <c r="CS234" s="2"/>
      <c r="CT234" s="2"/>
      <c r="CU234" s="2"/>
      <c r="CV234" s="9"/>
      <c r="CW234" s="2"/>
      <c r="CX234" s="2"/>
      <c r="CY234" s="8">
        <f t="shared" si="38"/>
        <v>142954698</v>
      </c>
      <c r="CZ234" s="2"/>
      <c r="DA234" s="2"/>
      <c r="DB234" s="2"/>
      <c r="DC234" s="2"/>
      <c r="DD234" s="2"/>
      <c r="DE234" s="2"/>
      <c r="DF234" s="2"/>
      <c r="DG234" s="2"/>
      <c r="DH234" s="2"/>
      <c r="DI234" s="8">
        <f t="shared" si="39"/>
        <v>142954698</v>
      </c>
      <c r="DJ234" s="18"/>
      <c r="DK234" s="2"/>
      <c r="DL234" s="2"/>
      <c r="DM234" s="2"/>
      <c r="DN234" s="2"/>
      <c r="DO234" s="2"/>
      <c r="DP234" s="2"/>
      <c r="DQ234" s="2"/>
      <c r="DR234" s="9"/>
      <c r="DS234" s="2"/>
      <c r="DT234" s="2"/>
      <c r="DU234" s="7">
        <f t="shared" si="45"/>
        <v>142954698</v>
      </c>
      <c r="DV234" s="4">
        <f>VLOOKUP(B234,[3]RPTNCT049_ConsultaSaldosContabl!$I$4:$K$8047,3,0)</f>
        <v>53904984</v>
      </c>
      <c r="DW234" s="4">
        <f>+Q234+Z234+AA234+AN234+BA234+BJ234+BU234+BV234</f>
        <v>89049714</v>
      </c>
      <c r="DX234" s="41">
        <f t="shared" si="46"/>
        <v>142954698</v>
      </c>
      <c r="DY234" s="19">
        <f t="shared" si="47"/>
        <v>0</v>
      </c>
      <c r="DZ234" s="29"/>
      <c r="EA234" s="29"/>
      <c r="EB234" s="29"/>
    </row>
    <row r="235" spans="1:136" ht="15" customHeight="1" x14ac:dyDescent="0.2">
      <c r="A235" s="1">
        <v>8922800537</v>
      </c>
      <c r="B235" s="1">
        <v>892280053</v>
      </c>
      <c r="C235" s="16">
        <v>210470204</v>
      </c>
      <c r="D235" s="17" t="s">
        <v>892</v>
      </c>
      <c r="E235" s="80" t="s">
        <v>1923</v>
      </c>
      <c r="F235" s="38"/>
      <c r="G235" s="2"/>
      <c r="H235" s="3"/>
      <c r="I235" s="2"/>
      <c r="J235" s="39"/>
      <c r="K235" s="3"/>
      <c r="L235" s="2"/>
      <c r="M235" s="8"/>
      <c r="N235" s="3"/>
      <c r="O235" s="2"/>
      <c r="P235" s="3"/>
      <c r="Q235" s="39">
        <v>46695904</v>
      </c>
      <c r="R235" s="2"/>
      <c r="S235" s="3"/>
      <c r="T235" s="3"/>
      <c r="U235" s="2"/>
      <c r="V235" s="8">
        <f t="shared" si="36"/>
        <v>46695904</v>
      </c>
      <c r="W235" s="8">
        <v>0</v>
      </c>
      <c r="X235" s="2"/>
      <c r="Y235" s="8">
        <v>0</v>
      </c>
      <c r="Z235" s="8"/>
      <c r="AA235" s="2"/>
      <c r="AB235" s="2"/>
      <c r="AC235" s="9"/>
      <c r="AD235" s="2"/>
      <c r="AE235" s="2"/>
      <c r="AF235" s="8">
        <f t="shared" si="40"/>
        <v>46695904</v>
      </c>
      <c r="AG235" s="9">
        <v>0</v>
      </c>
      <c r="AH235" s="2"/>
      <c r="AI235" s="2">
        <v>0</v>
      </c>
      <c r="AJ235" s="9">
        <v>0</v>
      </c>
      <c r="AK235" s="2">
        <v>0</v>
      </c>
      <c r="AL235" s="2">
        <v>0</v>
      </c>
      <c r="AM235" s="2"/>
      <c r="AN235" s="2"/>
      <c r="AO235" s="19">
        <f t="shared" si="41"/>
        <v>46695904</v>
      </c>
      <c r="AP235" s="2"/>
      <c r="AQ235" s="2"/>
      <c r="AR235" s="2"/>
      <c r="AS235" s="2"/>
      <c r="AT235" s="2"/>
      <c r="AU235" s="2"/>
      <c r="AV235" s="2"/>
      <c r="AW235" s="2"/>
      <c r="AX235" s="2">
        <v>106716332</v>
      </c>
      <c r="AY235" s="2">
        <v>26679083</v>
      </c>
      <c r="AZ235" s="2"/>
      <c r="BA235" s="2"/>
      <c r="BB235" s="64">
        <f t="shared" si="42"/>
        <v>180091319</v>
      </c>
      <c r="BC235" s="2"/>
      <c r="BD235" s="2">
        <v>26679083</v>
      </c>
      <c r="BE235" s="2"/>
      <c r="BF235" s="2"/>
      <c r="BG235" s="9"/>
      <c r="BH235" s="2"/>
      <c r="BI235" s="2"/>
      <c r="BJ235" s="2">
        <v>100491872</v>
      </c>
      <c r="BK235" s="8">
        <f t="shared" si="43"/>
        <v>307262274</v>
      </c>
      <c r="BL235" s="2"/>
      <c r="BM235" s="2">
        <v>26679083</v>
      </c>
      <c r="BN235" s="2"/>
      <c r="BO235" s="2"/>
      <c r="BP235" s="2"/>
      <c r="BQ235" s="2"/>
      <c r="BR235" s="9"/>
      <c r="BS235" s="2"/>
      <c r="BT235" s="2"/>
      <c r="BU235" s="2"/>
      <c r="BV235" s="2"/>
      <c r="BW235" s="8">
        <f t="shared" si="44"/>
        <v>333941357</v>
      </c>
      <c r="BX235" s="2"/>
      <c r="BY235" s="2">
        <v>26679083</v>
      </c>
      <c r="BZ235" s="2"/>
      <c r="CA235" s="2"/>
      <c r="CB235" s="9"/>
      <c r="CC235" s="2"/>
      <c r="CD235" s="2"/>
      <c r="CE235" s="2"/>
      <c r="CF235" s="2"/>
      <c r="CG235" s="8">
        <f>SUM(BW235:CE235)</f>
        <v>360620440</v>
      </c>
      <c r="CH235" s="2"/>
      <c r="CI235" s="2"/>
      <c r="CJ235" s="2"/>
      <c r="CK235" s="2"/>
      <c r="CL235" s="9"/>
      <c r="CM235" s="2"/>
      <c r="CN235" s="2"/>
      <c r="CO235" s="2"/>
      <c r="CP235" s="8">
        <f t="shared" si="37"/>
        <v>360620440</v>
      </c>
      <c r="CQ235" s="2"/>
      <c r="CR235" s="2"/>
      <c r="CS235" s="2"/>
      <c r="CT235" s="2"/>
      <c r="CU235" s="2"/>
      <c r="CV235" s="9"/>
      <c r="CW235" s="2"/>
      <c r="CX235" s="2"/>
      <c r="CY235" s="8">
        <f t="shared" si="38"/>
        <v>360620440</v>
      </c>
      <c r="CZ235" s="2"/>
      <c r="DA235" s="2"/>
      <c r="DB235" s="2"/>
      <c r="DC235" s="2"/>
      <c r="DD235" s="2"/>
      <c r="DE235" s="2"/>
      <c r="DF235" s="2"/>
      <c r="DG235" s="2"/>
      <c r="DH235" s="2"/>
      <c r="DI235" s="8">
        <f t="shared" si="39"/>
        <v>360620440</v>
      </c>
      <c r="DJ235" s="18"/>
      <c r="DK235" s="2"/>
      <c r="DL235" s="2"/>
      <c r="DM235" s="2"/>
      <c r="DN235" s="2"/>
      <c r="DO235" s="2"/>
      <c r="DP235" s="2"/>
      <c r="DQ235" s="2"/>
      <c r="DR235" s="9"/>
      <c r="DS235" s="2"/>
      <c r="DT235" s="2"/>
      <c r="DU235" s="7">
        <f t="shared" si="45"/>
        <v>360620440</v>
      </c>
      <c r="DV235" s="4">
        <f>VLOOKUP(B235,[3]RPTNCT049_ConsultaSaldosContabl!$I$4:$K$8047,3,0)</f>
        <v>213432664</v>
      </c>
      <c r="DW235" s="4">
        <f>+Q235+Z235+AA235+AN235+BA235+BJ235+BU235+BV235</f>
        <v>147187776</v>
      </c>
      <c r="DX235" s="41">
        <f t="shared" si="46"/>
        <v>360620440</v>
      </c>
      <c r="DY235" s="19">
        <f t="shared" si="47"/>
        <v>0</v>
      </c>
      <c r="DZ235" s="29"/>
      <c r="EA235" s="29"/>
      <c r="EB235" s="29"/>
    </row>
    <row r="236" spans="1:136" ht="15" customHeight="1" x14ac:dyDescent="0.2">
      <c r="A236" s="1">
        <v>8918019321</v>
      </c>
      <c r="B236" s="1">
        <v>891801932</v>
      </c>
      <c r="C236" s="16">
        <v>210415204</v>
      </c>
      <c r="D236" s="17" t="s">
        <v>238</v>
      </c>
      <c r="E236" s="80" t="s">
        <v>1289</v>
      </c>
      <c r="F236" s="54"/>
      <c r="G236" s="18"/>
      <c r="H236" s="54"/>
      <c r="I236" s="18"/>
      <c r="J236" s="54"/>
      <c r="K236" s="54"/>
      <c r="L236" s="18"/>
      <c r="M236" s="55"/>
      <c r="N236" s="54"/>
      <c r="O236" s="18"/>
      <c r="P236" s="54"/>
      <c r="Q236" s="39"/>
      <c r="R236" s="18"/>
      <c r="S236" s="54"/>
      <c r="T236" s="54"/>
      <c r="U236" s="18"/>
      <c r="V236" s="8">
        <f t="shared" si="36"/>
        <v>0</v>
      </c>
      <c r="W236" s="8">
        <v>0</v>
      </c>
      <c r="X236" s="18"/>
      <c r="Y236" s="8">
        <v>0</v>
      </c>
      <c r="Z236" s="8">
        <v>42952036</v>
      </c>
      <c r="AA236" s="18"/>
      <c r="AB236" s="18"/>
      <c r="AC236" s="56"/>
      <c r="AD236" s="18"/>
      <c r="AE236" s="18"/>
      <c r="AF236" s="8">
        <f t="shared" si="40"/>
        <v>42952036</v>
      </c>
      <c r="AG236" s="9">
        <v>0</v>
      </c>
      <c r="AH236" s="2"/>
      <c r="AI236" s="2">
        <v>0</v>
      </c>
      <c r="AJ236" s="9">
        <v>0</v>
      </c>
      <c r="AK236" s="2">
        <v>0</v>
      </c>
      <c r="AL236" s="2">
        <v>0</v>
      </c>
      <c r="AM236" s="2"/>
      <c r="AN236" s="2"/>
      <c r="AO236" s="19">
        <f t="shared" si="41"/>
        <v>42952036</v>
      </c>
      <c r="AP236" s="18"/>
      <c r="AQ236" s="2"/>
      <c r="AR236" s="18"/>
      <c r="AS236" s="2"/>
      <c r="AT236" s="18"/>
      <c r="AU236" s="18"/>
      <c r="AV236" s="18"/>
      <c r="AW236" s="18"/>
      <c r="AX236" s="2">
        <v>55235104</v>
      </c>
      <c r="AY236" s="2">
        <v>13808776</v>
      </c>
      <c r="AZ236" s="18"/>
      <c r="BA236" s="2"/>
      <c r="BB236" s="64">
        <f t="shared" si="42"/>
        <v>111995916</v>
      </c>
      <c r="BC236" s="2"/>
      <c r="BD236" s="2">
        <v>13808776</v>
      </c>
      <c r="BE236" s="2"/>
      <c r="BF236" s="2"/>
      <c r="BG236" s="9"/>
      <c r="BH236" s="2"/>
      <c r="BI236" s="2"/>
      <c r="BJ236" s="2">
        <v>92435276</v>
      </c>
      <c r="BK236" s="8">
        <f t="shared" si="43"/>
        <v>218239968</v>
      </c>
      <c r="BL236" s="2"/>
      <c r="BM236" s="2">
        <v>13808776</v>
      </c>
      <c r="BN236" s="2"/>
      <c r="BO236" s="2"/>
      <c r="BP236" s="2"/>
      <c r="BQ236" s="2"/>
      <c r="BR236" s="9"/>
      <c r="BS236" s="2"/>
      <c r="BT236" s="2"/>
      <c r="BU236" s="2"/>
      <c r="BV236" s="2"/>
      <c r="BW236" s="8">
        <f t="shared" si="44"/>
        <v>232048744</v>
      </c>
      <c r="BX236" s="2"/>
      <c r="BY236" s="2">
        <v>13808776</v>
      </c>
      <c r="BZ236" s="2"/>
      <c r="CA236" s="2"/>
      <c r="CB236" s="9"/>
      <c r="CC236" s="2"/>
      <c r="CD236" s="2"/>
      <c r="CE236" s="2"/>
      <c r="CF236" s="2"/>
      <c r="CG236" s="8">
        <f>SUM(BW236:CE236)</f>
        <v>245857520</v>
      </c>
      <c r="CH236" s="2"/>
      <c r="CI236" s="2"/>
      <c r="CJ236" s="2"/>
      <c r="CK236" s="2"/>
      <c r="CL236" s="9"/>
      <c r="CM236" s="2"/>
      <c r="CN236" s="2"/>
      <c r="CO236" s="2"/>
      <c r="CP236" s="8">
        <f t="shared" si="37"/>
        <v>245857520</v>
      </c>
      <c r="CQ236" s="2"/>
      <c r="CR236" s="2"/>
      <c r="CS236" s="2"/>
      <c r="CT236" s="2"/>
      <c r="CU236" s="2"/>
      <c r="CV236" s="9"/>
      <c r="CW236" s="2"/>
      <c r="CX236" s="2"/>
      <c r="CY236" s="8">
        <f t="shared" si="38"/>
        <v>245857520</v>
      </c>
      <c r="CZ236" s="2"/>
      <c r="DA236" s="2"/>
      <c r="DB236" s="2"/>
      <c r="DC236" s="2"/>
      <c r="DD236" s="2"/>
      <c r="DE236" s="2"/>
      <c r="DF236" s="2"/>
      <c r="DG236" s="2"/>
      <c r="DH236" s="2"/>
      <c r="DI236" s="8">
        <f t="shared" si="39"/>
        <v>245857520</v>
      </c>
      <c r="DJ236" s="18"/>
      <c r="DK236" s="2"/>
      <c r="DL236" s="2"/>
      <c r="DM236" s="2"/>
      <c r="DN236" s="2"/>
      <c r="DO236" s="2"/>
      <c r="DP236" s="2"/>
      <c r="DQ236" s="2"/>
      <c r="DR236" s="9"/>
      <c r="DS236" s="2"/>
      <c r="DT236" s="2"/>
      <c r="DU236" s="7">
        <f t="shared" si="45"/>
        <v>245857520</v>
      </c>
      <c r="DV236" s="4">
        <f>VLOOKUP(B236,[3]RPTNCT049_ConsultaSaldosContabl!$I$4:$K$8047,3,0)</f>
        <v>110470208</v>
      </c>
      <c r="DW236" s="4">
        <f>+Q236+Z236+AA236+AN236+BA236+BJ236+BU236+BV236</f>
        <v>135387312</v>
      </c>
      <c r="DX236" s="41">
        <f t="shared" si="46"/>
        <v>245857520</v>
      </c>
      <c r="DY236" s="19">
        <f t="shared" si="47"/>
        <v>0</v>
      </c>
      <c r="DZ236" s="29"/>
      <c r="EA236" s="15"/>
      <c r="EB236" s="15"/>
      <c r="EC236" s="15"/>
      <c r="ED236" s="15"/>
      <c r="EE236" s="15"/>
      <c r="EF236" s="15"/>
    </row>
    <row r="237" spans="1:136" ht="15" customHeight="1" x14ac:dyDescent="0.2">
      <c r="A237" s="1">
        <v>8909837186</v>
      </c>
      <c r="B237" s="1">
        <v>890983718</v>
      </c>
      <c r="C237" s="16">
        <v>210605206</v>
      </c>
      <c r="D237" s="17" t="s">
        <v>79</v>
      </c>
      <c r="E237" s="80" t="s">
        <v>1126</v>
      </c>
      <c r="F237" s="38"/>
      <c r="G237" s="2"/>
      <c r="H237" s="3"/>
      <c r="I237" s="2"/>
      <c r="J237" s="39"/>
      <c r="K237" s="3"/>
      <c r="L237" s="2"/>
      <c r="M237" s="8"/>
      <c r="N237" s="3"/>
      <c r="O237" s="2"/>
      <c r="P237" s="3"/>
      <c r="Q237" s="39">
        <v>15363842</v>
      </c>
      <c r="R237" s="2"/>
      <c r="S237" s="3"/>
      <c r="T237" s="3"/>
      <c r="U237" s="2"/>
      <c r="V237" s="8">
        <f t="shared" si="36"/>
        <v>15363842</v>
      </c>
      <c r="W237" s="8">
        <v>0</v>
      </c>
      <c r="X237" s="2"/>
      <c r="Y237" s="8">
        <v>0</v>
      </c>
      <c r="Z237" s="8"/>
      <c r="AA237" s="2"/>
      <c r="AB237" s="2"/>
      <c r="AC237" s="9"/>
      <c r="AD237" s="2"/>
      <c r="AE237" s="2"/>
      <c r="AF237" s="8">
        <f t="shared" si="40"/>
        <v>15363842</v>
      </c>
      <c r="AG237" s="9">
        <v>0</v>
      </c>
      <c r="AH237" s="2"/>
      <c r="AI237" s="2">
        <v>0</v>
      </c>
      <c r="AJ237" s="9">
        <v>0</v>
      </c>
      <c r="AK237" s="2">
        <v>0</v>
      </c>
      <c r="AL237" s="2">
        <v>0</v>
      </c>
      <c r="AM237" s="2"/>
      <c r="AN237" s="2"/>
      <c r="AO237" s="19">
        <f t="shared" si="41"/>
        <v>15363842</v>
      </c>
      <c r="AP237" s="2"/>
      <c r="AQ237" s="2"/>
      <c r="AR237" s="2"/>
      <c r="AS237" s="2"/>
      <c r="AT237" s="2"/>
      <c r="AU237" s="2"/>
      <c r="AV237" s="2"/>
      <c r="AW237" s="2"/>
      <c r="AX237" s="2">
        <v>17460872</v>
      </c>
      <c r="AY237" s="2">
        <v>4365218</v>
      </c>
      <c r="AZ237" s="2"/>
      <c r="BA237" s="2"/>
      <c r="BB237" s="64">
        <f t="shared" si="42"/>
        <v>37189932</v>
      </c>
      <c r="BC237" s="2"/>
      <c r="BD237" s="2">
        <v>4365218</v>
      </c>
      <c r="BE237" s="2"/>
      <c r="BF237" s="2"/>
      <c r="BG237" s="9"/>
      <c r="BH237" s="2"/>
      <c r="BI237" s="2"/>
      <c r="BJ237" s="2">
        <v>33063830</v>
      </c>
      <c r="BK237" s="8">
        <f t="shared" si="43"/>
        <v>74618980</v>
      </c>
      <c r="BL237" s="2"/>
      <c r="BM237" s="2">
        <v>4365218</v>
      </c>
      <c r="BN237" s="2"/>
      <c r="BO237" s="2"/>
      <c r="BP237" s="2"/>
      <c r="BQ237" s="2"/>
      <c r="BR237" s="9"/>
      <c r="BS237" s="2"/>
      <c r="BT237" s="2"/>
      <c r="BU237" s="2"/>
      <c r="BV237" s="2"/>
      <c r="BW237" s="8">
        <f t="shared" si="44"/>
        <v>78984198</v>
      </c>
      <c r="BX237" s="2"/>
      <c r="BY237" s="2">
        <v>4365218</v>
      </c>
      <c r="BZ237" s="2"/>
      <c r="CA237" s="2"/>
      <c r="CB237" s="9"/>
      <c r="CC237" s="2"/>
      <c r="CD237" s="2"/>
      <c r="CE237" s="2"/>
      <c r="CF237" s="2"/>
      <c r="CG237" s="8">
        <f>SUM(BW237:CE237)</f>
        <v>83349416</v>
      </c>
      <c r="CH237" s="2"/>
      <c r="CI237" s="2"/>
      <c r="CJ237" s="2"/>
      <c r="CK237" s="2"/>
      <c r="CL237" s="9"/>
      <c r="CM237" s="2"/>
      <c r="CN237" s="2"/>
      <c r="CO237" s="2"/>
      <c r="CP237" s="8">
        <f t="shared" si="37"/>
        <v>83349416</v>
      </c>
      <c r="CQ237" s="2"/>
      <c r="CR237" s="2"/>
      <c r="CS237" s="2"/>
      <c r="CT237" s="2"/>
      <c r="CU237" s="2"/>
      <c r="CV237" s="9"/>
      <c r="CW237" s="2"/>
      <c r="CX237" s="2"/>
      <c r="CY237" s="8">
        <f t="shared" si="38"/>
        <v>83349416</v>
      </c>
      <c r="CZ237" s="2"/>
      <c r="DA237" s="2"/>
      <c r="DB237" s="2"/>
      <c r="DC237" s="2"/>
      <c r="DD237" s="2"/>
      <c r="DE237" s="2"/>
      <c r="DF237" s="2"/>
      <c r="DG237" s="2"/>
      <c r="DH237" s="2"/>
      <c r="DI237" s="8">
        <f t="shared" si="39"/>
        <v>83349416</v>
      </c>
      <c r="DJ237" s="18"/>
      <c r="DK237" s="2"/>
      <c r="DL237" s="2"/>
      <c r="DM237" s="2"/>
      <c r="DN237" s="2"/>
      <c r="DO237" s="2"/>
      <c r="DP237" s="2"/>
      <c r="DQ237" s="2"/>
      <c r="DR237" s="9"/>
      <c r="DS237" s="2"/>
      <c r="DT237" s="2"/>
      <c r="DU237" s="7">
        <f t="shared" si="45"/>
        <v>83349416</v>
      </c>
      <c r="DV237" s="4">
        <f>VLOOKUP(B237,[3]RPTNCT049_ConsultaSaldosContabl!$I$4:$K$8047,3,0)</f>
        <v>34921744</v>
      </c>
      <c r="DW237" s="4">
        <f>+Q237+Z237+AA237+AN237+BA237+BJ237+BU237+BV237</f>
        <v>48427672</v>
      </c>
      <c r="DX237" s="41">
        <f t="shared" si="46"/>
        <v>83349416</v>
      </c>
      <c r="DY237" s="19">
        <f t="shared" si="47"/>
        <v>0</v>
      </c>
      <c r="DZ237" s="29"/>
      <c r="EA237" s="29"/>
      <c r="EB237" s="29"/>
    </row>
    <row r="238" spans="1:136" ht="15" customHeight="1" x14ac:dyDescent="0.2">
      <c r="A238" s="1">
        <v>8001040601</v>
      </c>
      <c r="B238" s="1">
        <v>800104060</v>
      </c>
      <c r="C238" s="16">
        <v>210768207</v>
      </c>
      <c r="D238" s="17" t="s">
        <v>830</v>
      </c>
      <c r="E238" s="80" t="s">
        <v>1863</v>
      </c>
      <c r="F238" s="38"/>
      <c r="G238" s="2"/>
      <c r="H238" s="3"/>
      <c r="I238" s="2"/>
      <c r="J238" s="39"/>
      <c r="K238" s="3"/>
      <c r="L238" s="2"/>
      <c r="M238" s="8"/>
      <c r="N238" s="3"/>
      <c r="O238" s="2"/>
      <c r="P238" s="3"/>
      <c r="Q238" s="39">
        <v>26215490</v>
      </c>
      <c r="R238" s="2"/>
      <c r="S238" s="3"/>
      <c r="T238" s="3"/>
      <c r="U238" s="2"/>
      <c r="V238" s="8">
        <f t="shared" si="36"/>
        <v>26215490</v>
      </c>
      <c r="W238" s="8">
        <v>0</v>
      </c>
      <c r="X238" s="2"/>
      <c r="Y238" s="8">
        <v>0</v>
      </c>
      <c r="Z238" s="8"/>
      <c r="AA238" s="2"/>
      <c r="AB238" s="2"/>
      <c r="AC238" s="9"/>
      <c r="AD238" s="2"/>
      <c r="AE238" s="2"/>
      <c r="AF238" s="8">
        <f t="shared" si="40"/>
        <v>26215490</v>
      </c>
      <c r="AG238" s="9">
        <v>0</v>
      </c>
      <c r="AH238" s="2"/>
      <c r="AI238" s="2">
        <v>0</v>
      </c>
      <c r="AJ238" s="9">
        <v>0</v>
      </c>
      <c r="AK238" s="2">
        <v>0</v>
      </c>
      <c r="AL238" s="2">
        <v>0</v>
      </c>
      <c r="AM238" s="2"/>
      <c r="AN238" s="2"/>
      <c r="AO238" s="19">
        <f t="shared" si="41"/>
        <v>26215490</v>
      </c>
      <c r="AP238" s="2"/>
      <c r="AQ238" s="2"/>
      <c r="AR238" s="2"/>
      <c r="AS238" s="2"/>
      <c r="AT238" s="2"/>
      <c r="AU238" s="2"/>
      <c r="AV238" s="2"/>
      <c r="AW238" s="2"/>
      <c r="AX238" s="2">
        <v>31435964</v>
      </c>
      <c r="AY238" s="2">
        <v>7858991</v>
      </c>
      <c r="AZ238" s="2"/>
      <c r="BA238" s="2"/>
      <c r="BB238" s="64">
        <f t="shared" si="42"/>
        <v>65510445</v>
      </c>
      <c r="BC238" s="2"/>
      <c r="BD238" s="2">
        <v>7858991</v>
      </c>
      <c r="BE238" s="2"/>
      <c r="BF238" s="2"/>
      <c r="BG238" s="9"/>
      <c r="BH238" s="2"/>
      <c r="BI238" s="2"/>
      <c r="BJ238" s="2">
        <v>56417331</v>
      </c>
      <c r="BK238" s="8">
        <f t="shared" si="43"/>
        <v>129786767</v>
      </c>
      <c r="BL238" s="2"/>
      <c r="BM238" s="2">
        <v>7858991</v>
      </c>
      <c r="BN238" s="2"/>
      <c r="BO238" s="2"/>
      <c r="BP238" s="2"/>
      <c r="BQ238" s="2"/>
      <c r="BR238" s="9"/>
      <c r="BS238" s="2"/>
      <c r="BT238" s="2"/>
      <c r="BU238" s="2"/>
      <c r="BV238" s="2"/>
      <c r="BW238" s="8">
        <f t="shared" si="44"/>
        <v>137645758</v>
      </c>
      <c r="BX238" s="2"/>
      <c r="BY238" s="2">
        <v>7858991</v>
      </c>
      <c r="BZ238" s="2"/>
      <c r="CA238" s="2"/>
      <c r="CB238" s="9"/>
      <c r="CC238" s="2"/>
      <c r="CD238" s="2"/>
      <c r="CE238" s="2"/>
      <c r="CF238" s="2"/>
      <c r="CG238" s="8">
        <f>SUM(BW238:CE238)</f>
        <v>145504749</v>
      </c>
      <c r="CH238" s="2"/>
      <c r="CI238" s="2"/>
      <c r="CJ238" s="2"/>
      <c r="CK238" s="2"/>
      <c r="CL238" s="9"/>
      <c r="CM238" s="2"/>
      <c r="CN238" s="2"/>
      <c r="CO238" s="2"/>
      <c r="CP238" s="8">
        <f t="shared" si="37"/>
        <v>145504749</v>
      </c>
      <c r="CQ238" s="2"/>
      <c r="CR238" s="2"/>
      <c r="CS238" s="2"/>
      <c r="CT238" s="2"/>
      <c r="CU238" s="2"/>
      <c r="CV238" s="9"/>
      <c r="CW238" s="2"/>
      <c r="CX238" s="2"/>
      <c r="CY238" s="8">
        <f t="shared" si="38"/>
        <v>145504749</v>
      </c>
      <c r="CZ238" s="2"/>
      <c r="DA238" s="2"/>
      <c r="DB238" s="2"/>
      <c r="DC238" s="2"/>
      <c r="DD238" s="2"/>
      <c r="DE238" s="2"/>
      <c r="DF238" s="2"/>
      <c r="DG238" s="2"/>
      <c r="DH238" s="2"/>
      <c r="DI238" s="8">
        <f t="shared" si="39"/>
        <v>145504749</v>
      </c>
      <c r="DJ238" s="18"/>
      <c r="DK238" s="2"/>
      <c r="DL238" s="2"/>
      <c r="DM238" s="2"/>
      <c r="DN238" s="2"/>
      <c r="DO238" s="2"/>
      <c r="DP238" s="2"/>
      <c r="DQ238" s="2"/>
      <c r="DR238" s="9"/>
      <c r="DS238" s="2"/>
      <c r="DT238" s="2"/>
      <c r="DU238" s="7">
        <f t="shared" si="45"/>
        <v>145504749</v>
      </c>
      <c r="DV238" s="4">
        <f>VLOOKUP(B238,[3]RPTNCT049_ConsultaSaldosContabl!$I$4:$K$8047,3,0)</f>
        <v>62871928</v>
      </c>
      <c r="DW238" s="4">
        <f>+Q238+Z238+AA238+AN238+BA238+BJ238+BU238+BV238</f>
        <v>82632821</v>
      </c>
      <c r="DX238" s="41">
        <f t="shared" si="46"/>
        <v>145504749</v>
      </c>
      <c r="DY238" s="19">
        <f t="shared" si="47"/>
        <v>0</v>
      </c>
      <c r="DZ238" s="29"/>
      <c r="EA238" s="29"/>
      <c r="EB238" s="29"/>
    </row>
    <row r="239" spans="1:136" ht="15" customHeight="1" x14ac:dyDescent="0.2">
      <c r="A239" s="1">
        <v>8909822618</v>
      </c>
      <c r="B239" s="1">
        <v>890982261</v>
      </c>
      <c r="C239" s="16">
        <v>210905209</v>
      </c>
      <c r="D239" s="17" t="s">
        <v>80</v>
      </c>
      <c r="E239" s="80" t="s">
        <v>1127</v>
      </c>
      <c r="F239" s="38"/>
      <c r="G239" s="2"/>
      <c r="H239" s="3"/>
      <c r="I239" s="2"/>
      <c r="J239" s="39"/>
      <c r="K239" s="3"/>
      <c r="L239" s="2"/>
      <c r="M239" s="8"/>
      <c r="N239" s="3"/>
      <c r="O239" s="2"/>
      <c r="P239" s="3"/>
      <c r="Q239" s="39">
        <v>85695410</v>
      </c>
      <c r="R239" s="2"/>
      <c r="S239" s="3"/>
      <c r="T239" s="3"/>
      <c r="U239" s="2"/>
      <c r="V239" s="8">
        <f t="shared" si="36"/>
        <v>85695410</v>
      </c>
      <c r="W239" s="8">
        <v>0</v>
      </c>
      <c r="X239" s="2"/>
      <c r="Y239" s="8">
        <v>0</v>
      </c>
      <c r="Z239" s="8"/>
      <c r="AA239" s="2"/>
      <c r="AB239" s="2"/>
      <c r="AC239" s="9"/>
      <c r="AD239" s="2"/>
      <c r="AE239" s="2"/>
      <c r="AF239" s="8">
        <f t="shared" si="40"/>
        <v>85695410</v>
      </c>
      <c r="AG239" s="9">
        <v>0</v>
      </c>
      <c r="AH239" s="2"/>
      <c r="AI239" s="2">
        <v>0</v>
      </c>
      <c r="AJ239" s="9">
        <v>0</v>
      </c>
      <c r="AK239" s="2">
        <v>0</v>
      </c>
      <c r="AL239" s="2">
        <v>0</v>
      </c>
      <c r="AM239" s="2"/>
      <c r="AN239" s="2"/>
      <c r="AO239" s="19">
        <f t="shared" si="41"/>
        <v>85695410</v>
      </c>
      <c r="AP239" s="2"/>
      <c r="AQ239" s="2"/>
      <c r="AR239" s="2"/>
      <c r="AS239" s="2"/>
      <c r="AT239" s="2"/>
      <c r="AU239" s="2"/>
      <c r="AV239" s="2"/>
      <c r="AW239" s="2"/>
      <c r="AX239" s="2">
        <v>140419820</v>
      </c>
      <c r="AY239" s="2">
        <v>35104955</v>
      </c>
      <c r="AZ239" s="2"/>
      <c r="BA239" s="2"/>
      <c r="BB239" s="64">
        <f t="shared" si="42"/>
        <v>261220185</v>
      </c>
      <c r="BC239" s="2"/>
      <c r="BD239" s="2">
        <v>35104955</v>
      </c>
      <c r="BE239" s="2"/>
      <c r="BF239" s="2"/>
      <c r="BG239" s="9"/>
      <c r="BH239" s="2"/>
      <c r="BI239" s="2"/>
      <c r="BJ239" s="2">
        <v>184421361</v>
      </c>
      <c r="BK239" s="8">
        <f t="shared" si="43"/>
        <v>480746501</v>
      </c>
      <c r="BL239" s="2"/>
      <c r="BM239" s="2">
        <v>35104955</v>
      </c>
      <c r="BN239" s="2"/>
      <c r="BO239" s="2"/>
      <c r="BP239" s="2"/>
      <c r="BQ239" s="2"/>
      <c r="BR239" s="9"/>
      <c r="BS239" s="2"/>
      <c r="BT239" s="2"/>
      <c r="BU239" s="2"/>
      <c r="BV239" s="2"/>
      <c r="BW239" s="8">
        <f t="shared" si="44"/>
        <v>515851456</v>
      </c>
      <c r="BX239" s="2"/>
      <c r="BY239" s="2">
        <v>35104955</v>
      </c>
      <c r="BZ239" s="2"/>
      <c r="CA239" s="2"/>
      <c r="CB239" s="9"/>
      <c r="CC239" s="2"/>
      <c r="CD239" s="2"/>
      <c r="CE239" s="2"/>
      <c r="CF239" s="2"/>
      <c r="CG239" s="8">
        <f>SUM(BW239:CE239)</f>
        <v>550956411</v>
      </c>
      <c r="CH239" s="2"/>
      <c r="CI239" s="2"/>
      <c r="CJ239" s="2"/>
      <c r="CK239" s="2"/>
      <c r="CL239" s="9"/>
      <c r="CM239" s="2"/>
      <c r="CN239" s="2"/>
      <c r="CO239" s="2"/>
      <c r="CP239" s="8">
        <f t="shared" si="37"/>
        <v>550956411</v>
      </c>
      <c r="CQ239" s="2"/>
      <c r="CR239" s="2"/>
      <c r="CS239" s="2"/>
      <c r="CT239" s="2"/>
      <c r="CU239" s="2"/>
      <c r="CV239" s="9"/>
      <c r="CW239" s="2"/>
      <c r="CX239" s="2"/>
      <c r="CY239" s="8">
        <f t="shared" si="38"/>
        <v>550956411</v>
      </c>
      <c r="CZ239" s="2"/>
      <c r="DA239" s="2"/>
      <c r="DB239" s="2"/>
      <c r="DC239" s="2"/>
      <c r="DD239" s="2"/>
      <c r="DE239" s="2"/>
      <c r="DF239" s="2"/>
      <c r="DG239" s="2"/>
      <c r="DH239" s="2"/>
      <c r="DI239" s="8">
        <f t="shared" si="39"/>
        <v>550956411</v>
      </c>
      <c r="DJ239" s="18"/>
      <c r="DK239" s="2"/>
      <c r="DL239" s="2"/>
      <c r="DM239" s="2"/>
      <c r="DN239" s="2"/>
      <c r="DO239" s="2"/>
      <c r="DP239" s="2"/>
      <c r="DQ239" s="2"/>
      <c r="DR239" s="9"/>
      <c r="DS239" s="2"/>
      <c r="DT239" s="2"/>
      <c r="DU239" s="7">
        <f t="shared" si="45"/>
        <v>550956411</v>
      </c>
      <c r="DV239" s="4">
        <f>VLOOKUP(B239,[3]RPTNCT049_ConsultaSaldosContabl!$I$4:$K$8047,3,0)</f>
        <v>280839640</v>
      </c>
      <c r="DW239" s="4">
        <f>+Q239+Z239+AA239+AN239+BA239+BJ239+BU239+BV239</f>
        <v>270116771</v>
      </c>
      <c r="DX239" s="41">
        <f t="shared" si="46"/>
        <v>550956411</v>
      </c>
      <c r="DY239" s="19">
        <f t="shared" si="47"/>
        <v>0</v>
      </c>
      <c r="DZ239" s="29"/>
      <c r="EA239" s="29"/>
      <c r="EB239" s="29"/>
    </row>
    <row r="240" spans="1:136" ht="15" customHeight="1" x14ac:dyDescent="0.2">
      <c r="A240" s="1">
        <v>8190032255</v>
      </c>
      <c r="B240" s="1">
        <v>819003225</v>
      </c>
      <c r="C240" s="16">
        <v>210547205</v>
      </c>
      <c r="D240" s="17" t="s">
        <v>644</v>
      </c>
      <c r="E240" s="81" t="s">
        <v>2125</v>
      </c>
      <c r="F240" s="54"/>
      <c r="G240" s="18"/>
      <c r="H240" s="54"/>
      <c r="I240" s="18"/>
      <c r="J240" s="54"/>
      <c r="K240" s="54"/>
      <c r="L240" s="18"/>
      <c r="M240" s="55"/>
      <c r="N240" s="54"/>
      <c r="O240" s="18"/>
      <c r="P240" s="54"/>
      <c r="Q240" s="39">
        <v>81902097</v>
      </c>
      <c r="R240" s="18"/>
      <c r="S240" s="54"/>
      <c r="T240" s="54"/>
      <c r="U240" s="18"/>
      <c r="V240" s="8">
        <f t="shared" si="36"/>
        <v>81902097</v>
      </c>
      <c r="W240" s="8">
        <v>0</v>
      </c>
      <c r="X240" s="18"/>
      <c r="Y240" s="8">
        <v>0</v>
      </c>
      <c r="Z240" s="8"/>
      <c r="AA240" s="18"/>
      <c r="AB240" s="18"/>
      <c r="AC240" s="56"/>
      <c r="AD240" s="18"/>
      <c r="AE240" s="18"/>
      <c r="AF240" s="8">
        <f t="shared" si="40"/>
        <v>81902097</v>
      </c>
      <c r="AG240" s="9">
        <v>0</v>
      </c>
      <c r="AH240" s="2"/>
      <c r="AI240" s="2">
        <v>0</v>
      </c>
      <c r="AJ240" s="9">
        <v>0</v>
      </c>
      <c r="AK240" s="2">
        <v>0</v>
      </c>
      <c r="AL240" s="2">
        <v>0</v>
      </c>
      <c r="AM240" s="2"/>
      <c r="AN240" s="2"/>
      <c r="AO240" s="19">
        <f t="shared" si="41"/>
        <v>81902097</v>
      </c>
      <c r="AP240" s="18"/>
      <c r="AQ240" s="2"/>
      <c r="AR240" s="18"/>
      <c r="AS240" s="2"/>
      <c r="AT240" s="18"/>
      <c r="AU240" s="18"/>
      <c r="AV240" s="18"/>
      <c r="AW240" s="18"/>
      <c r="AX240" s="2">
        <v>155439060</v>
      </c>
      <c r="AY240" s="2">
        <v>38859765</v>
      </c>
      <c r="AZ240" s="18"/>
      <c r="BA240" s="2"/>
      <c r="BB240" s="64">
        <f t="shared" si="42"/>
        <v>276200922</v>
      </c>
      <c r="BC240" s="2"/>
      <c r="BD240" s="2">
        <v>38859765</v>
      </c>
      <c r="BE240" s="2"/>
      <c r="BF240" s="2"/>
      <c r="BG240" s="9"/>
      <c r="BH240" s="2"/>
      <c r="BI240" s="2"/>
      <c r="BJ240" s="2">
        <v>176257882</v>
      </c>
      <c r="BK240" s="8">
        <f t="shared" si="43"/>
        <v>491318569</v>
      </c>
      <c r="BL240" s="2"/>
      <c r="BM240" s="2">
        <v>38859765</v>
      </c>
      <c r="BN240" s="2"/>
      <c r="BO240" s="2"/>
      <c r="BP240" s="2"/>
      <c r="BQ240" s="2"/>
      <c r="BR240" s="9"/>
      <c r="BS240" s="2"/>
      <c r="BT240" s="2"/>
      <c r="BU240" s="2"/>
      <c r="BV240" s="2"/>
      <c r="BW240" s="8">
        <f t="shared" si="44"/>
        <v>530178334</v>
      </c>
      <c r="BX240" s="2"/>
      <c r="BY240" s="2">
        <v>38859765</v>
      </c>
      <c r="BZ240" s="2"/>
      <c r="CA240" s="2"/>
      <c r="CB240" s="9"/>
      <c r="CC240" s="2"/>
      <c r="CD240" s="2"/>
      <c r="CE240" s="2"/>
      <c r="CF240" s="2"/>
      <c r="CG240" s="8">
        <f>SUM(BW240:CE240)</f>
        <v>569038099</v>
      </c>
      <c r="CH240" s="2"/>
      <c r="CI240" s="2"/>
      <c r="CJ240" s="2"/>
      <c r="CK240" s="2"/>
      <c r="CL240" s="9"/>
      <c r="CM240" s="2"/>
      <c r="CN240" s="2"/>
      <c r="CO240" s="2"/>
      <c r="CP240" s="8">
        <f t="shared" si="37"/>
        <v>569038099</v>
      </c>
      <c r="CQ240" s="2"/>
      <c r="CR240" s="2"/>
      <c r="CS240" s="2"/>
      <c r="CT240" s="2"/>
      <c r="CU240" s="2"/>
      <c r="CV240" s="9"/>
      <c r="CW240" s="2"/>
      <c r="CX240" s="2"/>
      <c r="CY240" s="8">
        <f t="shared" si="38"/>
        <v>569038099</v>
      </c>
      <c r="CZ240" s="2"/>
      <c r="DA240" s="2"/>
      <c r="DB240" s="2"/>
      <c r="DC240" s="2"/>
      <c r="DD240" s="2"/>
      <c r="DE240" s="2"/>
      <c r="DF240" s="2"/>
      <c r="DG240" s="2"/>
      <c r="DH240" s="2"/>
      <c r="DI240" s="8">
        <f t="shared" si="39"/>
        <v>569038099</v>
      </c>
      <c r="DJ240" s="18"/>
      <c r="DK240" s="2"/>
      <c r="DL240" s="2"/>
      <c r="DM240" s="2"/>
      <c r="DN240" s="2"/>
      <c r="DO240" s="2"/>
      <c r="DP240" s="2"/>
      <c r="DQ240" s="2"/>
      <c r="DR240" s="9"/>
      <c r="DS240" s="2"/>
      <c r="DT240" s="2"/>
      <c r="DU240" s="7">
        <f t="shared" si="45"/>
        <v>569038099</v>
      </c>
      <c r="DV240" s="4">
        <f>VLOOKUP(B240,[3]RPTNCT049_ConsultaSaldosContabl!$I$4:$K$8047,3,0)</f>
        <v>310878120</v>
      </c>
      <c r="DW240" s="4">
        <f>+Q240+Z240+AA240+AN240+BA240+BJ240+BU240+BV240</f>
        <v>258159979</v>
      </c>
      <c r="DX240" s="41">
        <f t="shared" si="46"/>
        <v>569038099</v>
      </c>
      <c r="DY240" s="19">
        <f t="shared" si="47"/>
        <v>0</v>
      </c>
      <c r="DZ240" s="29"/>
      <c r="EA240" s="15"/>
      <c r="EB240" s="15"/>
      <c r="EC240" s="15"/>
      <c r="ED240" s="15"/>
      <c r="EE240" s="15"/>
      <c r="EF240" s="15"/>
    </row>
    <row r="241" spans="1:136" ht="15" customHeight="1" x14ac:dyDescent="0.2">
      <c r="A241" s="1">
        <v>8916800579</v>
      </c>
      <c r="B241" s="1">
        <v>891680057</v>
      </c>
      <c r="C241" s="16">
        <v>210527205</v>
      </c>
      <c r="D241" s="17" t="s">
        <v>577</v>
      </c>
      <c r="E241" s="80" t="s">
        <v>1614</v>
      </c>
      <c r="F241" s="38"/>
      <c r="G241" s="2"/>
      <c r="H241" s="3"/>
      <c r="I241" s="2"/>
      <c r="J241" s="39"/>
      <c r="K241" s="3"/>
      <c r="L241" s="2"/>
      <c r="M241" s="8"/>
      <c r="N241" s="3"/>
      <c r="O241" s="2"/>
      <c r="P241" s="3"/>
      <c r="Q241" s="39">
        <v>110827378</v>
      </c>
      <c r="R241" s="2"/>
      <c r="S241" s="3"/>
      <c r="T241" s="3"/>
      <c r="U241" s="2"/>
      <c r="V241" s="8">
        <f t="shared" si="36"/>
        <v>110827378</v>
      </c>
      <c r="W241" s="8">
        <v>0</v>
      </c>
      <c r="X241" s="2"/>
      <c r="Y241" s="8">
        <v>0</v>
      </c>
      <c r="Z241" s="8"/>
      <c r="AA241" s="2"/>
      <c r="AB241" s="2"/>
      <c r="AC241" s="9"/>
      <c r="AD241" s="2"/>
      <c r="AE241" s="2"/>
      <c r="AF241" s="8">
        <f t="shared" si="40"/>
        <v>110827378</v>
      </c>
      <c r="AG241" s="9">
        <v>0</v>
      </c>
      <c r="AH241" s="2"/>
      <c r="AI241" s="2">
        <v>0</v>
      </c>
      <c r="AJ241" s="9">
        <v>0</v>
      </c>
      <c r="AK241" s="2">
        <v>0</v>
      </c>
      <c r="AL241" s="2">
        <v>0</v>
      </c>
      <c r="AM241" s="2"/>
      <c r="AN241" s="2"/>
      <c r="AO241" s="19">
        <f t="shared" si="41"/>
        <v>110827378</v>
      </c>
      <c r="AP241" s="2"/>
      <c r="AQ241" s="2"/>
      <c r="AR241" s="2"/>
      <c r="AS241" s="2"/>
      <c r="AT241" s="2"/>
      <c r="AU241" s="2"/>
      <c r="AV241" s="2"/>
      <c r="AW241" s="2"/>
      <c r="AX241" s="2">
        <v>194511484</v>
      </c>
      <c r="AY241" s="2">
        <v>48627871</v>
      </c>
      <c r="AZ241" s="2"/>
      <c r="BA241" s="2"/>
      <c r="BB241" s="64">
        <f t="shared" si="42"/>
        <v>353966733</v>
      </c>
      <c r="BC241" s="2"/>
      <c r="BD241" s="2">
        <v>48627871</v>
      </c>
      <c r="BE241" s="2"/>
      <c r="BF241" s="2"/>
      <c r="BG241" s="9"/>
      <c r="BH241" s="2"/>
      <c r="BI241" s="2"/>
      <c r="BJ241" s="2">
        <v>238505929</v>
      </c>
      <c r="BK241" s="8">
        <f t="shared" si="43"/>
        <v>641100533</v>
      </c>
      <c r="BL241" s="2"/>
      <c r="BM241" s="2">
        <v>48627871</v>
      </c>
      <c r="BN241" s="2"/>
      <c r="BO241" s="2"/>
      <c r="BP241" s="2"/>
      <c r="BQ241" s="2"/>
      <c r="BR241" s="9"/>
      <c r="BS241" s="2"/>
      <c r="BT241" s="2"/>
      <c r="BU241" s="2"/>
      <c r="BV241" s="2"/>
      <c r="BW241" s="8">
        <f t="shared" si="44"/>
        <v>689728404</v>
      </c>
      <c r="BX241" s="2"/>
      <c r="BY241" s="2">
        <v>48627871</v>
      </c>
      <c r="BZ241" s="2"/>
      <c r="CA241" s="2"/>
      <c r="CB241" s="9"/>
      <c r="CC241" s="2"/>
      <c r="CD241" s="2"/>
      <c r="CE241" s="2"/>
      <c r="CF241" s="2"/>
      <c r="CG241" s="8">
        <f>SUM(BW241:CE241)</f>
        <v>738356275</v>
      </c>
      <c r="CH241" s="2"/>
      <c r="CI241" s="2"/>
      <c r="CJ241" s="2"/>
      <c r="CK241" s="2"/>
      <c r="CL241" s="9"/>
      <c r="CM241" s="2"/>
      <c r="CN241" s="2"/>
      <c r="CO241" s="2"/>
      <c r="CP241" s="8">
        <f t="shared" si="37"/>
        <v>738356275</v>
      </c>
      <c r="CQ241" s="2"/>
      <c r="CR241" s="2"/>
      <c r="CS241" s="2"/>
      <c r="CT241" s="2"/>
      <c r="CU241" s="2"/>
      <c r="CV241" s="9"/>
      <c r="CW241" s="2"/>
      <c r="CX241" s="2"/>
      <c r="CY241" s="8">
        <f t="shared" si="38"/>
        <v>738356275</v>
      </c>
      <c r="CZ241" s="2"/>
      <c r="DA241" s="2"/>
      <c r="DB241" s="2"/>
      <c r="DC241" s="2"/>
      <c r="DD241" s="2"/>
      <c r="DE241" s="2"/>
      <c r="DF241" s="2"/>
      <c r="DG241" s="2"/>
      <c r="DH241" s="2"/>
      <c r="DI241" s="8">
        <f t="shared" si="39"/>
        <v>738356275</v>
      </c>
      <c r="DJ241" s="18"/>
      <c r="DK241" s="2"/>
      <c r="DL241" s="2"/>
      <c r="DM241" s="2"/>
      <c r="DN241" s="2"/>
      <c r="DO241" s="2"/>
      <c r="DP241" s="2"/>
      <c r="DQ241" s="2"/>
      <c r="DR241" s="9"/>
      <c r="DS241" s="2"/>
      <c r="DT241" s="2"/>
      <c r="DU241" s="7">
        <f t="shared" si="45"/>
        <v>738356275</v>
      </c>
      <c r="DV241" s="4">
        <f>VLOOKUP(B241,[3]RPTNCT049_ConsultaSaldosContabl!$I$4:$K$8047,3,0)</f>
        <v>389022968</v>
      </c>
      <c r="DW241" s="4">
        <f>+Q241+Z241+AA241+AN241+BA241+BJ241+BU241+BV241</f>
        <v>349333307</v>
      </c>
      <c r="DX241" s="41">
        <f t="shared" si="46"/>
        <v>738356275</v>
      </c>
      <c r="DY241" s="19">
        <f t="shared" si="47"/>
        <v>0</v>
      </c>
      <c r="DZ241" s="29"/>
      <c r="EA241" s="29"/>
      <c r="EB241" s="29"/>
    </row>
    <row r="242" spans="1:136" ht="15" customHeight="1" x14ac:dyDescent="0.2">
      <c r="A242" s="1">
        <v>8902089473</v>
      </c>
      <c r="B242" s="1">
        <v>890208947</v>
      </c>
      <c r="C242" s="16">
        <v>210968209</v>
      </c>
      <c r="D242" s="17" t="s">
        <v>831</v>
      </c>
      <c r="E242" s="80" t="s">
        <v>1864</v>
      </c>
      <c r="F242" s="38"/>
      <c r="G242" s="2"/>
      <c r="H242" s="3"/>
      <c r="I242" s="2"/>
      <c r="J242" s="39"/>
      <c r="K242" s="3"/>
      <c r="L242" s="2"/>
      <c r="M242" s="8"/>
      <c r="N242" s="3"/>
      <c r="O242" s="2"/>
      <c r="P242" s="3"/>
      <c r="Q242" s="39">
        <v>12421797</v>
      </c>
      <c r="R242" s="2"/>
      <c r="S242" s="3"/>
      <c r="T242" s="3"/>
      <c r="U242" s="2"/>
      <c r="V242" s="8">
        <f t="shared" si="36"/>
        <v>12421797</v>
      </c>
      <c r="W242" s="8">
        <v>0</v>
      </c>
      <c r="X242" s="2"/>
      <c r="Y242" s="8">
        <v>0</v>
      </c>
      <c r="Z242" s="8"/>
      <c r="AA242" s="2"/>
      <c r="AB242" s="2"/>
      <c r="AC242" s="9"/>
      <c r="AD242" s="2"/>
      <c r="AE242" s="2"/>
      <c r="AF242" s="8">
        <f t="shared" si="40"/>
        <v>12421797</v>
      </c>
      <c r="AG242" s="9">
        <v>0</v>
      </c>
      <c r="AH242" s="2"/>
      <c r="AI242" s="2">
        <v>0</v>
      </c>
      <c r="AJ242" s="9">
        <v>0</v>
      </c>
      <c r="AK242" s="2">
        <v>0</v>
      </c>
      <c r="AL242" s="2">
        <v>0</v>
      </c>
      <c r="AM242" s="2"/>
      <c r="AN242" s="2"/>
      <c r="AO242" s="19">
        <f t="shared" si="41"/>
        <v>12421797</v>
      </c>
      <c r="AP242" s="2"/>
      <c r="AQ242" s="2"/>
      <c r="AR242" s="2"/>
      <c r="AS242" s="2"/>
      <c r="AT242" s="2"/>
      <c r="AU242" s="2"/>
      <c r="AV242" s="2"/>
      <c r="AW242" s="2"/>
      <c r="AX242" s="2">
        <v>14238156</v>
      </c>
      <c r="AY242" s="2">
        <v>3559539</v>
      </c>
      <c r="AZ242" s="2"/>
      <c r="BA242" s="2"/>
      <c r="BB242" s="64">
        <f t="shared" si="42"/>
        <v>30219492</v>
      </c>
      <c r="BC242" s="2"/>
      <c r="BD242" s="2">
        <v>3559539</v>
      </c>
      <c r="BE242" s="2"/>
      <c r="BF242" s="2"/>
      <c r="BG242" s="9"/>
      <c r="BH242" s="2"/>
      <c r="BI242" s="2"/>
      <c r="BJ242" s="2">
        <v>26732419</v>
      </c>
      <c r="BK242" s="8">
        <f t="shared" si="43"/>
        <v>60511450</v>
      </c>
      <c r="BL242" s="2"/>
      <c r="BM242" s="2">
        <v>3559539</v>
      </c>
      <c r="BN242" s="2"/>
      <c r="BO242" s="2"/>
      <c r="BP242" s="2"/>
      <c r="BQ242" s="2"/>
      <c r="BR242" s="9"/>
      <c r="BS242" s="2"/>
      <c r="BT242" s="2"/>
      <c r="BU242" s="2"/>
      <c r="BV242" s="2"/>
      <c r="BW242" s="8">
        <f t="shared" si="44"/>
        <v>64070989</v>
      </c>
      <c r="BX242" s="2"/>
      <c r="BY242" s="2">
        <v>3559539</v>
      </c>
      <c r="BZ242" s="2"/>
      <c r="CA242" s="2"/>
      <c r="CB242" s="9"/>
      <c r="CC242" s="2"/>
      <c r="CD242" s="2"/>
      <c r="CE242" s="2"/>
      <c r="CF242" s="2"/>
      <c r="CG242" s="8">
        <f>SUM(BW242:CE242)</f>
        <v>67630528</v>
      </c>
      <c r="CH242" s="2"/>
      <c r="CI242" s="2"/>
      <c r="CJ242" s="2"/>
      <c r="CK242" s="2"/>
      <c r="CL242" s="9"/>
      <c r="CM242" s="2"/>
      <c r="CN242" s="2"/>
      <c r="CO242" s="2"/>
      <c r="CP242" s="8">
        <f t="shared" si="37"/>
        <v>67630528</v>
      </c>
      <c r="CQ242" s="2"/>
      <c r="CR242" s="2"/>
      <c r="CS242" s="2"/>
      <c r="CT242" s="2"/>
      <c r="CU242" s="2"/>
      <c r="CV242" s="9"/>
      <c r="CW242" s="2"/>
      <c r="CX242" s="2"/>
      <c r="CY242" s="8">
        <f t="shared" si="38"/>
        <v>67630528</v>
      </c>
      <c r="CZ242" s="2"/>
      <c r="DA242" s="2"/>
      <c r="DB242" s="2"/>
      <c r="DC242" s="2"/>
      <c r="DD242" s="2"/>
      <c r="DE242" s="2"/>
      <c r="DF242" s="2"/>
      <c r="DG242" s="2"/>
      <c r="DH242" s="2"/>
      <c r="DI242" s="8">
        <f t="shared" si="39"/>
        <v>67630528</v>
      </c>
      <c r="DJ242" s="18"/>
      <c r="DK242" s="2"/>
      <c r="DL242" s="2"/>
      <c r="DM242" s="2"/>
      <c r="DN242" s="2"/>
      <c r="DO242" s="2"/>
      <c r="DP242" s="2"/>
      <c r="DQ242" s="2"/>
      <c r="DR242" s="9"/>
      <c r="DS242" s="2"/>
      <c r="DT242" s="2"/>
      <c r="DU242" s="7">
        <f t="shared" si="45"/>
        <v>67630528</v>
      </c>
      <c r="DV242" s="4">
        <f>VLOOKUP(B242,[3]RPTNCT049_ConsultaSaldosContabl!$I$4:$K$8047,3,0)</f>
        <v>28476312</v>
      </c>
      <c r="DW242" s="4">
        <f>+Q242+Z242+AA242+AN242+BA242+BJ242+BU242+BV242</f>
        <v>39154216</v>
      </c>
      <c r="DX242" s="41">
        <f t="shared" si="46"/>
        <v>67630528</v>
      </c>
      <c r="DY242" s="19">
        <f t="shared" si="47"/>
        <v>0</v>
      </c>
      <c r="DZ242" s="29"/>
      <c r="EA242" s="29"/>
      <c r="EB242" s="29"/>
    </row>
    <row r="243" spans="1:136" ht="15" customHeight="1" x14ac:dyDescent="0.2">
      <c r="A243" s="1">
        <v>8000190006</v>
      </c>
      <c r="B243" s="1">
        <v>800019000</v>
      </c>
      <c r="C243" s="16">
        <v>210752207</v>
      </c>
      <c r="D243" s="17" t="s">
        <v>699</v>
      </c>
      <c r="E243" s="80" t="s">
        <v>2112</v>
      </c>
      <c r="F243" s="38"/>
      <c r="G243" s="2"/>
      <c r="H243" s="3"/>
      <c r="I243" s="2"/>
      <c r="J243" s="39"/>
      <c r="K243" s="3"/>
      <c r="L243" s="2"/>
      <c r="M243" s="8"/>
      <c r="N243" s="3"/>
      <c r="O243" s="2"/>
      <c r="P243" s="3"/>
      <c r="Q243" s="39">
        <v>52531052</v>
      </c>
      <c r="R243" s="2"/>
      <c r="S243" s="3"/>
      <c r="T243" s="3"/>
      <c r="U243" s="2"/>
      <c r="V243" s="8">
        <f t="shared" si="36"/>
        <v>52531052</v>
      </c>
      <c r="W243" s="8">
        <v>0</v>
      </c>
      <c r="X243" s="2"/>
      <c r="Y243" s="8">
        <v>0</v>
      </c>
      <c r="Z243" s="8"/>
      <c r="AA243" s="2"/>
      <c r="AB243" s="2"/>
      <c r="AC243" s="9"/>
      <c r="AD243" s="2"/>
      <c r="AE243" s="2"/>
      <c r="AF243" s="8">
        <f t="shared" si="40"/>
        <v>52531052</v>
      </c>
      <c r="AG243" s="9">
        <v>0</v>
      </c>
      <c r="AH243" s="2"/>
      <c r="AI243" s="2">
        <v>0</v>
      </c>
      <c r="AJ243" s="9">
        <v>0</v>
      </c>
      <c r="AK243" s="2">
        <v>0</v>
      </c>
      <c r="AL243" s="2">
        <v>0</v>
      </c>
      <c r="AM243" s="2"/>
      <c r="AN243" s="2"/>
      <c r="AO243" s="19">
        <f t="shared" si="41"/>
        <v>52531052</v>
      </c>
      <c r="AP243" s="2"/>
      <c r="AQ243" s="2"/>
      <c r="AR243" s="2"/>
      <c r="AS243" s="2"/>
      <c r="AT243" s="2"/>
      <c r="AU243" s="2"/>
      <c r="AV243" s="2"/>
      <c r="AW243" s="2"/>
      <c r="AX243" s="2">
        <v>73905964</v>
      </c>
      <c r="AY243" s="2">
        <v>18476491</v>
      </c>
      <c r="AZ243" s="2"/>
      <c r="BA243" s="2"/>
      <c r="BB243" s="64">
        <f t="shared" si="42"/>
        <v>144913507</v>
      </c>
      <c r="BC243" s="2"/>
      <c r="BD243" s="2">
        <v>18476491</v>
      </c>
      <c r="BE243" s="2"/>
      <c r="BF243" s="2"/>
      <c r="BG243" s="9"/>
      <c r="BH243" s="2"/>
      <c r="BI243" s="2"/>
      <c r="BJ243" s="2">
        <v>113049935</v>
      </c>
      <c r="BK243" s="8">
        <f t="shared" si="43"/>
        <v>276439933</v>
      </c>
      <c r="BL243" s="2"/>
      <c r="BM243" s="2">
        <v>18476491</v>
      </c>
      <c r="BN243" s="2"/>
      <c r="BO243" s="2"/>
      <c r="BP243" s="2"/>
      <c r="BQ243" s="2"/>
      <c r="BR243" s="9"/>
      <c r="BS243" s="2"/>
      <c r="BT243" s="2"/>
      <c r="BU243" s="2"/>
      <c r="BV243" s="2"/>
      <c r="BW243" s="8">
        <f t="shared" si="44"/>
        <v>294916424</v>
      </c>
      <c r="BX243" s="2"/>
      <c r="BY243" s="2">
        <v>18476491</v>
      </c>
      <c r="BZ243" s="2"/>
      <c r="CA243" s="2"/>
      <c r="CB243" s="9"/>
      <c r="CC243" s="2"/>
      <c r="CD243" s="2"/>
      <c r="CE243" s="2"/>
      <c r="CF243" s="2"/>
      <c r="CG243" s="8">
        <f>SUM(BW243:CE243)</f>
        <v>313392915</v>
      </c>
      <c r="CH243" s="2"/>
      <c r="CI243" s="2"/>
      <c r="CJ243" s="2"/>
      <c r="CK243" s="2"/>
      <c r="CL243" s="9"/>
      <c r="CM243" s="2"/>
      <c r="CN243" s="2"/>
      <c r="CO243" s="2"/>
      <c r="CP243" s="8">
        <f t="shared" si="37"/>
        <v>313392915</v>
      </c>
      <c r="CQ243" s="2"/>
      <c r="CR243" s="2"/>
      <c r="CS243" s="2"/>
      <c r="CT243" s="2"/>
      <c r="CU243" s="2"/>
      <c r="CV243" s="9"/>
      <c r="CW243" s="2"/>
      <c r="CX243" s="2"/>
      <c r="CY243" s="8">
        <f t="shared" si="38"/>
        <v>313392915</v>
      </c>
      <c r="CZ243" s="2"/>
      <c r="DA243" s="2"/>
      <c r="DB243" s="2"/>
      <c r="DC243" s="2"/>
      <c r="DD243" s="2"/>
      <c r="DE243" s="2"/>
      <c r="DF243" s="2"/>
      <c r="DG243" s="2"/>
      <c r="DH243" s="2"/>
      <c r="DI243" s="8">
        <f t="shared" si="39"/>
        <v>313392915</v>
      </c>
      <c r="DJ243" s="18"/>
      <c r="DK243" s="2"/>
      <c r="DL243" s="2"/>
      <c r="DM243" s="2"/>
      <c r="DN243" s="2"/>
      <c r="DO243" s="2"/>
      <c r="DP243" s="2"/>
      <c r="DQ243" s="2"/>
      <c r="DR243" s="9"/>
      <c r="DS243" s="2"/>
      <c r="DT243" s="2"/>
      <c r="DU243" s="7">
        <f t="shared" si="45"/>
        <v>313392915</v>
      </c>
      <c r="DV243" s="4">
        <f>VLOOKUP(B243,[3]RPTNCT049_ConsultaSaldosContabl!$I$4:$K$8047,3,0)</f>
        <v>147811928</v>
      </c>
      <c r="DW243" s="4">
        <f>+Q243+Z243+AA243+AN243+BA243+BJ243+BU243+BV243</f>
        <v>165580987</v>
      </c>
      <c r="DX243" s="41">
        <f t="shared" si="46"/>
        <v>313392915</v>
      </c>
      <c r="DY243" s="19">
        <f t="shared" si="47"/>
        <v>0</v>
      </c>
      <c r="DZ243" s="29"/>
      <c r="EA243" s="29"/>
      <c r="EB243" s="29"/>
    </row>
    <row r="244" spans="1:136" ht="15" customHeight="1" x14ac:dyDescent="0.2">
      <c r="A244" s="1">
        <v>8000990649</v>
      </c>
      <c r="B244" s="1">
        <v>800099064</v>
      </c>
      <c r="C244" s="16">
        <v>211052210</v>
      </c>
      <c r="D244" s="17" t="s">
        <v>700</v>
      </c>
      <c r="E244" s="80" t="s">
        <v>1740</v>
      </c>
      <c r="F244" s="38"/>
      <c r="G244" s="2"/>
      <c r="H244" s="3"/>
      <c r="I244" s="2"/>
      <c r="J244" s="39"/>
      <c r="K244" s="3"/>
      <c r="L244" s="2"/>
      <c r="M244" s="8"/>
      <c r="N244" s="3"/>
      <c r="O244" s="2"/>
      <c r="P244" s="3"/>
      <c r="Q244" s="39">
        <v>24423803</v>
      </c>
      <c r="R244" s="2"/>
      <c r="S244" s="3"/>
      <c r="T244" s="3"/>
      <c r="U244" s="2"/>
      <c r="V244" s="8">
        <f t="shared" si="36"/>
        <v>24423803</v>
      </c>
      <c r="W244" s="8">
        <v>0</v>
      </c>
      <c r="X244" s="2"/>
      <c r="Y244" s="8">
        <v>0</v>
      </c>
      <c r="Z244" s="8"/>
      <c r="AA244" s="2"/>
      <c r="AB244" s="2"/>
      <c r="AC244" s="9"/>
      <c r="AD244" s="2"/>
      <c r="AE244" s="2"/>
      <c r="AF244" s="8">
        <f t="shared" si="40"/>
        <v>24423803</v>
      </c>
      <c r="AG244" s="9">
        <v>0</v>
      </c>
      <c r="AH244" s="2"/>
      <c r="AI244" s="2">
        <v>0</v>
      </c>
      <c r="AJ244" s="9">
        <v>0</v>
      </c>
      <c r="AK244" s="2">
        <v>0</v>
      </c>
      <c r="AL244" s="2">
        <v>0</v>
      </c>
      <c r="AM244" s="2"/>
      <c r="AN244" s="2"/>
      <c r="AO244" s="19">
        <f t="shared" si="41"/>
        <v>24423803</v>
      </c>
      <c r="AP244" s="2"/>
      <c r="AQ244" s="2"/>
      <c r="AR244" s="2"/>
      <c r="AS244" s="2"/>
      <c r="AT244" s="2"/>
      <c r="AU244" s="2"/>
      <c r="AV244" s="2"/>
      <c r="AW244" s="2"/>
      <c r="AX244" s="2">
        <v>43414564</v>
      </c>
      <c r="AY244" s="2">
        <v>10853641</v>
      </c>
      <c r="AZ244" s="2"/>
      <c r="BA244" s="2"/>
      <c r="BB244" s="64">
        <f t="shared" si="42"/>
        <v>78692008</v>
      </c>
      <c r="BC244" s="2"/>
      <c r="BD244" s="2">
        <v>10853641</v>
      </c>
      <c r="BE244" s="2"/>
      <c r="BF244" s="2"/>
      <c r="BG244" s="9"/>
      <c r="BH244" s="2"/>
      <c r="BI244" s="2"/>
      <c r="BJ244" s="2">
        <v>52561474</v>
      </c>
      <c r="BK244" s="8">
        <f t="shared" si="43"/>
        <v>142107123</v>
      </c>
      <c r="BL244" s="2"/>
      <c r="BM244" s="2">
        <v>10853641</v>
      </c>
      <c r="BN244" s="2"/>
      <c r="BO244" s="2"/>
      <c r="BP244" s="2"/>
      <c r="BQ244" s="2"/>
      <c r="BR244" s="9"/>
      <c r="BS244" s="2"/>
      <c r="BT244" s="2"/>
      <c r="BU244" s="2"/>
      <c r="BV244" s="2"/>
      <c r="BW244" s="8">
        <f t="shared" si="44"/>
        <v>152960764</v>
      </c>
      <c r="BX244" s="2"/>
      <c r="BY244" s="2">
        <v>10853641</v>
      </c>
      <c r="BZ244" s="2"/>
      <c r="CA244" s="2"/>
      <c r="CB244" s="9"/>
      <c r="CC244" s="2"/>
      <c r="CD244" s="2"/>
      <c r="CE244" s="2"/>
      <c r="CF244" s="2"/>
      <c r="CG244" s="8">
        <f>SUM(BW244:CE244)</f>
        <v>163814405</v>
      </c>
      <c r="CH244" s="2"/>
      <c r="CI244" s="2"/>
      <c r="CJ244" s="2"/>
      <c r="CK244" s="2"/>
      <c r="CL244" s="9"/>
      <c r="CM244" s="2"/>
      <c r="CN244" s="2"/>
      <c r="CO244" s="2"/>
      <c r="CP244" s="8">
        <f t="shared" si="37"/>
        <v>163814405</v>
      </c>
      <c r="CQ244" s="2"/>
      <c r="CR244" s="2"/>
      <c r="CS244" s="2"/>
      <c r="CT244" s="2"/>
      <c r="CU244" s="2"/>
      <c r="CV244" s="9"/>
      <c r="CW244" s="2"/>
      <c r="CX244" s="2"/>
      <c r="CY244" s="8">
        <f t="shared" si="38"/>
        <v>163814405</v>
      </c>
      <c r="CZ244" s="2"/>
      <c r="DA244" s="2"/>
      <c r="DB244" s="2"/>
      <c r="DC244" s="2"/>
      <c r="DD244" s="2"/>
      <c r="DE244" s="2"/>
      <c r="DF244" s="2"/>
      <c r="DG244" s="2"/>
      <c r="DH244" s="2"/>
      <c r="DI244" s="8">
        <f t="shared" si="39"/>
        <v>163814405</v>
      </c>
      <c r="DJ244" s="18"/>
      <c r="DK244" s="2"/>
      <c r="DL244" s="2"/>
      <c r="DM244" s="2"/>
      <c r="DN244" s="2"/>
      <c r="DO244" s="2"/>
      <c r="DP244" s="2"/>
      <c r="DQ244" s="2"/>
      <c r="DR244" s="9"/>
      <c r="DS244" s="2"/>
      <c r="DT244" s="2"/>
      <c r="DU244" s="7">
        <f t="shared" si="45"/>
        <v>163814405</v>
      </c>
      <c r="DV244" s="4">
        <f>VLOOKUP(B244,[3]RPTNCT049_ConsultaSaldosContabl!$I$4:$K$8047,3,0)</f>
        <v>86829128</v>
      </c>
      <c r="DW244" s="4">
        <f>+Q244+Z244+AA244+AN244+BA244+BJ244+BU244+BV244</f>
        <v>76985277</v>
      </c>
      <c r="DX244" s="41">
        <f t="shared" si="46"/>
        <v>163814405</v>
      </c>
      <c r="DY244" s="19">
        <f t="shared" si="47"/>
        <v>0</v>
      </c>
      <c r="DZ244" s="29"/>
      <c r="EA244" s="29"/>
      <c r="EB244" s="29"/>
    </row>
    <row r="245" spans="1:136" ht="15" customHeight="1" x14ac:dyDescent="0.2">
      <c r="A245" s="1">
        <v>8902060581</v>
      </c>
      <c r="B245" s="1">
        <v>890206058</v>
      </c>
      <c r="C245" s="16">
        <v>211168211</v>
      </c>
      <c r="D245" s="17" t="s">
        <v>832</v>
      </c>
      <c r="E245" s="80" t="s">
        <v>1865</v>
      </c>
      <c r="F245" s="54"/>
      <c r="G245" s="18"/>
      <c r="H245" s="54"/>
      <c r="I245" s="18"/>
      <c r="J245" s="54"/>
      <c r="K245" s="54"/>
      <c r="L245" s="18"/>
      <c r="M245" s="55"/>
      <c r="N245" s="54"/>
      <c r="O245" s="18"/>
      <c r="P245" s="54"/>
      <c r="Q245" s="39"/>
      <c r="R245" s="18"/>
      <c r="S245" s="54"/>
      <c r="T245" s="54"/>
      <c r="U245" s="18"/>
      <c r="V245" s="8">
        <f t="shared" si="36"/>
        <v>0</v>
      </c>
      <c r="W245" s="8">
        <v>0</v>
      </c>
      <c r="X245" s="18"/>
      <c r="Y245" s="8">
        <v>0</v>
      </c>
      <c r="Z245" s="8"/>
      <c r="AA245" s="18"/>
      <c r="AB245" s="18"/>
      <c r="AC245" s="56"/>
      <c r="AD245" s="18"/>
      <c r="AE245" s="18"/>
      <c r="AF245" s="8">
        <f t="shared" si="40"/>
        <v>0</v>
      </c>
      <c r="AG245" s="9">
        <v>0</v>
      </c>
      <c r="AH245" s="2"/>
      <c r="AI245" s="2">
        <v>0</v>
      </c>
      <c r="AJ245" s="9">
        <v>0</v>
      </c>
      <c r="AK245" s="2">
        <v>0</v>
      </c>
      <c r="AL245" s="2">
        <v>0</v>
      </c>
      <c r="AM245" s="2"/>
      <c r="AN245" s="2"/>
      <c r="AO245" s="19">
        <f t="shared" si="41"/>
        <v>0</v>
      </c>
      <c r="AP245" s="18"/>
      <c r="AQ245" s="2"/>
      <c r="AR245" s="18"/>
      <c r="AS245" s="2"/>
      <c r="AT245" s="18"/>
      <c r="AU245" s="18"/>
      <c r="AV245" s="18"/>
      <c r="AW245" s="18"/>
      <c r="AX245" s="2">
        <v>21300500</v>
      </c>
      <c r="AY245" s="2">
        <v>5325125</v>
      </c>
      <c r="AZ245" s="18"/>
      <c r="BA245" s="2"/>
      <c r="BB245" s="64">
        <f t="shared" si="42"/>
        <v>26625625</v>
      </c>
      <c r="BC245" s="2"/>
      <c r="BD245" s="2">
        <v>5325125</v>
      </c>
      <c r="BE245" s="2"/>
      <c r="BF245" s="2"/>
      <c r="BG245" s="9"/>
      <c r="BH245" s="2"/>
      <c r="BI245" s="2"/>
      <c r="BJ245" s="2"/>
      <c r="BK245" s="8">
        <f t="shared" si="43"/>
        <v>31950750</v>
      </c>
      <c r="BL245" s="2"/>
      <c r="BM245" s="2">
        <v>5325125</v>
      </c>
      <c r="BN245" s="2"/>
      <c r="BO245" s="2"/>
      <c r="BP245" s="2"/>
      <c r="BQ245" s="2"/>
      <c r="BR245" s="9"/>
      <c r="BS245" s="2"/>
      <c r="BT245" s="2"/>
      <c r="BU245" s="2"/>
      <c r="BV245" s="2"/>
      <c r="BW245" s="8">
        <f t="shared" si="44"/>
        <v>37275875</v>
      </c>
      <c r="BX245" s="2"/>
      <c r="BY245" s="2">
        <v>5325125</v>
      </c>
      <c r="BZ245" s="2"/>
      <c r="CA245" s="2"/>
      <c r="CB245" s="9"/>
      <c r="CC245" s="2"/>
      <c r="CD245" s="2"/>
      <c r="CE245" s="2"/>
      <c r="CF245" s="2"/>
      <c r="CG245" s="8">
        <f>SUM(BW245:CE245)</f>
        <v>42601000</v>
      </c>
      <c r="CH245" s="2"/>
      <c r="CI245" s="2"/>
      <c r="CJ245" s="2"/>
      <c r="CK245" s="2"/>
      <c r="CL245" s="9"/>
      <c r="CM245" s="2"/>
      <c r="CN245" s="2"/>
      <c r="CO245" s="2"/>
      <c r="CP245" s="8">
        <f t="shared" si="37"/>
        <v>42601000</v>
      </c>
      <c r="CQ245" s="2"/>
      <c r="CR245" s="2"/>
      <c r="CS245" s="2"/>
      <c r="CT245" s="2"/>
      <c r="CU245" s="2"/>
      <c r="CV245" s="9"/>
      <c r="CW245" s="2"/>
      <c r="CX245" s="2"/>
      <c r="CY245" s="8">
        <f t="shared" si="38"/>
        <v>42601000</v>
      </c>
      <c r="CZ245" s="2"/>
      <c r="DA245" s="2"/>
      <c r="DB245" s="2"/>
      <c r="DC245" s="2"/>
      <c r="DD245" s="2"/>
      <c r="DE245" s="2"/>
      <c r="DF245" s="2"/>
      <c r="DG245" s="2"/>
      <c r="DH245" s="2"/>
      <c r="DI245" s="8">
        <f t="shared" si="39"/>
        <v>42601000</v>
      </c>
      <c r="DJ245" s="18"/>
      <c r="DK245" s="2"/>
      <c r="DL245" s="2"/>
      <c r="DM245" s="2"/>
      <c r="DN245" s="2"/>
      <c r="DO245" s="2"/>
      <c r="DP245" s="2"/>
      <c r="DQ245" s="2"/>
      <c r="DR245" s="9"/>
      <c r="DS245" s="2"/>
      <c r="DT245" s="2"/>
      <c r="DU245" s="7">
        <f t="shared" si="45"/>
        <v>42601000</v>
      </c>
      <c r="DV245" s="4">
        <f>VLOOKUP(B245,[3]RPTNCT049_ConsultaSaldosContabl!$I$4:$K$8047,3,0)</f>
        <v>42601000</v>
      </c>
      <c r="DW245" s="4">
        <f>+Q245+Z245+AA245+AN245+BA245+BJ245+BU245+BV245</f>
        <v>0</v>
      </c>
      <c r="DX245" s="41">
        <f t="shared" si="46"/>
        <v>42601000</v>
      </c>
      <c r="DY245" s="19">
        <f t="shared" si="47"/>
        <v>0</v>
      </c>
      <c r="DZ245" s="29"/>
      <c r="EA245" s="15"/>
      <c r="EB245" s="15"/>
      <c r="EC245" s="15"/>
      <c r="ED245" s="15"/>
      <c r="EE245" s="15"/>
      <c r="EF245" s="15"/>
    </row>
    <row r="246" spans="1:136" ht="15" customHeight="1" x14ac:dyDescent="0.2">
      <c r="A246" s="1">
        <v>8000992369</v>
      </c>
      <c r="B246" s="1">
        <v>800099236</v>
      </c>
      <c r="C246" s="16">
        <v>210654206</v>
      </c>
      <c r="D246" s="17" t="s">
        <v>759</v>
      </c>
      <c r="E246" s="80" t="s">
        <v>1795</v>
      </c>
      <c r="F246" s="38"/>
      <c r="G246" s="2"/>
      <c r="H246" s="3"/>
      <c r="I246" s="2"/>
      <c r="J246" s="39"/>
      <c r="K246" s="3"/>
      <c r="L246" s="2"/>
      <c r="M246" s="8"/>
      <c r="N246" s="3"/>
      <c r="O246" s="2"/>
      <c r="P246" s="3"/>
      <c r="Q246" s="39">
        <v>75554840</v>
      </c>
      <c r="R246" s="2"/>
      <c r="S246" s="3"/>
      <c r="T246" s="3"/>
      <c r="U246" s="2"/>
      <c r="V246" s="8">
        <f t="shared" si="36"/>
        <v>75554840</v>
      </c>
      <c r="W246" s="8">
        <v>0</v>
      </c>
      <c r="X246" s="2"/>
      <c r="Y246" s="8">
        <v>0</v>
      </c>
      <c r="Z246" s="8">
        <v>19715156</v>
      </c>
      <c r="AA246" s="2"/>
      <c r="AB246" s="2"/>
      <c r="AC246" s="9"/>
      <c r="AD246" s="2"/>
      <c r="AE246" s="2"/>
      <c r="AF246" s="8">
        <f t="shared" si="40"/>
        <v>95269996</v>
      </c>
      <c r="AG246" s="9">
        <v>0</v>
      </c>
      <c r="AH246" s="2"/>
      <c r="AI246" s="2">
        <v>0</v>
      </c>
      <c r="AJ246" s="9">
        <v>0</v>
      </c>
      <c r="AK246" s="2">
        <v>0</v>
      </c>
      <c r="AL246" s="2">
        <v>0</v>
      </c>
      <c r="AM246" s="2"/>
      <c r="AN246" s="2"/>
      <c r="AO246" s="19">
        <f t="shared" si="41"/>
        <v>95269996</v>
      </c>
      <c r="AP246" s="2"/>
      <c r="AQ246" s="2"/>
      <c r="AR246" s="2"/>
      <c r="AS246" s="2"/>
      <c r="AT246" s="2"/>
      <c r="AU246" s="2"/>
      <c r="AV246" s="2"/>
      <c r="AW246" s="2"/>
      <c r="AX246" s="2">
        <v>152234796</v>
      </c>
      <c r="AY246" s="2">
        <v>38058699</v>
      </c>
      <c r="AZ246" s="2"/>
      <c r="BA246" s="2"/>
      <c r="BB246" s="64">
        <f t="shared" si="42"/>
        <v>285563491</v>
      </c>
      <c r="BC246" s="2"/>
      <c r="BD246" s="2">
        <v>38058699</v>
      </c>
      <c r="BE246" s="2"/>
      <c r="BF246" s="2"/>
      <c r="BG246" s="9"/>
      <c r="BH246" s="2"/>
      <c r="BI246" s="2"/>
      <c r="BJ246" s="2">
        <v>205026075</v>
      </c>
      <c r="BK246" s="8">
        <f t="shared" si="43"/>
        <v>528648265</v>
      </c>
      <c r="BL246" s="2"/>
      <c r="BM246" s="2">
        <v>38058699</v>
      </c>
      <c r="BN246" s="2"/>
      <c r="BO246" s="2"/>
      <c r="BP246" s="2"/>
      <c r="BQ246" s="2"/>
      <c r="BR246" s="9"/>
      <c r="BS246" s="2"/>
      <c r="BT246" s="2"/>
      <c r="BU246" s="2"/>
      <c r="BV246" s="2"/>
      <c r="BW246" s="8">
        <f t="shared" si="44"/>
        <v>566706964</v>
      </c>
      <c r="BX246" s="2"/>
      <c r="BY246" s="2">
        <v>38058699</v>
      </c>
      <c r="BZ246" s="2"/>
      <c r="CA246" s="2"/>
      <c r="CB246" s="9"/>
      <c r="CC246" s="2"/>
      <c r="CD246" s="2"/>
      <c r="CE246" s="2"/>
      <c r="CF246" s="2"/>
      <c r="CG246" s="8">
        <f>SUM(BW246:CE246)</f>
        <v>604765663</v>
      </c>
      <c r="CH246" s="2"/>
      <c r="CI246" s="2"/>
      <c r="CJ246" s="2"/>
      <c r="CK246" s="2"/>
      <c r="CL246" s="9"/>
      <c r="CM246" s="2"/>
      <c r="CN246" s="2"/>
      <c r="CO246" s="2"/>
      <c r="CP246" s="8">
        <f t="shared" si="37"/>
        <v>604765663</v>
      </c>
      <c r="CQ246" s="2"/>
      <c r="CR246" s="2"/>
      <c r="CS246" s="2"/>
      <c r="CT246" s="2"/>
      <c r="CU246" s="2"/>
      <c r="CV246" s="9"/>
      <c r="CW246" s="2"/>
      <c r="CX246" s="2"/>
      <c r="CY246" s="8">
        <f t="shared" si="38"/>
        <v>604765663</v>
      </c>
      <c r="CZ246" s="2"/>
      <c r="DA246" s="2"/>
      <c r="DB246" s="2"/>
      <c r="DC246" s="2"/>
      <c r="DD246" s="2"/>
      <c r="DE246" s="2"/>
      <c r="DF246" s="2"/>
      <c r="DG246" s="2"/>
      <c r="DH246" s="2"/>
      <c r="DI246" s="8">
        <f t="shared" si="39"/>
        <v>604765663</v>
      </c>
      <c r="DJ246" s="18"/>
      <c r="DK246" s="2"/>
      <c r="DL246" s="2"/>
      <c r="DM246" s="2"/>
      <c r="DN246" s="2"/>
      <c r="DO246" s="2"/>
      <c r="DP246" s="2"/>
      <c r="DQ246" s="2"/>
      <c r="DR246" s="9"/>
      <c r="DS246" s="2"/>
      <c r="DT246" s="2"/>
      <c r="DU246" s="7">
        <f t="shared" si="45"/>
        <v>604765663</v>
      </c>
      <c r="DV246" s="4">
        <f>VLOOKUP(B246,[3]RPTNCT049_ConsultaSaldosContabl!$I$4:$K$8047,3,0)</f>
        <v>304469592</v>
      </c>
      <c r="DW246" s="4">
        <f>+Q246+Z246+AA246+AN246+BA246+BJ246+BU246+BV246</f>
        <v>300296071</v>
      </c>
      <c r="DX246" s="41">
        <f t="shared" si="46"/>
        <v>604765663</v>
      </c>
      <c r="DY246" s="19">
        <f t="shared" si="47"/>
        <v>0</v>
      </c>
      <c r="DZ246" s="29"/>
      <c r="EA246" s="29"/>
      <c r="EB246" s="29"/>
    </row>
    <row r="247" spans="1:136" ht="15" customHeight="1" x14ac:dyDescent="0.2">
      <c r="A247" s="1">
        <v>8909807673</v>
      </c>
      <c r="B247" s="1">
        <v>890980767</v>
      </c>
      <c r="C247" s="16">
        <v>211205212</v>
      </c>
      <c r="D247" s="17" t="s">
        <v>81</v>
      </c>
      <c r="E247" s="80" t="s">
        <v>1128</v>
      </c>
      <c r="F247" s="38"/>
      <c r="G247" s="2"/>
      <c r="H247" s="3"/>
      <c r="I247" s="2"/>
      <c r="J247" s="39"/>
      <c r="K247" s="3"/>
      <c r="L247" s="2"/>
      <c r="M247" s="8"/>
      <c r="N247" s="3"/>
      <c r="O247" s="2"/>
      <c r="P247" s="3"/>
      <c r="Q247" s="39">
        <v>273414383</v>
      </c>
      <c r="R247" s="2"/>
      <c r="S247" s="3"/>
      <c r="T247" s="3"/>
      <c r="U247" s="2"/>
      <c r="V247" s="8">
        <f t="shared" si="36"/>
        <v>273414383</v>
      </c>
      <c r="W247" s="8">
        <v>0</v>
      </c>
      <c r="X247" s="2"/>
      <c r="Y247" s="8">
        <v>0</v>
      </c>
      <c r="Z247" s="8"/>
      <c r="AA247" s="2"/>
      <c r="AB247" s="2"/>
      <c r="AC247" s="9"/>
      <c r="AD247" s="2"/>
      <c r="AE247" s="2"/>
      <c r="AF247" s="8">
        <f t="shared" si="40"/>
        <v>273414383</v>
      </c>
      <c r="AG247" s="9">
        <v>0</v>
      </c>
      <c r="AH247" s="2"/>
      <c r="AI247" s="2">
        <v>0</v>
      </c>
      <c r="AJ247" s="9">
        <v>0</v>
      </c>
      <c r="AK247" s="2">
        <v>0</v>
      </c>
      <c r="AL247" s="2">
        <v>0</v>
      </c>
      <c r="AM247" s="2"/>
      <c r="AN247" s="2"/>
      <c r="AO247" s="19">
        <f t="shared" si="41"/>
        <v>273414383</v>
      </c>
      <c r="AP247" s="2"/>
      <c r="AQ247" s="2"/>
      <c r="AR247" s="2"/>
      <c r="AS247" s="2"/>
      <c r="AT247" s="2"/>
      <c r="AU247" s="2"/>
      <c r="AV247" s="2"/>
      <c r="AW247" s="2"/>
      <c r="AX247" s="2">
        <v>271344624</v>
      </c>
      <c r="AY247" s="2">
        <v>67836156</v>
      </c>
      <c r="AZ247" s="2"/>
      <c r="BA247" s="2"/>
      <c r="BB247" s="64">
        <f t="shared" si="42"/>
        <v>612595163</v>
      </c>
      <c r="BC247" s="2"/>
      <c r="BD247" s="2">
        <v>67836156</v>
      </c>
      <c r="BE247" s="2"/>
      <c r="BF247" s="2"/>
      <c r="BG247" s="9"/>
      <c r="BH247" s="2"/>
      <c r="BI247" s="2"/>
      <c r="BJ247" s="2">
        <v>588401933</v>
      </c>
      <c r="BK247" s="8">
        <f t="shared" si="43"/>
        <v>1268833252</v>
      </c>
      <c r="BL247" s="2"/>
      <c r="BM247" s="2">
        <v>67836156</v>
      </c>
      <c r="BN247" s="2"/>
      <c r="BO247" s="2"/>
      <c r="BP247" s="2"/>
      <c r="BQ247" s="2"/>
      <c r="BR247" s="9"/>
      <c r="BS247" s="2"/>
      <c r="BT247" s="2"/>
      <c r="BU247" s="2"/>
      <c r="BV247" s="2"/>
      <c r="BW247" s="8">
        <f t="shared" si="44"/>
        <v>1336669408</v>
      </c>
      <c r="BX247" s="2"/>
      <c r="BY247" s="2">
        <v>67836156</v>
      </c>
      <c r="BZ247" s="2"/>
      <c r="CA247" s="2"/>
      <c r="CB247" s="9"/>
      <c r="CC247" s="2"/>
      <c r="CD247" s="2"/>
      <c r="CE247" s="2"/>
      <c r="CF247" s="2"/>
      <c r="CG247" s="8">
        <f>SUM(BW247:CE247)</f>
        <v>1404505564</v>
      </c>
      <c r="CH247" s="2"/>
      <c r="CI247" s="2"/>
      <c r="CJ247" s="2"/>
      <c r="CK247" s="2"/>
      <c r="CL247" s="9"/>
      <c r="CM247" s="2"/>
      <c r="CN247" s="2"/>
      <c r="CO247" s="2"/>
      <c r="CP247" s="8">
        <f t="shared" si="37"/>
        <v>1404505564</v>
      </c>
      <c r="CQ247" s="2"/>
      <c r="CR247" s="2"/>
      <c r="CS247" s="2"/>
      <c r="CT247" s="2"/>
      <c r="CU247" s="2"/>
      <c r="CV247" s="9"/>
      <c r="CW247" s="2"/>
      <c r="CX247" s="2"/>
      <c r="CY247" s="8">
        <f t="shared" si="38"/>
        <v>1404505564</v>
      </c>
      <c r="CZ247" s="2"/>
      <c r="DA247" s="2"/>
      <c r="DB247" s="2"/>
      <c r="DC247" s="2"/>
      <c r="DD247" s="2"/>
      <c r="DE247" s="2"/>
      <c r="DF247" s="2"/>
      <c r="DG247" s="2"/>
      <c r="DH247" s="2"/>
      <c r="DI247" s="8">
        <f t="shared" si="39"/>
        <v>1404505564</v>
      </c>
      <c r="DJ247" s="18"/>
      <c r="DK247" s="2"/>
      <c r="DL247" s="2"/>
      <c r="DM247" s="2"/>
      <c r="DN247" s="2"/>
      <c r="DO247" s="2"/>
      <c r="DP247" s="2"/>
      <c r="DQ247" s="2"/>
      <c r="DR247" s="9"/>
      <c r="DS247" s="2"/>
      <c r="DT247" s="2"/>
      <c r="DU247" s="7">
        <f t="shared" si="45"/>
        <v>1404505564</v>
      </c>
      <c r="DV247" s="4">
        <f>VLOOKUP(B247,[3]RPTNCT049_ConsultaSaldosContabl!$I$4:$K$8047,3,0)</f>
        <v>542689248</v>
      </c>
      <c r="DW247" s="4">
        <f>+Q247+Z247+AA247+AN247+BA247+BJ247+BU247+BV247</f>
        <v>861816316</v>
      </c>
      <c r="DX247" s="41">
        <f t="shared" si="46"/>
        <v>1404505564</v>
      </c>
      <c r="DY247" s="19">
        <f t="shared" si="47"/>
        <v>0</v>
      </c>
      <c r="DZ247" s="29"/>
      <c r="EA247" s="29"/>
      <c r="EB247" s="29"/>
    </row>
    <row r="248" spans="1:136" ht="15" customHeight="1" x14ac:dyDescent="0.2">
      <c r="A248" s="1">
        <v>8918013639</v>
      </c>
      <c r="B248" s="1">
        <v>891801363</v>
      </c>
      <c r="C248" s="16">
        <v>211215212</v>
      </c>
      <c r="D248" s="17" t="s">
        <v>239</v>
      </c>
      <c r="E248" s="80" t="s">
        <v>1290</v>
      </c>
      <c r="F248" s="54"/>
      <c r="G248" s="18"/>
      <c r="H248" s="54"/>
      <c r="I248" s="18"/>
      <c r="J248" s="54"/>
      <c r="K248" s="54"/>
      <c r="L248" s="18"/>
      <c r="M248" s="55"/>
      <c r="N248" s="54"/>
      <c r="O248" s="18"/>
      <c r="P248" s="54"/>
      <c r="Q248" s="39"/>
      <c r="R248" s="18"/>
      <c r="S248" s="54"/>
      <c r="T248" s="54"/>
      <c r="U248" s="18"/>
      <c r="V248" s="8">
        <f t="shared" si="36"/>
        <v>0</v>
      </c>
      <c r="W248" s="8">
        <v>0</v>
      </c>
      <c r="X248" s="18"/>
      <c r="Y248" s="8">
        <v>0</v>
      </c>
      <c r="Z248" s="8">
        <v>19113502</v>
      </c>
      <c r="AA248" s="18"/>
      <c r="AB248" s="18"/>
      <c r="AC248" s="56"/>
      <c r="AD248" s="18"/>
      <c r="AE248" s="18"/>
      <c r="AF248" s="8">
        <f t="shared" si="40"/>
        <v>19113502</v>
      </c>
      <c r="AG248" s="9">
        <v>0</v>
      </c>
      <c r="AH248" s="2"/>
      <c r="AI248" s="2">
        <v>0</v>
      </c>
      <c r="AJ248" s="9">
        <v>0</v>
      </c>
      <c r="AK248" s="2">
        <v>0</v>
      </c>
      <c r="AL248" s="2">
        <v>0</v>
      </c>
      <c r="AM248" s="2"/>
      <c r="AN248" s="2"/>
      <c r="AO248" s="19">
        <f t="shared" si="41"/>
        <v>19113502</v>
      </c>
      <c r="AP248" s="18"/>
      <c r="AQ248" s="2"/>
      <c r="AR248" s="18"/>
      <c r="AS248" s="2"/>
      <c r="AT248" s="18"/>
      <c r="AU248" s="18"/>
      <c r="AV248" s="18"/>
      <c r="AW248" s="18"/>
      <c r="AX248" s="2">
        <v>24031060</v>
      </c>
      <c r="AY248" s="2">
        <v>6007765</v>
      </c>
      <c r="AZ248" s="18"/>
      <c r="BA248" s="2"/>
      <c r="BB248" s="64">
        <f t="shared" si="42"/>
        <v>49152327</v>
      </c>
      <c r="BC248" s="2"/>
      <c r="BD248" s="2">
        <v>6007765</v>
      </c>
      <c r="BE248" s="2"/>
      <c r="BF248" s="2"/>
      <c r="BG248" s="9"/>
      <c r="BH248" s="2"/>
      <c r="BI248" s="2"/>
      <c r="BJ248" s="2">
        <v>41133243</v>
      </c>
      <c r="BK248" s="8">
        <f t="shared" si="43"/>
        <v>96293335</v>
      </c>
      <c r="BL248" s="2"/>
      <c r="BM248" s="2">
        <v>6007765</v>
      </c>
      <c r="BN248" s="2"/>
      <c r="BO248" s="2"/>
      <c r="BP248" s="2"/>
      <c r="BQ248" s="2"/>
      <c r="BR248" s="9"/>
      <c r="BS248" s="2"/>
      <c r="BT248" s="2"/>
      <c r="BU248" s="2"/>
      <c r="BV248" s="2"/>
      <c r="BW248" s="8">
        <f t="shared" si="44"/>
        <v>102301100</v>
      </c>
      <c r="BX248" s="2"/>
      <c r="BY248" s="2">
        <v>6007765</v>
      </c>
      <c r="BZ248" s="2"/>
      <c r="CA248" s="2"/>
      <c r="CB248" s="9"/>
      <c r="CC248" s="2"/>
      <c r="CD248" s="2"/>
      <c r="CE248" s="2"/>
      <c r="CF248" s="2"/>
      <c r="CG248" s="8">
        <f>SUM(BW248:CE248)</f>
        <v>108308865</v>
      </c>
      <c r="CH248" s="2"/>
      <c r="CI248" s="2"/>
      <c r="CJ248" s="2"/>
      <c r="CK248" s="2"/>
      <c r="CL248" s="9"/>
      <c r="CM248" s="2"/>
      <c r="CN248" s="2"/>
      <c r="CO248" s="2"/>
      <c r="CP248" s="8">
        <f t="shared" si="37"/>
        <v>108308865</v>
      </c>
      <c r="CQ248" s="2"/>
      <c r="CR248" s="2"/>
      <c r="CS248" s="2"/>
      <c r="CT248" s="2"/>
      <c r="CU248" s="2"/>
      <c r="CV248" s="9"/>
      <c r="CW248" s="2"/>
      <c r="CX248" s="2"/>
      <c r="CY248" s="8">
        <f t="shared" si="38"/>
        <v>108308865</v>
      </c>
      <c r="CZ248" s="2"/>
      <c r="DA248" s="2"/>
      <c r="DB248" s="2"/>
      <c r="DC248" s="2"/>
      <c r="DD248" s="2"/>
      <c r="DE248" s="2"/>
      <c r="DF248" s="2"/>
      <c r="DG248" s="2"/>
      <c r="DH248" s="2"/>
      <c r="DI248" s="8">
        <f t="shared" si="39"/>
        <v>108308865</v>
      </c>
      <c r="DJ248" s="18"/>
      <c r="DK248" s="2"/>
      <c r="DL248" s="2"/>
      <c r="DM248" s="2"/>
      <c r="DN248" s="2"/>
      <c r="DO248" s="2"/>
      <c r="DP248" s="2"/>
      <c r="DQ248" s="2"/>
      <c r="DR248" s="9"/>
      <c r="DS248" s="2"/>
      <c r="DT248" s="2"/>
      <c r="DU248" s="7">
        <f t="shared" si="45"/>
        <v>108308865</v>
      </c>
      <c r="DV248" s="4">
        <f>VLOOKUP(B248,[3]RPTNCT049_ConsultaSaldosContabl!$I$4:$K$8047,3,0)</f>
        <v>48062120</v>
      </c>
      <c r="DW248" s="4">
        <f>+Q248+Z248+AA248+AN248+BA248+BJ248+BU248+BV248</f>
        <v>60246745</v>
      </c>
      <c r="DX248" s="41">
        <f t="shared" si="46"/>
        <v>108308865</v>
      </c>
      <c r="DY248" s="19">
        <f t="shared" si="47"/>
        <v>0</v>
      </c>
      <c r="DZ248" s="29"/>
      <c r="EA248" s="15"/>
      <c r="EB248" s="15"/>
      <c r="EC248" s="15"/>
      <c r="ED248" s="15"/>
      <c r="EE248" s="15"/>
      <c r="EF248" s="15"/>
    </row>
    <row r="249" spans="1:136" ht="15" customHeight="1" x14ac:dyDescent="0.2">
      <c r="A249" s="1">
        <v>8000386131</v>
      </c>
      <c r="B249" s="1">
        <v>800038613</v>
      </c>
      <c r="C249" s="16">
        <v>211213212</v>
      </c>
      <c r="D249" s="17" t="s">
        <v>189</v>
      </c>
      <c r="E249" s="80" t="s">
        <v>1235</v>
      </c>
      <c r="F249" s="54"/>
      <c r="G249" s="18"/>
      <c r="H249" s="54"/>
      <c r="I249" s="18"/>
      <c r="J249" s="54"/>
      <c r="K249" s="54"/>
      <c r="L249" s="18"/>
      <c r="M249" s="55"/>
      <c r="N249" s="54"/>
      <c r="O249" s="18"/>
      <c r="P249" s="54"/>
      <c r="Q249" s="39"/>
      <c r="R249" s="18"/>
      <c r="S249" s="54"/>
      <c r="T249" s="54"/>
      <c r="U249" s="18"/>
      <c r="V249" s="8">
        <f t="shared" si="36"/>
        <v>0</v>
      </c>
      <c r="W249" s="8">
        <v>0</v>
      </c>
      <c r="X249" s="18"/>
      <c r="Y249" s="8">
        <v>0</v>
      </c>
      <c r="Z249" s="8">
        <v>114705246</v>
      </c>
      <c r="AA249" s="18"/>
      <c r="AB249" s="18"/>
      <c r="AC249" s="56"/>
      <c r="AD249" s="18"/>
      <c r="AE249" s="18"/>
      <c r="AF249" s="8">
        <f t="shared" si="40"/>
        <v>114705246</v>
      </c>
      <c r="AG249" s="9">
        <v>0</v>
      </c>
      <c r="AH249" s="2"/>
      <c r="AI249" s="2">
        <v>0</v>
      </c>
      <c r="AJ249" s="9">
        <v>0</v>
      </c>
      <c r="AK249" s="2">
        <v>0</v>
      </c>
      <c r="AL249" s="2">
        <v>0</v>
      </c>
      <c r="AM249" s="2"/>
      <c r="AN249" s="2"/>
      <c r="AO249" s="19">
        <f t="shared" si="41"/>
        <v>114705246</v>
      </c>
      <c r="AP249" s="18"/>
      <c r="AQ249" s="2"/>
      <c r="AR249" s="18"/>
      <c r="AS249" s="2"/>
      <c r="AT249" s="18"/>
      <c r="AU249" s="18"/>
      <c r="AV249" s="18"/>
      <c r="AW249" s="18"/>
      <c r="AX249" s="2">
        <v>225151184</v>
      </c>
      <c r="AY249" s="2">
        <v>56287796</v>
      </c>
      <c r="AZ249" s="18"/>
      <c r="BA249" s="2"/>
      <c r="BB249" s="64">
        <f t="shared" si="42"/>
        <v>396144226</v>
      </c>
      <c r="BC249" s="2"/>
      <c r="BD249" s="2">
        <v>56287796</v>
      </c>
      <c r="BE249" s="2"/>
      <c r="BF249" s="2"/>
      <c r="BG249" s="9"/>
      <c r="BH249" s="2"/>
      <c r="BI249" s="2"/>
      <c r="BJ249" s="2">
        <v>246852234</v>
      </c>
      <c r="BK249" s="8">
        <f t="shared" si="43"/>
        <v>699284256</v>
      </c>
      <c r="BL249" s="2"/>
      <c r="BM249" s="2">
        <v>56287796</v>
      </c>
      <c r="BN249" s="2"/>
      <c r="BO249" s="2"/>
      <c r="BP249" s="2"/>
      <c r="BQ249" s="2"/>
      <c r="BR249" s="9"/>
      <c r="BS249" s="2"/>
      <c r="BT249" s="2"/>
      <c r="BU249" s="2"/>
      <c r="BV249" s="2"/>
      <c r="BW249" s="8">
        <f t="shared" si="44"/>
        <v>755572052</v>
      </c>
      <c r="BX249" s="2"/>
      <c r="BY249" s="2">
        <v>56287796</v>
      </c>
      <c r="BZ249" s="2"/>
      <c r="CA249" s="2"/>
      <c r="CB249" s="9"/>
      <c r="CC249" s="2"/>
      <c r="CD249" s="2"/>
      <c r="CE249" s="2"/>
      <c r="CF249" s="2"/>
      <c r="CG249" s="8">
        <f>SUM(BW249:CE249)</f>
        <v>811859848</v>
      </c>
      <c r="CH249" s="2"/>
      <c r="CI249" s="2"/>
      <c r="CJ249" s="2"/>
      <c r="CK249" s="2"/>
      <c r="CL249" s="9"/>
      <c r="CM249" s="2"/>
      <c r="CN249" s="2"/>
      <c r="CO249" s="2"/>
      <c r="CP249" s="8">
        <f t="shared" si="37"/>
        <v>811859848</v>
      </c>
      <c r="CQ249" s="2"/>
      <c r="CR249" s="2"/>
      <c r="CS249" s="2"/>
      <c r="CT249" s="2"/>
      <c r="CU249" s="2"/>
      <c r="CV249" s="9"/>
      <c r="CW249" s="2"/>
      <c r="CX249" s="2"/>
      <c r="CY249" s="8">
        <f t="shared" si="38"/>
        <v>811859848</v>
      </c>
      <c r="CZ249" s="2"/>
      <c r="DA249" s="2"/>
      <c r="DB249" s="2"/>
      <c r="DC249" s="2"/>
      <c r="DD249" s="2"/>
      <c r="DE249" s="2"/>
      <c r="DF249" s="2"/>
      <c r="DG249" s="2"/>
      <c r="DH249" s="2"/>
      <c r="DI249" s="8">
        <f t="shared" si="39"/>
        <v>811859848</v>
      </c>
      <c r="DJ249" s="18"/>
      <c r="DK249" s="2"/>
      <c r="DL249" s="2"/>
      <c r="DM249" s="2"/>
      <c r="DN249" s="2"/>
      <c r="DO249" s="2"/>
      <c r="DP249" s="2"/>
      <c r="DQ249" s="2"/>
      <c r="DR249" s="9"/>
      <c r="DS249" s="2"/>
      <c r="DT249" s="2"/>
      <c r="DU249" s="7">
        <f t="shared" si="45"/>
        <v>811859848</v>
      </c>
      <c r="DV249" s="4">
        <f>VLOOKUP(B249,[3]RPTNCT049_ConsultaSaldosContabl!$I$4:$K$8047,3,0)</f>
        <v>450302368</v>
      </c>
      <c r="DW249" s="4">
        <f>+Q249+Z249+AA249+AN249+BA249+BJ249+BU249+BV249</f>
        <v>361557480</v>
      </c>
      <c r="DX249" s="41">
        <f t="shared" si="46"/>
        <v>811859848</v>
      </c>
      <c r="DY249" s="19">
        <f t="shared" si="47"/>
        <v>0</v>
      </c>
      <c r="DZ249" s="29"/>
      <c r="EA249" s="15"/>
      <c r="EB249" s="15"/>
      <c r="EC249" s="15"/>
      <c r="ED249" s="15"/>
      <c r="EE249" s="15"/>
      <c r="EF249" s="15"/>
    </row>
    <row r="250" spans="1:136" ht="15" customHeight="1" x14ac:dyDescent="0.2">
      <c r="A250" s="1">
        <v>8000350241</v>
      </c>
      <c r="B250" s="1">
        <v>800035024</v>
      </c>
      <c r="C250" s="16">
        <v>211552215</v>
      </c>
      <c r="D250" s="17" t="s">
        <v>701</v>
      </c>
      <c r="E250" s="80" t="s">
        <v>1741</v>
      </c>
      <c r="F250" s="38"/>
      <c r="G250" s="2"/>
      <c r="H250" s="3"/>
      <c r="I250" s="2"/>
      <c r="J250" s="39"/>
      <c r="K250" s="3"/>
      <c r="L250" s="2"/>
      <c r="M250" s="8"/>
      <c r="N250" s="3"/>
      <c r="O250" s="2"/>
      <c r="P250" s="3"/>
      <c r="Q250" s="39">
        <v>85120135</v>
      </c>
      <c r="R250" s="2"/>
      <c r="S250" s="3"/>
      <c r="T250" s="3"/>
      <c r="U250" s="2"/>
      <c r="V250" s="8">
        <f t="shared" si="36"/>
        <v>85120135</v>
      </c>
      <c r="W250" s="8">
        <v>0</v>
      </c>
      <c r="X250" s="2"/>
      <c r="Y250" s="8">
        <v>0</v>
      </c>
      <c r="Z250" s="8"/>
      <c r="AA250" s="2"/>
      <c r="AB250" s="2"/>
      <c r="AC250" s="9"/>
      <c r="AD250" s="2"/>
      <c r="AE250" s="2"/>
      <c r="AF250" s="8">
        <f t="shared" si="40"/>
        <v>85120135</v>
      </c>
      <c r="AG250" s="9">
        <v>0</v>
      </c>
      <c r="AH250" s="2"/>
      <c r="AI250" s="2">
        <v>0</v>
      </c>
      <c r="AJ250" s="9">
        <v>0</v>
      </c>
      <c r="AK250" s="2">
        <v>0</v>
      </c>
      <c r="AL250" s="2">
        <v>0</v>
      </c>
      <c r="AM250" s="2"/>
      <c r="AN250" s="2"/>
      <c r="AO250" s="19">
        <f t="shared" si="41"/>
        <v>85120135</v>
      </c>
      <c r="AP250" s="2"/>
      <c r="AQ250" s="2"/>
      <c r="AR250" s="2"/>
      <c r="AS250" s="2"/>
      <c r="AT250" s="2"/>
      <c r="AU250" s="2"/>
      <c r="AV250" s="2"/>
      <c r="AW250" s="2"/>
      <c r="AX250" s="2">
        <v>157277504</v>
      </c>
      <c r="AY250" s="2">
        <v>39319376</v>
      </c>
      <c r="AZ250" s="2"/>
      <c r="BA250" s="2"/>
      <c r="BB250" s="64">
        <f t="shared" si="42"/>
        <v>281717015</v>
      </c>
      <c r="BC250" s="2"/>
      <c r="BD250" s="2">
        <v>39319376</v>
      </c>
      <c r="BE250" s="2"/>
      <c r="BF250" s="2"/>
      <c r="BG250" s="9"/>
      <c r="BH250" s="2"/>
      <c r="BI250" s="2"/>
      <c r="BJ250" s="2">
        <v>183183498</v>
      </c>
      <c r="BK250" s="8">
        <f t="shared" si="43"/>
        <v>504219889</v>
      </c>
      <c r="BL250" s="2"/>
      <c r="BM250" s="2">
        <v>39319376</v>
      </c>
      <c r="BN250" s="2"/>
      <c r="BO250" s="2"/>
      <c r="BP250" s="2"/>
      <c r="BQ250" s="2"/>
      <c r="BR250" s="9"/>
      <c r="BS250" s="2"/>
      <c r="BT250" s="2"/>
      <c r="BU250" s="2"/>
      <c r="BV250" s="2"/>
      <c r="BW250" s="8">
        <f t="shared" si="44"/>
        <v>543539265</v>
      </c>
      <c r="BX250" s="2"/>
      <c r="BY250" s="2">
        <v>39319376</v>
      </c>
      <c r="BZ250" s="2"/>
      <c r="CA250" s="2"/>
      <c r="CB250" s="9"/>
      <c r="CC250" s="2"/>
      <c r="CD250" s="2"/>
      <c r="CE250" s="2"/>
      <c r="CF250" s="2"/>
      <c r="CG250" s="8">
        <f>SUM(BW250:CE250)</f>
        <v>582858641</v>
      </c>
      <c r="CH250" s="2"/>
      <c r="CI250" s="2"/>
      <c r="CJ250" s="2"/>
      <c r="CK250" s="2"/>
      <c r="CL250" s="9"/>
      <c r="CM250" s="2"/>
      <c r="CN250" s="2"/>
      <c r="CO250" s="2"/>
      <c r="CP250" s="8">
        <f t="shared" si="37"/>
        <v>582858641</v>
      </c>
      <c r="CQ250" s="2"/>
      <c r="CR250" s="2"/>
      <c r="CS250" s="2"/>
      <c r="CT250" s="2"/>
      <c r="CU250" s="2"/>
      <c r="CV250" s="9"/>
      <c r="CW250" s="2"/>
      <c r="CX250" s="2"/>
      <c r="CY250" s="8">
        <f t="shared" si="38"/>
        <v>582858641</v>
      </c>
      <c r="CZ250" s="2"/>
      <c r="DA250" s="2"/>
      <c r="DB250" s="2"/>
      <c r="DC250" s="2"/>
      <c r="DD250" s="2"/>
      <c r="DE250" s="2"/>
      <c r="DF250" s="2"/>
      <c r="DG250" s="2"/>
      <c r="DH250" s="2"/>
      <c r="DI250" s="8">
        <f t="shared" si="39"/>
        <v>582858641</v>
      </c>
      <c r="DJ250" s="18"/>
      <c r="DK250" s="2"/>
      <c r="DL250" s="2"/>
      <c r="DM250" s="2"/>
      <c r="DN250" s="2"/>
      <c r="DO250" s="2"/>
      <c r="DP250" s="2"/>
      <c r="DQ250" s="2"/>
      <c r="DR250" s="9"/>
      <c r="DS250" s="2"/>
      <c r="DT250" s="2"/>
      <c r="DU250" s="7">
        <f t="shared" si="45"/>
        <v>582858641</v>
      </c>
      <c r="DV250" s="4">
        <f>VLOOKUP(B250,[3]RPTNCT049_ConsultaSaldosContabl!$I$4:$K$8047,3,0)</f>
        <v>314555008</v>
      </c>
      <c r="DW250" s="4">
        <f>+Q250+Z250+AA250+AN250+BA250+BJ250+BU250+BV250</f>
        <v>268303633</v>
      </c>
      <c r="DX250" s="41">
        <f t="shared" si="46"/>
        <v>582858641</v>
      </c>
      <c r="DY250" s="19">
        <f t="shared" si="47"/>
        <v>0</v>
      </c>
      <c r="DZ250" s="29"/>
      <c r="EA250" s="29"/>
      <c r="EB250" s="29"/>
    </row>
    <row r="251" spans="1:136" ht="15" customHeight="1" x14ac:dyDescent="0.2">
      <c r="A251" s="1">
        <v>8900010613</v>
      </c>
      <c r="B251" s="1">
        <v>890001061</v>
      </c>
      <c r="C251" s="16">
        <v>211263212</v>
      </c>
      <c r="D251" s="17" t="s">
        <v>792</v>
      </c>
      <c r="E251" s="80" t="s">
        <v>1827</v>
      </c>
      <c r="F251" s="38"/>
      <c r="G251" s="2"/>
      <c r="H251" s="3"/>
      <c r="I251" s="2"/>
      <c r="J251" s="39"/>
      <c r="K251" s="3"/>
      <c r="L251" s="2"/>
      <c r="M251" s="8"/>
      <c r="N251" s="3"/>
      <c r="O251" s="2"/>
      <c r="P251" s="3"/>
      <c r="Q251" s="39">
        <v>26525423</v>
      </c>
      <c r="R251" s="2"/>
      <c r="S251" s="3"/>
      <c r="T251" s="3"/>
      <c r="U251" s="2"/>
      <c r="V251" s="8">
        <f t="shared" si="36"/>
        <v>26525423</v>
      </c>
      <c r="W251" s="8">
        <v>0</v>
      </c>
      <c r="X251" s="2"/>
      <c r="Y251" s="8">
        <v>0</v>
      </c>
      <c r="Z251" s="8"/>
      <c r="AA251" s="2"/>
      <c r="AB251" s="2"/>
      <c r="AC251" s="9"/>
      <c r="AD251" s="2"/>
      <c r="AE251" s="2"/>
      <c r="AF251" s="8">
        <f t="shared" si="40"/>
        <v>26525423</v>
      </c>
      <c r="AG251" s="9">
        <v>0</v>
      </c>
      <c r="AH251" s="2"/>
      <c r="AI251" s="2">
        <v>0</v>
      </c>
      <c r="AJ251" s="9">
        <v>0</v>
      </c>
      <c r="AK251" s="2">
        <v>0</v>
      </c>
      <c r="AL251" s="2">
        <v>0</v>
      </c>
      <c r="AM251" s="2"/>
      <c r="AN251" s="2"/>
      <c r="AO251" s="19">
        <f t="shared" si="41"/>
        <v>26525423</v>
      </c>
      <c r="AP251" s="2"/>
      <c r="AQ251" s="2"/>
      <c r="AR251" s="2"/>
      <c r="AS251" s="2"/>
      <c r="AT251" s="2"/>
      <c r="AU251" s="2"/>
      <c r="AV251" s="2"/>
      <c r="AW251" s="2"/>
      <c r="AX251" s="2">
        <v>30003004</v>
      </c>
      <c r="AY251" s="2">
        <v>7500751</v>
      </c>
      <c r="AZ251" s="2"/>
      <c r="BA251" s="2"/>
      <c r="BB251" s="64">
        <f t="shared" si="42"/>
        <v>64029178</v>
      </c>
      <c r="BC251" s="2"/>
      <c r="BD251" s="2">
        <v>7500751</v>
      </c>
      <c r="BE251" s="2"/>
      <c r="BF251" s="2"/>
      <c r="BG251" s="9"/>
      <c r="BH251" s="2"/>
      <c r="BI251" s="2"/>
      <c r="BJ251" s="2">
        <v>57084012</v>
      </c>
      <c r="BK251" s="8">
        <f t="shared" si="43"/>
        <v>128613941</v>
      </c>
      <c r="BL251" s="2"/>
      <c r="BM251" s="2">
        <v>7500751</v>
      </c>
      <c r="BN251" s="2"/>
      <c r="BO251" s="2"/>
      <c r="BP251" s="2"/>
      <c r="BQ251" s="2"/>
      <c r="BR251" s="9"/>
      <c r="BS251" s="2"/>
      <c r="BT251" s="2"/>
      <c r="BU251" s="2"/>
      <c r="BV251" s="2"/>
      <c r="BW251" s="8">
        <f t="shared" si="44"/>
        <v>136114692</v>
      </c>
      <c r="BX251" s="2"/>
      <c r="BY251" s="2">
        <v>7500751</v>
      </c>
      <c r="BZ251" s="2"/>
      <c r="CA251" s="2"/>
      <c r="CB251" s="9"/>
      <c r="CC251" s="2"/>
      <c r="CD251" s="2"/>
      <c r="CE251" s="2"/>
      <c r="CF251" s="2"/>
      <c r="CG251" s="8">
        <f>SUM(BW251:CE251)</f>
        <v>143615443</v>
      </c>
      <c r="CH251" s="2"/>
      <c r="CI251" s="2"/>
      <c r="CJ251" s="2"/>
      <c r="CK251" s="2"/>
      <c r="CL251" s="9"/>
      <c r="CM251" s="2"/>
      <c r="CN251" s="2"/>
      <c r="CO251" s="2"/>
      <c r="CP251" s="8">
        <f t="shared" si="37"/>
        <v>143615443</v>
      </c>
      <c r="CQ251" s="2"/>
      <c r="CR251" s="2"/>
      <c r="CS251" s="2"/>
      <c r="CT251" s="2"/>
      <c r="CU251" s="2"/>
      <c r="CV251" s="9"/>
      <c r="CW251" s="2"/>
      <c r="CX251" s="2"/>
      <c r="CY251" s="8">
        <f t="shared" si="38"/>
        <v>143615443</v>
      </c>
      <c r="CZ251" s="2"/>
      <c r="DA251" s="2"/>
      <c r="DB251" s="2"/>
      <c r="DC251" s="2"/>
      <c r="DD251" s="2"/>
      <c r="DE251" s="2"/>
      <c r="DF251" s="2"/>
      <c r="DG251" s="2"/>
      <c r="DH251" s="2"/>
      <c r="DI251" s="8">
        <f t="shared" si="39"/>
        <v>143615443</v>
      </c>
      <c r="DJ251" s="18"/>
      <c r="DK251" s="2"/>
      <c r="DL251" s="2"/>
      <c r="DM251" s="2"/>
      <c r="DN251" s="2"/>
      <c r="DO251" s="2"/>
      <c r="DP251" s="2"/>
      <c r="DQ251" s="2"/>
      <c r="DR251" s="9"/>
      <c r="DS251" s="2"/>
      <c r="DT251" s="2"/>
      <c r="DU251" s="7">
        <f t="shared" si="45"/>
        <v>143615443</v>
      </c>
      <c r="DV251" s="4">
        <f>VLOOKUP(B251,[3]RPTNCT049_ConsultaSaldosContabl!$I$4:$K$8047,3,0)</f>
        <v>60006008</v>
      </c>
      <c r="DW251" s="4">
        <f>+Q251+Z251+AA251+AN251+BA251+BJ251+BU251+BV251</f>
        <v>83609435</v>
      </c>
      <c r="DX251" s="41">
        <f t="shared" si="46"/>
        <v>143615443</v>
      </c>
      <c r="DY251" s="19">
        <f t="shared" si="47"/>
        <v>0</v>
      </c>
      <c r="DZ251" s="29"/>
      <c r="EA251" s="29"/>
      <c r="EB251" s="29"/>
    </row>
    <row r="252" spans="1:136" ht="15" customHeight="1" x14ac:dyDescent="0.2">
      <c r="A252" s="1">
        <v>8915012830</v>
      </c>
      <c r="B252" s="1">
        <v>891501283</v>
      </c>
      <c r="C252" s="16">
        <v>211219212</v>
      </c>
      <c r="D252" s="17" t="s">
        <v>381</v>
      </c>
      <c r="E252" s="80" t="s">
        <v>1429</v>
      </c>
      <c r="F252" s="38"/>
      <c r="G252" s="2"/>
      <c r="H252" s="3"/>
      <c r="I252" s="2"/>
      <c r="J252" s="39"/>
      <c r="K252" s="3"/>
      <c r="L252" s="2"/>
      <c r="M252" s="8"/>
      <c r="N252" s="3"/>
      <c r="O252" s="2"/>
      <c r="P252" s="3"/>
      <c r="Q252" s="39">
        <v>106173876</v>
      </c>
      <c r="R252" s="2"/>
      <c r="S252" s="3"/>
      <c r="T252" s="3"/>
      <c r="U252" s="2"/>
      <c r="V252" s="8">
        <f t="shared" si="36"/>
        <v>106173876</v>
      </c>
      <c r="W252" s="8">
        <v>0</v>
      </c>
      <c r="X252" s="2"/>
      <c r="Y252" s="8">
        <v>0</v>
      </c>
      <c r="Z252" s="8"/>
      <c r="AA252" s="2"/>
      <c r="AB252" s="2"/>
      <c r="AC252" s="9"/>
      <c r="AD252" s="2"/>
      <c r="AE252" s="2"/>
      <c r="AF252" s="8">
        <f t="shared" si="40"/>
        <v>106173876</v>
      </c>
      <c r="AG252" s="9">
        <v>0</v>
      </c>
      <c r="AH252" s="2"/>
      <c r="AI252" s="2">
        <v>0</v>
      </c>
      <c r="AJ252" s="9">
        <v>0</v>
      </c>
      <c r="AK252" s="2">
        <v>0</v>
      </c>
      <c r="AL252" s="2">
        <v>0</v>
      </c>
      <c r="AM252" s="2"/>
      <c r="AN252" s="2"/>
      <c r="AO252" s="19">
        <f t="shared" si="41"/>
        <v>106173876</v>
      </c>
      <c r="AP252" s="2"/>
      <c r="AQ252" s="2"/>
      <c r="AR252" s="2"/>
      <c r="AS252" s="2"/>
      <c r="AT252" s="2"/>
      <c r="AU252" s="2"/>
      <c r="AV252" s="2"/>
      <c r="AW252" s="2"/>
      <c r="AX252" s="2">
        <v>241531844</v>
      </c>
      <c r="AY252" s="2">
        <v>60382961</v>
      </c>
      <c r="AZ252" s="2"/>
      <c r="BA252" s="2"/>
      <c r="BB252" s="64">
        <f t="shared" si="42"/>
        <v>408088681</v>
      </c>
      <c r="BC252" s="2"/>
      <c r="BD252" s="2">
        <v>60382961</v>
      </c>
      <c r="BE252" s="2"/>
      <c r="BF252" s="2"/>
      <c r="BG252" s="9"/>
      <c r="BH252" s="2"/>
      <c r="BI252" s="2"/>
      <c r="BJ252" s="2">
        <v>228491321</v>
      </c>
      <c r="BK252" s="8">
        <f t="shared" si="43"/>
        <v>696962963</v>
      </c>
      <c r="BL252" s="2"/>
      <c r="BM252" s="2">
        <v>60382961</v>
      </c>
      <c r="BN252" s="2"/>
      <c r="BO252" s="2"/>
      <c r="BP252" s="2"/>
      <c r="BQ252" s="2"/>
      <c r="BR252" s="9"/>
      <c r="BS252" s="2"/>
      <c r="BT252" s="2"/>
      <c r="BU252" s="2"/>
      <c r="BV252" s="2"/>
      <c r="BW252" s="8">
        <f t="shared" si="44"/>
        <v>757345924</v>
      </c>
      <c r="BX252" s="2"/>
      <c r="BY252" s="2">
        <v>60382961</v>
      </c>
      <c r="BZ252" s="2"/>
      <c r="CA252" s="2"/>
      <c r="CB252" s="9"/>
      <c r="CC252" s="2"/>
      <c r="CD252" s="2"/>
      <c r="CE252" s="2"/>
      <c r="CF252" s="2"/>
      <c r="CG252" s="8">
        <f>SUM(BW252:CE252)</f>
        <v>817728885</v>
      </c>
      <c r="CH252" s="2"/>
      <c r="CI252" s="2"/>
      <c r="CJ252" s="2"/>
      <c r="CK252" s="2"/>
      <c r="CL252" s="9"/>
      <c r="CM252" s="2"/>
      <c r="CN252" s="2"/>
      <c r="CO252" s="2"/>
      <c r="CP252" s="8">
        <f t="shared" si="37"/>
        <v>817728885</v>
      </c>
      <c r="CQ252" s="2"/>
      <c r="CR252" s="2"/>
      <c r="CS252" s="2"/>
      <c r="CT252" s="2"/>
      <c r="CU252" s="2"/>
      <c r="CV252" s="9"/>
      <c r="CW252" s="2"/>
      <c r="CX252" s="2"/>
      <c r="CY252" s="8">
        <f t="shared" si="38"/>
        <v>817728885</v>
      </c>
      <c r="CZ252" s="2"/>
      <c r="DA252" s="2"/>
      <c r="DB252" s="2"/>
      <c r="DC252" s="2"/>
      <c r="DD252" s="2"/>
      <c r="DE252" s="2"/>
      <c r="DF252" s="2"/>
      <c r="DG252" s="2"/>
      <c r="DH252" s="2"/>
      <c r="DI252" s="8">
        <f t="shared" si="39"/>
        <v>817728885</v>
      </c>
      <c r="DJ252" s="18"/>
      <c r="DK252" s="2"/>
      <c r="DL252" s="2"/>
      <c r="DM252" s="2"/>
      <c r="DN252" s="2"/>
      <c r="DO252" s="2"/>
      <c r="DP252" s="2"/>
      <c r="DQ252" s="2"/>
      <c r="DR252" s="9"/>
      <c r="DS252" s="2"/>
      <c r="DT252" s="2"/>
      <c r="DU252" s="7">
        <f t="shared" si="45"/>
        <v>817728885</v>
      </c>
      <c r="DV252" s="4">
        <f>VLOOKUP(B252,[3]RPTNCT049_ConsultaSaldosContabl!$I$4:$K$8047,3,0)</f>
        <v>483063688</v>
      </c>
      <c r="DW252" s="4">
        <f>+Q252+Z252+AA252+AN252+BA252+BJ252+BU252+BV252</f>
        <v>334665197</v>
      </c>
      <c r="DX252" s="41">
        <f t="shared" si="46"/>
        <v>817728885</v>
      </c>
      <c r="DY252" s="19">
        <f t="shared" si="47"/>
        <v>0</v>
      </c>
      <c r="DZ252" s="29"/>
      <c r="EA252" s="29"/>
      <c r="EB252" s="29"/>
    </row>
    <row r="253" spans="1:136" ht="15" customHeight="1" x14ac:dyDescent="0.2">
      <c r="A253" s="1">
        <v>8902050587</v>
      </c>
      <c r="B253" s="1">
        <v>890205058</v>
      </c>
      <c r="C253" s="16">
        <v>211768217</v>
      </c>
      <c r="D253" s="17" t="s">
        <v>833</v>
      </c>
      <c r="E253" s="80" t="s">
        <v>1866</v>
      </c>
      <c r="F253" s="38"/>
      <c r="G253" s="2"/>
      <c r="H253" s="3"/>
      <c r="I253" s="2"/>
      <c r="J253" s="39"/>
      <c r="K253" s="3"/>
      <c r="L253" s="2"/>
      <c r="M253" s="8"/>
      <c r="N253" s="3"/>
      <c r="O253" s="2"/>
      <c r="P253" s="3"/>
      <c r="Q253" s="39">
        <v>29873920</v>
      </c>
      <c r="R253" s="2"/>
      <c r="S253" s="3"/>
      <c r="T253" s="3"/>
      <c r="U253" s="2"/>
      <c r="V253" s="8">
        <f t="shared" si="36"/>
        <v>29873920</v>
      </c>
      <c r="W253" s="8">
        <v>0</v>
      </c>
      <c r="X253" s="2"/>
      <c r="Y253" s="8">
        <v>0</v>
      </c>
      <c r="Z253" s="8"/>
      <c r="AA253" s="2"/>
      <c r="AB253" s="2"/>
      <c r="AC253" s="9"/>
      <c r="AD253" s="2"/>
      <c r="AE253" s="2"/>
      <c r="AF253" s="8">
        <f t="shared" si="40"/>
        <v>29873920</v>
      </c>
      <c r="AG253" s="9">
        <v>0</v>
      </c>
      <c r="AH253" s="2"/>
      <c r="AI253" s="2">
        <v>0</v>
      </c>
      <c r="AJ253" s="9">
        <v>0</v>
      </c>
      <c r="AK253" s="2">
        <v>0</v>
      </c>
      <c r="AL253" s="2">
        <v>0</v>
      </c>
      <c r="AM253" s="2"/>
      <c r="AN253" s="2"/>
      <c r="AO253" s="19">
        <f t="shared" si="41"/>
        <v>29873920</v>
      </c>
      <c r="AP253" s="2"/>
      <c r="AQ253" s="2"/>
      <c r="AR253" s="2"/>
      <c r="AS253" s="2"/>
      <c r="AT253" s="2"/>
      <c r="AU253" s="2"/>
      <c r="AV253" s="2"/>
      <c r="AW253" s="2"/>
      <c r="AX253" s="2">
        <v>40293560</v>
      </c>
      <c r="AY253" s="2">
        <v>10073390</v>
      </c>
      <c r="AZ253" s="2"/>
      <c r="BA253" s="2"/>
      <c r="BB253" s="64">
        <f t="shared" si="42"/>
        <v>80240870</v>
      </c>
      <c r="BC253" s="2"/>
      <c r="BD253" s="2">
        <v>10073390</v>
      </c>
      <c r="BE253" s="2"/>
      <c r="BF253" s="2"/>
      <c r="BG253" s="9"/>
      <c r="BH253" s="2"/>
      <c r="BI253" s="2"/>
      <c r="BJ253" s="2">
        <v>64478976</v>
      </c>
      <c r="BK253" s="8">
        <f t="shared" si="43"/>
        <v>154793236</v>
      </c>
      <c r="BL253" s="2"/>
      <c r="BM253" s="2">
        <v>10073390</v>
      </c>
      <c r="BN253" s="2"/>
      <c r="BO253" s="2"/>
      <c r="BP253" s="2"/>
      <c r="BQ253" s="2"/>
      <c r="BR253" s="9"/>
      <c r="BS253" s="2"/>
      <c r="BT253" s="2"/>
      <c r="BU253" s="2"/>
      <c r="BV253" s="2"/>
      <c r="BW253" s="8">
        <f t="shared" si="44"/>
        <v>164866626</v>
      </c>
      <c r="BX253" s="2"/>
      <c r="BY253" s="2">
        <v>10073390</v>
      </c>
      <c r="BZ253" s="2"/>
      <c r="CA253" s="2"/>
      <c r="CB253" s="9"/>
      <c r="CC253" s="2"/>
      <c r="CD253" s="2"/>
      <c r="CE253" s="2"/>
      <c r="CF253" s="2"/>
      <c r="CG253" s="8">
        <f>SUM(BW253:CE253)</f>
        <v>174940016</v>
      </c>
      <c r="CH253" s="2"/>
      <c r="CI253" s="2"/>
      <c r="CJ253" s="2"/>
      <c r="CK253" s="2"/>
      <c r="CL253" s="9"/>
      <c r="CM253" s="2"/>
      <c r="CN253" s="2"/>
      <c r="CO253" s="2"/>
      <c r="CP253" s="8">
        <f t="shared" si="37"/>
        <v>174940016</v>
      </c>
      <c r="CQ253" s="2"/>
      <c r="CR253" s="2"/>
      <c r="CS253" s="2"/>
      <c r="CT253" s="2"/>
      <c r="CU253" s="2"/>
      <c r="CV253" s="9"/>
      <c r="CW253" s="2"/>
      <c r="CX253" s="2"/>
      <c r="CY253" s="8">
        <f t="shared" si="38"/>
        <v>174940016</v>
      </c>
      <c r="CZ253" s="2"/>
      <c r="DA253" s="2"/>
      <c r="DB253" s="2"/>
      <c r="DC253" s="2"/>
      <c r="DD253" s="2"/>
      <c r="DE253" s="2"/>
      <c r="DF253" s="2"/>
      <c r="DG253" s="2"/>
      <c r="DH253" s="2"/>
      <c r="DI253" s="8">
        <f t="shared" si="39"/>
        <v>174940016</v>
      </c>
      <c r="DJ253" s="18"/>
      <c r="DK253" s="2"/>
      <c r="DL253" s="2"/>
      <c r="DM253" s="2"/>
      <c r="DN253" s="2"/>
      <c r="DO253" s="2"/>
      <c r="DP253" s="2"/>
      <c r="DQ253" s="2"/>
      <c r="DR253" s="9"/>
      <c r="DS253" s="2"/>
      <c r="DT253" s="2"/>
      <c r="DU253" s="7">
        <f t="shared" si="45"/>
        <v>174940016</v>
      </c>
      <c r="DV253" s="4">
        <f>VLOOKUP(B253,[3]RPTNCT049_ConsultaSaldosContabl!$I$4:$K$8047,3,0)</f>
        <v>80587120</v>
      </c>
      <c r="DW253" s="4">
        <f>+Q253+Z253+AA253+AN253+BA253+BJ253+BU253+BV253</f>
        <v>94352896</v>
      </c>
      <c r="DX253" s="41">
        <f t="shared" si="46"/>
        <v>174940016</v>
      </c>
      <c r="DY253" s="19">
        <f t="shared" si="47"/>
        <v>0</v>
      </c>
      <c r="DZ253" s="29"/>
      <c r="EA253" s="29"/>
      <c r="EB253" s="29"/>
    </row>
    <row r="254" spans="1:136" ht="15" customHeight="1" x14ac:dyDescent="0.2">
      <c r="A254" s="1">
        <v>8922800322</v>
      </c>
      <c r="B254" s="1">
        <v>892280032</v>
      </c>
      <c r="C254" s="16">
        <v>211570215</v>
      </c>
      <c r="D254" s="17" t="s">
        <v>893</v>
      </c>
      <c r="E254" s="80" t="s">
        <v>1924</v>
      </c>
      <c r="F254" s="38"/>
      <c r="G254" s="2"/>
      <c r="H254" s="3"/>
      <c r="I254" s="2"/>
      <c r="J254" s="39"/>
      <c r="K254" s="3"/>
      <c r="L254" s="2"/>
      <c r="M254" s="8"/>
      <c r="N254" s="3"/>
      <c r="O254" s="2"/>
      <c r="P254" s="3"/>
      <c r="Q254" s="39">
        <v>352758556</v>
      </c>
      <c r="R254" s="2"/>
      <c r="S254" s="3"/>
      <c r="T254" s="3"/>
      <c r="U254" s="2"/>
      <c r="V254" s="8">
        <f t="shared" si="36"/>
        <v>352758556</v>
      </c>
      <c r="W254" s="8">
        <v>0</v>
      </c>
      <c r="X254" s="2"/>
      <c r="Y254" s="8">
        <v>0</v>
      </c>
      <c r="Z254" s="8"/>
      <c r="AA254" s="2"/>
      <c r="AB254" s="2"/>
      <c r="AC254" s="9"/>
      <c r="AD254" s="2"/>
      <c r="AE254" s="2"/>
      <c r="AF254" s="8">
        <f t="shared" si="40"/>
        <v>352758556</v>
      </c>
      <c r="AG254" s="9">
        <v>0</v>
      </c>
      <c r="AH254" s="2"/>
      <c r="AI254" s="2">
        <v>0</v>
      </c>
      <c r="AJ254" s="9">
        <v>0</v>
      </c>
      <c r="AK254" s="2">
        <v>0</v>
      </c>
      <c r="AL254" s="2">
        <v>0</v>
      </c>
      <c r="AM254" s="2"/>
      <c r="AN254" s="2"/>
      <c r="AO254" s="19">
        <f t="shared" si="41"/>
        <v>352758556</v>
      </c>
      <c r="AP254" s="2"/>
      <c r="AQ254" s="2"/>
      <c r="AR254" s="2"/>
      <c r="AS254" s="2"/>
      <c r="AT254" s="2"/>
      <c r="AU254" s="2"/>
      <c r="AV254" s="2"/>
      <c r="AW254" s="2"/>
      <c r="AX254" s="2">
        <v>598443424</v>
      </c>
      <c r="AY254" s="2">
        <v>149610856</v>
      </c>
      <c r="AZ254" s="2"/>
      <c r="BA254" s="2"/>
      <c r="BB254" s="64">
        <f t="shared" si="42"/>
        <v>1100812836</v>
      </c>
      <c r="BC254" s="2"/>
      <c r="BD254" s="2">
        <v>149610856</v>
      </c>
      <c r="BE254" s="2"/>
      <c r="BF254" s="2"/>
      <c r="BG254" s="9"/>
      <c r="BH254" s="2"/>
      <c r="BI254" s="2"/>
      <c r="BJ254" s="2">
        <v>759154627</v>
      </c>
      <c r="BK254" s="8">
        <f t="shared" si="43"/>
        <v>2009578319</v>
      </c>
      <c r="BL254" s="2"/>
      <c r="BM254" s="2">
        <v>149610856</v>
      </c>
      <c r="BN254" s="2"/>
      <c r="BO254" s="2"/>
      <c r="BP254" s="2"/>
      <c r="BQ254" s="2"/>
      <c r="BR254" s="9"/>
      <c r="BS254" s="2"/>
      <c r="BT254" s="2"/>
      <c r="BU254" s="2"/>
      <c r="BV254" s="2"/>
      <c r="BW254" s="8">
        <f t="shared" si="44"/>
        <v>2159189175</v>
      </c>
      <c r="BX254" s="2"/>
      <c r="BY254" s="2">
        <v>149610856</v>
      </c>
      <c r="BZ254" s="2"/>
      <c r="CA254" s="2"/>
      <c r="CB254" s="9"/>
      <c r="CC254" s="2"/>
      <c r="CD254" s="2"/>
      <c r="CE254" s="2"/>
      <c r="CF254" s="2"/>
      <c r="CG254" s="8">
        <f>SUM(BW254:CE254)</f>
        <v>2308800031</v>
      </c>
      <c r="CH254" s="2"/>
      <c r="CI254" s="2"/>
      <c r="CJ254" s="2"/>
      <c r="CK254" s="2"/>
      <c r="CL254" s="9"/>
      <c r="CM254" s="2"/>
      <c r="CN254" s="2"/>
      <c r="CO254" s="2"/>
      <c r="CP254" s="8">
        <f t="shared" si="37"/>
        <v>2308800031</v>
      </c>
      <c r="CQ254" s="2"/>
      <c r="CR254" s="2"/>
      <c r="CS254" s="2"/>
      <c r="CT254" s="2"/>
      <c r="CU254" s="2"/>
      <c r="CV254" s="9"/>
      <c r="CW254" s="2"/>
      <c r="CX254" s="2"/>
      <c r="CY254" s="8">
        <f t="shared" si="38"/>
        <v>2308800031</v>
      </c>
      <c r="CZ254" s="2"/>
      <c r="DA254" s="2"/>
      <c r="DB254" s="2"/>
      <c r="DC254" s="2"/>
      <c r="DD254" s="2"/>
      <c r="DE254" s="2"/>
      <c r="DF254" s="2"/>
      <c r="DG254" s="2"/>
      <c r="DH254" s="2"/>
      <c r="DI254" s="8">
        <f t="shared" si="39"/>
        <v>2308800031</v>
      </c>
      <c r="DJ254" s="18"/>
      <c r="DK254" s="2"/>
      <c r="DL254" s="2"/>
      <c r="DM254" s="2"/>
      <c r="DN254" s="2"/>
      <c r="DO254" s="2"/>
      <c r="DP254" s="2"/>
      <c r="DQ254" s="2"/>
      <c r="DR254" s="9"/>
      <c r="DS254" s="2"/>
      <c r="DT254" s="2"/>
      <c r="DU254" s="7">
        <f t="shared" si="45"/>
        <v>2308800031</v>
      </c>
      <c r="DV254" s="4">
        <f>VLOOKUP(B254,[3]RPTNCT049_ConsultaSaldosContabl!$I$4:$K$8047,3,0)</f>
        <v>1196886848</v>
      </c>
      <c r="DW254" s="4">
        <f>+Q254+Z254+AA254+AN254+BA254+BJ254+BU254+BV254</f>
        <v>1111913183</v>
      </c>
      <c r="DX254" s="41">
        <f t="shared" si="46"/>
        <v>2308800031</v>
      </c>
      <c r="DY254" s="19">
        <f t="shared" si="47"/>
        <v>0</v>
      </c>
      <c r="DZ254" s="29"/>
      <c r="EA254" s="29"/>
      <c r="EB254" s="29"/>
    </row>
    <row r="255" spans="1:136" ht="15" customHeight="1" x14ac:dyDescent="0.2">
      <c r="A255" s="1">
        <v>8918557482</v>
      </c>
      <c r="B255" s="1">
        <v>891855748</v>
      </c>
      <c r="C255" s="16">
        <v>211515215</v>
      </c>
      <c r="D255" s="17" t="s">
        <v>240</v>
      </c>
      <c r="E255" s="80" t="s">
        <v>1291</v>
      </c>
      <c r="F255" s="54"/>
      <c r="G255" s="18"/>
      <c r="H255" s="54"/>
      <c r="I255" s="18"/>
      <c r="J255" s="54"/>
      <c r="K255" s="54"/>
      <c r="L255" s="18"/>
      <c r="M255" s="55"/>
      <c r="N255" s="54"/>
      <c r="O255" s="18"/>
      <c r="P255" s="54"/>
      <c r="Q255" s="39"/>
      <c r="R255" s="18"/>
      <c r="S255" s="54"/>
      <c r="T255" s="54"/>
      <c r="U255" s="18"/>
      <c r="V255" s="8">
        <f t="shared" si="36"/>
        <v>0</v>
      </c>
      <c r="W255" s="8">
        <v>0</v>
      </c>
      <c r="X255" s="18"/>
      <c r="Y255" s="8">
        <v>0</v>
      </c>
      <c r="Z255" s="8">
        <v>13110516</v>
      </c>
      <c r="AA255" s="18"/>
      <c r="AB255" s="18"/>
      <c r="AC255" s="56"/>
      <c r="AD255" s="18"/>
      <c r="AE255" s="18"/>
      <c r="AF255" s="8">
        <f t="shared" si="40"/>
        <v>13110516</v>
      </c>
      <c r="AG255" s="9">
        <v>0</v>
      </c>
      <c r="AH255" s="2"/>
      <c r="AI255" s="2">
        <v>0</v>
      </c>
      <c r="AJ255" s="9">
        <v>0</v>
      </c>
      <c r="AK255" s="2">
        <v>0</v>
      </c>
      <c r="AL255" s="2">
        <v>0</v>
      </c>
      <c r="AM255" s="2"/>
      <c r="AN255" s="2"/>
      <c r="AO255" s="19">
        <f t="shared" si="41"/>
        <v>13110516</v>
      </c>
      <c r="AP255" s="18"/>
      <c r="AQ255" s="2"/>
      <c r="AR255" s="18"/>
      <c r="AS255" s="2"/>
      <c r="AT255" s="18"/>
      <c r="AU255" s="18"/>
      <c r="AV255" s="18"/>
      <c r="AW255" s="18"/>
      <c r="AX255" s="2">
        <v>13629456</v>
      </c>
      <c r="AY255" s="2">
        <v>3407364</v>
      </c>
      <c r="AZ255" s="18"/>
      <c r="BA255" s="2"/>
      <c r="BB255" s="64">
        <f t="shared" si="42"/>
        <v>30147336</v>
      </c>
      <c r="BC255" s="2"/>
      <c r="BD255" s="2">
        <v>3407364</v>
      </c>
      <c r="BE255" s="2"/>
      <c r="BF255" s="2"/>
      <c r="BG255" s="9"/>
      <c r="BH255" s="2"/>
      <c r="BI255" s="2"/>
      <c r="BJ255" s="2">
        <v>28214571</v>
      </c>
      <c r="BK255" s="8">
        <f t="shared" si="43"/>
        <v>61769271</v>
      </c>
      <c r="BL255" s="2"/>
      <c r="BM255" s="2">
        <v>3407364</v>
      </c>
      <c r="BN255" s="2"/>
      <c r="BO255" s="2"/>
      <c r="BP255" s="2"/>
      <c r="BQ255" s="2"/>
      <c r="BR255" s="9"/>
      <c r="BS255" s="2"/>
      <c r="BT255" s="2"/>
      <c r="BU255" s="2"/>
      <c r="BV255" s="2"/>
      <c r="BW255" s="8">
        <f t="shared" si="44"/>
        <v>65176635</v>
      </c>
      <c r="BX255" s="2"/>
      <c r="BY255" s="2">
        <v>3407364</v>
      </c>
      <c r="BZ255" s="2"/>
      <c r="CA255" s="2"/>
      <c r="CB255" s="9"/>
      <c r="CC255" s="2"/>
      <c r="CD255" s="2"/>
      <c r="CE255" s="2"/>
      <c r="CF255" s="2"/>
      <c r="CG255" s="8">
        <f>SUM(BW255:CE255)</f>
        <v>68583999</v>
      </c>
      <c r="CH255" s="2"/>
      <c r="CI255" s="2"/>
      <c r="CJ255" s="2"/>
      <c r="CK255" s="2"/>
      <c r="CL255" s="9"/>
      <c r="CM255" s="2"/>
      <c r="CN255" s="2"/>
      <c r="CO255" s="2"/>
      <c r="CP255" s="8">
        <f t="shared" si="37"/>
        <v>68583999</v>
      </c>
      <c r="CQ255" s="2"/>
      <c r="CR255" s="2"/>
      <c r="CS255" s="2"/>
      <c r="CT255" s="2"/>
      <c r="CU255" s="2"/>
      <c r="CV255" s="9"/>
      <c r="CW255" s="2"/>
      <c r="CX255" s="2"/>
      <c r="CY255" s="8">
        <f t="shared" si="38"/>
        <v>68583999</v>
      </c>
      <c r="CZ255" s="2"/>
      <c r="DA255" s="2"/>
      <c r="DB255" s="2"/>
      <c r="DC255" s="2"/>
      <c r="DD255" s="2"/>
      <c r="DE255" s="2"/>
      <c r="DF255" s="2"/>
      <c r="DG255" s="2"/>
      <c r="DH255" s="2"/>
      <c r="DI255" s="8">
        <f t="shared" si="39"/>
        <v>68583999</v>
      </c>
      <c r="DJ255" s="18"/>
      <c r="DK255" s="2"/>
      <c r="DL255" s="2"/>
      <c r="DM255" s="2"/>
      <c r="DN255" s="2"/>
      <c r="DO255" s="2"/>
      <c r="DP255" s="2"/>
      <c r="DQ255" s="2"/>
      <c r="DR255" s="9"/>
      <c r="DS255" s="2"/>
      <c r="DT255" s="2"/>
      <c r="DU255" s="7">
        <f t="shared" si="45"/>
        <v>68583999</v>
      </c>
      <c r="DV255" s="4">
        <f>VLOOKUP(B255,[3]RPTNCT049_ConsultaSaldosContabl!$I$4:$K$8047,3,0)</f>
        <v>27258912</v>
      </c>
      <c r="DW255" s="4">
        <f>+Q255+Z255+AA255+AN255+BA255+BJ255+BU255+BV255</f>
        <v>41325087</v>
      </c>
      <c r="DX255" s="41">
        <f t="shared" si="46"/>
        <v>68583999</v>
      </c>
      <c r="DY255" s="19">
        <f t="shared" si="47"/>
        <v>0</v>
      </c>
      <c r="DZ255" s="29"/>
      <c r="EA255" s="15"/>
      <c r="EB255" s="15"/>
      <c r="EC255" s="15"/>
      <c r="ED255" s="15"/>
      <c r="EE255" s="15"/>
      <c r="EF255" s="15"/>
    </row>
    <row r="256" spans="1:136" ht="15" customHeight="1" x14ac:dyDescent="0.2">
      <c r="A256" s="1">
        <v>8999997053</v>
      </c>
      <c r="B256" s="1">
        <v>899999705</v>
      </c>
      <c r="C256" s="16">
        <v>211425214</v>
      </c>
      <c r="D256" s="17" t="s">
        <v>480</v>
      </c>
      <c r="E256" s="80" t="s">
        <v>1523</v>
      </c>
      <c r="F256" s="38"/>
      <c r="G256" s="2"/>
      <c r="H256" s="3"/>
      <c r="I256" s="2"/>
      <c r="J256" s="39"/>
      <c r="K256" s="3"/>
      <c r="L256" s="2"/>
      <c r="M256" s="8"/>
      <c r="N256" s="3"/>
      <c r="O256" s="2"/>
      <c r="P256" s="3"/>
      <c r="Q256" s="39">
        <v>102973246</v>
      </c>
      <c r="R256" s="2"/>
      <c r="S256" s="3"/>
      <c r="T256" s="3"/>
      <c r="U256" s="2"/>
      <c r="V256" s="8">
        <f t="shared" si="36"/>
        <v>102973246</v>
      </c>
      <c r="W256" s="8">
        <v>0</v>
      </c>
      <c r="X256" s="2"/>
      <c r="Y256" s="8">
        <v>0</v>
      </c>
      <c r="Z256" s="8"/>
      <c r="AA256" s="2"/>
      <c r="AB256" s="2"/>
      <c r="AC256" s="9"/>
      <c r="AD256" s="2"/>
      <c r="AE256" s="2"/>
      <c r="AF256" s="8">
        <f t="shared" si="40"/>
        <v>102973246</v>
      </c>
      <c r="AG256" s="9">
        <v>0</v>
      </c>
      <c r="AH256" s="2"/>
      <c r="AI256" s="2">
        <v>0</v>
      </c>
      <c r="AJ256" s="9">
        <v>0</v>
      </c>
      <c r="AK256" s="2">
        <v>0</v>
      </c>
      <c r="AL256" s="2">
        <v>0</v>
      </c>
      <c r="AM256" s="2"/>
      <c r="AN256" s="2"/>
      <c r="AO256" s="19">
        <f t="shared" si="41"/>
        <v>102973246</v>
      </c>
      <c r="AP256" s="2"/>
      <c r="AQ256" s="2"/>
      <c r="AR256" s="2"/>
      <c r="AS256" s="2"/>
      <c r="AT256" s="2"/>
      <c r="AU256" s="2"/>
      <c r="AV256" s="2"/>
      <c r="AW256" s="2"/>
      <c r="AX256" s="2">
        <v>72674240</v>
      </c>
      <c r="AY256" s="2">
        <v>18168560</v>
      </c>
      <c r="AZ256" s="2"/>
      <c r="BA256" s="2"/>
      <c r="BB256" s="64">
        <f t="shared" si="42"/>
        <v>193816046</v>
      </c>
      <c r="BC256" s="2"/>
      <c r="BD256" s="2">
        <v>18168560</v>
      </c>
      <c r="BE256" s="2"/>
      <c r="BF256" s="2"/>
      <c r="BG256" s="9"/>
      <c r="BH256" s="2"/>
      <c r="BI256" s="2"/>
      <c r="BJ256" s="2">
        <v>221604487</v>
      </c>
      <c r="BK256" s="8">
        <f t="shared" si="43"/>
        <v>433589093</v>
      </c>
      <c r="BL256" s="2"/>
      <c r="BM256" s="2">
        <v>18168560</v>
      </c>
      <c r="BN256" s="2"/>
      <c r="BO256" s="2"/>
      <c r="BP256" s="2"/>
      <c r="BQ256" s="2"/>
      <c r="BR256" s="9"/>
      <c r="BS256" s="2"/>
      <c r="BT256" s="2"/>
      <c r="BU256" s="2"/>
      <c r="BV256" s="2"/>
      <c r="BW256" s="8">
        <f t="shared" si="44"/>
        <v>451757653</v>
      </c>
      <c r="BX256" s="2"/>
      <c r="BY256" s="2">
        <v>18168560</v>
      </c>
      <c r="BZ256" s="2"/>
      <c r="CA256" s="2"/>
      <c r="CB256" s="9"/>
      <c r="CC256" s="2"/>
      <c r="CD256" s="2"/>
      <c r="CE256" s="2"/>
      <c r="CF256" s="2"/>
      <c r="CG256" s="8">
        <f>SUM(BW256:CE256)</f>
        <v>469926213</v>
      </c>
      <c r="CH256" s="2"/>
      <c r="CI256" s="2"/>
      <c r="CJ256" s="2"/>
      <c r="CK256" s="2"/>
      <c r="CL256" s="9"/>
      <c r="CM256" s="2"/>
      <c r="CN256" s="2"/>
      <c r="CO256" s="2"/>
      <c r="CP256" s="8">
        <f t="shared" si="37"/>
        <v>469926213</v>
      </c>
      <c r="CQ256" s="2"/>
      <c r="CR256" s="2"/>
      <c r="CS256" s="2"/>
      <c r="CT256" s="2"/>
      <c r="CU256" s="2"/>
      <c r="CV256" s="9"/>
      <c r="CW256" s="2"/>
      <c r="CX256" s="2"/>
      <c r="CY256" s="8">
        <f t="shared" si="38"/>
        <v>469926213</v>
      </c>
      <c r="CZ256" s="2"/>
      <c r="DA256" s="2"/>
      <c r="DB256" s="2"/>
      <c r="DC256" s="2"/>
      <c r="DD256" s="2"/>
      <c r="DE256" s="2"/>
      <c r="DF256" s="2"/>
      <c r="DG256" s="2"/>
      <c r="DH256" s="2"/>
      <c r="DI256" s="8">
        <f t="shared" si="39"/>
        <v>469926213</v>
      </c>
      <c r="DJ256" s="18"/>
      <c r="DK256" s="2"/>
      <c r="DL256" s="2"/>
      <c r="DM256" s="2"/>
      <c r="DN256" s="2"/>
      <c r="DO256" s="2"/>
      <c r="DP256" s="2"/>
      <c r="DQ256" s="2"/>
      <c r="DR256" s="9"/>
      <c r="DS256" s="2"/>
      <c r="DT256" s="2"/>
      <c r="DU256" s="7">
        <f t="shared" si="45"/>
        <v>469926213</v>
      </c>
      <c r="DV256" s="4">
        <f>VLOOKUP(B256,[3]RPTNCT049_ConsultaSaldosContabl!$I$4:$K$8047,3,0)</f>
        <v>145348480</v>
      </c>
      <c r="DW256" s="4">
        <f>+Q256+Z256+AA256+AN256+BA256+BJ256+BU256+BV256</f>
        <v>324577733</v>
      </c>
      <c r="DX256" s="41">
        <f t="shared" si="46"/>
        <v>469926213</v>
      </c>
      <c r="DY256" s="19">
        <f t="shared" si="47"/>
        <v>0</v>
      </c>
      <c r="DZ256" s="29"/>
      <c r="EA256" s="29"/>
      <c r="EB256" s="29"/>
    </row>
    <row r="257" spans="1:136" ht="15" customHeight="1" x14ac:dyDescent="0.2">
      <c r="A257" s="1">
        <v>8120016751</v>
      </c>
      <c r="B257" s="1">
        <v>812001675</v>
      </c>
      <c r="C257" s="16">
        <v>210023300</v>
      </c>
      <c r="D257" s="17" t="s">
        <v>444</v>
      </c>
      <c r="E257" s="80" t="s">
        <v>1488</v>
      </c>
      <c r="F257" s="38"/>
      <c r="G257" s="2"/>
      <c r="H257" s="3"/>
      <c r="I257" s="2"/>
      <c r="J257" s="39"/>
      <c r="K257" s="3"/>
      <c r="L257" s="2"/>
      <c r="M257" s="8"/>
      <c r="N257" s="3"/>
      <c r="O257" s="2"/>
      <c r="P257" s="3"/>
      <c r="Q257" s="39">
        <v>95233337</v>
      </c>
      <c r="R257" s="2"/>
      <c r="S257" s="3"/>
      <c r="T257" s="3"/>
      <c r="U257" s="2"/>
      <c r="V257" s="8">
        <f t="shared" si="36"/>
        <v>95233337</v>
      </c>
      <c r="W257" s="8">
        <v>0</v>
      </c>
      <c r="X257" s="2"/>
      <c r="Y257" s="8">
        <v>0</v>
      </c>
      <c r="Z257" s="8"/>
      <c r="AA257" s="2"/>
      <c r="AB257" s="2"/>
      <c r="AC257" s="9"/>
      <c r="AD257" s="2"/>
      <c r="AE257" s="2"/>
      <c r="AF257" s="8">
        <f t="shared" si="40"/>
        <v>95233337</v>
      </c>
      <c r="AG257" s="9">
        <v>0</v>
      </c>
      <c r="AH257" s="2"/>
      <c r="AI257" s="2">
        <v>0</v>
      </c>
      <c r="AJ257" s="9">
        <v>0</v>
      </c>
      <c r="AK257" s="2">
        <v>0</v>
      </c>
      <c r="AL257" s="2">
        <v>0</v>
      </c>
      <c r="AM257" s="2"/>
      <c r="AN257" s="2"/>
      <c r="AO257" s="19">
        <f t="shared" si="41"/>
        <v>95233337</v>
      </c>
      <c r="AP257" s="2"/>
      <c r="AQ257" s="2"/>
      <c r="AR257" s="2"/>
      <c r="AS257" s="2"/>
      <c r="AT257" s="2"/>
      <c r="AU257" s="2"/>
      <c r="AV257" s="2"/>
      <c r="AW257" s="2"/>
      <c r="AX257" s="2">
        <v>164754188</v>
      </c>
      <c r="AY257" s="2">
        <v>41188547</v>
      </c>
      <c r="AZ257" s="2"/>
      <c r="BA257" s="2"/>
      <c r="BB257" s="64">
        <f t="shared" si="42"/>
        <v>301176072</v>
      </c>
      <c r="BC257" s="2"/>
      <c r="BD257" s="2">
        <v>41188547</v>
      </c>
      <c r="BE257" s="2"/>
      <c r="BF257" s="2"/>
      <c r="BG257" s="9"/>
      <c r="BH257" s="2"/>
      <c r="BI257" s="2"/>
      <c r="BJ257" s="2">
        <v>204947203</v>
      </c>
      <c r="BK257" s="8">
        <f t="shared" si="43"/>
        <v>547311822</v>
      </c>
      <c r="BL257" s="2"/>
      <c r="BM257" s="2">
        <v>41188547</v>
      </c>
      <c r="BN257" s="2"/>
      <c r="BO257" s="2"/>
      <c r="BP257" s="2"/>
      <c r="BQ257" s="2"/>
      <c r="BR257" s="9"/>
      <c r="BS257" s="2"/>
      <c r="BT257" s="2"/>
      <c r="BU257" s="2"/>
      <c r="BV257" s="2"/>
      <c r="BW257" s="8">
        <f t="shared" si="44"/>
        <v>588500369</v>
      </c>
      <c r="BX257" s="2"/>
      <c r="BY257" s="2">
        <v>41188547</v>
      </c>
      <c r="BZ257" s="2"/>
      <c r="CA257" s="2"/>
      <c r="CB257" s="9"/>
      <c r="CC257" s="2"/>
      <c r="CD257" s="2"/>
      <c r="CE257" s="2"/>
      <c r="CF257" s="2"/>
      <c r="CG257" s="8">
        <f>SUM(BW257:CE257)</f>
        <v>629688916</v>
      </c>
      <c r="CH257" s="2"/>
      <c r="CI257" s="2"/>
      <c r="CJ257" s="2"/>
      <c r="CK257" s="2"/>
      <c r="CL257" s="9"/>
      <c r="CM257" s="2"/>
      <c r="CN257" s="2"/>
      <c r="CO257" s="2"/>
      <c r="CP257" s="8">
        <f t="shared" si="37"/>
        <v>629688916</v>
      </c>
      <c r="CQ257" s="2"/>
      <c r="CR257" s="2"/>
      <c r="CS257" s="2"/>
      <c r="CT257" s="2"/>
      <c r="CU257" s="2"/>
      <c r="CV257" s="9"/>
      <c r="CW257" s="2"/>
      <c r="CX257" s="2"/>
      <c r="CY257" s="8">
        <f t="shared" si="38"/>
        <v>629688916</v>
      </c>
      <c r="CZ257" s="2"/>
      <c r="DA257" s="2"/>
      <c r="DB257" s="2"/>
      <c r="DC257" s="2"/>
      <c r="DD257" s="2"/>
      <c r="DE257" s="2"/>
      <c r="DF257" s="2"/>
      <c r="DG257" s="2"/>
      <c r="DH257" s="2"/>
      <c r="DI257" s="8">
        <f t="shared" si="39"/>
        <v>629688916</v>
      </c>
      <c r="DJ257" s="18"/>
      <c r="DK257" s="2"/>
      <c r="DL257" s="2"/>
      <c r="DM257" s="2"/>
      <c r="DN257" s="2"/>
      <c r="DO257" s="2"/>
      <c r="DP257" s="2"/>
      <c r="DQ257" s="2"/>
      <c r="DR257" s="9"/>
      <c r="DS257" s="2"/>
      <c r="DT257" s="2"/>
      <c r="DU257" s="7">
        <f t="shared" si="45"/>
        <v>629688916</v>
      </c>
      <c r="DV257" s="4">
        <f>VLOOKUP(B257,[3]RPTNCT049_ConsultaSaldosContabl!$I$4:$K$8047,3,0)</f>
        <v>329508376</v>
      </c>
      <c r="DW257" s="4">
        <f>+Q257+Z257+AA257+AN257+BA257+BJ257+BU257+BV257</f>
        <v>300180540</v>
      </c>
      <c r="DX257" s="41">
        <f t="shared" si="46"/>
        <v>629688916</v>
      </c>
      <c r="DY257" s="19">
        <f t="shared" si="47"/>
        <v>0</v>
      </c>
      <c r="DZ257" s="29"/>
      <c r="EA257" s="29"/>
      <c r="EB257" s="29"/>
    </row>
    <row r="258" spans="1:136" ht="15" customHeight="1" x14ac:dyDescent="0.2">
      <c r="A258" s="1">
        <v>8918579202</v>
      </c>
      <c r="B258" s="1">
        <v>891857920</v>
      </c>
      <c r="C258" s="16">
        <v>211815218</v>
      </c>
      <c r="D258" s="17" t="s">
        <v>241</v>
      </c>
      <c r="E258" s="80" t="s">
        <v>1292</v>
      </c>
      <c r="F258" s="54"/>
      <c r="G258" s="18"/>
      <c r="H258" s="54"/>
      <c r="I258" s="18"/>
      <c r="J258" s="54"/>
      <c r="K258" s="54"/>
      <c r="L258" s="18"/>
      <c r="M258" s="55"/>
      <c r="N258" s="54"/>
      <c r="O258" s="18"/>
      <c r="P258" s="54"/>
      <c r="Q258" s="39"/>
      <c r="R258" s="18"/>
      <c r="S258" s="54"/>
      <c r="T258" s="54"/>
      <c r="U258" s="18"/>
      <c r="V258" s="8">
        <f t="shared" si="36"/>
        <v>0</v>
      </c>
      <c r="W258" s="8">
        <v>0</v>
      </c>
      <c r="X258" s="18"/>
      <c r="Y258" s="8">
        <v>0</v>
      </c>
      <c r="Z258" s="8">
        <v>14065424</v>
      </c>
      <c r="AA258" s="18"/>
      <c r="AB258" s="18"/>
      <c r="AC258" s="56"/>
      <c r="AD258" s="18"/>
      <c r="AE258" s="18"/>
      <c r="AF258" s="8">
        <f t="shared" si="40"/>
        <v>14065424</v>
      </c>
      <c r="AG258" s="9">
        <v>0</v>
      </c>
      <c r="AH258" s="2"/>
      <c r="AI258" s="2">
        <v>0</v>
      </c>
      <c r="AJ258" s="9">
        <v>0</v>
      </c>
      <c r="AK258" s="2">
        <v>0</v>
      </c>
      <c r="AL258" s="2">
        <v>0</v>
      </c>
      <c r="AM258" s="2"/>
      <c r="AN258" s="2"/>
      <c r="AO258" s="19">
        <f t="shared" si="41"/>
        <v>14065424</v>
      </c>
      <c r="AP258" s="18"/>
      <c r="AQ258" s="2"/>
      <c r="AR258" s="18"/>
      <c r="AS258" s="2"/>
      <c r="AT258" s="18"/>
      <c r="AU258" s="18"/>
      <c r="AV258" s="18"/>
      <c r="AW258" s="18"/>
      <c r="AX258" s="2">
        <v>26752204</v>
      </c>
      <c r="AY258" s="2">
        <v>6688051</v>
      </c>
      <c r="AZ258" s="18"/>
      <c r="BA258" s="2"/>
      <c r="BB258" s="64">
        <f t="shared" si="42"/>
        <v>47505679</v>
      </c>
      <c r="BC258" s="2"/>
      <c r="BD258" s="2">
        <v>6688051</v>
      </c>
      <c r="BE258" s="2"/>
      <c r="BF258" s="2"/>
      <c r="BG258" s="9"/>
      <c r="BH258" s="2"/>
      <c r="BI258" s="2"/>
      <c r="BJ258" s="2">
        <v>30269568</v>
      </c>
      <c r="BK258" s="8">
        <f t="shared" si="43"/>
        <v>84463298</v>
      </c>
      <c r="BL258" s="2"/>
      <c r="BM258" s="2">
        <v>6688051</v>
      </c>
      <c r="BN258" s="2"/>
      <c r="BO258" s="2"/>
      <c r="BP258" s="2"/>
      <c r="BQ258" s="2"/>
      <c r="BR258" s="9"/>
      <c r="BS258" s="2"/>
      <c r="BT258" s="2"/>
      <c r="BU258" s="2"/>
      <c r="BV258" s="2"/>
      <c r="BW258" s="8">
        <f t="shared" si="44"/>
        <v>91151349</v>
      </c>
      <c r="BX258" s="2"/>
      <c r="BY258" s="2">
        <v>6688051</v>
      </c>
      <c r="BZ258" s="2"/>
      <c r="CA258" s="2"/>
      <c r="CB258" s="9"/>
      <c r="CC258" s="2"/>
      <c r="CD258" s="2"/>
      <c r="CE258" s="2"/>
      <c r="CF258" s="2"/>
      <c r="CG258" s="8">
        <f>SUM(BW258:CE258)</f>
        <v>97839400</v>
      </c>
      <c r="CH258" s="2"/>
      <c r="CI258" s="2"/>
      <c r="CJ258" s="2"/>
      <c r="CK258" s="2"/>
      <c r="CL258" s="9"/>
      <c r="CM258" s="2"/>
      <c r="CN258" s="2"/>
      <c r="CO258" s="2"/>
      <c r="CP258" s="8">
        <f t="shared" si="37"/>
        <v>97839400</v>
      </c>
      <c r="CQ258" s="2"/>
      <c r="CR258" s="2"/>
      <c r="CS258" s="2"/>
      <c r="CT258" s="2"/>
      <c r="CU258" s="2"/>
      <c r="CV258" s="9"/>
      <c r="CW258" s="2"/>
      <c r="CX258" s="2"/>
      <c r="CY258" s="8">
        <f t="shared" si="38"/>
        <v>97839400</v>
      </c>
      <c r="CZ258" s="2"/>
      <c r="DA258" s="2"/>
      <c r="DB258" s="2"/>
      <c r="DC258" s="2"/>
      <c r="DD258" s="2"/>
      <c r="DE258" s="2"/>
      <c r="DF258" s="2"/>
      <c r="DG258" s="2"/>
      <c r="DH258" s="2"/>
      <c r="DI258" s="8">
        <f t="shared" si="39"/>
        <v>97839400</v>
      </c>
      <c r="DJ258" s="18"/>
      <c r="DK258" s="2"/>
      <c r="DL258" s="2"/>
      <c r="DM258" s="2"/>
      <c r="DN258" s="2"/>
      <c r="DO258" s="2"/>
      <c r="DP258" s="2"/>
      <c r="DQ258" s="2"/>
      <c r="DR258" s="9"/>
      <c r="DS258" s="2"/>
      <c r="DT258" s="2"/>
      <c r="DU258" s="7">
        <f t="shared" si="45"/>
        <v>97839400</v>
      </c>
      <c r="DV258" s="4">
        <f>VLOOKUP(B258,[3]RPTNCT049_ConsultaSaldosContabl!$I$4:$K$8047,3,0)</f>
        <v>53504408</v>
      </c>
      <c r="DW258" s="4">
        <f>+Q258+Z258+AA258+AN258+BA258+BJ258+BU258+BV258</f>
        <v>44334992</v>
      </c>
      <c r="DX258" s="41">
        <f t="shared" si="46"/>
        <v>97839400</v>
      </c>
      <c r="DY258" s="19">
        <f t="shared" si="47"/>
        <v>0</v>
      </c>
      <c r="DZ258" s="29"/>
      <c r="EA258" s="15"/>
      <c r="EB258" s="15"/>
      <c r="EC258" s="15"/>
      <c r="ED258" s="15"/>
      <c r="EE258" s="15"/>
      <c r="EF258" s="15"/>
    </row>
    <row r="259" spans="1:136" ht="15" customHeight="1" x14ac:dyDescent="0.2">
      <c r="A259" s="1">
        <v>8230035437</v>
      </c>
      <c r="B259" s="1">
        <v>823003543</v>
      </c>
      <c r="C259" s="16">
        <v>89970221</v>
      </c>
      <c r="D259" s="17" t="s">
        <v>894</v>
      </c>
      <c r="E259" s="80" t="s">
        <v>1925</v>
      </c>
      <c r="F259" s="38"/>
      <c r="G259" s="2"/>
      <c r="H259" s="3"/>
      <c r="I259" s="2"/>
      <c r="J259" s="39"/>
      <c r="K259" s="3"/>
      <c r="L259" s="2"/>
      <c r="M259" s="8"/>
      <c r="N259" s="3"/>
      <c r="O259" s="2"/>
      <c r="P259" s="3"/>
      <c r="Q259" s="39">
        <v>93266022</v>
      </c>
      <c r="R259" s="2"/>
      <c r="S259" s="3"/>
      <c r="T259" s="3"/>
      <c r="U259" s="2"/>
      <c r="V259" s="8">
        <f t="shared" ref="V259:V322" si="48">SUBTOTAL(9,M259:U259)</f>
        <v>93266022</v>
      </c>
      <c r="W259" s="8">
        <v>0</v>
      </c>
      <c r="X259" s="2"/>
      <c r="Y259" s="8">
        <v>0</v>
      </c>
      <c r="Z259" s="8"/>
      <c r="AA259" s="2"/>
      <c r="AB259" s="2"/>
      <c r="AC259" s="9"/>
      <c r="AD259" s="2"/>
      <c r="AE259" s="2"/>
      <c r="AF259" s="8">
        <f t="shared" si="40"/>
        <v>93266022</v>
      </c>
      <c r="AG259" s="9">
        <v>0</v>
      </c>
      <c r="AH259" s="2"/>
      <c r="AI259" s="2">
        <v>0</v>
      </c>
      <c r="AJ259" s="9">
        <v>0</v>
      </c>
      <c r="AK259" s="2">
        <v>0</v>
      </c>
      <c r="AL259" s="2">
        <v>0</v>
      </c>
      <c r="AM259" s="2"/>
      <c r="AN259" s="2"/>
      <c r="AO259" s="19">
        <f t="shared" si="41"/>
        <v>93266022</v>
      </c>
      <c r="AP259" s="2"/>
      <c r="AQ259" s="2"/>
      <c r="AR259" s="2"/>
      <c r="AS259" s="2"/>
      <c r="AT259" s="2"/>
      <c r="AU259" s="2"/>
      <c r="AV259" s="2"/>
      <c r="AW259" s="2"/>
      <c r="AX259" s="2">
        <v>171943148</v>
      </c>
      <c r="AY259" s="2">
        <v>42985787</v>
      </c>
      <c r="AZ259" s="2"/>
      <c r="BA259" s="2"/>
      <c r="BB259" s="64">
        <f t="shared" si="42"/>
        <v>308194957</v>
      </c>
      <c r="BC259" s="2"/>
      <c r="BD259" s="2">
        <v>42985787</v>
      </c>
      <c r="BE259" s="2"/>
      <c r="BF259" s="2"/>
      <c r="BG259" s="9"/>
      <c r="BH259" s="2"/>
      <c r="BI259" s="2"/>
      <c r="BJ259" s="2">
        <v>200713681</v>
      </c>
      <c r="BK259" s="8">
        <f t="shared" si="43"/>
        <v>551894425</v>
      </c>
      <c r="BL259" s="2"/>
      <c r="BM259" s="2">
        <v>42985787</v>
      </c>
      <c r="BN259" s="2"/>
      <c r="BO259" s="2"/>
      <c r="BP259" s="2"/>
      <c r="BQ259" s="2"/>
      <c r="BR259" s="9"/>
      <c r="BS259" s="2"/>
      <c r="BT259" s="2"/>
      <c r="BU259" s="2"/>
      <c r="BV259" s="2"/>
      <c r="BW259" s="8">
        <f t="shared" si="44"/>
        <v>594880212</v>
      </c>
      <c r="BX259" s="2"/>
      <c r="BY259" s="2">
        <v>42985787</v>
      </c>
      <c r="BZ259" s="2"/>
      <c r="CA259" s="2"/>
      <c r="CB259" s="9"/>
      <c r="CC259" s="2"/>
      <c r="CD259" s="2"/>
      <c r="CE259" s="2"/>
      <c r="CF259" s="2"/>
      <c r="CG259" s="8">
        <f>SUM(BW259:CE259)</f>
        <v>637865999</v>
      </c>
      <c r="CH259" s="2"/>
      <c r="CI259" s="2"/>
      <c r="CJ259" s="2"/>
      <c r="CK259" s="2"/>
      <c r="CL259" s="9"/>
      <c r="CM259" s="2"/>
      <c r="CN259" s="2"/>
      <c r="CO259" s="2"/>
      <c r="CP259" s="8">
        <f t="shared" ref="CP259:CP322" si="49">SUM(CG259:CO259)</f>
        <v>637865999</v>
      </c>
      <c r="CQ259" s="2"/>
      <c r="CR259" s="2"/>
      <c r="CS259" s="2"/>
      <c r="CT259" s="2"/>
      <c r="CU259" s="2"/>
      <c r="CV259" s="9"/>
      <c r="CW259" s="2"/>
      <c r="CX259" s="2"/>
      <c r="CY259" s="8">
        <f t="shared" ref="CY259:CY322" si="50">SUM(CP259:CX259)</f>
        <v>637865999</v>
      </c>
      <c r="CZ259" s="2"/>
      <c r="DA259" s="2"/>
      <c r="DB259" s="2"/>
      <c r="DC259" s="2"/>
      <c r="DD259" s="2"/>
      <c r="DE259" s="2"/>
      <c r="DF259" s="2"/>
      <c r="DG259" s="2"/>
      <c r="DH259" s="2"/>
      <c r="DI259" s="8">
        <f t="shared" ref="DI259:DI322" si="51">SUM(CY259:DH259)</f>
        <v>637865999</v>
      </c>
      <c r="DJ259" s="18"/>
      <c r="DK259" s="2"/>
      <c r="DL259" s="2"/>
      <c r="DM259" s="2"/>
      <c r="DN259" s="2"/>
      <c r="DO259" s="2"/>
      <c r="DP259" s="2"/>
      <c r="DQ259" s="2"/>
      <c r="DR259" s="9"/>
      <c r="DS259" s="2"/>
      <c r="DT259" s="2"/>
      <c r="DU259" s="7">
        <f t="shared" si="45"/>
        <v>637865999</v>
      </c>
      <c r="DV259" s="4">
        <f>VLOOKUP(B259,[3]RPTNCT049_ConsultaSaldosContabl!$I$4:$K$8047,3,0)</f>
        <v>343886296</v>
      </c>
      <c r="DW259" s="4">
        <f>+Q259+Z259+AA259+AN259+BA259+BJ259+BU259+BV259</f>
        <v>293979703</v>
      </c>
      <c r="DX259" s="41">
        <f t="shared" si="46"/>
        <v>637865999</v>
      </c>
      <c r="DY259" s="19">
        <f t="shared" si="47"/>
        <v>0</v>
      </c>
      <c r="DZ259" s="29"/>
      <c r="EA259" s="29"/>
      <c r="EB259" s="29"/>
    </row>
    <row r="260" spans="1:136" ht="15" customHeight="1" x14ac:dyDescent="0.2">
      <c r="A260" s="1">
        <v>8907020231</v>
      </c>
      <c r="B260" s="1">
        <v>890702023</v>
      </c>
      <c r="C260" s="16">
        <v>211773217</v>
      </c>
      <c r="D260" s="17" t="s">
        <v>2270</v>
      </c>
      <c r="E260" s="80" t="s">
        <v>1957</v>
      </c>
      <c r="F260" s="38"/>
      <c r="G260" s="2"/>
      <c r="H260" s="3"/>
      <c r="I260" s="2"/>
      <c r="J260" s="39"/>
      <c r="K260" s="3"/>
      <c r="L260" s="2"/>
      <c r="M260" s="8"/>
      <c r="N260" s="3"/>
      <c r="O260" s="2"/>
      <c r="P260" s="3"/>
      <c r="Q260" s="39">
        <v>192998667</v>
      </c>
      <c r="R260" s="2"/>
      <c r="S260" s="3"/>
      <c r="T260" s="3"/>
      <c r="U260" s="2"/>
      <c r="V260" s="8">
        <f t="shared" si="48"/>
        <v>192998667</v>
      </c>
      <c r="W260" s="8">
        <v>0</v>
      </c>
      <c r="X260" s="2"/>
      <c r="Y260" s="8">
        <v>0</v>
      </c>
      <c r="Z260" s="8"/>
      <c r="AA260" s="2"/>
      <c r="AB260" s="2"/>
      <c r="AC260" s="9"/>
      <c r="AD260" s="2"/>
      <c r="AE260" s="2"/>
      <c r="AF260" s="8">
        <f t="shared" ref="AF260:AF323" si="52">SUM(V260:AE260)</f>
        <v>192998667</v>
      </c>
      <c r="AG260" s="9">
        <v>0</v>
      </c>
      <c r="AH260" s="2"/>
      <c r="AI260" s="2">
        <v>0</v>
      </c>
      <c r="AJ260" s="9">
        <v>0</v>
      </c>
      <c r="AK260" s="2">
        <v>0</v>
      </c>
      <c r="AL260" s="2">
        <v>0</v>
      </c>
      <c r="AM260" s="2"/>
      <c r="AN260" s="2"/>
      <c r="AO260" s="19">
        <f t="shared" ref="AO260:AO323" si="53">SUM(AF260:AN260)</f>
        <v>192998667</v>
      </c>
      <c r="AP260" s="2"/>
      <c r="AQ260" s="2"/>
      <c r="AR260" s="2"/>
      <c r="AS260" s="2"/>
      <c r="AT260" s="2"/>
      <c r="AU260" s="2"/>
      <c r="AV260" s="2"/>
      <c r="AW260" s="2"/>
      <c r="AX260" s="2">
        <v>335158816</v>
      </c>
      <c r="AY260" s="2">
        <v>83789704</v>
      </c>
      <c r="AZ260" s="2"/>
      <c r="BA260" s="2"/>
      <c r="BB260" s="64">
        <f t="shared" ref="BB260:BB323" si="54">SUM(AO260:BA260)</f>
        <v>611947187</v>
      </c>
      <c r="BC260" s="2"/>
      <c r="BD260" s="2">
        <v>83789704</v>
      </c>
      <c r="BE260" s="2"/>
      <c r="BF260" s="2"/>
      <c r="BG260" s="9"/>
      <c r="BH260" s="2"/>
      <c r="BI260" s="2"/>
      <c r="BJ260" s="2">
        <v>415343697</v>
      </c>
      <c r="BK260" s="8">
        <f t="shared" ref="BK260:BK323" si="55">SUM(BB260:BJ260)</f>
        <v>1111080588</v>
      </c>
      <c r="BL260" s="2"/>
      <c r="BM260" s="2">
        <v>83789704</v>
      </c>
      <c r="BN260" s="2"/>
      <c r="BO260" s="2"/>
      <c r="BP260" s="2"/>
      <c r="BQ260" s="2"/>
      <c r="BR260" s="9"/>
      <c r="BS260" s="2"/>
      <c r="BT260" s="2"/>
      <c r="BU260" s="2"/>
      <c r="BV260" s="2"/>
      <c r="BW260" s="8">
        <f t="shared" ref="BW260:BW323" si="56">SUM(BK260:BV260)</f>
        <v>1194870292</v>
      </c>
      <c r="BX260" s="2"/>
      <c r="BY260" s="2">
        <v>83789704</v>
      </c>
      <c r="BZ260" s="2"/>
      <c r="CA260" s="2"/>
      <c r="CB260" s="9"/>
      <c r="CC260" s="2"/>
      <c r="CD260" s="2"/>
      <c r="CE260" s="2"/>
      <c r="CF260" s="2"/>
      <c r="CG260" s="8">
        <f>SUM(BW260:CE260)</f>
        <v>1278659996</v>
      </c>
      <c r="CH260" s="2"/>
      <c r="CI260" s="2"/>
      <c r="CJ260" s="2"/>
      <c r="CK260" s="2"/>
      <c r="CL260" s="9"/>
      <c r="CM260" s="2"/>
      <c r="CN260" s="2"/>
      <c r="CO260" s="2"/>
      <c r="CP260" s="8">
        <f t="shared" si="49"/>
        <v>1278659996</v>
      </c>
      <c r="CQ260" s="2"/>
      <c r="CR260" s="2"/>
      <c r="CS260" s="2"/>
      <c r="CT260" s="2"/>
      <c r="CU260" s="2"/>
      <c r="CV260" s="9"/>
      <c r="CW260" s="2"/>
      <c r="CX260" s="2"/>
      <c r="CY260" s="8">
        <f t="shared" si="50"/>
        <v>1278659996</v>
      </c>
      <c r="CZ260" s="2"/>
      <c r="DA260" s="2"/>
      <c r="DB260" s="2"/>
      <c r="DC260" s="2"/>
      <c r="DD260" s="2"/>
      <c r="DE260" s="2"/>
      <c r="DF260" s="2"/>
      <c r="DG260" s="2"/>
      <c r="DH260" s="2"/>
      <c r="DI260" s="8">
        <f t="shared" si="51"/>
        <v>1278659996</v>
      </c>
      <c r="DJ260" s="18"/>
      <c r="DK260" s="2"/>
      <c r="DL260" s="2"/>
      <c r="DM260" s="2"/>
      <c r="DN260" s="2"/>
      <c r="DO260" s="2"/>
      <c r="DP260" s="2"/>
      <c r="DQ260" s="2"/>
      <c r="DR260" s="9"/>
      <c r="DS260" s="2"/>
      <c r="DT260" s="2"/>
      <c r="DU260" s="7">
        <f t="shared" ref="DU260:DU323" si="57">SUM(DI260:DT260)</f>
        <v>1278659996</v>
      </c>
      <c r="DV260" s="4">
        <f>VLOOKUP(B260,[3]RPTNCT049_ConsultaSaldosContabl!$I$4:$K$8047,3,0)</f>
        <v>670317632</v>
      </c>
      <c r="DW260" s="4">
        <f>+Q260+Z260+AA260+AN260+BA260+BJ260+BU260+BV260</f>
        <v>608342364</v>
      </c>
      <c r="DX260" s="41">
        <f t="shared" ref="DX260:DX323" si="58">+DV260+DW260</f>
        <v>1278659996</v>
      </c>
      <c r="DY260" s="19">
        <f t="shared" ref="DY260:DY323" si="59">+CG260-DX260</f>
        <v>0</v>
      </c>
      <c r="DZ260" s="29"/>
      <c r="EA260" s="29"/>
      <c r="EB260" s="29"/>
    </row>
    <row r="261" spans="1:136" ht="15" customHeight="1" x14ac:dyDescent="0.2">
      <c r="A261" s="1">
        <v>8000144346</v>
      </c>
      <c r="B261" s="1">
        <v>800014434</v>
      </c>
      <c r="C261" s="16">
        <v>212081220</v>
      </c>
      <c r="D261" s="17" t="s">
        <v>950</v>
      </c>
      <c r="E261" s="80" t="s">
        <v>2028</v>
      </c>
      <c r="F261" s="38"/>
      <c r="G261" s="2"/>
      <c r="H261" s="3"/>
      <c r="I261" s="2"/>
      <c r="J261" s="39"/>
      <c r="K261" s="3"/>
      <c r="L261" s="2"/>
      <c r="M261" s="8"/>
      <c r="N261" s="3"/>
      <c r="O261" s="2"/>
      <c r="P261" s="3"/>
      <c r="Q261" s="39">
        <v>19699177</v>
      </c>
      <c r="R261" s="2"/>
      <c r="S261" s="3"/>
      <c r="T261" s="3"/>
      <c r="U261" s="2"/>
      <c r="V261" s="8">
        <f t="shared" si="48"/>
        <v>19699177</v>
      </c>
      <c r="W261" s="8">
        <v>0</v>
      </c>
      <c r="X261" s="2"/>
      <c r="Y261" s="8">
        <v>0</v>
      </c>
      <c r="Z261" s="8"/>
      <c r="AA261" s="2"/>
      <c r="AB261" s="2"/>
      <c r="AC261" s="9"/>
      <c r="AD261" s="2"/>
      <c r="AE261" s="2"/>
      <c r="AF261" s="8">
        <f t="shared" si="52"/>
        <v>19699177</v>
      </c>
      <c r="AG261" s="9">
        <v>0</v>
      </c>
      <c r="AH261" s="2"/>
      <c r="AI261" s="2">
        <v>0</v>
      </c>
      <c r="AJ261" s="9">
        <v>0</v>
      </c>
      <c r="AK261" s="2">
        <v>0</v>
      </c>
      <c r="AL261" s="2">
        <v>0</v>
      </c>
      <c r="AM261" s="2"/>
      <c r="AN261" s="2"/>
      <c r="AO261" s="19">
        <f t="shared" si="53"/>
        <v>19699177</v>
      </c>
      <c r="AP261" s="2"/>
      <c r="AQ261" s="2"/>
      <c r="AR261" s="2"/>
      <c r="AS261" s="2"/>
      <c r="AT261" s="2"/>
      <c r="AU261" s="2"/>
      <c r="AV261" s="2"/>
      <c r="AW261" s="2"/>
      <c r="AX261" s="2">
        <v>29576296</v>
      </c>
      <c r="AY261" s="2">
        <v>7394074</v>
      </c>
      <c r="AZ261" s="2"/>
      <c r="BA261" s="2"/>
      <c r="BB261" s="64">
        <f t="shared" si="54"/>
        <v>56669547</v>
      </c>
      <c r="BC261" s="2"/>
      <c r="BD261" s="2">
        <v>7394074</v>
      </c>
      <c r="BE261" s="2"/>
      <c r="BF261" s="2"/>
      <c r="BG261" s="9"/>
      <c r="BH261" s="2"/>
      <c r="BI261" s="2"/>
      <c r="BJ261" s="2">
        <v>42393614</v>
      </c>
      <c r="BK261" s="8">
        <f t="shared" si="55"/>
        <v>106457235</v>
      </c>
      <c r="BL261" s="2"/>
      <c r="BM261" s="2">
        <v>7394074</v>
      </c>
      <c r="BN261" s="2"/>
      <c r="BO261" s="2"/>
      <c r="BP261" s="2"/>
      <c r="BQ261" s="2"/>
      <c r="BR261" s="9"/>
      <c r="BS261" s="2"/>
      <c r="BT261" s="2"/>
      <c r="BU261" s="2"/>
      <c r="BV261" s="2"/>
      <c r="BW261" s="8">
        <f t="shared" si="56"/>
        <v>113851309</v>
      </c>
      <c r="BX261" s="2"/>
      <c r="BY261" s="2">
        <v>7394074</v>
      </c>
      <c r="BZ261" s="2"/>
      <c r="CA261" s="2"/>
      <c r="CB261" s="9"/>
      <c r="CC261" s="2"/>
      <c r="CD261" s="2"/>
      <c r="CE261" s="2"/>
      <c r="CF261" s="2"/>
      <c r="CG261" s="8">
        <f>SUM(BW261:CE261)</f>
        <v>121245383</v>
      </c>
      <c r="CH261" s="2"/>
      <c r="CI261" s="2"/>
      <c r="CJ261" s="2"/>
      <c r="CK261" s="2"/>
      <c r="CL261" s="9"/>
      <c r="CM261" s="2"/>
      <c r="CN261" s="2"/>
      <c r="CO261" s="2"/>
      <c r="CP261" s="8">
        <f t="shared" si="49"/>
        <v>121245383</v>
      </c>
      <c r="CQ261" s="2"/>
      <c r="CR261" s="2"/>
      <c r="CS261" s="2"/>
      <c r="CT261" s="2"/>
      <c r="CU261" s="2"/>
      <c r="CV261" s="9"/>
      <c r="CW261" s="2"/>
      <c r="CX261" s="2"/>
      <c r="CY261" s="8">
        <f t="shared" si="50"/>
        <v>121245383</v>
      </c>
      <c r="CZ261" s="2"/>
      <c r="DA261" s="2"/>
      <c r="DB261" s="2"/>
      <c r="DC261" s="2"/>
      <c r="DD261" s="2"/>
      <c r="DE261" s="2"/>
      <c r="DF261" s="2"/>
      <c r="DG261" s="2"/>
      <c r="DH261" s="2"/>
      <c r="DI261" s="8">
        <f t="shared" si="51"/>
        <v>121245383</v>
      </c>
      <c r="DJ261" s="18"/>
      <c r="DK261" s="2"/>
      <c r="DL261" s="2"/>
      <c r="DM261" s="2"/>
      <c r="DN261" s="2"/>
      <c r="DO261" s="2"/>
      <c r="DP261" s="2"/>
      <c r="DQ261" s="2"/>
      <c r="DR261" s="9"/>
      <c r="DS261" s="2"/>
      <c r="DT261" s="2"/>
      <c r="DU261" s="7">
        <f t="shared" si="57"/>
        <v>121245383</v>
      </c>
      <c r="DV261" s="4">
        <f>VLOOKUP(B261,[3]RPTNCT049_ConsultaSaldosContabl!$I$4:$K$8047,3,0)</f>
        <v>59152592</v>
      </c>
      <c r="DW261" s="4">
        <f>+Q261+Z261+AA261+AN261+BA261+BJ261+BU261+BV261</f>
        <v>62092791</v>
      </c>
      <c r="DX261" s="41">
        <f t="shared" si="58"/>
        <v>121245383</v>
      </c>
      <c r="DY261" s="19">
        <f t="shared" si="59"/>
        <v>0</v>
      </c>
      <c r="DZ261" s="29"/>
      <c r="EA261" s="29"/>
      <c r="EB261" s="29"/>
    </row>
    <row r="262" spans="1:136" ht="15" customHeight="1" x14ac:dyDescent="0.2">
      <c r="A262" s="1">
        <v>8000990703</v>
      </c>
      <c r="B262" s="1">
        <v>800099070</v>
      </c>
      <c r="C262" s="16">
        <v>212452224</v>
      </c>
      <c r="D262" s="17" t="s">
        <v>702</v>
      </c>
      <c r="E262" s="80" t="s">
        <v>1742</v>
      </c>
      <c r="F262" s="38"/>
      <c r="G262" s="2"/>
      <c r="H262" s="3"/>
      <c r="I262" s="2"/>
      <c r="J262" s="39"/>
      <c r="K262" s="3"/>
      <c r="L262" s="2"/>
      <c r="M262" s="8"/>
      <c r="N262" s="3"/>
      <c r="O262" s="2"/>
      <c r="P262" s="3"/>
      <c r="Q262" s="39">
        <v>39132001</v>
      </c>
      <c r="R262" s="2"/>
      <c r="S262" s="3"/>
      <c r="T262" s="3"/>
      <c r="U262" s="2"/>
      <c r="V262" s="8">
        <f t="shared" si="48"/>
        <v>39132001</v>
      </c>
      <c r="W262" s="8">
        <v>0</v>
      </c>
      <c r="X262" s="2"/>
      <c r="Y262" s="8">
        <v>0</v>
      </c>
      <c r="Z262" s="8"/>
      <c r="AA262" s="2"/>
      <c r="AB262" s="2"/>
      <c r="AC262" s="9"/>
      <c r="AD262" s="2"/>
      <c r="AE262" s="2"/>
      <c r="AF262" s="8">
        <f t="shared" si="52"/>
        <v>39132001</v>
      </c>
      <c r="AG262" s="9">
        <v>0</v>
      </c>
      <c r="AH262" s="2"/>
      <c r="AI262" s="2">
        <v>0</v>
      </c>
      <c r="AJ262" s="9">
        <v>0</v>
      </c>
      <c r="AK262" s="2">
        <v>0</v>
      </c>
      <c r="AL262" s="2">
        <v>0</v>
      </c>
      <c r="AM262" s="2"/>
      <c r="AN262" s="2"/>
      <c r="AO262" s="19">
        <f t="shared" si="53"/>
        <v>39132001</v>
      </c>
      <c r="AP262" s="2"/>
      <c r="AQ262" s="2"/>
      <c r="AR262" s="2"/>
      <c r="AS262" s="2"/>
      <c r="AT262" s="2"/>
      <c r="AU262" s="2"/>
      <c r="AV262" s="2"/>
      <c r="AW262" s="2"/>
      <c r="AX262" s="2">
        <v>64455240</v>
      </c>
      <c r="AY262" s="2">
        <v>16113810</v>
      </c>
      <c r="AZ262" s="2"/>
      <c r="BA262" s="2"/>
      <c r="BB262" s="64">
        <f t="shared" si="54"/>
        <v>119701051</v>
      </c>
      <c r="BC262" s="2"/>
      <c r="BD262" s="2">
        <v>16113810</v>
      </c>
      <c r="BE262" s="2"/>
      <c r="BF262" s="2"/>
      <c r="BG262" s="9"/>
      <c r="BH262" s="2"/>
      <c r="BI262" s="2"/>
      <c r="BJ262" s="2">
        <v>84214173</v>
      </c>
      <c r="BK262" s="8">
        <f t="shared" si="55"/>
        <v>220029034</v>
      </c>
      <c r="BL262" s="2"/>
      <c r="BM262" s="2">
        <v>16113810</v>
      </c>
      <c r="BN262" s="2"/>
      <c r="BO262" s="2"/>
      <c r="BP262" s="2"/>
      <c r="BQ262" s="2"/>
      <c r="BR262" s="9"/>
      <c r="BS262" s="2"/>
      <c r="BT262" s="2"/>
      <c r="BU262" s="2"/>
      <c r="BV262" s="2"/>
      <c r="BW262" s="8">
        <f t="shared" si="56"/>
        <v>236142844</v>
      </c>
      <c r="BX262" s="2"/>
      <c r="BY262" s="2">
        <v>16113810</v>
      </c>
      <c r="BZ262" s="2"/>
      <c r="CA262" s="2"/>
      <c r="CB262" s="9"/>
      <c r="CC262" s="2"/>
      <c r="CD262" s="2"/>
      <c r="CE262" s="2"/>
      <c r="CF262" s="2"/>
      <c r="CG262" s="8">
        <f>SUM(BW262:CE262)</f>
        <v>252256654</v>
      </c>
      <c r="CH262" s="2"/>
      <c r="CI262" s="2"/>
      <c r="CJ262" s="2"/>
      <c r="CK262" s="2"/>
      <c r="CL262" s="9"/>
      <c r="CM262" s="2"/>
      <c r="CN262" s="2"/>
      <c r="CO262" s="2"/>
      <c r="CP262" s="8">
        <f t="shared" si="49"/>
        <v>252256654</v>
      </c>
      <c r="CQ262" s="2"/>
      <c r="CR262" s="2"/>
      <c r="CS262" s="2"/>
      <c r="CT262" s="2"/>
      <c r="CU262" s="2"/>
      <c r="CV262" s="9"/>
      <c r="CW262" s="2"/>
      <c r="CX262" s="2"/>
      <c r="CY262" s="8">
        <f t="shared" si="50"/>
        <v>252256654</v>
      </c>
      <c r="CZ262" s="2"/>
      <c r="DA262" s="2"/>
      <c r="DB262" s="2"/>
      <c r="DC262" s="2"/>
      <c r="DD262" s="2"/>
      <c r="DE262" s="2"/>
      <c r="DF262" s="2"/>
      <c r="DG262" s="2"/>
      <c r="DH262" s="2"/>
      <c r="DI262" s="8">
        <f t="shared" si="51"/>
        <v>252256654</v>
      </c>
      <c r="DJ262" s="18"/>
      <c r="DK262" s="2"/>
      <c r="DL262" s="2"/>
      <c r="DM262" s="2"/>
      <c r="DN262" s="2"/>
      <c r="DO262" s="2"/>
      <c r="DP262" s="2"/>
      <c r="DQ262" s="2"/>
      <c r="DR262" s="9"/>
      <c r="DS262" s="2"/>
      <c r="DT262" s="2"/>
      <c r="DU262" s="7">
        <f t="shared" si="57"/>
        <v>252256654</v>
      </c>
      <c r="DV262" s="4">
        <f>VLOOKUP(B262,[3]RPTNCT049_ConsultaSaldosContabl!$I$4:$K$8047,3,0)</f>
        <v>128910480</v>
      </c>
      <c r="DW262" s="4">
        <f>+Q262+Z262+AA262+AN262+BA262+BJ262+BU262+BV262</f>
        <v>123346174</v>
      </c>
      <c r="DX262" s="41">
        <f t="shared" si="58"/>
        <v>252256654</v>
      </c>
      <c r="DY262" s="19">
        <f t="shared" si="59"/>
        <v>0</v>
      </c>
      <c r="DZ262" s="29"/>
      <c r="EA262" s="29"/>
      <c r="EB262" s="29"/>
    </row>
    <row r="263" spans="1:136" ht="15" customHeight="1" x14ac:dyDescent="0.2">
      <c r="A263" s="1">
        <v>8000991962</v>
      </c>
      <c r="B263" s="1">
        <v>800099196</v>
      </c>
      <c r="C263" s="16">
        <v>212315223</v>
      </c>
      <c r="D263" s="17" t="s">
        <v>242</v>
      </c>
      <c r="E263" s="80" t="s">
        <v>1293</v>
      </c>
      <c r="F263" s="54"/>
      <c r="G263" s="18"/>
      <c r="H263" s="54"/>
      <c r="I263" s="18"/>
      <c r="J263" s="54"/>
      <c r="K263" s="54"/>
      <c r="L263" s="18"/>
      <c r="M263" s="55"/>
      <c r="N263" s="54"/>
      <c r="O263" s="18"/>
      <c r="P263" s="54"/>
      <c r="Q263" s="39"/>
      <c r="R263" s="18"/>
      <c r="S263" s="54"/>
      <c r="T263" s="54"/>
      <c r="U263" s="18"/>
      <c r="V263" s="8">
        <f t="shared" si="48"/>
        <v>0</v>
      </c>
      <c r="W263" s="8">
        <v>0</v>
      </c>
      <c r="X263" s="18"/>
      <c r="Y263" s="8">
        <v>0</v>
      </c>
      <c r="Z263" s="8">
        <v>35368798</v>
      </c>
      <c r="AA263" s="18"/>
      <c r="AB263" s="18"/>
      <c r="AC263" s="56"/>
      <c r="AD263" s="18"/>
      <c r="AE263" s="18"/>
      <c r="AF263" s="8">
        <f t="shared" si="52"/>
        <v>35368798</v>
      </c>
      <c r="AG263" s="9">
        <v>0</v>
      </c>
      <c r="AH263" s="2"/>
      <c r="AI263" s="2">
        <v>0</v>
      </c>
      <c r="AJ263" s="9">
        <v>0</v>
      </c>
      <c r="AK263" s="2">
        <v>0</v>
      </c>
      <c r="AL263" s="2">
        <v>0</v>
      </c>
      <c r="AM263" s="2"/>
      <c r="AN263" s="2"/>
      <c r="AO263" s="19">
        <f t="shared" si="53"/>
        <v>35368798</v>
      </c>
      <c r="AP263" s="18"/>
      <c r="AQ263" s="2"/>
      <c r="AR263" s="18"/>
      <c r="AS263" s="2"/>
      <c r="AT263" s="18"/>
      <c r="AU263" s="18"/>
      <c r="AV263" s="18"/>
      <c r="AW263" s="18"/>
      <c r="AX263" s="2">
        <v>62082216</v>
      </c>
      <c r="AY263" s="2">
        <v>15520554</v>
      </c>
      <c r="AZ263" s="18"/>
      <c r="BA263" s="2"/>
      <c r="BB263" s="64">
        <f t="shared" si="54"/>
        <v>112971568</v>
      </c>
      <c r="BC263" s="2"/>
      <c r="BD263" s="2">
        <v>15520554</v>
      </c>
      <c r="BE263" s="2"/>
      <c r="BF263" s="2"/>
      <c r="BG263" s="9"/>
      <c r="BH263" s="2"/>
      <c r="BI263" s="2"/>
      <c r="BJ263" s="2">
        <v>76115529</v>
      </c>
      <c r="BK263" s="8">
        <f t="shared" si="55"/>
        <v>204607651</v>
      </c>
      <c r="BL263" s="2"/>
      <c r="BM263" s="2">
        <v>15520554</v>
      </c>
      <c r="BN263" s="2"/>
      <c r="BO263" s="2"/>
      <c r="BP263" s="2"/>
      <c r="BQ263" s="2"/>
      <c r="BR263" s="9"/>
      <c r="BS263" s="2"/>
      <c r="BT263" s="2"/>
      <c r="BU263" s="2"/>
      <c r="BV263" s="2"/>
      <c r="BW263" s="8">
        <f t="shared" si="56"/>
        <v>220128205</v>
      </c>
      <c r="BX263" s="2"/>
      <c r="BY263" s="2">
        <v>15520554</v>
      </c>
      <c r="BZ263" s="2"/>
      <c r="CA263" s="2"/>
      <c r="CB263" s="9"/>
      <c r="CC263" s="2"/>
      <c r="CD263" s="2"/>
      <c r="CE263" s="2"/>
      <c r="CF263" s="2"/>
      <c r="CG263" s="8">
        <f>SUM(BW263:CE263)</f>
        <v>235648759</v>
      </c>
      <c r="CH263" s="2"/>
      <c r="CI263" s="2"/>
      <c r="CJ263" s="2"/>
      <c r="CK263" s="2"/>
      <c r="CL263" s="9"/>
      <c r="CM263" s="2"/>
      <c r="CN263" s="2"/>
      <c r="CO263" s="2"/>
      <c r="CP263" s="8">
        <f t="shared" si="49"/>
        <v>235648759</v>
      </c>
      <c r="CQ263" s="2"/>
      <c r="CR263" s="2"/>
      <c r="CS263" s="2"/>
      <c r="CT263" s="2"/>
      <c r="CU263" s="2"/>
      <c r="CV263" s="9"/>
      <c r="CW263" s="2"/>
      <c r="CX263" s="2"/>
      <c r="CY263" s="8">
        <f t="shared" si="50"/>
        <v>235648759</v>
      </c>
      <c r="CZ263" s="2"/>
      <c r="DA263" s="2"/>
      <c r="DB263" s="2"/>
      <c r="DC263" s="2"/>
      <c r="DD263" s="2"/>
      <c r="DE263" s="2"/>
      <c r="DF263" s="2"/>
      <c r="DG263" s="2"/>
      <c r="DH263" s="2"/>
      <c r="DI263" s="8">
        <f t="shared" si="51"/>
        <v>235648759</v>
      </c>
      <c r="DJ263" s="18"/>
      <c r="DK263" s="2"/>
      <c r="DL263" s="2"/>
      <c r="DM263" s="2"/>
      <c r="DN263" s="2"/>
      <c r="DO263" s="2"/>
      <c r="DP263" s="2"/>
      <c r="DQ263" s="2"/>
      <c r="DR263" s="9"/>
      <c r="DS263" s="2"/>
      <c r="DT263" s="2"/>
      <c r="DU263" s="7">
        <f t="shared" si="57"/>
        <v>235648759</v>
      </c>
      <c r="DV263" s="4">
        <f>VLOOKUP(B263,[3]RPTNCT049_ConsultaSaldosContabl!$I$4:$K$8047,3,0)</f>
        <v>124164432</v>
      </c>
      <c r="DW263" s="4">
        <f>+Q263+Z263+AA263+AN263+BA263+BJ263+BU263+BV263</f>
        <v>111484327</v>
      </c>
      <c r="DX263" s="41">
        <f t="shared" si="58"/>
        <v>235648759</v>
      </c>
      <c r="DY263" s="19">
        <f t="shared" si="59"/>
        <v>0</v>
      </c>
      <c r="DZ263" s="29"/>
      <c r="EA263" s="15"/>
      <c r="EB263" s="15"/>
      <c r="EC263" s="15"/>
      <c r="ED263" s="15"/>
      <c r="EE263" s="15"/>
      <c r="EF263" s="15"/>
    </row>
    <row r="264" spans="1:136" ht="15" customHeight="1" x14ac:dyDescent="0.2">
      <c r="A264" s="1">
        <v>8920008120</v>
      </c>
      <c r="B264" s="1">
        <v>892000812</v>
      </c>
      <c r="C264" s="16">
        <v>212350223</v>
      </c>
      <c r="D264" s="17" t="s">
        <v>669</v>
      </c>
      <c r="E264" s="80" t="s">
        <v>1708</v>
      </c>
      <c r="F264" s="38"/>
      <c r="G264" s="2"/>
      <c r="H264" s="3"/>
      <c r="I264" s="2"/>
      <c r="J264" s="39"/>
      <c r="K264" s="3"/>
      <c r="L264" s="2"/>
      <c r="M264" s="8"/>
      <c r="N264" s="3"/>
      <c r="O264" s="2"/>
      <c r="P264" s="3"/>
      <c r="Q264" s="39">
        <v>35186936</v>
      </c>
      <c r="R264" s="2"/>
      <c r="S264" s="3"/>
      <c r="T264" s="3"/>
      <c r="U264" s="2"/>
      <c r="V264" s="8">
        <f t="shared" si="48"/>
        <v>35186936</v>
      </c>
      <c r="W264" s="8">
        <v>0</v>
      </c>
      <c r="X264" s="2"/>
      <c r="Y264" s="8">
        <v>0</v>
      </c>
      <c r="Z264" s="8"/>
      <c r="AA264" s="2"/>
      <c r="AB264" s="2"/>
      <c r="AC264" s="9"/>
      <c r="AD264" s="2"/>
      <c r="AE264" s="2"/>
      <c r="AF264" s="8">
        <f t="shared" si="52"/>
        <v>35186936</v>
      </c>
      <c r="AG264" s="9">
        <v>0</v>
      </c>
      <c r="AH264" s="2"/>
      <c r="AI264" s="2">
        <v>0</v>
      </c>
      <c r="AJ264" s="9">
        <v>0</v>
      </c>
      <c r="AK264" s="2">
        <v>0</v>
      </c>
      <c r="AL264" s="2">
        <v>0</v>
      </c>
      <c r="AM264" s="2"/>
      <c r="AN264" s="2"/>
      <c r="AO264" s="19">
        <f t="shared" si="53"/>
        <v>35186936</v>
      </c>
      <c r="AP264" s="2"/>
      <c r="AQ264" s="2"/>
      <c r="AR264" s="2"/>
      <c r="AS264" s="2"/>
      <c r="AT264" s="2"/>
      <c r="AU264" s="2"/>
      <c r="AV264" s="2"/>
      <c r="AW264" s="2"/>
      <c r="AX264" s="2">
        <v>38814776</v>
      </c>
      <c r="AY264" s="2">
        <v>9703694</v>
      </c>
      <c r="AZ264" s="2"/>
      <c r="BA264" s="2"/>
      <c r="BB264" s="64">
        <f t="shared" si="54"/>
        <v>83705406</v>
      </c>
      <c r="BC264" s="2"/>
      <c r="BD264" s="2">
        <v>9703694</v>
      </c>
      <c r="BE264" s="2"/>
      <c r="BF264" s="2"/>
      <c r="BG264" s="9"/>
      <c r="BH264" s="2"/>
      <c r="BI264" s="2"/>
      <c r="BJ264" s="2">
        <v>75724039</v>
      </c>
      <c r="BK264" s="8">
        <f t="shared" si="55"/>
        <v>169133139</v>
      </c>
      <c r="BL264" s="2"/>
      <c r="BM264" s="2">
        <v>9703694</v>
      </c>
      <c r="BN264" s="2"/>
      <c r="BO264" s="2"/>
      <c r="BP264" s="2"/>
      <c r="BQ264" s="2"/>
      <c r="BR264" s="9"/>
      <c r="BS264" s="2"/>
      <c r="BT264" s="2"/>
      <c r="BU264" s="2"/>
      <c r="BV264" s="2"/>
      <c r="BW264" s="8">
        <f t="shared" si="56"/>
        <v>178836833</v>
      </c>
      <c r="BX264" s="2"/>
      <c r="BY264" s="2">
        <v>9703694</v>
      </c>
      <c r="BZ264" s="2"/>
      <c r="CA264" s="2"/>
      <c r="CB264" s="9"/>
      <c r="CC264" s="2"/>
      <c r="CD264" s="2"/>
      <c r="CE264" s="2"/>
      <c r="CF264" s="2"/>
      <c r="CG264" s="8">
        <f>SUM(BW264:CE264)</f>
        <v>188540527</v>
      </c>
      <c r="CH264" s="2"/>
      <c r="CI264" s="2"/>
      <c r="CJ264" s="2"/>
      <c r="CK264" s="2"/>
      <c r="CL264" s="9"/>
      <c r="CM264" s="2"/>
      <c r="CN264" s="2"/>
      <c r="CO264" s="2"/>
      <c r="CP264" s="8">
        <f t="shared" si="49"/>
        <v>188540527</v>
      </c>
      <c r="CQ264" s="2"/>
      <c r="CR264" s="2"/>
      <c r="CS264" s="2"/>
      <c r="CT264" s="2"/>
      <c r="CU264" s="2"/>
      <c r="CV264" s="9"/>
      <c r="CW264" s="2"/>
      <c r="CX264" s="2"/>
      <c r="CY264" s="8">
        <f t="shared" si="50"/>
        <v>188540527</v>
      </c>
      <c r="CZ264" s="2"/>
      <c r="DA264" s="2"/>
      <c r="DB264" s="2"/>
      <c r="DC264" s="2"/>
      <c r="DD264" s="2"/>
      <c r="DE264" s="2"/>
      <c r="DF264" s="2"/>
      <c r="DG264" s="2"/>
      <c r="DH264" s="2"/>
      <c r="DI264" s="8">
        <f t="shared" si="51"/>
        <v>188540527</v>
      </c>
      <c r="DJ264" s="18"/>
      <c r="DK264" s="2"/>
      <c r="DL264" s="2"/>
      <c r="DM264" s="2"/>
      <c r="DN264" s="2"/>
      <c r="DO264" s="2"/>
      <c r="DP264" s="2"/>
      <c r="DQ264" s="2"/>
      <c r="DR264" s="9"/>
      <c r="DS264" s="2"/>
      <c r="DT264" s="2"/>
      <c r="DU264" s="7">
        <f t="shared" si="57"/>
        <v>188540527</v>
      </c>
      <c r="DV264" s="4">
        <f>VLOOKUP(B264,[3]RPTNCT049_ConsultaSaldosContabl!$I$4:$K$8047,3,0)</f>
        <v>77629552</v>
      </c>
      <c r="DW264" s="4">
        <f>+Q264+Z264+AA264+AN264+BA264+BJ264+BU264+BV264</f>
        <v>110910975</v>
      </c>
      <c r="DX264" s="41">
        <f t="shared" si="58"/>
        <v>188540527</v>
      </c>
      <c r="DY264" s="19">
        <f t="shared" si="59"/>
        <v>0</v>
      </c>
      <c r="DZ264" s="29"/>
      <c r="EA264" s="29"/>
      <c r="EB264" s="29"/>
    </row>
    <row r="265" spans="1:136" ht="15" customHeight="1" x14ac:dyDescent="0.2">
      <c r="A265" s="1">
        <v>8918020891</v>
      </c>
      <c r="B265" s="1">
        <v>891802089</v>
      </c>
      <c r="C265" s="16">
        <v>212415224</v>
      </c>
      <c r="D265" s="17" t="s">
        <v>243</v>
      </c>
      <c r="E265" s="80" t="s">
        <v>1294</v>
      </c>
      <c r="F265" s="54"/>
      <c r="G265" s="18"/>
      <c r="H265" s="54"/>
      <c r="I265" s="18"/>
      <c r="J265" s="54"/>
      <c r="K265" s="54"/>
      <c r="L265" s="18"/>
      <c r="M265" s="55"/>
      <c r="N265" s="54"/>
      <c r="O265" s="18"/>
      <c r="P265" s="54"/>
      <c r="Q265" s="39"/>
      <c r="R265" s="18"/>
      <c r="S265" s="54"/>
      <c r="T265" s="54"/>
      <c r="U265" s="18"/>
      <c r="V265" s="8">
        <f t="shared" si="48"/>
        <v>0</v>
      </c>
      <c r="W265" s="8">
        <v>0</v>
      </c>
      <c r="X265" s="18"/>
      <c r="Y265" s="8">
        <v>0</v>
      </c>
      <c r="Z265" s="8">
        <v>24733343</v>
      </c>
      <c r="AA265" s="18"/>
      <c r="AB265" s="18"/>
      <c r="AC265" s="56"/>
      <c r="AD265" s="18"/>
      <c r="AE265" s="18"/>
      <c r="AF265" s="8">
        <f t="shared" si="52"/>
        <v>24733343</v>
      </c>
      <c r="AG265" s="9">
        <v>0</v>
      </c>
      <c r="AH265" s="2"/>
      <c r="AI265" s="2">
        <v>0</v>
      </c>
      <c r="AJ265" s="9">
        <v>0</v>
      </c>
      <c r="AK265" s="2">
        <v>0</v>
      </c>
      <c r="AL265" s="2">
        <v>0</v>
      </c>
      <c r="AM265" s="2"/>
      <c r="AN265" s="2"/>
      <c r="AO265" s="19">
        <f t="shared" si="53"/>
        <v>24733343</v>
      </c>
      <c r="AP265" s="18"/>
      <c r="AQ265" s="2"/>
      <c r="AR265" s="18"/>
      <c r="AS265" s="2"/>
      <c r="AT265" s="18"/>
      <c r="AU265" s="18"/>
      <c r="AV265" s="18"/>
      <c r="AW265" s="18"/>
      <c r="AX265" s="2">
        <v>33340624</v>
      </c>
      <c r="AY265" s="2">
        <v>8335156</v>
      </c>
      <c r="AZ265" s="18"/>
      <c r="BA265" s="2"/>
      <c r="BB265" s="64">
        <f t="shared" si="54"/>
        <v>66409123</v>
      </c>
      <c r="BC265" s="2"/>
      <c r="BD265" s="2">
        <v>8335156</v>
      </c>
      <c r="BE265" s="2"/>
      <c r="BF265" s="2"/>
      <c r="BG265" s="9"/>
      <c r="BH265" s="2"/>
      <c r="BI265" s="2"/>
      <c r="BJ265" s="2">
        <v>53227533</v>
      </c>
      <c r="BK265" s="8">
        <f t="shared" si="55"/>
        <v>127971812</v>
      </c>
      <c r="BL265" s="2"/>
      <c r="BM265" s="2">
        <v>8335156</v>
      </c>
      <c r="BN265" s="2"/>
      <c r="BO265" s="2"/>
      <c r="BP265" s="2"/>
      <c r="BQ265" s="2"/>
      <c r="BR265" s="9"/>
      <c r="BS265" s="2"/>
      <c r="BT265" s="2"/>
      <c r="BU265" s="2"/>
      <c r="BV265" s="2"/>
      <c r="BW265" s="8">
        <f t="shared" si="56"/>
        <v>136306968</v>
      </c>
      <c r="BX265" s="2"/>
      <c r="BY265" s="2">
        <v>8335156</v>
      </c>
      <c r="BZ265" s="2"/>
      <c r="CA265" s="2"/>
      <c r="CB265" s="9"/>
      <c r="CC265" s="2"/>
      <c r="CD265" s="2"/>
      <c r="CE265" s="2"/>
      <c r="CF265" s="2"/>
      <c r="CG265" s="8">
        <f>SUM(BW265:CE265)</f>
        <v>144642124</v>
      </c>
      <c r="CH265" s="2"/>
      <c r="CI265" s="2"/>
      <c r="CJ265" s="2"/>
      <c r="CK265" s="2"/>
      <c r="CL265" s="9"/>
      <c r="CM265" s="2"/>
      <c r="CN265" s="2"/>
      <c r="CO265" s="2"/>
      <c r="CP265" s="8">
        <f t="shared" si="49"/>
        <v>144642124</v>
      </c>
      <c r="CQ265" s="2"/>
      <c r="CR265" s="2"/>
      <c r="CS265" s="2"/>
      <c r="CT265" s="2"/>
      <c r="CU265" s="2"/>
      <c r="CV265" s="9"/>
      <c r="CW265" s="2"/>
      <c r="CX265" s="2"/>
      <c r="CY265" s="8">
        <f t="shared" si="50"/>
        <v>144642124</v>
      </c>
      <c r="CZ265" s="2"/>
      <c r="DA265" s="2"/>
      <c r="DB265" s="2"/>
      <c r="DC265" s="2"/>
      <c r="DD265" s="2"/>
      <c r="DE265" s="2"/>
      <c r="DF265" s="2"/>
      <c r="DG265" s="2"/>
      <c r="DH265" s="2"/>
      <c r="DI265" s="8">
        <f t="shared" si="51"/>
        <v>144642124</v>
      </c>
      <c r="DJ265" s="18"/>
      <c r="DK265" s="2"/>
      <c r="DL265" s="2"/>
      <c r="DM265" s="2"/>
      <c r="DN265" s="2"/>
      <c r="DO265" s="2"/>
      <c r="DP265" s="2"/>
      <c r="DQ265" s="2"/>
      <c r="DR265" s="9"/>
      <c r="DS265" s="2"/>
      <c r="DT265" s="2"/>
      <c r="DU265" s="7">
        <f t="shared" si="57"/>
        <v>144642124</v>
      </c>
      <c r="DV265" s="4">
        <f>VLOOKUP(B265,[3]RPTNCT049_ConsultaSaldosContabl!$I$4:$K$8047,3,0)</f>
        <v>66681248</v>
      </c>
      <c r="DW265" s="4">
        <f>+Q265+Z265+AA265+AN265+BA265+BJ265+BU265+BV265</f>
        <v>77960876</v>
      </c>
      <c r="DX265" s="41">
        <f t="shared" si="58"/>
        <v>144642124</v>
      </c>
      <c r="DY265" s="19">
        <f t="shared" si="59"/>
        <v>0</v>
      </c>
      <c r="DZ265" s="29"/>
      <c r="EA265" s="15"/>
      <c r="EB265" s="15"/>
      <c r="EC265" s="15"/>
      <c r="ED265" s="15"/>
      <c r="EE265" s="15"/>
      <c r="EF265" s="15"/>
    </row>
    <row r="266" spans="1:136" ht="15" customHeight="1" x14ac:dyDescent="0.2">
      <c r="A266" s="1">
        <v>8999994066</v>
      </c>
      <c r="B266" s="1">
        <v>899999406</v>
      </c>
      <c r="C266" s="16">
        <v>212425224</v>
      </c>
      <c r="D266" s="17" t="s">
        <v>481</v>
      </c>
      <c r="E266" s="80" t="s">
        <v>1524</v>
      </c>
      <c r="F266" s="38"/>
      <c r="G266" s="2"/>
      <c r="H266" s="3"/>
      <c r="I266" s="2"/>
      <c r="J266" s="39"/>
      <c r="K266" s="3"/>
      <c r="L266" s="2"/>
      <c r="M266" s="8"/>
      <c r="N266" s="3"/>
      <c r="O266" s="2"/>
      <c r="P266" s="3"/>
      <c r="Q266" s="39">
        <v>44032180</v>
      </c>
      <c r="R266" s="2"/>
      <c r="S266" s="3"/>
      <c r="T266" s="3"/>
      <c r="U266" s="2"/>
      <c r="V266" s="8">
        <f t="shared" si="48"/>
        <v>44032180</v>
      </c>
      <c r="W266" s="8">
        <v>0</v>
      </c>
      <c r="X266" s="2"/>
      <c r="Y266" s="8">
        <v>0</v>
      </c>
      <c r="Z266" s="8"/>
      <c r="AA266" s="2"/>
      <c r="AB266" s="2"/>
      <c r="AC266" s="9"/>
      <c r="AD266" s="2"/>
      <c r="AE266" s="2"/>
      <c r="AF266" s="8">
        <f t="shared" si="52"/>
        <v>44032180</v>
      </c>
      <c r="AG266" s="9">
        <v>0</v>
      </c>
      <c r="AH266" s="2"/>
      <c r="AI266" s="2">
        <v>0</v>
      </c>
      <c r="AJ266" s="9">
        <v>0</v>
      </c>
      <c r="AK266" s="2">
        <v>0</v>
      </c>
      <c r="AL266" s="2">
        <v>0</v>
      </c>
      <c r="AM266" s="2"/>
      <c r="AN266" s="2"/>
      <c r="AO266" s="19">
        <f t="shared" si="53"/>
        <v>44032180</v>
      </c>
      <c r="AP266" s="2"/>
      <c r="AQ266" s="2"/>
      <c r="AR266" s="2"/>
      <c r="AS266" s="2"/>
      <c r="AT266" s="2"/>
      <c r="AU266" s="2"/>
      <c r="AV266" s="2"/>
      <c r="AW266" s="2"/>
      <c r="AX266" s="2">
        <v>61870588</v>
      </c>
      <c r="AY266" s="2">
        <v>15467647</v>
      </c>
      <c r="AZ266" s="2"/>
      <c r="BA266" s="2"/>
      <c r="BB266" s="64">
        <f t="shared" si="54"/>
        <v>121370415</v>
      </c>
      <c r="BC266" s="2"/>
      <c r="BD266" s="2">
        <v>15467647</v>
      </c>
      <c r="BE266" s="2"/>
      <c r="BF266" s="2"/>
      <c r="BG266" s="9"/>
      <c r="BH266" s="2"/>
      <c r="BI266" s="2"/>
      <c r="BJ266" s="2">
        <v>94759661</v>
      </c>
      <c r="BK266" s="8">
        <f t="shared" si="55"/>
        <v>231597723</v>
      </c>
      <c r="BL266" s="2"/>
      <c r="BM266" s="2">
        <v>15467647</v>
      </c>
      <c r="BN266" s="2"/>
      <c r="BO266" s="2"/>
      <c r="BP266" s="2"/>
      <c r="BQ266" s="2"/>
      <c r="BR266" s="9"/>
      <c r="BS266" s="2"/>
      <c r="BT266" s="2"/>
      <c r="BU266" s="2"/>
      <c r="BV266" s="2"/>
      <c r="BW266" s="8">
        <f t="shared" si="56"/>
        <v>247065370</v>
      </c>
      <c r="BX266" s="2"/>
      <c r="BY266" s="2">
        <v>15467647</v>
      </c>
      <c r="BZ266" s="2"/>
      <c r="CA266" s="2"/>
      <c r="CB266" s="9"/>
      <c r="CC266" s="2"/>
      <c r="CD266" s="2"/>
      <c r="CE266" s="2"/>
      <c r="CF266" s="2"/>
      <c r="CG266" s="8">
        <f>SUM(BW266:CE266)</f>
        <v>262533017</v>
      </c>
      <c r="CH266" s="2"/>
      <c r="CI266" s="2"/>
      <c r="CJ266" s="2"/>
      <c r="CK266" s="2"/>
      <c r="CL266" s="9"/>
      <c r="CM266" s="2"/>
      <c r="CN266" s="2"/>
      <c r="CO266" s="2"/>
      <c r="CP266" s="8">
        <f t="shared" si="49"/>
        <v>262533017</v>
      </c>
      <c r="CQ266" s="2"/>
      <c r="CR266" s="2"/>
      <c r="CS266" s="2"/>
      <c r="CT266" s="2"/>
      <c r="CU266" s="2"/>
      <c r="CV266" s="9"/>
      <c r="CW266" s="2"/>
      <c r="CX266" s="2"/>
      <c r="CY266" s="8">
        <f t="shared" si="50"/>
        <v>262533017</v>
      </c>
      <c r="CZ266" s="2"/>
      <c r="DA266" s="2"/>
      <c r="DB266" s="2"/>
      <c r="DC266" s="2"/>
      <c r="DD266" s="2"/>
      <c r="DE266" s="2"/>
      <c r="DF266" s="2"/>
      <c r="DG266" s="2"/>
      <c r="DH266" s="2"/>
      <c r="DI266" s="8">
        <f t="shared" si="51"/>
        <v>262533017</v>
      </c>
      <c r="DJ266" s="18"/>
      <c r="DK266" s="2"/>
      <c r="DL266" s="2"/>
      <c r="DM266" s="2"/>
      <c r="DN266" s="2"/>
      <c r="DO266" s="2"/>
      <c r="DP266" s="2"/>
      <c r="DQ266" s="2"/>
      <c r="DR266" s="9"/>
      <c r="DS266" s="2"/>
      <c r="DT266" s="2"/>
      <c r="DU266" s="7">
        <f t="shared" si="57"/>
        <v>262533017</v>
      </c>
      <c r="DV266" s="4">
        <f>VLOOKUP(B266,[3]RPTNCT049_ConsultaSaldosContabl!$I$4:$K$8047,3,0)</f>
        <v>123741176</v>
      </c>
      <c r="DW266" s="4">
        <f>+Q266+Z266+AA266+AN266+BA266+BJ266+BU266+BV266</f>
        <v>138791841</v>
      </c>
      <c r="DX266" s="41">
        <f t="shared" si="58"/>
        <v>262533017</v>
      </c>
      <c r="DY266" s="19">
        <f t="shared" si="59"/>
        <v>0</v>
      </c>
      <c r="DZ266" s="29"/>
      <c r="EA266" s="29"/>
      <c r="EB266" s="29"/>
    </row>
    <row r="267" spans="1:136" ht="15" customHeight="1" x14ac:dyDescent="0.2">
      <c r="A267" s="1">
        <v>8000132377</v>
      </c>
      <c r="B267" s="1">
        <v>800013237</v>
      </c>
      <c r="C267" s="16">
        <v>212354223</v>
      </c>
      <c r="D267" s="17" t="s">
        <v>760</v>
      </c>
      <c r="E267" s="80" t="s">
        <v>1796</v>
      </c>
      <c r="F267" s="38"/>
      <c r="G267" s="2"/>
      <c r="H267" s="3"/>
      <c r="I267" s="2"/>
      <c r="J267" s="39"/>
      <c r="K267" s="3"/>
      <c r="L267" s="2"/>
      <c r="M267" s="8"/>
      <c r="N267" s="3"/>
      <c r="O267" s="2"/>
      <c r="P267" s="3"/>
      <c r="Q267" s="39">
        <v>32111515</v>
      </c>
      <c r="R267" s="2"/>
      <c r="S267" s="3"/>
      <c r="T267" s="3"/>
      <c r="U267" s="2"/>
      <c r="V267" s="8">
        <f t="shared" si="48"/>
        <v>32111515</v>
      </c>
      <c r="W267" s="8">
        <v>0</v>
      </c>
      <c r="X267" s="2"/>
      <c r="Y267" s="8">
        <v>0</v>
      </c>
      <c r="Z267" s="8">
        <v>15263946</v>
      </c>
      <c r="AA267" s="2"/>
      <c r="AB267" s="2"/>
      <c r="AC267" s="9"/>
      <c r="AD267" s="2"/>
      <c r="AE267" s="2"/>
      <c r="AF267" s="8">
        <f t="shared" si="52"/>
        <v>47375461</v>
      </c>
      <c r="AG267" s="9">
        <v>0</v>
      </c>
      <c r="AH267" s="2"/>
      <c r="AI267" s="2">
        <v>0</v>
      </c>
      <c r="AJ267" s="9">
        <v>0</v>
      </c>
      <c r="AK267" s="2">
        <v>0</v>
      </c>
      <c r="AL267" s="2">
        <v>0</v>
      </c>
      <c r="AM267" s="2"/>
      <c r="AN267" s="2"/>
      <c r="AO267" s="19">
        <f t="shared" si="53"/>
        <v>47375461</v>
      </c>
      <c r="AP267" s="2"/>
      <c r="AQ267" s="2"/>
      <c r="AR267" s="2"/>
      <c r="AS267" s="2"/>
      <c r="AT267" s="2"/>
      <c r="AU267" s="2"/>
      <c r="AV267" s="2"/>
      <c r="AW267" s="2"/>
      <c r="AX267" s="2">
        <v>65176588</v>
      </c>
      <c r="AY267" s="2">
        <v>16294147</v>
      </c>
      <c r="AZ267" s="2"/>
      <c r="BA267" s="2"/>
      <c r="BB267" s="64">
        <f t="shared" si="54"/>
        <v>128846196</v>
      </c>
      <c r="BC267" s="2"/>
      <c r="BD267" s="2">
        <v>16294147</v>
      </c>
      <c r="BE267" s="2"/>
      <c r="BF267" s="2"/>
      <c r="BG267" s="9"/>
      <c r="BH267" s="2"/>
      <c r="BI267" s="2"/>
      <c r="BJ267" s="2">
        <v>101954609</v>
      </c>
      <c r="BK267" s="8">
        <f t="shared" si="55"/>
        <v>247094952</v>
      </c>
      <c r="BL267" s="2"/>
      <c r="BM267" s="2">
        <v>16294147</v>
      </c>
      <c r="BN267" s="2"/>
      <c r="BO267" s="2"/>
      <c r="BP267" s="2"/>
      <c r="BQ267" s="2"/>
      <c r="BR267" s="9"/>
      <c r="BS267" s="2"/>
      <c r="BT267" s="2"/>
      <c r="BU267" s="2"/>
      <c r="BV267" s="2"/>
      <c r="BW267" s="8">
        <f t="shared" si="56"/>
        <v>263389099</v>
      </c>
      <c r="BX267" s="2"/>
      <c r="BY267" s="2">
        <v>16294147</v>
      </c>
      <c r="BZ267" s="2"/>
      <c r="CA267" s="2"/>
      <c r="CB267" s="9"/>
      <c r="CC267" s="2"/>
      <c r="CD267" s="2"/>
      <c r="CE267" s="2"/>
      <c r="CF267" s="2"/>
      <c r="CG267" s="8">
        <f>SUM(BW267:CE267)</f>
        <v>279683246</v>
      </c>
      <c r="CH267" s="2"/>
      <c r="CI267" s="2"/>
      <c r="CJ267" s="2"/>
      <c r="CK267" s="2"/>
      <c r="CL267" s="9"/>
      <c r="CM267" s="2"/>
      <c r="CN267" s="2"/>
      <c r="CO267" s="2"/>
      <c r="CP267" s="8">
        <f t="shared" si="49"/>
        <v>279683246</v>
      </c>
      <c r="CQ267" s="2"/>
      <c r="CR267" s="2"/>
      <c r="CS267" s="2"/>
      <c r="CT267" s="2"/>
      <c r="CU267" s="2"/>
      <c r="CV267" s="9"/>
      <c r="CW267" s="2"/>
      <c r="CX267" s="2"/>
      <c r="CY267" s="8">
        <f t="shared" si="50"/>
        <v>279683246</v>
      </c>
      <c r="CZ267" s="2"/>
      <c r="DA267" s="2"/>
      <c r="DB267" s="2"/>
      <c r="DC267" s="2"/>
      <c r="DD267" s="2"/>
      <c r="DE267" s="2"/>
      <c r="DF267" s="2"/>
      <c r="DG267" s="2"/>
      <c r="DH267" s="2"/>
      <c r="DI267" s="8">
        <f t="shared" si="51"/>
        <v>279683246</v>
      </c>
      <c r="DJ267" s="18"/>
      <c r="DK267" s="2"/>
      <c r="DL267" s="2"/>
      <c r="DM267" s="2"/>
      <c r="DN267" s="2"/>
      <c r="DO267" s="2"/>
      <c r="DP267" s="2"/>
      <c r="DQ267" s="2"/>
      <c r="DR267" s="9"/>
      <c r="DS267" s="2"/>
      <c r="DT267" s="2"/>
      <c r="DU267" s="7">
        <f t="shared" si="57"/>
        <v>279683246</v>
      </c>
      <c r="DV267" s="4">
        <f>VLOOKUP(B267,[3]RPTNCT049_ConsultaSaldosContabl!$I$4:$K$8047,3,0)</f>
        <v>130353176</v>
      </c>
      <c r="DW267" s="4">
        <f>+Q267+Z267+AA267+AN267+BA267+BJ267+BU267+BV267</f>
        <v>149330070</v>
      </c>
      <c r="DX267" s="41">
        <f t="shared" si="58"/>
        <v>279683246</v>
      </c>
      <c r="DY267" s="19">
        <f t="shared" si="59"/>
        <v>0</v>
      </c>
      <c r="DZ267" s="29"/>
      <c r="EA267" s="29"/>
      <c r="EB267" s="29"/>
    </row>
    <row r="268" spans="1:136" ht="15" customHeight="1" x14ac:dyDescent="0.2">
      <c r="A268" s="1">
        <v>8918557697</v>
      </c>
      <c r="B268" s="1">
        <v>891855769</v>
      </c>
      <c r="C268" s="16">
        <v>212615226</v>
      </c>
      <c r="D268" s="17" t="s">
        <v>244</v>
      </c>
      <c r="E268" s="80" t="s">
        <v>1295</v>
      </c>
      <c r="F268" s="54"/>
      <c r="G268" s="18"/>
      <c r="H268" s="54"/>
      <c r="I268" s="18"/>
      <c r="J268" s="54"/>
      <c r="K268" s="54"/>
      <c r="L268" s="18"/>
      <c r="M268" s="55"/>
      <c r="N268" s="54"/>
      <c r="O268" s="18"/>
      <c r="P268" s="54"/>
      <c r="Q268" s="39"/>
      <c r="R268" s="18"/>
      <c r="S268" s="54"/>
      <c r="T268" s="54"/>
      <c r="U268" s="18"/>
      <c r="V268" s="8">
        <f t="shared" si="48"/>
        <v>0</v>
      </c>
      <c r="W268" s="8">
        <v>0</v>
      </c>
      <c r="X268" s="18"/>
      <c r="Y268" s="8">
        <v>0</v>
      </c>
      <c r="Z268" s="8">
        <v>10602466</v>
      </c>
      <c r="AA268" s="18"/>
      <c r="AB268" s="18"/>
      <c r="AC268" s="56"/>
      <c r="AD268" s="18"/>
      <c r="AE268" s="18"/>
      <c r="AF268" s="8">
        <f t="shared" si="52"/>
        <v>10602466</v>
      </c>
      <c r="AG268" s="9">
        <v>0</v>
      </c>
      <c r="AH268" s="2"/>
      <c r="AI268" s="2">
        <v>0</v>
      </c>
      <c r="AJ268" s="9">
        <v>0</v>
      </c>
      <c r="AK268" s="2">
        <v>0</v>
      </c>
      <c r="AL268" s="2">
        <v>0</v>
      </c>
      <c r="AM268" s="2"/>
      <c r="AN268" s="2"/>
      <c r="AO268" s="19">
        <f t="shared" si="53"/>
        <v>10602466</v>
      </c>
      <c r="AP268" s="18"/>
      <c r="AQ268" s="2"/>
      <c r="AR268" s="18"/>
      <c r="AS268" s="2"/>
      <c r="AT268" s="18"/>
      <c r="AU268" s="18"/>
      <c r="AV268" s="18"/>
      <c r="AW268" s="18"/>
      <c r="AX268" s="2">
        <v>13335676</v>
      </c>
      <c r="AY268" s="2">
        <v>3333919</v>
      </c>
      <c r="AZ268" s="18"/>
      <c r="BA268" s="2"/>
      <c r="BB268" s="64">
        <f t="shared" si="54"/>
        <v>27272061</v>
      </c>
      <c r="BC268" s="2"/>
      <c r="BD268" s="2">
        <v>3333919</v>
      </c>
      <c r="BE268" s="2"/>
      <c r="BF268" s="2"/>
      <c r="BG268" s="9"/>
      <c r="BH268" s="2"/>
      <c r="BI268" s="2"/>
      <c r="BJ268" s="2">
        <v>22817099</v>
      </c>
      <c r="BK268" s="8">
        <f t="shared" si="55"/>
        <v>53423079</v>
      </c>
      <c r="BL268" s="2"/>
      <c r="BM268" s="2">
        <v>3333919</v>
      </c>
      <c r="BN268" s="2"/>
      <c r="BO268" s="2"/>
      <c r="BP268" s="2"/>
      <c r="BQ268" s="2"/>
      <c r="BR268" s="9"/>
      <c r="BS268" s="2"/>
      <c r="BT268" s="2"/>
      <c r="BU268" s="2"/>
      <c r="BV268" s="2"/>
      <c r="BW268" s="8">
        <f t="shared" si="56"/>
        <v>56756998</v>
      </c>
      <c r="BX268" s="2"/>
      <c r="BY268" s="2">
        <v>3333919</v>
      </c>
      <c r="BZ268" s="2"/>
      <c r="CA268" s="2"/>
      <c r="CB268" s="9"/>
      <c r="CC268" s="2"/>
      <c r="CD268" s="2"/>
      <c r="CE268" s="2"/>
      <c r="CF268" s="2"/>
      <c r="CG268" s="8">
        <f>SUM(BW268:CE268)</f>
        <v>60090917</v>
      </c>
      <c r="CH268" s="2"/>
      <c r="CI268" s="2"/>
      <c r="CJ268" s="2"/>
      <c r="CK268" s="2"/>
      <c r="CL268" s="9"/>
      <c r="CM268" s="2"/>
      <c r="CN268" s="2"/>
      <c r="CO268" s="2"/>
      <c r="CP268" s="8">
        <f t="shared" si="49"/>
        <v>60090917</v>
      </c>
      <c r="CQ268" s="2"/>
      <c r="CR268" s="2"/>
      <c r="CS268" s="2"/>
      <c r="CT268" s="2"/>
      <c r="CU268" s="2"/>
      <c r="CV268" s="9"/>
      <c r="CW268" s="2"/>
      <c r="CX268" s="2"/>
      <c r="CY268" s="8">
        <f t="shared" si="50"/>
        <v>60090917</v>
      </c>
      <c r="CZ268" s="2"/>
      <c r="DA268" s="2"/>
      <c r="DB268" s="2"/>
      <c r="DC268" s="2"/>
      <c r="DD268" s="2"/>
      <c r="DE268" s="2"/>
      <c r="DF268" s="2"/>
      <c r="DG268" s="2"/>
      <c r="DH268" s="2"/>
      <c r="DI268" s="8">
        <f t="shared" si="51"/>
        <v>60090917</v>
      </c>
      <c r="DJ268" s="18"/>
      <c r="DK268" s="2"/>
      <c r="DL268" s="2"/>
      <c r="DM268" s="2"/>
      <c r="DN268" s="2"/>
      <c r="DO268" s="2"/>
      <c r="DP268" s="2"/>
      <c r="DQ268" s="2"/>
      <c r="DR268" s="9"/>
      <c r="DS268" s="2"/>
      <c r="DT268" s="2"/>
      <c r="DU268" s="7">
        <f t="shared" si="57"/>
        <v>60090917</v>
      </c>
      <c r="DV268" s="4">
        <f>VLOOKUP(B268,[3]RPTNCT049_ConsultaSaldosContabl!$I$4:$K$8047,3,0)</f>
        <v>26671352</v>
      </c>
      <c r="DW268" s="4">
        <f>+Q268+Z268+AA268+AN268+BA268+BJ268+BU268+BV268</f>
        <v>33419565</v>
      </c>
      <c r="DX268" s="41">
        <f t="shared" si="58"/>
        <v>60090917</v>
      </c>
      <c r="DY268" s="19">
        <f t="shared" si="59"/>
        <v>0</v>
      </c>
      <c r="DZ268" s="29"/>
      <c r="EA268" s="15"/>
      <c r="EB268" s="15"/>
      <c r="EC268" s="15"/>
      <c r="ED268" s="15"/>
      <c r="EE268" s="15"/>
      <c r="EF268" s="15"/>
    </row>
    <row r="269" spans="1:136" ht="15" customHeight="1" x14ac:dyDescent="0.2">
      <c r="A269" s="1">
        <v>8920991849</v>
      </c>
      <c r="B269" s="1">
        <v>892099184</v>
      </c>
      <c r="C269" s="16">
        <v>212650226</v>
      </c>
      <c r="D269" s="17" t="s">
        <v>670</v>
      </c>
      <c r="E269" s="80" t="s">
        <v>1709</v>
      </c>
      <c r="F269" s="38"/>
      <c r="G269" s="2"/>
      <c r="H269" s="3"/>
      <c r="I269" s="2"/>
      <c r="J269" s="39"/>
      <c r="K269" s="3"/>
      <c r="L269" s="2"/>
      <c r="M269" s="8"/>
      <c r="N269" s="3"/>
      <c r="O269" s="2"/>
      <c r="P269" s="3"/>
      <c r="Q269" s="39">
        <v>132706755</v>
      </c>
      <c r="R269" s="2"/>
      <c r="S269" s="3"/>
      <c r="T269" s="3"/>
      <c r="U269" s="2"/>
      <c r="V269" s="8">
        <f t="shared" si="48"/>
        <v>132706755</v>
      </c>
      <c r="W269" s="8">
        <v>0</v>
      </c>
      <c r="X269" s="2"/>
      <c r="Y269" s="8">
        <v>0</v>
      </c>
      <c r="Z269" s="8"/>
      <c r="AA269" s="2"/>
      <c r="AB269" s="2"/>
      <c r="AC269" s="9"/>
      <c r="AD269" s="2"/>
      <c r="AE269" s="2"/>
      <c r="AF269" s="8">
        <f t="shared" si="52"/>
        <v>132706755</v>
      </c>
      <c r="AG269" s="9">
        <v>0</v>
      </c>
      <c r="AH269" s="2"/>
      <c r="AI269" s="2">
        <v>0</v>
      </c>
      <c r="AJ269" s="9">
        <v>0</v>
      </c>
      <c r="AK269" s="2">
        <v>0</v>
      </c>
      <c r="AL269" s="2">
        <v>0</v>
      </c>
      <c r="AM269" s="2"/>
      <c r="AN269" s="2"/>
      <c r="AO269" s="19">
        <f t="shared" si="53"/>
        <v>132706755</v>
      </c>
      <c r="AP269" s="2"/>
      <c r="AQ269" s="2"/>
      <c r="AR269" s="2"/>
      <c r="AS269" s="2"/>
      <c r="AT269" s="2"/>
      <c r="AU269" s="2"/>
      <c r="AV269" s="2"/>
      <c r="AW269" s="2"/>
      <c r="AX269" s="2">
        <v>122612956</v>
      </c>
      <c r="AY269" s="2">
        <v>30653239</v>
      </c>
      <c r="AZ269" s="2"/>
      <c r="BA269" s="2"/>
      <c r="BB269" s="64">
        <f t="shared" si="54"/>
        <v>285972950</v>
      </c>
      <c r="BC269" s="2"/>
      <c r="BD269" s="2">
        <v>30653239</v>
      </c>
      <c r="BE269" s="2"/>
      <c r="BF269" s="2"/>
      <c r="BG269" s="9"/>
      <c r="BH269" s="2"/>
      <c r="BI269" s="2"/>
      <c r="BJ269" s="2">
        <v>285592202</v>
      </c>
      <c r="BK269" s="8">
        <f t="shared" si="55"/>
        <v>602218391</v>
      </c>
      <c r="BL269" s="2"/>
      <c r="BM269" s="2">
        <v>30653239</v>
      </c>
      <c r="BN269" s="2"/>
      <c r="BO269" s="2"/>
      <c r="BP269" s="2"/>
      <c r="BQ269" s="2"/>
      <c r="BR269" s="9"/>
      <c r="BS269" s="2"/>
      <c r="BT269" s="2"/>
      <c r="BU269" s="2"/>
      <c r="BV269" s="2"/>
      <c r="BW269" s="8">
        <f t="shared" si="56"/>
        <v>632871630</v>
      </c>
      <c r="BX269" s="2"/>
      <c r="BY269" s="2">
        <v>30653239</v>
      </c>
      <c r="BZ269" s="2"/>
      <c r="CA269" s="2"/>
      <c r="CB269" s="9"/>
      <c r="CC269" s="2"/>
      <c r="CD269" s="2"/>
      <c r="CE269" s="2"/>
      <c r="CF269" s="2"/>
      <c r="CG269" s="8">
        <f>SUM(BW269:CE269)</f>
        <v>663524869</v>
      </c>
      <c r="CH269" s="2"/>
      <c r="CI269" s="2"/>
      <c r="CJ269" s="2"/>
      <c r="CK269" s="2"/>
      <c r="CL269" s="9"/>
      <c r="CM269" s="2"/>
      <c r="CN269" s="2"/>
      <c r="CO269" s="2"/>
      <c r="CP269" s="8">
        <f t="shared" si="49"/>
        <v>663524869</v>
      </c>
      <c r="CQ269" s="2"/>
      <c r="CR269" s="2"/>
      <c r="CS269" s="2"/>
      <c r="CT269" s="2"/>
      <c r="CU269" s="2"/>
      <c r="CV269" s="9"/>
      <c r="CW269" s="2"/>
      <c r="CX269" s="2"/>
      <c r="CY269" s="8">
        <f t="shared" si="50"/>
        <v>663524869</v>
      </c>
      <c r="CZ269" s="2"/>
      <c r="DA269" s="2"/>
      <c r="DB269" s="2"/>
      <c r="DC269" s="2"/>
      <c r="DD269" s="2"/>
      <c r="DE269" s="2"/>
      <c r="DF269" s="2"/>
      <c r="DG269" s="2"/>
      <c r="DH269" s="2"/>
      <c r="DI269" s="8">
        <f t="shared" si="51"/>
        <v>663524869</v>
      </c>
      <c r="DJ269" s="18"/>
      <c r="DK269" s="2"/>
      <c r="DL269" s="2"/>
      <c r="DM269" s="2"/>
      <c r="DN269" s="2"/>
      <c r="DO269" s="2"/>
      <c r="DP269" s="2"/>
      <c r="DQ269" s="2"/>
      <c r="DR269" s="9"/>
      <c r="DS269" s="2"/>
      <c r="DT269" s="2"/>
      <c r="DU269" s="7">
        <f t="shared" si="57"/>
        <v>663524869</v>
      </c>
      <c r="DV269" s="4">
        <f>VLOOKUP(B269,[3]RPTNCT049_ConsultaSaldosContabl!$I$4:$K$8047,3,0)</f>
        <v>245225912</v>
      </c>
      <c r="DW269" s="4">
        <f>+Q269+Z269+AA269+AN269+BA269+BJ269+BU269+BV269</f>
        <v>418298957</v>
      </c>
      <c r="DX269" s="41">
        <f t="shared" si="58"/>
        <v>663524869</v>
      </c>
      <c r="DY269" s="19">
        <f t="shared" si="59"/>
        <v>0</v>
      </c>
      <c r="DZ269" s="29"/>
      <c r="EA269" s="29"/>
      <c r="EB269" s="29"/>
    </row>
    <row r="270" spans="1:136" ht="15" customHeight="1" x14ac:dyDescent="0.2">
      <c r="A270" s="1">
        <v>8420000171</v>
      </c>
      <c r="B270" s="1">
        <v>842000017</v>
      </c>
      <c r="C270" s="16">
        <v>217399773</v>
      </c>
      <c r="D270" s="17" t="s">
        <v>1000</v>
      </c>
      <c r="E270" s="80" t="s">
        <v>2076</v>
      </c>
      <c r="F270" s="38"/>
      <c r="G270" s="2"/>
      <c r="H270" s="3"/>
      <c r="I270" s="2"/>
      <c r="J270" s="39"/>
      <c r="K270" s="3"/>
      <c r="L270" s="2"/>
      <c r="M270" s="8"/>
      <c r="N270" s="3"/>
      <c r="O270" s="2"/>
      <c r="P270" s="3"/>
      <c r="Q270" s="39">
        <v>314550709</v>
      </c>
      <c r="R270" s="2"/>
      <c r="S270" s="3"/>
      <c r="T270" s="3"/>
      <c r="U270" s="2"/>
      <c r="V270" s="8">
        <f t="shared" si="48"/>
        <v>314550709</v>
      </c>
      <c r="W270" s="8">
        <v>0</v>
      </c>
      <c r="X270" s="2"/>
      <c r="Y270" s="8">
        <v>0</v>
      </c>
      <c r="Z270" s="8"/>
      <c r="AA270" s="2"/>
      <c r="AB270" s="2"/>
      <c r="AC270" s="9"/>
      <c r="AD270" s="2"/>
      <c r="AE270" s="2"/>
      <c r="AF270" s="8">
        <f t="shared" si="52"/>
        <v>314550709</v>
      </c>
      <c r="AG270" s="9">
        <v>0</v>
      </c>
      <c r="AH270" s="2"/>
      <c r="AI270" s="2">
        <v>0</v>
      </c>
      <c r="AJ270" s="9">
        <v>0</v>
      </c>
      <c r="AK270" s="2">
        <v>0</v>
      </c>
      <c r="AL270" s="2">
        <v>0</v>
      </c>
      <c r="AM270" s="2"/>
      <c r="AN270" s="2"/>
      <c r="AO270" s="19">
        <f t="shared" si="53"/>
        <v>314550709</v>
      </c>
      <c r="AP270" s="2"/>
      <c r="AQ270" s="2"/>
      <c r="AR270" s="2"/>
      <c r="AS270" s="2"/>
      <c r="AT270" s="2"/>
      <c r="AU270" s="2"/>
      <c r="AV270" s="2"/>
      <c r="AW270" s="2"/>
      <c r="AX270" s="2">
        <v>646532652</v>
      </c>
      <c r="AY270" s="2">
        <v>161633163</v>
      </c>
      <c r="AZ270" s="2"/>
      <c r="BA270" s="2"/>
      <c r="BB270" s="64">
        <f t="shared" si="54"/>
        <v>1122716524</v>
      </c>
      <c r="BC270" s="2"/>
      <c r="BD270" s="2">
        <v>161633163</v>
      </c>
      <c r="BE270" s="2"/>
      <c r="BF270" s="2"/>
      <c r="BG270" s="9"/>
      <c r="BH270" s="2"/>
      <c r="BI270" s="2"/>
      <c r="BJ270" s="2">
        <v>696003269</v>
      </c>
      <c r="BK270" s="8">
        <f t="shared" si="55"/>
        <v>1980352956</v>
      </c>
      <c r="BL270" s="2"/>
      <c r="BM270" s="2">
        <v>161633163</v>
      </c>
      <c r="BN270" s="2"/>
      <c r="BO270" s="2"/>
      <c r="BP270" s="2"/>
      <c r="BQ270" s="2"/>
      <c r="BR270" s="9"/>
      <c r="BS270" s="2"/>
      <c r="BT270" s="2"/>
      <c r="BU270" s="2"/>
      <c r="BV270" s="2"/>
      <c r="BW270" s="8">
        <f t="shared" si="56"/>
        <v>2141986119</v>
      </c>
      <c r="BX270" s="2"/>
      <c r="BY270" s="2">
        <v>161633163</v>
      </c>
      <c r="BZ270" s="2"/>
      <c r="CA270" s="2"/>
      <c r="CB270" s="9"/>
      <c r="CC270" s="2"/>
      <c r="CD270" s="2"/>
      <c r="CE270" s="2"/>
      <c r="CF270" s="2"/>
      <c r="CG270" s="8">
        <f>SUM(BW270:CE270)</f>
        <v>2303619282</v>
      </c>
      <c r="CH270" s="2"/>
      <c r="CI270" s="2"/>
      <c r="CJ270" s="2"/>
      <c r="CK270" s="2"/>
      <c r="CL270" s="9"/>
      <c r="CM270" s="2"/>
      <c r="CN270" s="2"/>
      <c r="CO270" s="2"/>
      <c r="CP270" s="8">
        <f t="shared" si="49"/>
        <v>2303619282</v>
      </c>
      <c r="CQ270" s="2"/>
      <c r="CR270" s="2"/>
      <c r="CS270" s="2"/>
      <c r="CT270" s="2"/>
      <c r="CU270" s="2"/>
      <c r="CV270" s="9"/>
      <c r="CW270" s="2"/>
      <c r="CX270" s="2"/>
      <c r="CY270" s="8">
        <f t="shared" si="50"/>
        <v>2303619282</v>
      </c>
      <c r="CZ270" s="2"/>
      <c r="DA270" s="2"/>
      <c r="DB270" s="2"/>
      <c r="DC270" s="2"/>
      <c r="DD270" s="2"/>
      <c r="DE270" s="2"/>
      <c r="DF270" s="2"/>
      <c r="DG270" s="2"/>
      <c r="DH270" s="2"/>
      <c r="DI270" s="8">
        <f t="shared" si="51"/>
        <v>2303619282</v>
      </c>
      <c r="DJ270" s="18"/>
      <c r="DK270" s="2"/>
      <c r="DL270" s="2"/>
      <c r="DM270" s="2"/>
      <c r="DN270" s="2"/>
      <c r="DO270" s="2"/>
      <c r="DP270" s="2"/>
      <c r="DQ270" s="2"/>
      <c r="DR270" s="9"/>
      <c r="DS270" s="2"/>
      <c r="DT270" s="2"/>
      <c r="DU270" s="7">
        <f t="shared" si="57"/>
        <v>2303619282</v>
      </c>
      <c r="DV270" s="4">
        <f>VLOOKUP(B270,[3]RPTNCT049_ConsultaSaldosContabl!$I$4:$K$8047,3,0)</f>
        <v>1293065304</v>
      </c>
      <c r="DW270" s="4">
        <f>+Q270+Z270+AA270+AN270+BA270+BJ270+BU270+BV270</f>
        <v>1010553978</v>
      </c>
      <c r="DX270" s="41">
        <f t="shared" si="58"/>
        <v>2303619282</v>
      </c>
      <c r="DY270" s="19">
        <f t="shared" si="59"/>
        <v>0</v>
      </c>
      <c r="DZ270" s="29"/>
      <c r="EA270" s="29"/>
      <c r="EB270" s="29"/>
    </row>
    <row r="271" spans="1:136" ht="15" customHeight="1" x14ac:dyDescent="0.2">
      <c r="A271" s="1">
        <v>8000990663</v>
      </c>
      <c r="B271" s="1">
        <v>800099066</v>
      </c>
      <c r="C271" s="16">
        <v>212752227</v>
      </c>
      <c r="D271" s="17" t="s">
        <v>703</v>
      </c>
      <c r="E271" s="80" t="s">
        <v>1743</v>
      </c>
      <c r="F271" s="38"/>
      <c r="G271" s="2"/>
      <c r="H271" s="3"/>
      <c r="I271" s="2"/>
      <c r="J271" s="39"/>
      <c r="K271" s="3"/>
      <c r="L271" s="2"/>
      <c r="M271" s="8"/>
      <c r="N271" s="3"/>
      <c r="O271" s="2"/>
      <c r="P271" s="3"/>
      <c r="Q271" s="39">
        <v>206943618</v>
      </c>
      <c r="R271" s="2"/>
      <c r="S271" s="3"/>
      <c r="T271" s="3"/>
      <c r="U271" s="2"/>
      <c r="V271" s="8">
        <f t="shared" si="48"/>
        <v>206943618</v>
      </c>
      <c r="W271" s="8">
        <v>0</v>
      </c>
      <c r="X271" s="2"/>
      <c r="Y271" s="8">
        <v>0</v>
      </c>
      <c r="Z271" s="8"/>
      <c r="AA271" s="2"/>
      <c r="AB271" s="2"/>
      <c r="AC271" s="9"/>
      <c r="AD271" s="2"/>
      <c r="AE271" s="2"/>
      <c r="AF271" s="8">
        <f t="shared" si="52"/>
        <v>206943618</v>
      </c>
      <c r="AG271" s="9">
        <v>0</v>
      </c>
      <c r="AH271" s="2"/>
      <c r="AI271" s="2">
        <v>0</v>
      </c>
      <c r="AJ271" s="9">
        <v>0</v>
      </c>
      <c r="AK271" s="2">
        <v>0</v>
      </c>
      <c r="AL271" s="2">
        <v>0</v>
      </c>
      <c r="AM271" s="2"/>
      <c r="AN271" s="2"/>
      <c r="AO271" s="19">
        <f t="shared" si="53"/>
        <v>206943618</v>
      </c>
      <c r="AP271" s="2"/>
      <c r="AQ271" s="2"/>
      <c r="AR271" s="2"/>
      <c r="AS271" s="2"/>
      <c r="AT271" s="2"/>
      <c r="AU271" s="2"/>
      <c r="AV271" s="2"/>
      <c r="AW271" s="2"/>
      <c r="AX271" s="2">
        <v>272741084</v>
      </c>
      <c r="AY271" s="2">
        <v>68185271</v>
      </c>
      <c r="AZ271" s="2"/>
      <c r="BA271" s="2"/>
      <c r="BB271" s="64">
        <f t="shared" si="54"/>
        <v>547869973</v>
      </c>
      <c r="BC271" s="2"/>
      <c r="BD271" s="2">
        <v>68185271</v>
      </c>
      <c r="BE271" s="2"/>
      <c r="BF271" s="2"/>
      <c r="BG271" s="9"/>
      <c r="BH271" s="2"/>
      <c r="BI271" s="2"/>
      <c r="BJ271" s="2">
        <v>445354742</v>
      </c>
      <c r="BK271" s="8">
        <f t="shared" si="55"/>
        <v>1061409986</v>
      </c>
      <c r="BL271" s="2"/>
      <c r="BM271" s="2">
        <v>68185271</v>
      </c>
      <c r="BN271" s="2"/>
      <c r="BO271" s="2"/>
      <c r="BP271" s="2"/>
      <c r="BQ271" s="2"/>
      <c r="BR271" s="9"/>
      <c r="BS271" s="2"/>
      <c r="BT271" s="2"/>
      <c r="BU271" s="2"/>
      <c r="BV271" s="2"/>
      <c r="BW271" s="8">
        <f t="shared" si="56"/>
        <v>1129595257</v>
      </c>
      <c r="BX271" s="2"/>
      <c r="BY271" s="2">
        <v>68185271</v>
      </c>
      <c r="BZ271" s="2"/>
      <c r="CA271" s="2"/>
      <c r="CB271" s="9"/>
      <c r="CC271" s="2"/>
      <c r="CD271" s="2"/>
      <c r="CE271" s="2"/>
      <c r="CF271" s="2"/>
      <c r="CG271" s="8">
        <f>SUM(BW271:CE271)</f>
        <v>1197780528</v>
      </c>
      <c r="CH271" s="2"/>
      <c r="CI271" s="2"/>
      <c r="CJ271" s="2"/>
      <c r="CK271" s="2"/>
      <c r="CL271" s="9"/>
      <c r="CM271" s="2"/>
      <c r="CN271" s="2"/>
      <c r="CO271" s="2"/>
      <c r="CP271" s="8">
        <f t="shared" si="49"/>
        <v>1197780528</v>
      </c>
      <c r="CQ271" s="2"/>
      <c r="CR271" s="2"/>
      <c r="CS271" s="2"/>
      <c r="CT271" s="2"/>
      <c r="CU271" s="2"/>
      <c r="CV271" s="9"/>
      <c r="CW271" s="2"/>
      <c r="CX271" s="2"/>
      <c r="CY271" s="8">
        <f t="shared" si="50"/>
        <v>1197780528</v>
      </c>
      <c r="CZ271" s="2"/>
      <c r="DA271" s="2"/>
      <c r="DB271" s="2"/>
      <c r="DC271" s="2"/>
      <c r="DD271" s="2"/>
      <c r="DE271" s="2"/>
      <c r="DF271" s="2"/>
      <c r="DG271" s="2"/>
      <c r="DH271" s="2"/>
      <c r="DI271" s="8">
        <f t="shared" si="51"/>
        <v>1197780528</v>
      </c>
      <c r="DJ271" s="18"/>
      <c r="DK271" s="2"/>
      <c r="DL271" s="2"/>
      <c r="DM271" s="2"/>
      <c r="DN271" s="2"/>
      <c r="DO271" s="2"/>
      <c r="DP271" s="2"/>
      <c r="DQ271" s="2"/>
      <c r="DR271" s="9"/>
      <c r="DS271" s="2"/>
      <c r="DT271" s="2"/>
      <c r="DU271" s="7">
        <f t="shared" si="57"/>
        <v>1197780528</v>
      </c>
      <c r="DV271" s="4">
        <f>VLOOKUP(B271,[3]RPTNCT049_ConsultaSaldosContabl!$I$4:$K$8047,3,0)</f>
        <v>545482168</v>
      </c>
      <c r="DW271" s="4">
        <f>+Q271+Z271+AA271+AN271+BA271+BJ271+BU271+BV271</f>
        <v>652298360</v>
      </c>
      <c r="DX271" s="41">
        <f t="shared" si="58"/>
        <v>1197780528</v>
      </c>
      <c r="DY271" s="19">
        <f t="shared" si="59"/>
        <v>0</v>
      </c>
      <c r="DZ271" s="29"/>
      <c r="EA271" s="29"/>
      <c r="EB271" s="29"/>
    </row>
    <row r="272" spans="1:136" ht="15" customHeight="1" x14ac:dyDescent="0.2">
      <c r="A272" s="1">
        <v>8000990728</v>
      </c>
      <c r="B272" s="1">
        <v>800099072</v>
      </c>
      <c r="C272" s="16">
        <v>213352233</v>
      </c>
      <c r="D272" s="17" t="s">
        <v>704</v>
      </c>
      <c r="E272" s="80" t="s">
        <v>1744</v>
      </c>
      <c r="F272" s="38"/>
      <c r="G272" s="2"/>
      <c r="H272" s="3"/>
      <c r="I272" s="2"/>
      <c r="J272" s="39"/>
      <c r="K272" s="3"/>
      <c r="L272" s="2"/>
      <c r="M272" s="8"/>
      <c r="N272" s="3"/>
      <c r="O272" s="2"/>
      <c r="P272" s="3"/>
      <c r="Q272" s="39">
        <v>44522583</v>
      </c>
      <c r="R272" s="2"/>
      <c r="S272" s="3"/>
      <c r="T272" s="3"/>
      <c r="U272" s="2"/>
      <c r="V272" s="8">
        <f t="shared" si="48"/>
        <v>44522583</v>
      </c>
      <c r="W272" s="8">
        <v>0</v>
      </c>
      <c r="X272" s="2"/>
      <c r="Y272" s="8">
        <v>0</v>
      </c>
      <c r="Z272" s="8"/>
      <c r="AA272" s="2"/>
      <c r="AB272" s="2"/>
      <c r="AC272" s="9"/>
      <c r="AD272" s="2"/>
      <c r="AE272" s="2"/>
      <c r="AF272" s="8">
        <f t="shared" si="52"/>
        <v>44522583</v>
      </c>
      <c r="AG272" s="9">
        <v>0</v>
      </c>
      <c r="AH272" s="2"/>
      <c r="AI272" s="2">
        <v>0</v>
      </c>
      <c r="AJ272" s="9">
        <v>0</v>
      </c>
      <c r="AK272" s="2">
        <v>0</v>
      </c>
      <c r="AL272" s="2">
        <v>0</v>
      </c>
      <c r="AM272" s="2"/>
      <c r="AN272" s="2"/>
      <c r="AO272" s="19">
        <f t="shared" si="53"/>
        <v>44522583</v>
      </c>
      <c r="AP272" s="2"/>
      <c r="AQ272" s="2"/>
      <c r="AR272" s="2"/>
      <c r="AS272" s="2"/>
      <c r="AT272" s="2"/>
      <c r="AU272" s="2"/>
      <c r="AV272" s="2"/>
      <c r="AW272" s="2"/>
      <c r="AX272" s="2">
        <v>109246588</v>
      </c>
      <c r="AY272" s="2">
        <v>27311647</v>
      </c>
      <c r="AZ272" s="2"/>
      <c r="BA272" s="2"/>
      <c r="BB272" s="64">
        <f t="shared" si="54"/>
        <v>181080818</v>
      </c>
      <c r="BC272" s="2"/>
      <c r="BD272" s="2">
        <v>27311647</v>
      </c>
      <c r="BE272" s="2"/>
      <c r="BF272" s="2"/>
      <c r="BG272" s="9"/>
      <c r="BH272" s="2"/>
      <c r="BI272" s="2"/>
      <c r="BJ272" s="2">
        <v>95815033</v>
      </c>
      <c r="BK272" s="8">
        <f t="shared" si="55"/>
        <v>304207498</v>
      </c>
      <c r="BL272" s="2"/>
      <c r="BM272" s="2">
        <v>27311647</v>
      </c>
      <c r="BN272" s="2"/>
      <c r="BO272" s="2"/>
      <c r="BP272" s="2"/>
      <c r="BQ272" s="2"/>
      <c r="BR272" s="9"/>
      <c r="BS272" s="2"/>
      <c r="BT272" s="2"/>
      <c r="BU272" s="2"/>
      <c r="BV272" s="2"/>
      <c r="BW272" s="8">
        <f t="shared" si="56"/>
        <v>331519145</v>
      </c>
      <c r="BX272" s="2"/>
      <c r="BY272" s="2">
        <v>27311647</v>
      </c>
      <c r="BZ272" s="2"/>
      <c r="CA272" s="2"/>
      <c r="CB272" s="9"/>
      <c r="CC272" s="2"/>
      <c r="CD272" s="2"/>
      <c r="CE272" s="2"/>
      <c r="CF272" s="2"/>
      <c r="CG272" s="8">
        <f>SUM(BW272:CE272)</f>
        <v>358830792</v>
      </c>
      <c r="CH272" s="2"/>
      <c r="CI272" s="2"/>
      <c r="CJ272" s="2"/>
      <c r="CK272" s="2"/>
      <c r="CL272" s="9"/>
      <c r="CM272" s="2"/>
      <c r="CN272" s="2"/>
      <c r="CO272" s="2"/>
      <c r="CP272" s="8">
        <f t="shared" si="49"/>
        <v>358830792</v>
      </c>
      <c r="CQ272" s="2"/>
      <c r="CR272" s="2"/>
      <c r="CS272" s="2"/>
      <c r="CT272" s="2"/>
      <c r="CU272" s="2"/>
      <c r="CV272" s="9"/>
      <c r="CW272" s="2"/>
      <c r="CX272" s="2"/>
      <c r="CY272" s="8">
        <f t="shared" si="50"/>
        <v>358830792</v>
      </c>
      <c r="CZ272" s="2"/>
      <c r="DA272" s="2"/>
      <c r="DB272" s="2"/>
      <c r="DC272" s="2"/>
      <c r="DD272" s="2"/>
      <c r="DE272" s="2"/>
      <c r="DF272" s="2"/>
      <c r="DG272" s="2"/>
      <c r="DH272" s="2"/>
      <c r="DI272" s="8">
        <f t="shared" si="51"/>
        <v>358830792</v>
      </c>
      <c r="DJ272" s="18"/>
      <c r="DK272" s="2"/>
      <c r="DL272" s="2"/>
      <c r="DM272" s="2"/>
      <c r="DN272" s="2"/>
      <c r="DO272" s="2"/>
      <c r="DP272" s="2"/>
      <c r="DQ272" s="2"/>
      <c r="DR272" s="9"/>
      <c r="DS272" s="2"/>
      <c r="DT272" s="2"/>
      <c r="DU272" s="7">
        <f t="shared" si="57"/>
        <v>358830792</v>
      </c>
      <c r="DV272" s="4">
        <f>VLOOKUP(B272,[3]RPTNCT049_ConsultaSaldosContabl!$I$4:$K$8047,3,0)</f>
        <v>218493176</v>
      </c>
      <c r="DW272" s="4">
        <f>+Q272+Z272+AA272+AN272+BA272+BJ272+BU272+BV272</f>
        <v>140337616</v>
      </c>
      <c r="DX272" s="41">
        <f t="shared" si="58"/>
        <v>358830792</v>
      </c>
      <c r="DY272" s="19">
        <f t="shared" si="59"/>
        <v>0</v>
      </c>
      <c r="DZ272" s="29"/>
      <c r="EA272" s="29"/>
      <c r="EB272" s="29"/>
    </row>
    <row r="273" spans="1:136" ht="15" customHeight="1" x14ac:dyDescent="0.2">
      <c r="A273" s="1">
        <v>8001000524</v>
      </c>
      <c r="B273" s="1">
        <v>800100052</v>
      </c>
      <c r="C273" s="16">
        <v>212673226</v>
      </c>
      <c r="D273" s="17" t="s">
        <v>2271</v>
      </c>
      <c r="E273" s="80" t="s">
        <v>1958</v>
      </c>
      <c r="F273" s="38"/>
      <c r="G273" s="2"/>
      <c r="H273" s="3"/>
      <c r="I273" s="2"/>
      <c r="J273" s="39"/>
      <c r="K273" s="3"/>
      <c r="L273" s="2"/>
      <c r="M273" s="8"/>
      <c r="N273" s="3"/>
      <c r="O273" s="2"/>
      <c r="P273" s="3"/>
      <c r="Q273" s="39">
        <v>56795196</v>
      </c>
      <c r="R273" s="2"/>
      <c r="S273" s="3"/>
      <c r="T273" s="3"/>
      <c r="U273" s="2"/>
      <c r="V273" s="8">
        <f t="shared" si="48"/>
        <v>56795196</v>
      </c>
      <c r="W273" s="8">
        <v>0</v>
      </c>
      <c r="X273" s="2"/>
      <c r="Y273" s="8">
        <v>0</v>
      </c>
      <c r="Z273" s="8"/>
      <c r="AA273" s="2"/>
      <c r="AB273" s="2"/>
      <c r="AC273" s="9"/>
      <c r="AD273" s="2"/>
      <c r="AE273" s="2"/>
      <c r="AF273" s="8">
        <f t="shared" si="52"/>
        <v>56795196</v>
      </c>
      <c r="AG273" s="9">
        <v>0</v>
      </c>
      <c r="AH273" s="2"/>
      <c r="AI273" s="2">
        <v>0</v>
      </c>
      <c r="AJ273" s="9">
        <v>0</v>
      </c>
      <c r="AK273" s="2">
        <v>0</v>
      </c>
      <c r="AL273" s="2">
        <v>0</v>
      </c>
      <c r="AM273" s="2"/>
      <c r="AN273" s="2"/>
      <c r="AO273" s="19">
        <f t="shared" si="53"/>
        <v>56795196</v>
      </c>
      <c r="AP273" s="2"/>
      <c r="AQ273" s="2"/>
      <c r="AR273" s="2"/>
      <c r="AS273" s="2"/>
      <c r="AT273" s="2"/>
      <c r="AU273" s="2"/>
      <c r="AV273" s="2"/>
      <c r="AW273" s="2"/>
      <c r="AX273" s="2">
        <v>68504908</v>
      </c>
      <c r="AY273" s="2">
        <v>17126227</v>
      </c>
      <c r="AZ273" s="2"/>
      <c r="BA273" s="2"/>
      <c r="BB273" s="64">
        <f t="shared" si="54"/>
        <v>142426331</v>
      </c>
      <c r="BC273" s="2"/>
      <c r="BD273" s="2">
        <v>17126227</v>
      </c>
      <c r="BE273" s="2"/>
      <c r="BF273" s="2"/>
      <c r="BG273" s="9"/>
      <c r="BH273" s="2"/>
      <c r="BI273" s="2"/>
      <c r="BJ273" s="2">
        <v>122226529</v>
      </c>
      <c r="BK273" s="8">
        <f t="shared" si="55"/>
        <v>281779087</v>
      </c>
      <c r="BL273" s="2"/>
      <c r="BM273" s="2">
        <v>17126227</v>
      </c>
      <c r="BN273" s="2"/>
      <c r="BO273" s="2"/>
      <c r="BP273" s="2"/>
      <c r="BQ273" s="2"/>
      <c r="BR273" s="9"/>
      <c r="BS273" s="2"/>
      <c r="BT273" s="2"/>
      <c r="BU273" s="2"/>
      <c r="BV273" s="2"/>
      <c r="BW273" s="8">
        <f t="shared" si="56"/>
        <v>298905314</v>
      </c>
      <c r="BX273" s="2"/>
      <c r="BY273" s="2">
        <v>17126227</v>
      </c>
      <c r="BZ273" s="2"/>
      <c r="CA273" s="2"/>
      <c r="CB273" s="9"/>
      <c r="CC273" s="2"/>
      <c r="CD273" s="2"/>
      <c r="CE273" s="2"/>
      <c r="CF273" s="2"/>
      <c r="CG273" s="8">
        <f>SUM(BW273:CE273)</f>
        <v>316031541</v>
      </c>
      <c r="CH273" s="2"/>
      <c r="CI273" s="2"/>
      <c r="CJ273" s="2"/>
      <c r="CK273" s="2"/>
      <c r="CL273" s="9"/>
      <c r="CM273" s="2"/>
      <c r="CN273" s="2"/>
      <c r="CO273" s="2"/>
      <c r="CP273" s="8">
        <f t="shared" si="49"/>
        <v>316031541</v>
      </c>
      <c r="CQ273" s="2"/>
      <c r="CR273" s="2"/>
      <c r="CS273" s="2"/>
      <c r="CT273" s="2"/>
      <c r="CU273" s="2"/>
      <c r="CV273" s="9"/>
      <c r="CW273" s="2"/>
      <c r="CX273" s="2"/>
      <c r="CY273" s="8">
        <f t="shared" si="50"/>
        <v>316031541</v>
      </c>
      <c r="CZ273" s="2"/>
      <c r="DA273" s="2"/>
      <c r="DB273" s="2"/>
      <c r="DC273" s="2"/>
      <c r="DD273" s="2"/>
      <c r="DE273" s="2"/>
      <c r="DF273" s="2"/>
      <c r="DG273" s="2"/>
      <c r="DH273" s="2"/>
      <c r="DI273" s="8">
        <f t="shared" si="51"/>
        <v>316031541</v>
      </c>
      <c r="DJ273" s="18"/>
      <c r="DK273" s="2"/>
      <c r="DL273" s="2"/>
      <c r="DM273" s="2"/>
      <c r="DN273" s="2"/>
      <c r="DO273" s="2"/>
      <c r="DP273" s="2"/>
      <c r="DQ273" s="2"/>
      <c r="DR273" s="9"/>
      <c r="DS273" s="2"/>
      <c r="DT273" s="2"/>
      <c r="DU273" s="7">
        <f t="shared" si="57"/>
        <v>316031541</v>
      </c>
      <c r="DV273" s="4">
        <f>VLOOKUP(B273,[3]RPTNCT049_ConsultaSaldosContabl!$I$4:$K$8047,3,0)</f>
        <v>137009816</v>
      </c>
      <c r="DW273" s="4">
        <f>+Q273+Z273+AA273+AN273+BA273+BJ273+BU273+BV273</f>
        <v>179021725</v>
      </c>
      <c r="DX273" s="41">
        <f t="shared" si="58"/>
        <v>316031541</v>
      </c>
      <c r="DY273" s="19">
        <f t="shared" si="59"/>
        <v>0</v>
      </c>
      <c r="DZ273" s="29"/>
      <c r="EA273" s="29"/>
      <c r="EB273" s="29"/>
    </row>
    <row r="274" spans="1:136" ht="15" customHeight="1" x14ac:dyDescent="0.2">
      <c r="A274" s="1">
        <v>8000957576</v>
      </c>
      <c r="B274" s="1">
        <v>800095757</v>
      </c>
      <c r="C274" s="16">
        <v>210518205</v>
      </c>
      <c r="D274" s="17" t="s">
        <v>364</v>
      </c>
      <c r="E274" s="80" t="s">
        <v>1410</v>
      </c>
      <c r="F274" s="38"/>
      <c r="G274" s="2"/>
      <c r="H274" s="3"/>
      <c r="I274" s="2"/>
      <c r="J274" s="39"/>
      <c r="K274" s="3"/>
      <c r="L274" s="2"/>
      <c r="M274" s="8"/>
      <c r="N274" s="3"/>
      <c r="O274" s="2"/>
      <c r="P274" s="3"/>
      <c r="Q274" s="39">
        <v>58277991</v>
      </c>
      <c r="R274" s="2"/>
      <c r="S274" s="3"/>
      <c r="T274" s="3"/>
      <c r="U274" s="2"/>
      <c r="V274" s="8">
        <f t="shared" si="48"/>
        <v>58277991</v>
      </c>
      <c r="W274" s="8">
        <v>0</v>
      </c>
      <c r="X274" s="2"/>
      <c r="Y274" s="8">
        <v>0</v>
      </c>
      <c r="Z274" s="8"/>
      <c r="AA274" s="2"/>
      <c r="AB274" s="2"/>
      <c r="AC274" s="9"/>
      <c r="AD274" s="2"/>
      <c r="AE274" s="2"/>
      <c r="AF274" s="8">
        <f t="shared" si="52"/>
        <v>58277991</v>
      </c>
      <c r="AG274" s="9">
        <v>0</v>
      </c>
      <c r="AH274" s="2"/>
      <c r="AI274" s="2">
        <v>0</v>
      </c>
      <c r="AJ274" s="9">
        <v>0</v>
      </c>
      <c r="AK274" s="2">
        <v>0</v>
      </c>
      <c r="AL274" s="2">
        <v>0</v>
      </c>
      <c r="AM274" s="2"/>
      <c r="AN274" s="2"/>
      <c r="AO274" s="19">
        <f t="shared" si="53"/>
        <v>58277991</v>
      </c>
      <c r="AP274" s="2"/>
      <c r="AQ274" s="2"/>
      <c r="AR274" s="2"/>
      <c r="AS274" s="2"/>
      <c r="AT274" s="2"/>
      <c r="AU274" s="2"/>
      <c r="AV274" s="2"/>
      <c r="AW274" s="2"/>
      <c r="AX274" s="2">
        <v>76794908</v>
      </c>
      <c r="AY274" s="2">
        <v>19198727</v>
      </c>
      <c r="AZ274" s="2"/>
      <c r="BA274" s="2"/>
      <c r="BB274" s="64">
        <f t="shared" si="54"/>
        <v>154271626</v>
      </c>
      <c r="BC274" s="2"/>
      <c r="BD274" s="2">
        <v>19198727</v>
      </c>
      <c r="BE274" s="2"/>
      <c r="BF274" s="2"/>
      <c r="BG274" s="9"/>
      <c r="BH274" s="2"/>
      <c r="BI274" s="2"/>
      <c r="BJ274" s="2">
        <v>125417356</v>
      </c>
      <c r="BK274" s="8">
        <f t="shared" si="55"/>
        <v>298887709</v>
      </c>
      <c r="BL274" s="2"/>
      <c r="BM274" s="2">
        <v>19198727</v>
      </c>
      <c r="BN274" s="2"/>
      <c r="BO274" s="2"/>
      <c r="BP274" s="2"/>
      <c r="BQ274" s="2"/>
      <c r="BR274" s="9"/>
      <c r="BS274" s="2"/>
      <c r="BT274" s="2"/>
      <c r="BU274" s="2"/>
      <c r="BV274" s="2"/>
      <c r="BW274" s="8">
        <f t="shared" si="56"/>
        <v>318086436</v>
      </c>
      <c r="BX274" s="2"/>
      <c r="BY274" s="2">
        <v>19198727</v>
      </c>
      <c r="BZ274" s="2"/>
      <c r="CA274" s="2"/>
      <c r="CB274" s="9"/>
      <c r="CC274" s="2"/>
      <c r="CD274" s="2"/>
      <c r="CE274" s="2"/>
      <c r="CF274" s="2"/>
      <c r="CG274" s="8">
        <f>SUM(BW274:CE274)</f>
        <v>337285163</v>
      </c>
      <c r="CH274" s="2"/>
      <c r="CI274" s="2"/>
      <c r="CJ274" s="2"/>
      <c r="CK274" s="2"/>
      <c r="CL274" s="9"/>
      <c r="CM274" s="2"/>
      <c r="CN274" s="2"/>
      <c r="CO274" s="2"/>
      <c r="CP274" s="8">
        <f t="shared" si="49"/>
        <v>337285163</v>
      </c>
      <c r="CQ274" s="2"/>
      <c r="CR274" s="2"/>
      <c r="CS274" s="2"/>
      <c r="CT274" s="2"/>
      <c r="CU274" s="2"/>
      <c r="CV274" s="9"/>
      <c r="CW274" s="2"/>
      <c r="CX274" s="2"/>
      <c r="CY274" s="8">
        <f t="shared" si="50"/>
        <v>337285163</v>
      </c>
      <c r="CZ274" s="2"/>
      <c r="DA274" s="2"/>
      <c r="DB274" s="2"/>
      <c r="DC274" s="2"/>
      <c r="DD274" s="2"/>
      <c r="DE274" s="2"/>
      <c r="DF274" s="2"/>
      <c r="DG274" s="2"/>
      <c r="DH274" s="2"/>
      <c r="DI274" s="8">
        <f t="shared" si="51"/>
        <v>337285163</v>
      </c>
      <c r="DJ274" s="18"/>
      <c r="DK274" s="2"/>
      <c r="DL274" s="2"/>
      <c r="DM274" s="2"/>
      <c r="DN274" s="2"/>
      <c r="DO274" s="2"/>
      <c r="DP274" s="2"/>
      <c r="DQ274" s="2"/>
      <c r="DR274" s="9"/>
      <c r="DS274" s="2"/>
      <c r="DT274" s="2"/>
      <c r="DU274" s="7">
        <f t="shared" si="57"/>
        <v>337285163</v>
      </c>
      <c r="DV274" s="4">
        <f>VLOOKUP(B274,[3]RPTNCT049_ConsultaSaldosContabl!$I$4:$K$8047,3,0)</f>
        <v>153589816</v>
      </c>
      <c r="DW274" s="4">
        <f>+Q274+Z274+AA274+AN274+BA274+BJ274+BU274+BV274</f>
        <v>183695347</v>
      </c>
      <c r="DX274" s="41">
        <f t="shared" si="58"/>
        <v>337285163</v>
      </c>
      <c r="DY274" s="19">
        <f t="shared" si="59"/>
        <v>0</v>
      </c>
      <c r="DZ274" s="29"/>
      <c r="EA274" s="29"/>
      <c r="EB274" s="29"/>
    </row>
    <row r="275" spans="1:136" ht="15" customHeight="1" x14ac:dyDescent="0.2">
      <c r="A275" s="1">
        <v>8000994895</v>
      </c>
      <c r="B275" s="1">
        <v>800099489</v>
      </c>
      <c r="C275" s="16">
        <v>212968229</v>
      </c>
      <c r="D275" s="17" t="s">
        <v>834</v>
      </c>
      <c r="E275" s="80" t="s">
        <v>1849</v>
      </c>
      <c r="F275" s="38"/>
      <c r="G275" s="2"/>
      <c r="H275" s="3"/>
      <c r="I275" s="2"/>
      <c r="J275" s="39"/>
      <c r="K275" s="3"/>
      <c r="L275" s="2"/>
      <c r="M275" s="8"/>
      <c r="N275" s="3"/>
      <c r="O275" s="2"/>
      <c r="P275" s="3"/>
      <c r="Q275" s="39">
        <v>61192411</v>
      </c>
      <c r="R275" s="2"/>
      <c r="S275" s="3"/>
      <c r="T275" s="3"/>
      <c r="U275" s="2"/>
      <c r="V275" s="8">
        <f t="shared" si="48"/>
        <v>61192411</v>
      </c>
      <c r="W275" s="8">
        <v>0</v>
      </c>
      <c r="X275" s="2"/>
      <c r="Y275" s="8">
        <v>0</v>
      </c>
      <c r="Z275" s="8"/>
      <c r="AA275" s="2"/>
      <c r="AB275" s="2"/>
      <c r="AC275" s="9"/>
      <c r="AD275" s="2"/>
      <c r="AE275" s="2"/>
      <c r="AF275" s="8">
        <f t="shared" si="52"/>
        <v>61192411</v>
      </c>
      <c r="AG275" s="9">
        <v>0</v>
      </c>
      <c r="AH275" s="2"/>
      <c r="AI275" s="2">
        <v>0</v>
      </c>
      <c r="AJ275" s="9">
        <v>0</v>
      </c>
      <c r="AK275" s="2">
        <v>0</v>
      </c>
      <c r="AL275" s="2">
        <v>0</v>
      </c>
      <c r="AM275" s="2"/>
      <c r="AN275" s="2"/>
      <c r="AO275" s="19">
        <f t="shared" si="53"/>
        <v>61192411</v>
      </c>
      <c r="AP275" s="2"/>
      <c r="AQ275" s="2"/>
      <c r="AR275" s="2"/>
      <c r="AS275" s="2"/>
      <c r="AT275" s="2"/>
      <c r="AU275" s="2"/>
      <c r="AV275" s="2"/>
      <c r="AW275" s="2"/>
      <c r="AX275" s="2">
        <v>88375228</v>
      </c>
      <c r="AY275" s="2">
        <v>22093807</v>
      </c>
      <c r="AZ275" s="2"/>
      <c r="BA275" s="2"/>
      <c r="BB275" s="64">
        <f t="shared" si="54"/>
        <v>171661446</v>
      </c>
      <c r="BC275" s="2"/>
      <c r="BD275" s="2">
        <v>22093807</v>
      </c>
      <c r="BE275" s="2"/>
      <c r="BF275" s="2"/>
      <c r="BG275" s="9"/>
      <c r="BH275" s="2"/>
      <c r="BI275" s="2"/>
      <c r="BJ275" s="2">
        <v>131841666</v>
      </c>
      <c r="BK275" s="8">
        <f t="shared" si="55"/>
        <v>325596919</v>
      </c>
      <c r="BL275" s="2"/>
      <c r="BM275" s="2">
        <v>22093807</v>
      </c>
      <c r="BN275" s="2"/>
      <c r="BO275" s="2"/>
      <c r="BP275" s="2"/>
      <c r="BQ275" s="2"/>
      <c r="BR275" s="9"/>
      <c r="BS275" s="2"/>
      <c r="BT275" s="2"/>
      <c r="BU275" s="2"/>
      <c r="BV275" s="2"/>
      <c r="BW275" s="8">
        <f t="shared" si="56"/>
        <v>347690726</v>
      </c>
      <c r="BX275" s="2"/>
      <c r="BY275" s="2">
        <v>22093807</v>
      </c>
      <c r="BZ275" s="2"/>
      <c r="CA275" s="2"/>
      <c r="CB275" s="9"/>
      <c r="CC275" s="2"/>
      <c r="CD275" s="2"/>
      <c r="CE275" s="2"/>
      <c r="CF275" s="2"/>
      <c r="CG275" s="8">
        <f>SUM(BW275:CE275)</f>
        <v>369784533</v>
      </c>
      <c r="CH275" s="2"/>
      <c r="CI275" s="2"/>
      <c r="CJ275" s="2"/>
      <c r="CK275" s="2"/>
      <c r="CL275" s="9"/>
      <c r="CM275" s="2"/>
      <c r="CN275" s="2"/>
      <c r="CO275" s="2"/>
      <c r="CP275" s="8">
        <f t="shared" si="49"/>
        <v>369784533</v>
      </c>
      <c r="CQ275" s="2"/>
      <c r="CR275" s="2"/>
      <c r="CS275" s="2"/>
      <c r="CT275" s="2"/>
      <c r="CU275" s="2"/>
      <c r="CV275" s="9"/>
      <c r="CW275" s="2"/>
      <c r="CX275" s="2"/>
      <c r="CY275" s="8">
        <f t="shared" si="50"/>
        <v>369784533</v>
      </c>
      <c r="CZ275" s="2"/>
      <c r="DA275" s="2"/>
      <c r="DB275" s="2"/>
      <c r="DC275" s="2"/>
      <c r="DD275" s="2"/>
      <c r="DE275" s="2"/>
      <c r="DF275" s="2"/>
      <c r="DG275" s="2"/>
      <c r="DH275" s="2"/>
      <c r="DI275" s="8">
        <f t="shared" si="51"/>
        <v>369784533</v>
      </c>
      <c r="DJ275" s="18"/>
      <c r="DK275" s="2"/>
      <c r="DL275" s="2"/>
      <c r="DM275" s="2"/>
      <c r="DN275" s="2"/>
      <c r="DO275" s="2"/>
      <c r="DP275" s="2"/>
      <c r="DQ275" s="2"/>
      <c r="DR275" s="9"/>
      <c r="DS275" s="2"/>
      <c r="DT275" s="2"/>
      <c r="DU275" s="7">
        <f t="shared" si="57"/>
        <v>369784533</v>
      </c>
      <c r="DV275" s="4">
        <f>VLOOKUP(B275,[3]RPTNCT049_ConsultaSaldosContabl!$I$4:$K$8047,3,0)</f>
        <v>176750456</v>
      </c>
      <c r="DW275" s="4">
        <f>+Q275+Z275+AA275+AN275+BA275+BJ275+BU275+BV275</f>
        <v>193034077</v>
      </c>
      <c r="DX275" s="41">
        <f t="shared" si="58"/>
        <v>369784533</v>
      </c>
      <c r="DY275" s="19">
        <f t="shared" si="59"/>
        <v>0</v>
      </c>
      <c r="DZ275" s="29"/>
      <c r="EA275" s="29"/>
      <c r="EB275" s="29"/>
    </row>
    <row r="276" spans="1:136" ht="15" customHeight="1" x14ac:dyDescent="0.2">
      <c r="A276" s="1">
        <v>8000965804</v>
      </c>
      <c r="B276" s="1">
        <v>800096580</v>
      </c>
      <c r="C276" s="16">
        <v>212820228</v>
      </c>
      <c r="D276" s="17" t="s">
        <v>420</v>
      </c>
      <c r="E276" s="80" t="s">
        <v>1465</v>
      </c>
      <c r="F276" s="38"/>
      <c r="G276" s="2"/>
      <c r="H276" s="3"/>
      <c r="I276" s="2"/>
      <c r="J276" s="39"/>
      <c r="K276" s="3"/>
      <c r="L276" s="2"/>
      <c r="M276" s="8"/>
      <c r="N276" s="3"/>
      <c r="O276" s="2"/>
      <c r="P276" s="3"/>
      <c r="Q276" s="39">
        <v>81866938</v>
      </c>
      <c r="R276" s="2"/>
      <c r="S276" s="3"/>
      <c r="T276" s="3"/>
      <c r="U276" s="2"/>
      <c r="V276" s="8">
        <f t="shared" si="48"/>
        <v>81866938</v>
      </c>
      <c r="W276" s="8">
        <v>0</v>
      </c>
      <c r="X276" s="2"/>
      <c r="Y276" s="8">
        <v>0</v>
      </c>
      <c r="Z276" s="8">
        <v>139249925</v>
      </c>
      <c r="AA276" s="2"/>
      <c r="AB276" s="2"/>
      <c r="AC276" s="9"/>
      <c r="AD276" s="2"/>
      <c r="AE276" s="2"/>
      <c r="AF276" s="8">
        <f t="shared" si="52"/>
        <v>221116863</v>
      </c>
      <c r="AG276" s="9">
        <v>0</v>
      </c>
      <c r="AH276" s="2"/>
      <c r="AI276" s="2">
        <v>0</v>
      </c>
      <c r="AJ276" s="9">
        <v>0</v>
      </c>
      <c r="AK276" s="2">
        <v>0</v>
      </c>
      <c r="AL276" s="2">
        <v>0</v>
      </c>
      <c r="AM276" s="2"/>
      <c r="AN276" s="2"/>
      <c r="AO276" s="19">
        <f t="shared" si="53"/>
        <v>221116863</v>
      </c>
      <c r="AP276" s="2"/>
      <c r="AQ276" s="2"/>
      <c r="AR276" s="2"/>
      <c r="AS276" s="2"/>
      <c r="AT276" s="2"/>
      <c r="AU276" s="2"/>
      <c r="AV276" s="2"/>
      <c r="AW276" s="2"/>
      <c r="AX276" s="2">
        <v>356519872</v>
      </c>
      <c r="AY276" s="2">
        <v>89129968</v>
      </c>
      <c r="AZ276" s="2"/>
      <c r="BA276" s="2"/>
      <c r="BB276" s="64">
        <f t="shared" si="54"/>
        <v>666766703</v>
      </c>
      <c r="BC276" s="2"/>
      <c r="BD276" s="2">
        <v>89129968</v>
      </c>
      <c r="BE276" s="2"/>
      <c r="BF276" s="2"/>
      <c r="BG276" s="9"/>
      <c r="BH276" s="2"/>
      <c r="BI276" s="2"/>
      <c r="BJ276" s="2">
        <v>475854721</v>
      </c>
      <c r="BK276" s="8">
        <f t="shared" si="55"/>
        <v>1231751392</v>
      </c>
      <c r="BL276" s="2"/>
      <c r="BM276" s="2">
        <v>89129968</v>
      </c>
      <c r="BN276" s="2"/>
      <c r="BO276" s="2"/>
      <c r="BP276" s="2"/>
      <c r="BQ276" s="2"/>
      <c r="BR276" s="9"/>
      <c r="BS276" s="2"/>
      <c r="BT276" s="2"/>
      <c r="BU276" s="2"/>
      <c r="BV276" s="2"/>
      <c r="BW276" s="8">
        <f t="shared" si="56"/>
        <v>1320881360</v>
      </c>
      <c r="BX276" s="2"/>
      <c r="BY276" s="2">
        <v>89129968</v>
      </c>
      <c r="BZ276" s="2"/>
      <c r="CA276" s="2"/>
      <c r="CB276" s="9"/>
      <c r="CC276" s="2"/>
      <c r="CD276" s="2"/>
      <c r="CE276" s="2"/>
      <c r="CF276" s="2"/>
      <c r="CG276" s="8">
        <f>SUM(BW276:CE276)</f>
        <v>1410011328</v>
      </c>
      <c r="CH276" s="2"/>
      <c r="CI276" s="2"/>
      <c r="CJ276" s="2"/>
      <c r="CK276" s="2"/>
      <c r="CL276" s="9"/>
      <c r="CM276" s="2"/>
      <c r="CN276" s="2"/>
      <c r="CO276" s="2"/>
      <c r="CP276" s="8">
        <f t="shared" si="49"/>
        <v>1410011328</v>
      </c>
      <c r="CQ276" s="2"/>
      <c r="CR276" s="2"/>
      <c r="CS276" s="2"/>
      <c r="CT276" s="2"/>
      <c r="CU276" s="2"/>
      <c r="CV276" s="9"/>
      <c r="CW276" s="2"/>
      <c r="CX276" s="2"/>
      <c r="CY276" s="8">
        <f t="shared" si="50"/>
        <v>1410011328</v>
      </c>
      <c r="CZ276" s="2"/>
      <c r="DA276" s="2"/>
      <c r="DB276" s="2"/>
      <c r="DC276" s="2"/>
      <c r="DD276" s="2"/>
      <c r="DE276" s="2"/>
      <c r="DF276" s="2"/>
      <c r="DG276" s="2"/>
      <c r="DH276" s="2"/>
      <c r="DI276" s="8">
        <f t="shared" si="51"/>
        <v>1410011328</v>
      </c>
      <c r="DJ276" s="18"/>
      <c r="DK276" s="2"/>
      <c r="DL276" s="2"/>
      <c r="DM276" s="2"/>
      <c r="DN276" s="2"/>
      <c r="DO276" s="2"/>
      <c r="DP276" s="2"/>
      <c r="DQ276" s="2"/>
      <c r="DR276" s="9"/>
      <c r="DS276" s="2"/>
      <c r="DT276" s="2"/>
      <c r="DU276" s="7">
        <f t="shared" si="57"/>
        <v>1410011328</v>
      </c>
      <c r="DV276" s="4">
        <f>VLOOKUP(B276,[3]RPTNCT049_ConsultaSaldosContabl!$I$4:$K$8047,3,0)</f>
        <v>713039744</v>
      </c>
      <c r="DW276" s="4">
        <f>+Q276+Z276+AA276+AN276+BA276+BJ276+BU276+BV276</f>
        <v>696971584</v>
      </c>
      <c r="DX276" s="41">
        <f t="shared" si="58"/>
        <v>1410011328</v>
      </c>
      <c r="DY276" s="19">
        <f t="shared" si="59"/>
        <v>0</v>
      </c>
      <c r="DZ276" s="29"/>
      <c r="EA276" s="29"/>
      <c r="EB276" s="29"/>
    </row>
    <row r="277" spans="1:136" ht="15" customHeight="1" x14ac:dyDescent="0.2">
      <c r="A277" s="1">
        <v>8909800945</v>
      </c>
      <c r="B277" s="1">
        <v>890980094</v>
      </c>
      <c r="C277" s="16">
        <v>213405234</v>
      </c>
      <c r="D277" s="17" t="s">
        <v>82</v>
      </c>
      <c r="E277" s="80" t="s">
        <v>1129</v>
      </c>
      <c r="F277" s="38"/>
      <c r="G277" s="2"/>
      <c r="H277" s="3"/>
      <c r="I277" s="2"/>
      <c r="J277" s="39"/>
      <c r="K277" s="3"/>
      <c r="L277" s="2"/>
      <c r="M277" s="8"/>
      <c r="N277" s="3"/>
      <c r="O277" s="2"/>
      <c r="P277" s="3"/>
      <c r="Q277" s="39">
        <v>18361699</v>
      </c>
      <c r="R277" s="2"/>
      <c r="S277" s="3"/>
      <c r="T277" s="3"/>
      <c r="U277" s="2"/>
      <c r="V277" s="8">
        <f t="shared" si="48"/>
        <v>18361699</v>
      </c>
      <c r="W277" s="8">
        <v>0</v>
      </c>
      <c r="X277" s="2"/>
      <c r="Y277" s="8">
        <v>0</v>
      </c>
      <c r="Z277" s="8">
        <v>125647615</v>
      </c>
      <c r="AA277" s="2"/>
      <c r="AB277" s="2"/>
      <c r="AC277" s="9"/>
      <c r="AD277" s="2"/>
      <c r="AE277" s="2"/>
      <c r="AF277" s="8">
        <f t="shared" si="52"/>
        <v>144009314</v>
      </c>
      <c r="AG277" s="9">
        <v>0</v>
      </c>
      <c r="AH277" s="2"/>
      <c r="AI277" s="2">
        <v>0</v>
      </c>
      <c r="AJ277" s="9">
        <v>0</v>
      </c>
      <c r="AK277" s="2">
        <v>0</v>
      </c>
      <c r="AL277" s="2">
        <v>0</v>
      </c>
      <c r="AM277" s="2"/>
      <c r="AN277" s="2"/>
      <c r="AO277" s="19">
        <f t="shared" si="53"/>
        <v>144009314</v>
      </c>
      <c r="AP277" s="2"/>
      <c r="AQ277" s="2"/>
      <c r="AR277" s="2"/>
      <c r="AS277" s="2"/>
      <c r="AT277" s="2"/>
      <c r="AU277" s="2"/>
      <c r="AV277" s="2"/>
      <c r="AW277" s="2"/>
      <c r="AX277" s="2">
        <v>271502352</v>
      </c>
      <c r="AY277" s="2">
        <v>67875588</v>
      </c>
      <c r="AZ277" s="2"/>
      <c r="BA277" s="2"/>
      <c r="BB277" s="64">
        <f t="shared" si="54"/>
        <v>483387254</v>
      </c>
      <c r="BC277" s="2"/>
      <c r="BD277" s="2">
        <v>67875588</v>
      </c>
      <c r="BE277" s="2"/>
      <c r="BF277" s="2"/>
      <c r="BG277" s="9"/>
      <c r="BH277" s="2"/>
      <c r="BI277" s="2"/>
      <c r="BJ277" s="2">
        <v>309915805</v>
      </c>
      <c r="BK277" s="8">
        <f t="shared" si="55"/>
        <v>861178647</v>
      </c>
      <c r="BL277" s="2"/>
      <c r="BM277" s="2">
        <v>67875588</v>
      </c>
      <c r="BN277" s="2"/>
      <c r="BO277" s="2"/>
      <c r="BP277" s="2"/>
      <c r="BQ277" s="2"/>
      <c r="BR277" s="9"/>
      <c r="BS277" s="2"/>
      <c r="BT277" s="2"/>
      <c r="BU277" s="2"/>
      <c r="BV277" s="2"/>
      <c r="BW277" s="8">
        <f t="shared" si="56"/>
        <v>929054235</v>
      </c>
      <c r="BX277" s="2"/>
      <c r="BY277" s="2">
        <v>67875588</v>
      </c>
      <c r="BZ277" s="2"/>
      <c r="CA277" s="2"/>
      <c r="CB277" s="9"/>
      <c r="CC277" s="2"/>
      <c r="CD277" s="2"/>
      <c r="CE277" s="2"/>
      <c r="CF277" s="2"/>
      <c r="CG277" s="8">
        <f>SUM(BW277:CE277)</f>
        <v>996929823</v>
      </c>
      <c r="CH277" s="2"/>
      <c r="CI277" s="2"/>
      <c r="CJ277" s="2"/>
      <c r="CK277" s="2"/>
      <c r="CL277" s="9"/>
      <c r="CM277" s="2"/>
      <c r="CN277" s="2"/>
      <c r="CO277" s="2"/>
      <c r="CP277" s="8">
        <f t="shared" si="49"/>
        <v>996929823</v>
      </c>
      <c r="CQ277" s="2"/>
      <c r="CR277" s="2"/>
      <c r="CS277" s="2"/>
      <c r="CT277" s="2"/>
      <c r="CU277" s="2"/>
      <c r="CV277" s="9"/>
      <c r="CW277" s="2"/>
      <c r="CX277" s="2"/>
      <c r="CY277" s="8">
        <f t="shared" si="50"/>
        <v>996929823</v>
      </c>
      <c r="CZ277" s="2"/>
      <c r="DA277" s="2"/>
      <c r="DB277" s="2"/>
      <c r="DC277" s="2"/>
      <c r="DD277" s="2"/>
      <c r="DE277" s="2"/>
      <c r="DF277" s="2"/>
      <c r="DG277" s="2"/>
      <c r="DH277" s="2"/>
      <c r="DI277" s="8">
        <f t="shared" si="51"/>
        <v>996929823</v>
      </c>
      <c r="DJ277" s="18"/>
      <c r="DK277" s="2"/>
      <c r="DL277" s="2"/>
      <c r="DM277" s="2"/>
      <c r="DN277" s="2"/>
      <c r="DO277" s="2"/>
      <c r="DP277" s="2"/>
      <c r="DQ277" s="2"/>
      <c r="DR277" s="9"/>
      <c r="DS277" s="2"/>
      <c r="DT277" s="2"/>
      <c r="DU277" s="7">
        <f t="shared" si="57"/>
        <v>996929823</v>
      </c>
      <c r="DV277" s="4">
        <f>VLOOKUP(B277,[3]RPTNCT049_ConsultaSaldosContabl!$I$4:$K$8047,3,0)</f>
        <v>543004704</v>
      </c>
      <c r="DW277" s="4">
        <f>+Q277+Z277+AA277+AN277+BA277+BJ277+BU277+BV277</f>
        <v>453925119</v>
      </c>
      <c r="DX277" s="41">
        <f t="shared" si="58"/>
        <v>996929823</v>
      </c>
      <c r="DY277" s="19">
        <f t="shared" si="59"/>
        <v>0</v>
      </c>
      <c r="DZ277" s="29"/>
      <c r="EA277" s="29"/>
      <c r="EB277" s="29"/>
    </row>
    <row r="278" spans="1:136" ht="15" customHeight="1" x14ac:dyDescent="0.2">
      <c r="A278" s="1">
        <v>8001005145</v>
      </c>
      <c r="B278" s="1">
        <v>800100514</v>
      </c>
      <c r="C278" s="16">
        <v>213376233</v>
      </c>
      <c r="D278" s="17" t="s">
        <v>921</v>
      </c>
      <c r="E278" s="80" t="s">
        <v>1999</v>
      </c>
      <c r="F278" s="38"/>
      <c r="G278" s="2"/>
      <c r="H278" s="3"/>
      <c r="I278" s="2"/>
      <c r="J278" s="39"/>
      <c r="K278" s="3"/>
      <c r="L278" s="2"/>
      <c r="M278" s="8"/>
      <c r="N278" s="3"/>
      <c r="O278" s="2"/>
      <c r="P278" s="3"/>
      <c r="Q278" s="39">
        <v>194688301</v>
      </c>
      <c r="R278" s="2"/>
      <c r="S278" s="3"/>
      <c r="T278" s="3"/>
      <c r="U278" s="2"/>
      <c r="V278" s="8">
        <f t="shared" si="48"/>
        <v>194688301</v>
      </c>
      <c r="W278" s="8">
        <v>0</v>
      </c>
      <c r="X278" s="2"/>
      <c r="Y278" s="8">
        <v>0</v>
      </c>
      <c r="Z278" s="8"/>
      <c r="AA278" s="2"/>
      <c r="AB278" s="2"/>
      <c r="AC278" s="9"/>
      <c r="AD278" s="2"/>
      <c r="AE278" s="2"/>
      <c r="AF278" s="8">
        <f t="shared" si="52"/>
        <v>194688301</v>
      </c>
      <c r="AG278" s="9">
        <v>0</v>
      </c>
      <c r="AH278" s="2"/>
      <c r="AI278" s="2">
        <v>0</v>
      </c>
      <c r="AJ278" s="9">
        <v>0</v>
      </c>
      <c r="AK278" s="2">
        <v>0</v>
      </c>
      <c r="AL278" s="2">
        <v>0</v>
      </c>
      <c r="AM278" s="2"/>
      <c r="AN278" s="2"/>
      <c r="AO278" s="19">
        <f t="shared" si="53"/>
        <v>194688301</v>
      </c>
      <c r="AP278" s="2"/>
      <c r="AQ278" s="2"/>
      <c r="AR278" s="2"/>
      <c r="AS278" s="2"/>
      <c r="AT278" s="2"/>
      <c r="AU278" s="2"/>
      <c r="AV278" s="2"/>
      <c r="AW278" s="2"/>
      <c r="AX278" s="2">
        <v>180957140</v>
      </c>
      <c r="AY278" s="2">
        <v>45239285</v>
      </c>
      <c r="AZ278" s="2"/>
      <c r="BA278" s="2"/>
      <c r="BB278" s="64">
        <f t="shared" si="54"/>
        <v>420884726</v>
      </c>
      <c r="BC278" s="2"/>
      <c r="BD278" s="2">
        <v>45239285</v>
      </c>
      <c r="BE278" s="2"/>
      <c r="BF278" s="2"/>
      <c r="BG278" s="9"/>
      <c r="BH278" s="2"/>
      <c r="BI278" s="2"/>
      <c r="BJ278" s="2">
        <v>418980764</v>
      </c>
      <c r="BK278" s="8">
        <f t="shared" si="55"/>
        <v>885104775</v>
      </c>
      <c r="BL278" s="2"/>
      <c r="BM278" s="2">
        <v>45239285</v>
      </c>
      <c r="BN278" s="2"/>
      <c r="BO278" s="2"/>
      <c r="BP278" s="2"/>
      <c r="BQ278" s="2"/>
      <c r="BR278" s="9"/>
      <c r="BS278" s="2"/>
      <c r="BT278" s="2"/>
      <c r="BU278" s="2">
        <v>42966657</v>
      </c>
      <c r="BV278" s="2">
        <v>-42966657</v>
      </c>
      <c r="BW278" s="8">
        <f t="shared" si="56"/>
        <v>930344060</v>
      </c>
      <c r="BX278" s="2"/>
      <c r="BY278" s="2">
        <v>45239285</v>
      </c>
      <c r="BZ278" s="2"/>
      <c r="CA278" s="2"/>
      <c r="CB278" s="9"/>
      <c r="CC278" s="2"/>
      <c r="CD278" s="2"/>
      <c r="CE278" s="2"/>
      <c r="CF278" s="2"/>
      <c r="CG278" s="8">
        <f>SUM(BW278:CE278)</f>
        <v>975583345</v>
      </c>
      <c r="CH278" s="2"/>
      <c r="CI278" s="2"/>
      <c r="CJ278" s="2"/>
      <c r="CK278" s="2"/>
      <c r="CL278" s="9"/>
      <c r="CM278" s="2"/>
      <c r="CN278" s="2"/>
      <c r="CO278" s="2"/>
      <c r="CP278" s="8">
        <f t="shared" si="49"/>
        <v>975583345</v>
      </c>
      <c r="CQ278" s="2"/>
      <c r="CR278" s="2"/>
      <c r="CS278" s="2"/>
      <c r="CT278" s="2"/>
      <c r="CU278" s="2"/>
      <c r="CV278" s="9"/>
      <c r="CW278" s="2"/>
      <c r="CX278" s="2"/>
      <c r="CY278" s="8">
        <f t="shared" si="50"/>
        <v>975583345</v>
      </c>
      <c r="CZ278" s="2"/>
      <c r="DA278" s="2"/>
      <c r="DB278" s="2"/>
      <c r="DC278" s="2"/>
      <c r="DD278" s="2"/>
      <c r="DE278" s="2"/>
      <c r="DF278" s="2"/>
      <c r="DG278" s="2"/>
      <c r="DH278" s="2"/>
      <c r="DI278" s="8">
        <f t="shared" si="51"/>
        <v>975583345</v>
      </c>
      <c r="DJ278" s="18"/>
      <c r="DK278" s="2"/>
      <c r="DL278" s="2"/>
      <c r="DM278" s="2"/>
      <c r="DN278" s="2"/>
      <c r="DO278" s="2"/>
      <c r="DP278" s="2"/>
      <c r="DQ278" s="2"/>
      <c r="DR278" s="9"/>
      <c r="DS278" s="2"/>
      <c r="DT278" s="2"/>
      <c r="DU278" s="7">
        <f t="shared" si="57"/>
        <v>975583345</v>
      </c>
      <c r="DV278" s="4">
        <f>VLOOKUP(B278,[3]RPTNCT049_ConsultaSaldosContabl!$I$4:$K$8047,3,0)</f>
        <v>361914280</v>
      </c>
      <c r="DW278" s="4">
        <f>+Q278+Z278+AA278+AN278+BA278+BJ278+BU278+BV278</f>
        <v>613669065</v>
      </c>
      <c r="DX278" s="41">
        <f t="shared" si="58"/>
        <v>975583345</v>
      </c>
      <c r="DY278" s="19">
        <f t="shared" si="59"/>
        <v>0</v>
      </c>
      <c r="DZ278" s="29"/>
      <c r="EA278" s="29"/>
      <c r="EB278" s="29"/>
    </row>
    <row r="279" spans="1:136" ht="15" customHeight="1" x14ac:dyDescent="0.2">
      <c r="A279" s="1">
        <v>8909002860</v>
      </c>
      <c r="B279" s="1">
        <v>890900286</v>
      </c>
      <c r="C279" s="16">
        <v>110505000</v>
      </c>
      <c r="D279" s="17" t="s">
        <v>30</v>
      </c>
      <c r="E279" s="80" t="s">
        <v>1060</v>
      </c>
      <c r="F279" s="18">
        <v>67833086363</v>
      </c>
      <c r="G279" s="18"/>
      <c r="H279" s="18">
        <v>2646400006</v>
      </c>
      <c r="I279" s="18"/>
      <c r="J279" s="54">
        <v>3688076399</v>
      </c>
      <c r="K279" s="18">
        <v>7993494709</v>
      </c>
      <c r="L279" s="18"/>
      <c r="M279" s="55">
        <f t="shared" ref="M279:M319" si="60">SUM(F279:L279)</f>
        <v>82161057477</v>
      </c>
      <c r="N279" s="54">
        <f>VLOOKUP(A279,'[1]PRESTACION DE SERVICIO'!$I$2:$J$96,2,0)</f>
        <v>65049343773</v>
      </c>
      <c r="O279" s="18"/>
      <c r="P279" s="18">
        <v>2646400006</v>
      </c>
      <c r="Q279" s="39"/>
      <c r="R279" s="18"/>
      <c r="S279" s="54">
        <v>3105052797</v>
      </c>
      <c r="T279" s="56">
        <v>6428022003</v>
      </c>
      <c r="U279" s="18"/>
      <c r="V279" s="8">
        <f t="shared" si="48"/>
        <v>159389876056</v>
      </c>
      <c r="W279" s="55">
        <v>61449436568</v>
      </c>
      <c r="X279" s="18"/>
      <c r="Y279" s="18">
        <v>2646400006</v>
      </c>
      <c r="Z279" s="8"/>
      <c r="AA279" s="18"/>
      <c r="AB279" s="18"/>
      <c r="AC279" s="56">
        <v>3869243854</v>
      </c>
      <c r="AD279" s="18">
        <v>7874726238</v>
      </c>
      <c r="AE279" s="18"/>
      <c r="AF279" s="8">
        <f t="shared" si="52"/>
        <v>235229682722</v>
      </c>
      <c r="AG279" s="9">
        <v>61449436568</v>
      </c>
      <c r="AH279" s="2"/>
      <c r="AI279" s="2">
        <v>2646400006</v>
      </c>
      <c r="AJ279" s="9">
        <v>0</v>
      </c>
      <c r="AK279" s="2">
        <v>3869243854</v>
      </c>
      <c r="AL279" s="2">
        <v>7874726238</v>
      </c>
      <c r="AM279" s="2"/>
      <c r="AN279" s="2"/>
      <c r="AO279" s="19">
        <f t="shared" si="53"/>
        <v>311069489388</v>
      </c>
      <c r="AP279" s="18">
        <v>62462391952</v>
      </c>
      <c r="AQ279" s="2"/>
      <c r="AR279" s="18">
        <v>2646400006</v>
      </c>
      <c r="AS279" s="2"/>
      <c r="AT279" s="18">
        <v>3869243854</v>
      </c>
      <c r="AU279" s="18">
        <v>6861770854</v>
      </c>
      <c r="AV279" s="18"/>
      <c r="AW279" s="18"/>
      <c r="AX279" s="2"/>
      <c r="AY279" s="2"/>
      <c r="AZ279" s="18"/>
      <c r="BA279" s="2"/>
      <c r="BB279" s="64">
        <f t="shared" si="54"/>
        <v>386909296054</v>
      </c>
      <c r="BC279" s="2">
        <v>86784257939</v>
      </c>
      <c r="BD279" s="2"/>
      <c r="BE279" s="2">
        <v>5292800012</v>
      </c>
      <c r="BF279" s="2"/>
      <c r="BG279" s="9">
        <v>4667899045</v>
      </c>
      <c r="BH279" s="2">
        <v>11315921080</v>
      </c>
      <c r="BI279" s="2"/>
      <c r="BJ279" s="2"/>
      <c r="BK279" s="8">
        <f t="shared" si="55"/>
        <v>494970174130</v>
      </c>
      <c r="BL279" s="2">
        <v>69716700648</v>
      </c>
      <c r="BM279" s="2"/>
      <c r="BN279" s="2">
        <v>2646400006</v>
      </c>
      <c r="BO279" s="2">
        <v>23592397302</v>
      </c>
      <c r="BP279" s="2"/>
      <c r="BQ279" s="2"/>
      <c r="BR279" s="9">
        <v>3936054446</v>
      </c>
      <c r="BS279" s="2">
        <v>10090096778</v>
      </c>
      <c r="BT279" s="2"/>
      <c r="BU279" s="2"/>
      <c r="BV279" s="2"/>
      <c r="BW279" s="8">
        <f t="shared" si="56"/>
        <v>604951823310</v>
      </c>
      <c r="BX279" s="2">
        <v>65077644421</v>
      </c>
      <c r="BY279" s="2"/>
      <c r="BZ279" s="2">
        <v>2646400006</v>
      </c>
      <c r="CA279" s="2"/>
      <c r="CB279" s="9">
        <v>4379807728</v>
      </c>
      <c r="CC279" s="2">
        <v>8180944079</v>
      </c>
      <c r="CD279" s="2"/>
      <c r="CE279" s="2"/>
      <c r="CF279" s="2"/>
      <c r="CG279" s="8">
        <f>SUM(BW279:CE279)</f>
        <v>685236619544</v>
      </c>
      <c r="CH279" s="2"/>
      <c r="CI279" s="2"/>
      <c r="CJ279" s="2"/>
      <c r="CK279" s="2"/>
      <c r="CL279" s="9"/>
      <c r="CM279" s="2"/>
      <c r="CN279" s="2"/>
      <c r="CO279" s="2"/>
      <c r="CP279" s="8">
        <f t="shared" si="49"/>
        <v>685236619544</v>
      </c>
      <c r="CQ279" s="2"/>
      <c r="CR279" s="2"/>
      <c r="CS279" s="2"/>
      <c r="CT279" s="2"/>
      <c r="CU279" s="2"/>
      <c r="CV279" s="9"/>
      <c r="CW279" s="2"/>
      <c r="CX279" s="2"/>
      <c r="CY279" s="8">
        <f t="shared" si="50"/>
        <v>685236619544</v>
      </c>
      <c r="CZ279" s="2"/>
      <c r="DA279" s="2"/>
      <c r="DB279" s="2"/>
      <c r="DC279" s="2"/>
      <c r="DD279" s="2"/>
      <c r="DE279" s="2"/>
      <c r="DF279" s="2"/>
      <c r="DG279" s="2"/>
      <c r="DH279" s="2"/>
      <c r="DI279" s="8">
        <f t="shared" si="51"/>
        <v>685236619544</v>
      </c>
      <c r="DJ279" s="18"/>
      <c r="DK279" s="2"/>
      <c r="DL279" s="2"/>
      <c r="DM279" s="2"/>
      <c r="DN279" s="2"/>
      <c r="DO279" s="2"/>
      <c r="DP279" s="2"/>
      <c r="DQ279" s="2"/>
      <c r="DR279" s="9"/>
      <c r="DS279" s="2"/>
      <c r="DT279" s="2"/>
      <c r="DU279" s="7">
        <f t="shared" si="57"/>
        <v>685236619544</v>
      </c>
      <c r="DV279" s="4">
        <f>VLOOKUP(B279,[3]RPTNCT049_ConsultaSaldosContabl!$I$4:$K$8047,3,0)</f>
        <v>685236619544</v>
      </c>
      <c r="DW279" s="4">
        <f>+Q279+Z279+AA279+AN279+BA279+BJ279+BU279+BV279</f>
        <v>0</v>
      </c>
      <c r="DX279" s="41">
        <f t="shared" si="58"/>
        <v>685236619544</v>
      </c>
      <c r="DY279" s="19">
        <f t="shared" si="59"/>
        <v>0</v>
      </c>
      <c r="DZ279" s="29"/>
      <c r="EA279" s="15"/>
      <c r="EB279" s="15"/>
      <c r="EC279" s="15"/>
      <c r="ED279" s="15"/>
      <c r="EE279" s="15"/>
      <c r="EF279" s="15"/>
    </row>
    <row r="280" spans="1:136" ht="15" customHeight="1" x14ac:dyDescent="0.2">
      <c r="A280" s="1">
        <v>8001028385</v>
      </c>
      <c r="B280" s="1">
        <v>800102838</v>
      </c>
      <c r="C280" s="16">
        <v>118181000</v>
      </c>
      <c r="D280" s="17" t="s">
        <v>14</v>
      </c>
      <c r="E280" s="80" t="s">
        <v>1033</v>
      </c>
      <c r="F280" s="18">
        <v>9513246328</v>
      </c>
      <c r="G280" s="18"/>
      <c r="H280" s="18">
        <v>35362811</v>
      </c>
      <c r="I280" s="18"/>
      <c r="J280" s="54">
        <v>546686256</v>
      </c>
      <c r="K280" s="18">
        <v>1157001553</v>
      </c>
      <c r="L280" s="18"/>
      <c r="M280" s="55">
        <f t="shared" si="60"/>
        <v>11252296948</v>
      </c>
      <c r="N280" s="54">
        <f>VLOOKUP(A280,'[1]PRESTACION DE SERVICIO'!$I$2:$J$96,2,0)</f>
        <v>9336129665</v>
      </c>
      <c r="O280" s="18"/>
      <c r="P280" s="18">
        <v>35362811</v>
      </c>
      <c r="Q280" s="39"/>
      <c r="R280" s="18"/>
      <c r="S280" s="54">
        <v>515095330</v>
      </c>
      <c r="T280" s="56">
        <v>1100923309</v>
      </c>
      <c r="U280" s="18"/>
      <c r="V280" s="8">
        <f t="shared" si="48"/>
        <v>22239808063</v>
      </c>
      <c r="W280" s="55">
        <v>8258810164</v>
      </c>
      <c r="X280" s="18"/>
      <c r="Y280" s="18">
        <v>35362811</v>
      </c>
      <c r="Z280" s="8"/>
      <c r="AA280" s="18"/>
      <c r="AB280" s="18"/>
      <c r="AC280" s="56">
        <v>580364894</v>
      </c>
      <c r="AD280" s="18">
        <v>1158559979</v>
      </c>
      <c r="AE280" s="18"/>
      <c r="AF280" s="8">
        <f t="shared" si="52"/>
        <v>32272905911</v>
      </c>
      <c r="AG280" s="9">
        <v>8370215919</v>
      </c>
      <c r="AH280" s="2"/>
      <c r="AI280" s="2">
        <v>35362811</v>
      </c>
      <c r="AJ280" s="9">
        <v>0</v>
      </c>
      <c r="AK280" s="2">
        <v>580364894</v>
      </c>
      <c r="AL280" s="2">
        <v>1158559979</v>
      </c>
      <c r="AM280" s="2"/>
      <c r="AN280" s="2"/>
      <c r="AO280" s="19">
        <f t="shared" si="53"/>
        <v>42417409514</v>
      </c>
      <c r="AP280" s="18">
        <v>8371198750</v>
      </c>
      <c r="AQ280" s="2"/>
      <c r="AR280" s="18">
        <v>35362811</v>
      </c>
      <c r="AS280" s="2"/>
      <c r="AT280" s="18">
        <v>580364894</v>
      </c>
      <c r="AU280" s="18">
        <v>1046171393</v>
      </c>
      <c r="AV280" s="18"/>
      <c r="AW280" s="18"/>
      <c r="AX280" s="2"/>
      <c r="AY280" s="2"/>
      <c r="AZ280" s="18"/>
      <c r="BA280" s="2"/>
      <c r="BB280" s="64">
        <f t="shared" si="54"/>
        <v>52450507362</v>
      </c>
      <c r="BC280" s="2">
        <v>12613300286</v>
      </c>
      <c r="BD280" s="2"/>
      <c r="BE280" s="2">
        <v>70725622</v>
      </c>
      <c r="BF280" s="2"/>
      <c r="BG280" s="9">
        <v>725000917</v>
      </c>
      <c r="BH280" s="2">
        <v>1709190888</v>
      </c>
      <c r="BI280" s="2"/>
      <c r="BJ280" s="2"/>
      <c r="BK280" s="8">
        <f t="shared" si="55"/>
        <v>67568725075</v>
      </c>
      <c r="BL280" s="2">
        <v>9307833082</v>
      </c>
      <c r="BM280" s="2"/>
      <c r="BN280" s="2">
        <v>35362811</v>
      </c>
      <c r="BO280" s="2">
        <v>3926186948</v>
      </c>
      <c r="BP280" s="2"/>
      <c r="BQ280" s="2"/>
      <c r="BR280" s="9">
        <v>602120405</v>
      </c>
      <c r="BS280" s="2">
        <v>1601386423</v>
      </c>
      <c r="BT280" s="2"/>
      <c r="BU280" s="2"/>
      <c r="BV280" s="2"/>
      <c r="BW280" s="8">
        <f t="shared" si="56"/>
        <v>83041614744</v>
      </c>
      <c r="BX280" s="2">
        <v>8911429545</v>
      </c>
      <c r="BY280" s="2"/>
      <c r="BZ280" s="2">
        <v>35362811</v>
      </c>
      <c r="CA280" s="2"/>
      <c r="CB280" s="9">
        <v>636601482</v>
      </c>
      <c r="CC280" s="2">
        <v>1404223622</v>
      </c>
      <c r="CD280" s="2"/>
      <c r="CE280" s="2"/>
      <c r="CF280" s="2"/>
      <c r="CG280" s="8">
        <f>SUM(BW280:CE280)</f>
        <v>94029232204</v>
      </c>
      <c r="CH280" s="2"/>
      <c r="CI280" s="2"/>
      <c r="CJ280" s="2"/>
      <c r="CK280" s="2"/>
      <c r="CL280" s="9"/>
      <c r="CM280" s="2"/>
      <c r="CN280" s="2"/>
      <c r="CO280" s="2"/>
      <c r="CP280" s="8">
        <f t="shared" si="49"/>
        <v>94029232204</v>
      </c>
      <c r="CQ280" s="2"/>
      <c r="CR280" s="2"/>
      <c r="CS280" s="2"/>
      <c r="CT280" s="2"/>
      <c r="CU280" s="2"/>
      <c r="CV280" s="9"/>
      <c r="CW280" s="2"/>
      <c r="CX280" s="2"/>
      <c r="CY280" s="8">
        <f t="shared" si="50"/>
        <v>94029232204</v>
      </c>
      <c r="CZ280" s="2"/>
      <c r="DA280" s="2"/>
      <c r="DB280" s="2"/>
      <c r="DC280" s="2"/>
      <c r="DD280" s="2"/>
      <c r="DE280" s="2"/>
      <c r="DF280" s="2"/>
      <c r="DG280" s="2"/>
      <c r="DH280" s="2"/>
      <c r="DI280" s="8">
        <f t="shared" si="51"/>
        <v>94029232204</v>
      </c>
      <c r="DJ280" s="18"/>
      <c r="DK280" s="2"/>
      <c r="DL280" s="2"/>
      <c r="DM280" s="2"/>
      <c r="DN280" s="2"/>
      <c r="DO280" s="2"/>
      <c r="DP280" s="2"/>
      <c r="DQ280" s="2"/>
      <c r="DR280" s="9"/>
      <c r="DS280" s="2"/>
      <c r="DT280" s="2"/>
      <c r="DU280" s="7">
        <f t="shared" si="57"/>
        <v>94029232204</v>
      </c>
      <c r="DV280" s="4">
        <f>VLOOKUP(B280,[3]RPTNCT049_ConsultaSaldosContabl!$I$4:$K$8047,3,0)</f>
        <v>94029232204</v>
      </c>
      <c r="DW280" s="4">
        <f>+Q280+Z280+AA280+AN280+BA280+BJ280+BU280+BV280</f>
        <v>0</v>
      </c>
      <c r="DX280" s="41">
        <f t="shared" si="58"/>
        <v>94029232204</v>
      </c>
      <c r="DY280" s="19">
        <f t="shared" si="59"/>
        <v>0</v>
      </c>
      <c r="DZ280" s="29"/>
      <c r="EA280" s="15"/>
      <c r="EB280" s="15"/>
      <c r="EC280" s="15"/>
      <c r="ED280" s="15"/>
      <c r="EE280" s="15"/>
      <c r="EF280" s="15"/>
    </row>
    <row r="281" spans="1:136" ht="15" customHeight="1" x14ac:dyDescent="0.2">
      <c r="A281" s="1">
        <v>8904800591</v>
      </c>
      <c r="B281" s="1">
        <v>890480059</v>
      </c>
      <c r="C281" s="16">
        <v>111313000</v>
      </c>
      <c r="D281" s="17" t="s">
        <v>28</v>
      </c>
      <c r="E281" s="80" t="s">
        <v>1053</v>
      </c>
      <c r="F281" s="18">
        <v>37029949482</v>
      </c>
      <c r="G281" s="18"/>
      <c r="H281" s="18">
        <v>927947952</v>
      </c>
      <c r="I281" s="18"/>
      <c r="J281" s="54">
        <v>2218788918</v>
      </c>
      <c r="K281" s="18">
        <v>9055984372</v>
      </c>
      <c r="L281" s="18"/>
      <c r="M281" s="55">
        <f t="shared" si="60"/>
        <v>49232670724</v>
      </c>
      <c r="N281" s="54">
        <f>VLOOKUP(A281,'[1]PRESTACION DE SERVICIO'!$I$2:$J$96,2,0)</f>
        <v>33055189443</v>
      </c>
      <c r="O281" s="18"/>
      <c r="P281" s="18">
        <v>927947952</v>
      </c>
      <c r="Q281" s="39"/>
      <c r="R281" s="18"/>
      <c r="S281" s="54">
        <v>1994866169</v>
      </c>
      <c r="T281" s="56">
        <v>4176170143</v>
      </c>
      <c r="U281" s="18"/>
      <c r="V281" s="8">
        <f t="shared" si="48"/>
        <v>89386844431</v>
      </c>
      <c r="W281" s="55">
        <v>31499253507</v>
      </c>
      <c r="X281" s="18"/>
      <c r="Y281" s="18">
        <v>927947952</v>
      </c>
      <c r="Z281" s="8"/>
      <c r="AA281" s="18"/>
      <c r="AB281" s="18"/>
      <c r="AC281" s="56">
        <v>2042360585</v>
      </c>
      <c r="AD281" s="18">
        <v>4066292924</v>
      </c>
      <c r="AE281" s="18"/>
      <c r="AF281" s="8">
        <f t="shared" si="52"/>
        <v>127922699399</v>
      </c>
      <c r="AG281" s="9">
        <v>32021781694</v>
      </c>
      <c r="AH281" s="2"/>
      <c r="AI281" s="2">
        <v>927947952</v>
      </c>
      <c r="AJ281" s="9">
        <v>0</v>
      </c>
      <c r="AK281" s="2">
        <v>2042360585</v>
      </c>
      <c r="AL281" s="2">
        <v>4066292924</v>
      </c>
      <c r="AM281" s="2"/>
      <c r="AN281" s="2"/>
      <c r="AO281" s="19">
        <f t="shared" si="53"/>
        <v>166981082554</v>
      </c>
      <c r="AP281" s="18">
        <v>31311715224</v>
      </c>
      <c r="AQ281" s="2"/>
      <c r="AR281" s="18">
        <v>927947952</v>
      </c>
      <c r="AS281" s="2"/>
      <c r="AT281" s="18">
        <v>2042360585</v>
      </c>
      <c r="AU281" s="18">
        <v>4253831207</v>
      </c>
      <c r="AV281" s="18"/>
      <c r="AW281" s="18"/>
      <c r="AX281" s="2"/>
      <c r="AY281" s="2"/>
      <c r="AZ281" s="18"/>
      <c r="BA281" s="2"/>
      <c r="BB281" s="64">
        <f t="shared" si="54"/>
        <v>205516937522</v>
      </c>
      <c r="BC281" s="2">
        <v>47034302917</v>
      </c>
      <c r="BD281" s="2"/>
      <c r="BE281" s="2">
        <v>1855895904</v>
      </c>
      <c r="BF281" s="2"/>
      <c r="BG281" s="9">
        <v>2728106883</v>
      </c>
      <c r="BH281" s="2">
        <v>5885595230</v>
      </c>
      <c r="BI281" s="2"/>
      <c r="BJ281" s="2"/>
      <c r="BK281" s="8">
        <f t="shared" si="55"/>
        <v>263020838456</v>
      </c>
      <c r="BL281" s="2">
        <v>34775600556</v>
      </c>
      <c r="BM281" s="2"/>
      <c r="BN281" s="2">
        <v>927947952</v>
      </c>
      <c r="BO281" s="2">
        <v>14214756579</v>
      </c>
      <c r="BP281" s="2"/>
      <c r="BQ281" s="2"/>
      <c r="BR281" s="9">
        <v>2131835601</v>
      </c>
      <c r="BS281" s="2">
        <v>5685416953</v>
      </c>
      <c r="BT281" s="2"/>
      <c r="BU281" s="2"/>
      <c r="BV281" s="2"/>
      <c r="BW281" s="8">
        <f t="shared" si="56"/>
        <v>320756396097</v>
      </c>
      <c r="BX281" s="2">
        <v>35157100162</v>
      </c>
      <c r="BY281" s="2"/>
      <c r="BZ281" s="2">
        <v>927947952</v>
      </c>
      <c r="CA281" s="2"/>
      <c r="CB281" s="9">
        <v>1276793920</v>
      </c>
      <c r="CC281" s="2">
        <v>4876662852</v>
      </c>
      <c r="CD281" s="2"/>
      <c r="CE281" s="2"/>
      <c r="CF281" s="2"/>
      <c r="CG281" s="8">
        <f>SUM(BW281:CE281)</f>
        <v>362994900983</v>
      </c>
      <c r="CH281" s="2"/>
      <c r="CI281" s="2"/>
      <c r="CJ281" s="2"/>
      <c r="CK281" s="2"/>
      <c r="CL281" s="9"/>
      <c r="CM281" s="2"/>
      <c r="CN281" s="2"/>
      <c r="CO281" s="2"/>
      <c r="CP281" s="8">
        <f t="shared" si="49"/>
        <v>362994900983</v>
      </c>
      <c r="CQ281" s="2"/>
      <c r="CR281" s="2"/>
      <c r="CS281" s="2"/>
      <c r="CT281" s="2"/>
      <c r="CU281" s="2"/>
      <c r="CV281" s="9"/>
      <c r="CW281" s="2"/>
      <c r="CX281" s="2"/>
      <c r="CY281" s="8">
        <f t="shared" si="50"/>
        <v>362994900983</v>
      </c>
      <c r="CZ281" s="2"/>
      <c r="DA281" s="2"/>
      <c r="DB281" s="2"/>
      <c r="DC281" s="2"/>
      <c r="DD281" s="2"/>
      <c r="DE281" s="2"/>
      <c r="DF281" s="2"/>
      <c r="DG281" s="2"/>
      <c r="DH281" s="2"/>
      <c r="DI281" s="8">
        <f t="shared" si="51"/>
        <v>362994900983</v>
      </c>
      <c r="DJ281" s="18"/>
      <c r="DK281" s="2"/>
      <c r="DL281" s="2"/>
      <c r="DM281" s="2"/>
      <c r="DN281" s="2"/>
      <c r="DO281" s="2"/>
      <c r="DP281" s="2"/>
      <c r="DQ281" s="2"/>
      <c r="DR281" s="9"/>
      <c r="DS281" s="2"/>
      <c r="DT281" s="2"/>
      <c r="DU281" s="7">
        <f t="shared" si="57"/>
        <v>362994900983</v>
      </c>
      <c r="DV281" s="4">
        <f>VLOOKUP(B281,[3]RPTNCT049_ConsultaSaldosContabl!$I$4:$K$8047,3,0)</f>
        <v>362994900983</v>
      </c>
      <c r="DW281" s="4">
        <f>+Q281+Z281+AA281+AN281+BA281+BJ281+BU281+BV281</f>
        <v>0</v>
      </c>
      <c r="DX281" s="41">
        <f t="shared" si="58"/>
        <v>362994900983</v>
      </c>
      <c r="DY281" s="19">
        <f t="shared" si="59"/>
        <v>0</v>
      </c>
      <c r="DZ281" s="29"/>
      <c r="EA281" s="15"/>
      <c r="EB281" s="15"/>
      <c r="EC281" s="15"/>
      <c r="ED281" s="15"/>
      <c r="EE281" s="15"/>
      <c r="EF281" s="15"/>
    </row>
    <row r="282" spans="1:136" ht="15" customHeight="1" x14ac:dyDescent="0.2">
      <c r="A282" s="1">
        <v>8918004981</v>
      </c>
      <c r="B282" s="1">
        <v>891800498</v>
      </c>
      <c r="C282" s="16">
        <v>111515000</v>
      </c>
      <c r="D282" s="17" t="s">
        <v>34</v>
      </c>
      <c r="E282" s="80" t="s">
        <v>2114</v>
      </c>
      <c r="F282" s="18">
        <v>35273813584</v>
      </c>
      <c r="G282" s="18"/>
      <c r="H282" s="18">
        <v>1698591127</v>
      </c>
      <c r="I282" s="18"/>
      <c r="J282" s="54">
        <v>2093916047</v>
      </c>
      <c r="K282" s="18">
        <v>4502411870</v>
      </c>
      <c r="L282" s="18"/>
      <c r="M282" s="55">
        <f t="shared" si="60"/>
        <v>43568732628</v>
      </c>
      <c r="N282" s="54">
        <f>VLOOKUP(A282,'[1]PRESTACION DE SERVICIO'!$I$2:$J$96,2,0)</f>
        <v>32910949656</v>
      </c>
      <c r="O282" s="18"/>
      <c r="P282" s="18">
        <v>1698591127</v>
      </c>
      <c r="Q282" s="39"/>
      <c r="R282" s="18"/>
      <c r="S282" s="54">
        <v>1529777019</v>
      </c>
      <c r="T282" s="56">
        <v>3223254268</v>
      </c>
      <c r="U282" s="18"/>
      <c r="V282" s="8">
        <f t="shared" si="48"/>
        <v>82931304698</v>
      </c>
      <c r="W282" s="55">
        <v>27708106451</v>
      </c>
      <c r="X282" s="18"/>
      <c r="Y282" s="18">
        <v>1698591127</v>
      </c>
      <c r="Z282" s="8"/>
      <c r="AA282" s="18"/>
      <c r="AB282" s="18"/>
      <c r="AC282" s="56">
        <v>1797370136</v>
      </c>
      <c r="AD282" s="18">
        <v>3586715195</v>
      </c>
      <c r="AE282" s="18"/>
      <c r="AF282" s="8">
        <f t="shared" si="52"/>
        <v>117722087607</v>
      </c>
      <c r="AG282" s="9">
        <v>28167892818</v>
      </c>
      <c r="AH282" s="2"/>
      <c r="AI282" s="2">
        <v>1698591127</v>
      </c>
      <c r="AJ282" s="9">
        <v>0</v>
      </c>
      <c r="AK282" s="2">
        <v>1797370136</v>
      </c>
      <c r="AL282" s="2">
        <v>3586715195</v>
      </c>
      <c r="AM282" s="2"/>
      <c r="AN282" s="2"/>
      <c r="AO282" s="19">
        <f t="shared" si="53"/>
        <v>152972656883</v>
      </c>
      <c r="AP282" s="18">
        <v>26110647530</v>
      </c>
      <c r="AQ282" s="2"/>
      <c r="AR282" s="18">
        <v>1698591127</v>
      </c>
      <c r="AS282" s="2"/>
      <c r="AT282" s="18">
        <v>1797370136</v>
      </c>
      <c r="AU282" s="18">
        <v>5184174116</v>
      </c>
      <c r="AV282" s="18"/>
      <c r="AW282" s="18"/>
      <c r="AX282" s="2"/>
      <c r="AY282" s="2"/>
      <c r="AZ282" s="18"/>
      <c r="BA282" s="2"/>
      <c r="BB282" s="64">
        <f t="shared" si="54"/>
        <v>187763439792</v>
      </c>
      <c r="BC282" s="2">
        <v>39340293662</v>
      </c>
      <c r="BD282" s="2"/>
      <c r="BE282" s="2">
        <v>3397182254</v>
      </c>
      <c r="BF282" s="2"/>
      <c r="BG282" s="9">
        <v>2085960400</v>
      </c>
      <c r="BH282" s="2">
        <v>2876114581</v>
      </c>
      <c r="BI282" s="2"/>
      <c r="BJ282" s="2"/>
      <c r="BK282" s="8">
        <f t="shared" si="55"/>
        <v>235462990689</v>
      </c>
      <c r="BL282" s="2">
        <v>30594817540</v>
      </c>
      <c r="BM282" s="2"/>
      <c r="BN282" s="2">
        <v>1698591127</v>
      </c>
      <c r="BO282" s="2">
        <v>12269320790</v>
      </c>
      <c r="BP282" s="2"/>
      <c r="BQ282" s="2"/>
      <c r="BR282" s="9">
        <v>1806177391</v>
      </c>
      <c r="BS282" s="2">
        <v>4827720824</v>
      </c>
      <c r="BT282" s="2"/>
      <c r="BU282" s="2"/>
      <c r="BV282" s="2"/>
      <c r="BW282" s="8">
        <f t="shared" si="56"/>
        <v>286659618361</v>
      </c>
      <c r="BX282" s="2">
        <v>29763817477</v>
      </c>
      <c r="BY282" s="2"/>
      <c r="BZ282" s="2">
        <v>1698591127</v>
      </c>
      <c r="CA282" s="2"/>
      <c r="CB282" s="9">
        <v>2003072327</v>
      </c>
      <c r="CC282" s="2">
        <v>4583361543</v>
      </c>
      <c r="CD282" s="2"/>
      <c r="CE282" s="2"/>
      <c r="CF282" s="2"/>
      <c r="CG282" s="8">
        <f>SUM(BW282:CE282)</f>
        <v>324708460835</v>
      </c>
      <c r="CH282" s="2"/>
      <c r="CI282" s="2"/>
      <c r="CJ282" s="2"/>
      <c r="CK282" s="2"/>
      <c r="CL282" s="9"/>
      <c r="CM282" s="2"/>
      <c r="CN282" s="2"/>
      <c r="CO282" s="2"/>
      <c r="CP282" s="8">
        <f t="shared" si="49"/>
        <v>324708460835</v>
      </c>
      <c r="CQ282" s="2"/>
      <c r="CR282" s="2"/>
      <c r="CS282" s="2"/>
      <c r="CT282" s="2"/>
      <c r="CU282" s="2"/>
      <c r="CV282" s="9"/>
      <c r="CW282" s="2"/>
      <c r="CX282" s="2"/>
      <c r="CY282" s="8">
        <f t="shared" si="50"/>
        <v>324708460835</v>
      </c>
      <c r="CZ282" s="2"/>
      <c r="DA282" s="2"/>
      <c r="DB282" s="2"/>
      <c r="DC282" s="2"/>
      <c r="DD282" s="2"/>
      <c r="DE282" s="2"/>
      <c r="DF282" s="2"/>
      <c r="DG282" s="2"/>
      <c r="DH282" s="2"/>
      <c r="DI282" s="8">
        <f t="shared" si="51"/>
        <v>324708460835</v>
      </c>
      <c r="DJ282" s="18"/>
      <c r="DK282" s="2"/>
      <c r="DL282" s="2"/>
      <c r="DM282" s="2"/>
      <c r="DN282" s="2"/>
      <c r="DO282" s="2"/>
      <c r="DP282" s="2"/>
      <c r="DQ282" s="2"/>
      <c r="DR282" s="9"/>
      <c r="DS282" s="2"/>
      <c r="DT282" s="2"/>
      <c r="DU282" s="7">
        <f t="shared" si="57"/>
        <v>324708460835</v>
      </c>
      <c r="DV282" s="4">
        <f>VLOOKUP(B282,[3]RPTNCT049_ConsultaSaldosContabl!$I$4:$K$8047,3,0)</f>
        <v>324708460835</v>
      </c>
      <c r="DW282" s="4">
        <f>+Q282+Z282+AA282+AN282+BA282+BJ282+BU282+BV282</f>
        <v>0</v>
      </c>
      <c r="DX282" s="41">
        <f t="shared" si="58"/>
        <v>324708460835</v>
      </c>
      <c r="DY282" s="19">
        <f t="shared" si="59"/>
        <v>0</v>
      </c>
      <c r="DZ282" s="29"/>
      <c r="EA282" s="15"/>
      <c r="EB282" s="15"/>
      <c r="EC282" s="15"/>
      <c r="ED282" s="15"/>
      <c r="EE282" s="15"/>
      <c r="EF282" s="15"/>
    </row>
    <row r="283" spans="1:136" ht="15" customHeight="1" x14ac:dyDescent="0.2">
      <c r="A283" s="42">
        <v>8908010521</v>
      </c>
      <c r="B283" s="1">
        <v>890801052</v>
      </c>
      <c r="C283" s="16">
        <v>111717000</v>
      </c>
      <c r="D283" s="17" t="s">
        <v>29</v>
      </c>
      <c r="E283" s="80" t="s">
        <v>1058</v>
      </c>
      <c r="F283" s="18">
        <v>20079543567</v>
      </c>
      <c r="G283" s="18"/>
      <c r="H283" s="18">
        <v>174254927</v>
      </c>
      <c r="I283" s="18"/>
      <c r="J283" s="54">
        <v>1204799333</v>
      </c>
      <c r="K283" s="18">
        <v>4382800825</v>
      </c>
      <c r="L283" s="18"/>
      <c r="M283" s="55">
        <f t="shared" si="60"/>
        <v>25841398652</v>
      </c>
      <c r="N283" s="54">
        <f>VLOOKUP(A283,'[1]PRESTACION DE SERVICIO'!$I$2:$J$96,2,0)</f>
        <v>16841694031</v>
      </c>
      <c r="O283" s="18"/>
      <c r="P283" s="18">
        <v>174254927</v>
      </c>
      <c r="Q283" s="39"/>
      <c r="R283" s="18"/>
      <c r="S283" s="54">
        <v>935261285</v>
      </c>
      <c r="T283" s="56">
        <v>1983653903</v>
      </c>
      <c r="U283" s="18"/>
      <c r="V283" s="8">
        <f t="shared" si="48"/>
        <v>45776262798</v>
      </c>
      <c r="W283" s="55">
        <v>14961848250</v>
      </c>
      <c r="X283" s="18"/>
      <c r="Y283" s="18">
        <v>174254927</v>
      </c>
      <c r="Z283" s="8"/>
      <c r="AA283" s="18"/>
      <c r="AB283" s="18"/>
      <c r="AC283" s="56">
        <v>1032464059</v>
      </c>
      <c r="AD283" s="18">
        <v>2056892679</v>
      </c>
      <c r="AE283" s="18"/>
      <c r="AF283" s="8">
        <f t="shared" si="52"/>
        <v>64001722713</v>
      </c>
      <c r="AG283" s="9">
        <v>15792424978</v>
      </c>
      <c r="AH283" s="2"/>
      <c r="AI283" s="2">
        <v>174254927</v>
      </c>
      <c r="AJ283" s="9">
        <v>0</v>
      </c>
      <c r="AK283" s="2">
        <v>1032464059</v>
      </c>
      <c r="AL283" s="2">
        <v>2056892679</v>
      </c>
      <c r="AM283" s="2"/>
      <c r="AN283" s="2"/>
      <c r="AO283" s="19">
        <f t="shared" si="53"/>
        <v>83057759356</v>
      </c>
      <c r="AP283" s="18">
        <v>16103729129</v>
      </c>
      <c r="AQ283" s="2"/>
      <c r="AR283" s="18">
        <v>174254927</v>
      </c>
      <c r="AS283" s="2"/>
      <c r="AT283" s="18">
        <v>1032464059</v>
      </c>
      <c r="AU283" s="18">
        <v>1486838186</v>
      </c>
      <c r="AV283" s="18"/>
      <c r="AW283" s="18"/>
      <c r="AX283" s="2"/>
      <c r="AY283" s="2"/>
      <c r="AZ283" s="18"/>
      <c r="BA283" s="2"/>
      <c r="BB283" s="64">
        <f t="shared" si="54"/>
        <v>101855045657</v>
      </c>
      <c r="BC283" s="2">
        <v>22460524552</v>
      </c>
      <c r="BD283" s="2"/>
      <c r="BE283" s="2">
        <v>348509854</v>
      </c>
      <c r="BF283" s="2"/>
      <c r="BG283" s="9">
        <v>1324892737</v>
      </c>
      <c r="BH283" s="2">
        <v>3594928384</v>
      </c>
      <c r="BI283" s="2"/>
      <c r="BJ283" s="2"/>
      <c r="BK283" s="8">
        <f t="shared" si="55"/>
        <v>129583901184</v>
      </c>
      <c r="BL283" s="2">
        <v>17064456282</v>
      </c>
      <c r="BM283" s="2"/>
      <c r="BN283" s="2">
        <v>174254927</v>
      </c>
      <c r="BO283" s="2">
        <v>6972905387</v>
      </c>
      <c r="BP283" s="2"/>
      <c r="BQ283" s="2"/>
      <c r="BR283" s="9">
        <v>1070126615</v>
      </c>
      <c r="BS283" s="2">
        <v>2816327398</v>
      </c>
      <c r="BT283" s="2"/>
      <c r="BU283" s="2"/>
      <c r="BV283" s="2"/>
      <c r="BW283" s="8">
        <f t="shared" si="56"/>
        <v>157681971793</v>
      </c>
      <c r="BX283" s="2">
        <v>17497744099</v>
      </c>
      <c r="BY283" s="2"/>
      <c r="BZ283" s="2">
        <v>174254927</v>
      </c>
      <c r="CA283" s="2"/>
      <c r="CB283" s="9">
        <v>920097858</v>
      </c>
      <c r="CC283" s="2">
        <v>2038701863</v>
      </c>
      <c r="CD283" s="2"/>
      <c r="CE283" s="2"/>
      <c r="CF283" s="2"/>
      <c r="CG283" s="8">
        <f>SUM(BW283:CE283)</f>
        <v>178312770540</v>
      </c>
      <c r="CH283" s="2"/>
      <c r="CI283" s="2"/>
      <c r="CJ283" s="2"/>
      <c r="CK283" s="2"/>
      <c r="CL283" s="9"/>
      <c r="CM283" s="2"/>
      <c r="CN283" s="2"/>
      <c r="CO283" s="2"/>
      <c r="CP283" s="8">
        <f t="shared" si="49"/>
        <v>178312770540</v>
      </c>
      <c r="CQ283" s="2"/>
      <c r="CR283" s="2"/>
      <c r="CS283" s="2"/>
      <c r="CT283" s="2"/>
      <c r="CU283" s="2"/>
      <c r="CV283" s="9"/>
      <c r="CW283" s="2"/>
      <c r="CX283" s="2"/>
      <c r="CY283" s="8">
        <f t="shared" si="50"/>
        <v>178312770540</v>
      </c>
      <c r="CZ283" s="2"/>
      <c r="DA283" s="2"/>
      <c r="DB283" s="2"/>
      <c r="DC283" s="2"/>
      <c r="DD283" s="2"/>
      <c r="DE283" s="2"/>
      <c r="DF283" s="2"/>
      <c r="DG283" s="2"/>
      <c r="DH283" s="2"/>
      <c r="DI283" s="8">
        <f t="shared" si="51"/>
        <v>178312770540</v>
      </c>
      <c r="DJ283" s="18"/>
      <c r="DK283" s="2"/>
      <c r="DL283" s="2"/>
      <c r="DM283" s="2"/>
      <c r="DN283" s="2"/>
      <c r="DO283" s="2"/>
      <c r="DP283" s="2"/>
      <c r="DQ283" s="2"/>
      <c r="DR283" s="9"/>
      <c r="DS283" s="2"/>
      <c r="DT283" s="2"/>
      <c r="DU283" s="7">
        <f t="shared" si="57"/>
        <v>178312770540</v>
      </c>
      <c r="DV283" s="4">
        <f>VLOOKUP(B283,[3]RPTNCT049_ConsultaSaldosContabl!$I$4:$K$8047,3,0)</f>
        <v>178312770540</v>
      </c>
      <c r="DW283" s="4">
        <f>+Q283+Z283+AA283+AN283+BA283+BJ283+BU283+BV283</f>
        <v>0</v>
      </c>
      <c r="DX283" s="41">
        <f t="shared" si="58"/>
        <v>178312770540</v>
      </c>
      <c r="DY283" s="19">
        <f t="shared" si="59"/>
        <v>0</v>
      </c>
      <c r="DZ283" s="29"/>
      <c r="EA283" s="15"/>
      <c r="EB283" s="15"/>
      <c r="EC283" s="15"/>
      <c r="ED283" s="15"/>
      <c r="EE283" s="15"/>
      <c r="EF283" s="15"/>
    </row>
    <row r="284" spans="1:136" ht="15" customHeight="1" x14ac:dyDescent="0.2">
      <c r="A284" s="1">
        <v>8920992166</v>
      </c>
      <c r="B284" s="1">
        <v>892099216</v>
      </c>
      <c r="C284" s="16">
        <v>118585000</v>
      </c>
      <c r="D284" s="17" t="s">
        <v>37</v>
      </c>
      <c r="E284" s="80" t="s">
        <v>1083</v>
      </c>
      <c r="F284" s="18">
        <v>8787270442</v>
      </c>
      <c r="G284" s="18"/>
      <c r="H284" s="18">
        <v>60389773</v>
      </c>
      <c r="I284" s="18"/>
      <c r="J284" s="54">
        <v>471303396</v>
      </c>
      <c r="K284" s="18">
        <v>1011268352</v>
      </c>
      <c r="L284" s="18"/>
      <c r="M284" s="55">
        <f t="shared" si="60"/>
        <v>10330231963</v>
      </c>
      <c r="N284" s="54">
        <f>VLOOKUP(A284,'[1]PRESTACION DE SERVICIO'!$I$2:$J$96,2,0)</f>
        <v>8654699958</v>
      </c>
      <c r="O284" s="18"/>
      <c r="P284" s="18">
        <v>60389773</v>
      </c>
      <c r="Q284" s="39"/>
      <c r="R284" s="18"/>
      <c r="S284" s="54">
        <v>441574162</v>
      </c>
      <c r="T284" s="56">
        <v>964588806</v>
      </c>
      <c r="U284" s="18"/>
      <c r="V284" s="8">
        <f t="shared" si="48"/>
        <v>20451484662</v>
      </c>
      <c r="W284" s="55">
        <v>7718072162</v>
      </c>
      <c r="X284" s="18"/>
      <c r="Y284" s="18">
        <v>60389773</v>
      </c>
      <c r="Z284" s="8"/>
      <c r="AA284" s="18"/>
      <c r="AB284" s="18"/>
      <c r="AC284" s="56">
        <v>503317923</v>
      </c>
      <c r="AD284" s="18">
        <v>1019141705</v>
      </c>
      <c r="AE284" s="18"/>
      <c r="AF284" s="8">
        <f t="shared" si="52"/>
        <v>29752406225</v>
      </c>
      <c r="AG284" s="9">
        <v>7733124772</v>
      </c>
      <c r="AH284" s="2"/>
      <c r="AI284" s="2">
        <v>60389773</v>
      </c>
      <c r="AJ284" s="9">
        <v>0</v>
      </c>
      <c r="AK284" s="2">
        <v>503317923</v>
      </c>
      <c r="AL284" s="2">
        <v>1019141705</v>
      </c>
      <c r="AM284" s="2"/>
      <c r="AN284" s="2"/>
      <c r="AO284" s="19">
        <f t="shared" si="53"/>
        <v>39068380398</v>
      </c>
      <c r="AP284" s="18">
        <v>9399083107</v>
      </c>
      <c r="AQ284" s="2"/>
      <c r="AR284" s="18">
        <v>60389773</v>
      </c>
      <c r="AS284" s="2"/>
      <c r="AT284" s="18">
        <v>503317923</v>
      </c>
      <c r="AU284" s="18">
        <v>1304303225</v>
      </c>
      <c r="AV284" s="18"/>
      <c r="AW284" s="18"/>
      <c r="AX284" s="2"/>
      <c r="AY284" s="2"/>
      <c r="AZ284" s="18"/>
      <c r="BA284" s="2"/>
      <c r="BB284" s="64">
        <f t="shared" si="54"/>
        <v>50335474426</v>
      </c>
      <c r="BC284" s="2">
        <v>11605275072</v>
      </c>
      <c r="BD284" s="2"/>
      <c r="BE284" s="2">
        <v>120779546</v>
      </c>
      <c r="BF284" s="2"/>
      <c r="BG284" s="9">
        <v>743400335</v>
      </c>
      <c r="BH284" s="2">
        <v>1422307965</v>
      </c>
      <c r="BI284" s="2"/>
      <c r="BJ284" s="2"/>
      <c r="BK284" s="8">
        <f t="shared" si="55"/>
        <v>64227237344</v>
      </c>
      <c r="BL284" s="2">
        <v>8579335545</v>
      </c>
      <c r="BM284" s="2"/>
      <c r="BN284" s="2">
        <v>60389773</v>
      </c>
      <c r="BO284" s="2">
        <v>3356853172</v>
      </c>
      <c r="BP284" s="2"/>
      <c r="BQ284" s="2"/>
      <c r="BR284" s="9">
        <v>523755734</v>
      </c>
      <c r="BS284" s="2">
        <v>1387784254</v>
      </c>
      <c r="BT284" s="2"/>
      <c r="BU284" s="2"/>
      <c r="BV284" s="2"/>
      <c r="BW284" s="8">
        <f t="shared" si="56"/>
        <v>78135355822</v>
      </c>
      <c r="BX284" s="2">
        <v>8458363197</v>
      </c>
      <c r="BY284" s="2"/>
      <c r="BZ284" s="2">
        <v>60389773</v>
      </c>
      <c r="CA284" s="2"/>
      <c r="CB284" s="9">
        <v>329841313</v>
      </c>
      <c r="CC284" s="2">
        <v>1239306172</v>
      </c>
      <c r="CD284" s="2"/>
      <c r="CE284" s="2"/>
      <c r="CF284" s="2"/>
      <c r="CG284" s="8">
        <f>SUM(BW284:CE284)</f>
        <v>88223256277</v>
      </c>
      <c r="CH284" s="2"/>
      <c r="CI284" s="2"/>
      <c r="CJ284" s="2"/>
      <c r="CK284" s="2"/>
      <c r="CL284" s="9"/>
      <c r="CM284" s="2"/>
      <c r="CN284" s="2"/>
      <c r="CO284" s="2"/>
      <c r="CP284" s="8">
        <f t="shared" si="49"/>
        <v>88223256277</v>
      </c>
      <c r="CQ284" s="2"/>
      <c r="CR284" s="2"/>
      <c r="CS284" s="2"/>
      <c r="CT284" s="2"/>
      <c r="CU284" s="2"/>
      <c r="CV284" s="9"/>
      <c r="CW284" s="2"/>
      <c r="CX284" s="2"/>
      <c r="CY284" s="8">
        <f t="shared" si="50"/>
        <v>88223256277</v>
      </c>
      <c r="CZ284" s="2"/>
      <c r="DA284" s="2"/>
      <c r="DB284" s="2"/>
      <c r="DC284" s="2"/>
      <c r="DD284" s="2"/>
      <c r="DE284" s="2"/>
      <c r="DF284" s="2"/>
      <c r="DG284" s="2"/>
      <c r="DH284" s="2"/>
      <c r="DI284" s="8">
        <f t="shared" si="51"/>
        <v>88223256277</v>
      </c>
      <c r="DJ284" s="18"/>
      <c r="DK284" s="2"/>
      <c r="DL284" s="2"/>
      <c r="DM284" s="2"/>
      <c r="DN284" s="2"/>
      <c r="DO284" s="2"/>
      <c r="DP284" s="2"/>
      <c r="DQ284" s="2"/>
      <c r="DR284" s="9"/>
      <c r="DS284" s="2"/>
      <c r="DT284" s="2"/>
      <c r="DU284" s="7">
        <f t="shared" si="57"/>
        <v>88223256277</v>
      </c>
      <c r="DV284" s="4">
        <f>VLOOKUP(B284,[3]RPTNCT049_ConsultaSaldosContabl!$I$4:$K$8047,3,0)</f>
        <v>88223256277</v>
      </c>
      <c r="DW284" s="4">
        <f>+Q284+Z284+AA284+AN284+BA284+BJ284+BU284+BV284</f>
        <v>0</v>
      </c>
      <c r="DX284" s="41">
        <f t="shared" si="58"/>
        <v>88223256277</v>
      </c>
      <c r="DY284" s="19">
        <f t="shared" si="59"/>
        <v>0</v>
      </c>
      <c r="DZ284" s="29"/>
      <c r="EA284" s="15"/>
      <c r="EB284" s="15"/>
      <c r="EC284" s="15"/>
      <c r="ED284" s="15"/>
      <c r="EE284" s="15"/>
      <c r="EF284" s="15"/>
    </row>
    <row r="285" spans="1:136" ht="15" customHeight="1" x14ac:dyDescent="0.2">
      <c r="A285" s="1">
        <v>8001039356</v>
      </c>
      <c r="B285" s="1">
        <v>800103935</v>
      </c>
      <c r="C285" s="16">
        <v>112323000</v>
      </c>
      <c r="D285" s="17" t="s">
        <v>20</v>
      </c>
      <c r="E285" s="80" t="s">
        <v>1039</v>
      </c>
      <c r="F285" s="18">
        <v>42304569535</v>
      </c>
      <c r="G285" s="18"/>
      <c r="H285" s="18">
        <v>479403610</v>
      </c>
      <c r="I285" s="18"/>
      <c r="J285" s="54">
        <v>2558720467</v>
      </c>
      <c r="K285" s="18">
        <v>5472558532</v>
      </c>
      <c r="L285" s="18"/>
      <c r="M285" s="55">
        <f t="shared" si="60"/>
        <v>50815252144</v>
      </c>
      <c r="N285" s="54">
        <f>VLOOKUP(A285,'[1]PRESTACION DE SERVICIO'!$I$2:$J$96,2,0)</f>
        <v>36979037539</v>
      </c>
      <c r="O285" s="18"/>
      <c r="P285" s="18">
        <v>479403610</v>
      </c>
      <c r="Q285" s="39"/>
      <c r="R285" s="18"/>
      <c r="S285" s="54">
        <v>1872489149</v>
      </c>
      <c r="T285" s="56">
        <v>3966756052</v>
      </c>
      <c r="U285" s="18"/>
      <c r="V285" s="8">
        <f t="shared" si="48"/>
        <v>94112938494</v>
      </c>
      <c r="W285" s="55">
        <v>35145409007</v>
      </c>
      <c r="X285" s="18"/>
      <c r="Y285" s="18">
        <v>479403610</v>
      </c>
      <c r="Z285" s="8"/>
      <c r="AA285" s="18"/>
      <c r="AB285" s="18"/>
      <c r="AC285" s="56">
        <v>2202579486</v>
      </c>
      <c r="AD285" s="18">
        <v>4381598645</v>
      </c>
      <c r="AE285" s="18"/>
      <c r="AF285" s="8">
        <f t="shared" si="52"/>
        <v>136321929242</v>
      </c>
      <c r="AG285" s="9">
        <v>35725204247</v>
      </c>
      <c r="AH285" s="2"/>
      <c r="AI285" s="2">
        <v>479403610</v>
      </c>
      <c r="AJ285" s="9">
        <v>0</v>
      </c>
      <c r="AK285" s="2">
        <v>2202579486</v>
      </c>
      <c r="AL285" s="2">
        <v>4381598645</v>
      </c>
      <c r="AM285" s="2"/>
      <c r="AN285" s="2"/>
      <c r="AO285" s="19">
        <f t="shared" si="53"/>
        <v>179110715230</v>
      </c>
      <c r="AP285" s="18">
        <v>36853767490</v>
      </c>
      <c r="AQ285" s="2"/>
      <c r="AR285" s="18">
        <v>479403610</v>
      </c>
      <c r="AS285" s="2"/>
      <c r="AT285" s="18">
        <v>2202579486</v>
      </c>
      <c r="AU285" s="18">
        <v>2673240162</v>
      </c>
      <c r="AV285" s="18"/>
      <c r="AW285" s="18"/>
      <c r="AX285" s="2"/>
      <c r="AY285" s="2"/>
      <c r="AZ285" s="18"/>
      <c r="BA285" s="2"/>
      <c r="BB285" s="64">
        <f t="shared" si="54"/>
        <v>221319705978</v>
      </c>
      <c r="BC285" s="2">
        <v>50765492886</v>
      </c>
      <c r="BD285" s="2"/>
      <c r="BE285" s="2">
        <v>958807220</v>
      </c>
      <c r="BF285" s="2"/>
      <c r="BG285" s="9">
        <v>1982565837</v>
      </c>
      <c r="BH285" s="2">
        <v>6014136732</v>
      </c>
      <c r="BI285" s="2"/>
      <c r="BJ285" s="2"/>
      <c r="BK285" s="8">
        <f t="shared" si="55"/>
        <v>281040708653</v>
      </c>
      <c r="BL285" s="2">
        <v>38840519548</v>
      </c>
      <c r="BM285" s="2"/>
      <c r="BN285" s="2">
        <v>479403610</v>
      </c>
      <c r="BO285" s="2">
        <v>14664682321</v>
      </c>
      <c r="BP285" s="2"/>
      <c r="BQ285" s="2"/>
      <c r="BR285" s="9">
        <v>2227301875</v>
      </c>
      <c r="BS285" s="2">
        <v>5877964107</v>
      </c>
      <c r="BT285" s="2"/>
      <c r="BU285" s="2"/>
      <c r="BV285" s="2"/>
      <c r="BW285" s="8">
        <f t="shared" si="56"/>
        <v>343130580114</v>
      </c>
      <c r="BX285" s="2">
        <v>40637386790</v>
      </c>
      <c r="BY285" s="2"/>
      <c r="BZ285" s="2">
        <v>479403610</v>
      </c>
      <c r="CA285" s="2"/>
      <c r="CB285" s="9">
        <v>1477562108</v>
      </c>
      <c r="CC285" s="2">
        <v>3723084166</v>
      </c>
      <c r="CD285" s="2"/>
      <c r="CE285" s="2"/>
      <c r="CF285" s="2"/>
      <c r="CG285" s="8">
        <f>SUM(BW285:CE285)</f>
        <v>389448016788</v>
      </c>
      <c r="CH285" s="2"/>
      <c r="CI285" s="2"/>
      <c r="CJ285" s="2"/>
      <c r="CK285" s="2"/>
      <c r="CL285" s="9"/>
      <c r="CM285" s="2"/>
      <c r="CN285" s="2"/>
      <c r="CO285" s="2"/>
      <c r="CP285" s="8">
        <f t="shared" si="49"/>
        <v>389448016788</v>
      </c>
      <c r="CQ285" s="2"/>
      <c r="CR285" s="2"/>
      <c r="CS285" s="2"/>
      <c r="CT285" s="2"/>
      <c r="CU285" s="2"/>
      <c r="CV285" s="9"/>
      <c r="CW285" s="2"/>
      <c r="CX285" s="2"/>
      <c r="CY285" s="8">
        <f t="shared" si="50"/>
        <v>389448016788</v>
      </c>
      <c r="CZ285" s="2"/>
      <c r="DA285" s="2"/>
      <c r="DB285" s="2"/>
      <c r="DC285" s="2"/>
      <c r="DD285" s="2"/>
      <c r="DE285" s="2"/>
      <c r="DF285" s="2"/>
      <c r="DG285" s="2"/>
      <c r="DH285" s="2"/>
      <c r="DI285" s="8">
        <f t="shared" si="51"/>
        <v>389448016788</v>
      </c>
      <c r="DJ285" s="18"/>
      <c r="DK285" s="2"/>
      <c r="DL285" s="2"/>
      <c r="DM285" s="2"/>
      <c r="DN285" s="2"/>
      <c r="DO285" s="2"/>
      <c r="DP285" s="2"/>
      <c r="DQ285" s="2"/>
      <c r="DR285" s="9"/>
      <c r="DS285" s="2"/>
      <c r="DT285" s="2"/>
      <c r="DU285" s="7">
        <f t="shared" si="57"/>
        <v>389448016788</v>
      </c>
      <c r="DV285" s="4">
        <f>VLOOKUP(B285,[3]RPTNCT049_ConsultaSaldosContabl!$I$4:$K$8047,3,0)</f>
        <v>389448016788</v>
      </c>
      <c r="DW285" s="4">
        <f>+Q285+Z285+AA285+AN285+BA285+BJ285+BU285+BV285</f>
        <v>0</v>
      </c>
      <c r="DX285" s="41">
        <f t="shared" si="58"/>
        <v>389448016788</v>
      </c>
      <c r="DY285" s="19">
        <f t="shared" si="59"/>
        <v>0</v>
      </c>
      <c r="DZ285" s="29"/>
      <c r="EA285" s="15"/>
      <c r="EB285" s="15"/>
      <c r="EC285" s="15"/>
      <c r="ED285" s="15"/>
      <c r="EE285" s="15"/>
      <c r="EF285" s="15"/>
    </row>
    <row r="286" spans="1:136" s="50" customFormat="1" ht="15" customHeight="1" x14ac:dyDescent="0.2">
      <c r="A286" s="1">
        <v>8999991140</v>
      </c>
      <c r="B286" s="1">
        <v>899999114</v>
      </c>
      <c r="C286" s="16">
        <v>112525000</v>
      </c>
      <c r="D286" s="17" t="s">
        <v>42</v>
      </c>
      <c r="E286" s="80" t="s">
        <v>1090</v>
      </c>
      <c r="F286" s="57">
        <v>36899618455</v>
      </c>
      <c r="G286" s="57"/>
      <c r="H286" s="57">
        <v>3145651929</v>
      </c>
      <c r="I286" s="57"/>
      <c r="J286" s="58">
        <v>2243712910</v>
      </c>
      <c r="K286" s="57">
        <v>4752721411</v>
      </c>
      <c r="L286" s="57"/>
      <c r="M286" s="59">
        <f t="shared" si="60"/>
        <v>47041704705</v>
      </c>
      <c r="N286" s="58">
        <f>VLOOKUP(A286,'[1]PRESTACION DE SERVICIO'!$I$2:$J$96,2,0)</f>
        <v>37564211806</v>
      </c>
      <c r="O286" s="57"/>
      <c r="P286" s="60">
        <v>3145651929</v>
      </c>
      <c r="Q286" s="39"/>
      <c r="R286" s="57"/>
      <c r="S286" s="58">
        <v>2028780690</v>
      </c>
      <c r="T286" s="61">
        <v>4310566959</v>
      </c>
      <c r="U286" s="57"/>
      <c r="V286" s="8">
        <f t="shared" si="48"/>
        <v>94090916089</v>
      </c>
      <c r="W286" s="55">
        <v>43816936613</v>
      </c>
      <c r="X286" s="18"/>
      <c r="Y286" s="18">
        <v>3145651929</v>
      </c>
      <c r="Z286" s="8"/>
      <c r="AA286" s="18"/>
      <c r="AB286" s="18"/>
      <c r="AC286" s="56">
        <v>2721993387</v>
      </c>
      <c r="AD286" s="18">
        <v>5442159717</v>
      </c>
      <c r="AE286" s="18"/>
      <c r="AF286" s="8">
        <f t="shared" si="52"/>
        <v>149217657735</v>
      </c>
      <c r="AG286" s="9">
        <v>33064730416</v>
      </c>
      <c r="AH286" s="2"/>
      <c r="AI286" s="2">
        <v>3145651929</v>
      </c>
      <c r="AJ286" s="9">
        <v>0</v>
      </c>
      <c r="AK286" s="2">
        <v>2721993387</v>
      </c>
      <c r="AL286" s="2">
        <v>5442159717</v>
      </c>
      <c r="AM286" s="2"/>
      <c r="AN286" s="2"/>
      <c r="AO286" s="19">
        <f t="shared" si="53"/>
        <v>193592193184</v>
      </c>
      <c r="AP286" s="18">
        <v>31479275377</v>
      </c>
      <c r="AQ286" s="2"/>
      <c r="AR286" s="18">
        <v>3145651929</v>
      </c>
      <c r="AS286" s="2"/>
      <c r="AT286" s="18">
        <v>2386938107</v>
      </c>
      <c r="AU286" s="18">
        <v>6340598288</v>
      </c>
      <c r="AV286" s="18"/>
      <c r="AW286" s="18"/>
      <c r="AX286" s="2"/>
      <c r="AY286" s="2"/>
      <c r="AZ286" s="18"/>
      <c r="BA286" s="2"/>
      <c r="BB286" s="64">
        <f t="shared" si="54"/>
        <v>236944656885</v>
      </c>
      <c r="BC286" s="2">
        <v>65298288863</v>
      </c>
      <c r="BD286" s="2"/>
      <c r="BE286" s="2">
        <v>6291303858</v>
      </c>
      <c r="BF286" s="2"/>
      <c r="BG286" s="9">
        <v>2838186094</v>
      </c>
      <c r="BH286" s="2">
        <v>4914620664</v>
      </c>
      <c r="BI286" s="2"/>
      <c r="BJ286" s="2"/>
      <c r="BK286" s="8">
        <f t="shared" si="55"/>
        <v>316287056364</v>
      </c>
      <c r="BL286" s="2">
        <v>37052023806</v>
      </c>
      <c r="BM286" s="2"/>
      <c r="BN286" s="2">
        <v>3145651929</v>
      </c>
      <c r="BO286" s="2"/>
      <c r="BP286" s="2"/>
      <c r="BQ286" s="2"/>
      <c r="BR286" s="9">
        <v>2455294050</v>
      </c>
      <c r="BS286" s="2">
        <v>6513065608</v>
      </c>
      <c r="BT286" s="2"/>
      <c r="BU286" s="2"/>
      <c r="BV286" s="2"/>
      <c r="BW286" s="8">
        <f t="shared" si="56"/>
        <v>365453091757</v>
      </c>
      <c r="BX286" s="2">
        <v>37823599826</v>
      </c>
      <c r="BY286" s="2"/>
      <c r="BZ286" s="2">
        <v>3145651929</v>
      </c>
      <c r="CA286" s="2"/>
      <c r="CB286" s="9">
        <v>1524535379</v>
      </c>
      <c r="CC286" s="2">
        <v>3512127880</v>
      </c>
      <c r="CD286" s="2"/>
      <c r="CE286" s="2"/>
      <c r="CF286" s="2"/>
      <c r="CG286" s="8">
        <f>SUM(BW286:CE286)</f>
        <v>411459006771</v>
      </c>
      <c r="CH286" s="2"/>
      <c r="CI286" s="2"/>
      <c r="CJ286" s="2"/>
      <c r="CK286" s="2"/>
      <c r="CL286" s="9"/>
      <c r="CM286" s="2"/>
      <c r="CN286" s="2"/>
      <c r="CO286" s="2"/>
      <c r="CP286" s="8">
        <f t="shared" si="49"/>
        <v>411459006771</v>
      </c>
      <c r="CQ286" s="2"/>
      <c r="CR286" s="2"/>
      <c r="CS286" s="2"/>
      <c r="CT286" s="2"/>
      <c r="CU286" s="2"/>
      <c r="CV286" s="9"/>
      <c r="CW286" s="2"/>
      <c r="CX286" s="2"/>
      <c r="CY286" s="8">
        <f t="shared" si="50"/>
        <v>411459006771</v>
      </c>
      <c r="CZ286" s="2"/>
      <c r="DA286" s="2"/>
      <c r="DB286" s="2"/>
      <c r="DC286" s="2"/>
      <c r="DD286" s="2"/>
      <c r="DE286" s="2"/>
      <c r="DF286" s="2"/>
      <c r="DG286" s="2"/>
      <c r="DH286" s="2"/>
      <c r="DI286" s="8">
        <f t="shared" si="51"/>
        <v>411459006771</v>
      </c>
      <c r="DJ286" s="18"/>
      <c r="DK286" s="2"/>
      <c r="DL286" s="2"/>
      <c r="DM286" s="2"/>
      <c r="DN286" s="2"/>
      <c r="DO286" s="2"/>
      <c r="DP286" s="2"/>
      <c r="DQ286" s="2"/>
      <c r="DR286" s="9"/>
      <c r="DS286" s="2"/>
      <c r="DT286" s="2"/>
      <c r="DU286" s="49">
        <f t="shared" si="57"/>
        <v>411459006771</v>
      </c>
      <c r="DV286" s="4">
        <f>VLOOKUP(B286,[3]RPTNCT049_ConsultaSaldosContabl!$I$4:$K$8047,3,0)</f>
        <v>411459006771</v>
      </c>
      <c r="DW286" s="4">
        <f>+Q286+Z286+AA286+AN286+BA286+BJ286+BU286+BV286</f>
        <v>0</v>
      </c>
      <c r="DX286" s="41">
        <f t="shared" si="58"/>
        <v>411459006771</v>
      </c>
      <c r="DY286" s="19">
        <f t="shared" si="59"/>
        <v>0</v>
      </c>
      <c r="DZ286" s="29"/>
      <c r="EA286" s="15"/>
      <c r="EB286" s="15"/>
      <c r="EC286" s="63"/>
      <c r="ED286" s="63"/>
      <c r="EE286" s="63"/>
      <c r="EF286" s="63"/>
    </row>
    <row r="287" spans="1:136" ht="15" customHeight="1" x14ac:dyDescent="0.2">
      <c r="A287" s="1">
        <v>8920991490</v>
      </c>
      <c r="B287" s="1">
        <v>892099149</v>
      </c>
      <c r="C287" s="16">
        <v>119494000</v>
      </c>
      <c r="D287" s="17" t="s">
        <v>36</v>
      </c>
      <c r="E287" s="80" t="s">
        <v>1082</v>
      </c>
      <c r="F287" s="18">
        <v>2972365963</v>
      </c>
      <c r="G287" s="18"/>
      <c r="H287" s="54"/>
      <c r="I287" s="18"/>
      <c r="J287" s="54">
        <v>66016321</v>
      </c>
      <c r="K287" s="18">
        <v>139424268</v>
      </c>
      <c r="L287" s="18"/>
      <c r="M287" s="55">
        <f t="shared" si="60"/>
        <v>3177806552</v>
      </c>
      <c r="N287" s="54">
        <f>VLOOKUP(A287,'[1]PRESTACION DE SERVICIO'!$I$2:$J$96,2,0)</f>
        <v>2727919305</v>
      </c>
      <c r="O287" s="18"/>
      <c r="P287" s="18"/>
      <c r="Q287" s="39"/>
      <c r="R287" s="18"/>
      <c r="S287" s="54">
        <v>58761375</v>
      </c>
      <c r="T287" s="56">
        <v>128263130</v>
      </c>
      <c r="U287" s="18"/>
      <c r="V287" s="8">
        <f t="shared" si="48"/>
        <v>6092750362</v>
      </c>
      <c r="W287" s="55">
        <v>2653166787</v>
      </c>
      <c r="X287" s="18"/>
      <c r="Y287" s="8">
        <v>0</v>
      </c>
      <c r="Z287" s="8"/>
      <c r="AA287" s="18"/>
      <c r="AB287" s="18"/>
      <c r="AC287" s="56">
        <v>71012134</v>
      </c>
      <c r="AD287" s="18">
        <v>142429506</v>
      </c>
      <c r="AE287" s="18"/>
      <c r="AF287" s="8">
        <f t="shared" si="52"/>
        <v>8959358789</v>
      </c>
      <c r="AG287" s="9">
        <v>2653166787</v>
      </c>
      <c r="AH287" s="2"/>
      <c r="AI287" s="2">
        <v>0</v>
      </c>
      <c r="AJ287" s="9">
        <v>0</v>
      </c>
      <c r="AK287" s="2">
        <v>71012134</v>
      </c>
      <c r="AL287" s="2">
        <v>142429506</v>
      </c>
      <c r="AM287" s="2"/>
      <c r="AN287" s="2"/>
      <c r="AO287" s="19">
        <f t="shared" si="53"/>
        <v>11825967216</v>
      </c>
      <c r="AP287" s="18">
        <v>2657637536</v>
      </c>
      <c r="AQ287" s="2"/>
      <c r="AR287" s="18"/>
      <c r="AS287" s="2"/>
      <c r="AT287" s="18">
        <v>71012134</v>
      </c>
      <c r="AU287" s="18">
        <v>137958757</v>
      </c>
      <c r="AV287" s="18"/>
      <c r="AW287" s="18"/>
      <c r="AX287" s="2">
        <v>230524752</v>
      </c>
      <c r="AY287" s="2">
        <v>57631188</v>
      </c>
      <c r="AZ287" s="18"/>
      <c r="BA287" s="2"/>
      <c r="BB287" s="64">
        <f t="shared" si="54"/>
        <v>14980731583</v>
      </c>
      <c r="BC287" s="2">
        <v>8836748491</v>
      </c>
      <c r="BD287" s="2">
        <v>57631188</v>
      </c>
      <c r="BE287" s="2">
        <v>0</v>
      </c>
      <c r="BF287" s="2"/>
      <c r="BG287" s="9">
        <v>85796751</v>
      </c>
      <c r="BH287" s="2">
        <v>196136756</v>
      </c>
      <c r="BI287" s="2"/>
      <c r="BJ287" s="2"/>
      <c r="BK287" s="8">
        <f t="shared" si="55"/>
        <v>24157044769</v>
      </c>
      <c r="BL287" s="2">
        <v>5340891142</v>
      </c>
      <c r="BM287" s="2">
        <v>57631188</v>
      </c>
      <c r="BN287" s="2">
        <v>0</v>
      </c>
      <c r="BO287" s="2">
        <v>619914410</v>
      </c>
      <c r="BP287" s="2"/>
      <c r="BQ287" s="2"/>
      <c r="BR287" s="9">
        <v>71260488</v>
      </c>
      <c r="BS287" s="2">
        <v>202984344</v>
      </c>
      <c r="BT287" s="2"/>
      <c r="BU287" s="2"/>
      <c r="BV287" s="2"/>
      <c r="BW287" s="8">
        <f t="shared" si="56"/>
        <v>30449726341</v>
      </c>
      <c r="BX287" s="2">
        <v>2960788838</v>
      </c>
      <c r="BY287" s="2">
        <v>57631188</v>
      </c>
      <c r="BZ287" s="2">
        <v>0</v>
      </c>
      <c r="CA287" s="2"/>
      <c r="CB287" s="9">
        <v>44159422</v>
      </c>
      <c r="CC287" s="2">
        <v>97873435</v>
      </c>
      <c r="CD287" s="2"/>
      <c r="CE287" s="2"/>
      <c r="CF287" s="2"/>
      <c r="CG287" s="8">
        <f>SUM(BW287:CE287)</f>
        <v>33610179224</v>
      </c>
      <c r="CH287" s="2"/>
      <c r="CI287" s="2"/>
      <c r="CJ287" s="2"/>
      <c r="CK287" s="2"/>
      <c r="CL287" s="9"/>
      <c r="CM287" s="2"/>
      <c r="CN287" s="2"/>
      <c r="CO287" s="2"/>
      <c r="CP287" s="8">
        <f t="shared" si="49"/>
        <v>33610179224</v>
      </c>
      <c r="CQ287" s="2"/>
      <c r="CR287" s="2"/>
      <c r="CS287" s="2"/>
      <c r="CT287" s="2"/>
      <c r="CU287" s="2"/>
      <c r="CV287" s="9"/>
      <c r="CW287" s="2"/>
      <c r="CX287" s="2"/>
      <c r="CY287" s="8">
        <f t="shared" si="50"/>
        <v>33610179224</v>
      </c>
      <c r="CZ287" s="2"/>
      <c r="DA287" s="2"/>
      <c r="DB287" s="2"/>
      <c r="DC287" s="2"/>
      <c r="DD287" s="2"/>
      <c r="DE287" s="2"/>
      <c r="DF287" s="2"/>
      <c r="DG287" s="2"/>
      <c r="DH287" s="2"/>
      <c r="DI287" s="8">
        <f t="shared" si="51"/>
        <v>33610179224</v>
      </c>
      <c r="DJ287" s="18"/>
      <c r="DK287" s="2"/>
      <c r="DL287" s="2"/>
      <c r="DM287" s="2"/>
      <c r="DN287" s="2"/>
      <c r="DO287" s="2"/>
      <c r="DP287" s="2"/>
      <c r="DQ287" s="2"/>
      <c r="DR287" s="9"/>
      <c r="DS287" s="2"/>
      <c r="DT287" s="2"/>
      <c r="DU287" s="7">
        <f t="shared" si="57"/>
        <v>33610179224</v>
      </c>
      <c r="DV287" s="4">
        <f>VLOOKUP(B287,[3]RPTNCT049_ConsultaSaldosContabl!$I$4:$K$8047,3,0)</f>
        <v>33610179224</v>
      </c>
      <c r="DW287" s="4">
        <f>+Q287+Z287+AA287+AN287+BA287+BJ287+BU287+BV287</f>
        <v>0</v>
      </c>
      <c r="DX287" s="41">
        <f t="shared" si="58"/>
        <v>33610179224</v>
      </c>
      <c r="DY287" s="19">
        <f t="shared" si="59"/>
        <v>0</v>
      </c>
      <c r="DZ287" s="29"/>
      <c r="EA287" s="15"/>
      <c r="EB287" s="15"/>
      <c r="EC287" s="15"/>
      <c r="ED287" s="15"/>
      <c r="EE287" s="15"/>
      <c r="EF287" s="15"/>
    </row>
    <row r="288" spans="1:136" ht="15" customHeight="1" x14ac:dyDescent="0.2">
      <c r="A288" s="1">
        <v>8001031961</v>
      </c>
      <c r="B288" s="1">
        <v>800103196</v>
      </c>
      <c r="C288" s="16">
        <v>119595000</v>
      </c>
      <c r="D288" s="17" t="s">
        <v>15</v>
      </c>
      <c r="E288" s="80" t="s">
        <v>1034</v>
      </c>
      <c r="F288" s="18">
        <v>3619505945</v>
      </c>
      <c r="G288" s="18"/>
      <c r="H288" s="54"/>
      <c r="I288" s="18"/>
      <c r="J288" s="54">
        <v>161779534</v>
      </c>
      <c r="K288" s="18">
        <v>342002030</v>
      </c>
      <c r="L288" s="18"/>
      <c r="M288" s="55">
        <f t="shared" si="60"/>
        <v>4123287509</v>
      </c>
      <c r="N288" s="54">
        <f>VLOOKUP(A288,'[1]PRESTACION DE SERVICIO'!$I$2:$J$96,2,0)</f>
        <v>3499760994</v>
      </c>
      <c r="O288" s="18"/>
      <c r="P288" s="18"/>
      <c r="Q288" s="39"/>
      <c r="R288" s="18"/>
      <c r="S288" s="54">
        <v>149099026</v>
      </c>
      <c r="T288" s="56">
        <v>318614910</v>
      </c>
      <c r="U288" s="18"/>
      <c r="V288" s="8">
        <f t="shared" si="48"/>
        <v>8090762439</v>
      </c>
      <c r="W288" s="55">
        <v>3344807265</v>
      </c>
      <c r="X288" s="18"/>
      <c r="Y288" s="8">
        <v>0</v>
      </c>
      <c r="Z288" s="8"/>
      <c r="AA288" s="18"/>
      <c r="AB288" s="18"/>
      <c r="AC288" s="56">
        <v>168700195</v>
      </c>
      <c r="AD288" s="18">
        <v>337039122</v>
      </c>
      <c r="AE288" s="18"/>
      <c r="AF288" s="8">
        <f t="shared" si="52"/>
        <v>11941309021</v>
      </c>
      <c r="AG288" s="9">
        <v>3344807265</v>
      </c>
      <c r="AH288" s="2"/>
      <c r="AI288" s="2">
        <v>0</v>
      </c>
      <c r="AJ288" s="9">
        <v>0</v>
      </c>
      <c r="AK288" s="2">
        <v>168700195</v>
      </c>
      <c r="AL288" s="2">
        <v>337039122</v>
      </c>
      <c r="AM288" s="2"/>
      <c r="AN288" s="2"/>
      <c r="AO288" s="19">
        <f t="shared" si="53"/>
        <v>15791855603</v>
      </c>
      <c r="AP288" s="18">
        <v>3304472456</v>
      </c>
      <c r="AQ288" s="2"/>
      <c r="AR288" s="18"/>
      <c r="AS288" s="2"/>
      <c r="AT288" s="18">
        <v>168700195</v>
      </c>
      <c r="AU288" s="18">
        <v>377373931</v>
      </c>
      <c r="AV288" s="18"/>
      <c r="AW288" s="18"/>
      <c r="AX288" s="2"/>
      <c r="AY288" s="2"/>
      <c r="AZ288" s="18"/>
      <c r="BA288" s="2"/>
      <c r="BB288" s="64">
        <f t="shared" si="54"/>
        <v>19642402185</v>
      </c>
      <c r="BC288" s="2">
        <v>4928670661</v>
      </c>
      <c r="BD288" s="2"/>
      <c r="BE288" s="2">
        <v>0</v>
      </c>
      <c r="BF288" s="2"/>
      <c r="BG288" s="9">
        <v>233614195</v>
      </c>
      <c r="BH288" s="2">
        <v>473735757</v>
      </c>
      <c r="BI288" s="2"/>
      <c r="BJ288" s="2"/>
      <c r="BK288" s="8">
        <f t="shared" si="55"/>
        <v>25278422798</v>
      </c>
      <c r="BL288" s="2">
        <v>3644927493</v>
      </c>
      <c r="BM288" s="2"/>
      <c r="BN288" s="2">
        <v>0</v>
      </c>
      <c r="BO288" s="2">
        <v>1257285706</v>
      </c>
      <c r="BP288" s="2"/>
      <c r="BQ288" s="2"/>
      <c r="BR288" s="9">
        <v>174896509</v>
      </c>
      <c r="BS288" s="2">
        <v>475336374</v>
      </c>
      <c r="BT288" s="2"/>
      <c r="BU288" s="2"/>
      <c r="BV288" s="2"/>
      <c r="BW288" s="8">
        <f t="shared" si="56"/>
        <v>30830868880</v>
      </c>
      <c r="BX288" s="2">
        <v>3695918406</v>
      </c>
      <c r="BY288" s="2"/>
      <c r="BZ288" s="2">
        <v>0</v>
      </c>
      <c r="CA288" s="2"/>
      <c r="CB288" s="9">
        <v>106075185</v>
      </c>
      <c r="CC288" s="2">
        <v>223999095</v>
      </c>
      <c r="CD288" s="2"/>
      <c r="CE288" s="2"/>
      <c r="CF288" s="2"/>
      <c r="CG288" s="8">
        <f>SUM(BW288:CE288)</f>
        <v>34856861566</v>
      </c>
      <c r="CH288" s="2"/>
      <c r="CI288" s="2"/>
      <c r="CJ288" s="2"/>
      <c r="CK288" s="2"/>
      <c r="CL288" s="9"/>
      <c r="CM288" s="2"/>
      <c r="CN288" s="2"/>
      <c r="CO288" s="2"/>
      <c r="CP288" s="8">
        <f t="shared" si="49"/>
        <v>34856861566</v>
      </c>
      <c r="CQ288" s="2"/>
      <c r="CR288" s="2"/>
      <c r="CS288" s="2"/>
      <c r="CT288" s="2"/>
      <c r="CU288" s="2"/>
      <c r="CV288" s="9"/>
      <c r="CW288" s="2"/>
      <c r="CX288" s="2"/>
      <c r="CY288" s="8">
        <f t="shared" si="50"/>
        <v>34856861566</v>
      </c>
      <c r="CZ288" s="2"/>
      <c r="DA288" s="2"/>
      <c r="DB288" s="2"/>
      <c r="DC288" s="2"/>
      <c r="DD288" s="2"/>
      <c r="DE288" s="2"/>
      <c r="DF288" s="2"/>
      <c r="DG288" s="2"/>
      <c r="DH288" s="2"/>
      <c r="DI288" s="8">
        <f t="shared" si="51"/>
        <v>34856861566</v>
      </c>
      <c r="DJ288" s="18"/>
      <c r="DK288" s="2"/>
      <c r="DL288" s="2"/>
      <c r="DM288" s="2"/>
      <c r="DN288" s="2"/>
      <c r="DO288" s="2"/>
      <c r="DP288" s="2"/>
      <c r="DQ288" s="2"/>
      <c r="DR288" s="9"/>
      <c r="DS288" s="2"/>
      <c r="DT288" s="2"/>
      <c r="DU288" s="7">
        <f t="shared" si="57"/>
        <v>34856861566</v>
      </c>
      <c r="DV288" s="4">
        <f>VLOOKUP(B288,[3]RPTNCT049_ConsultaSaldosContabl!$I$4:$K$8047,3,0)</f>
        <v>34856861566</v>
      </c>
      <c r="DW288" s="4">
        <f>+Q288+Z288+AA288+AN288+BA288+BJ288+BU288+BV288</f>
        <v>0</v>
      </c>
      <c r="DX288" s="41">
        <f t="shared" si="58"/>
        <v>34856861566</v>
      </c>
      <c r="DY288" s="19">
        <f t="shared" si="59"/>
        <v>0</v>
      </c>
      <c r="DZ288" s="29"/>
      <c r="EA288" s="15"/>
      <c r="EB288" s="15"/>
      <c r="EC288" s="15"/>
      <c r="ED288" s="15"/>
      <c r="EE288" s="15"/>
      <c r="EF288" s="15"/>
    </row>
    <row r="289" spans="1:136" ht="15" customHeight="1" x14ac:dyDescent="0.2">
      <c r="A289" s="1">
        <v>8921150151</v>
      </c>
      <c r="B289" s="1">
        <v>892115015</v>
      </c>
      <c r="C289" s="16">
        <v>114444000</v>
      </c>
      <c r="D289" s="17" t="s">
        <v>38</v>
      </c>
      <c r="E289" s="80" t="s">
        <v>1084</v>
      </c>
      <c r="F289" s="18">
        <v>10416613446</v>
      </c>
      <c r="G289" s="18"/>
      <c r="H289" s="18">
        <v>165955323</v>
      </c>
      <c r="I289" s="18"/>
      <c r="J289" s="54">
        <v>1241841764</v>
      </c>
      <c r="K289" s="18">
        <v>2910189306</v>
      </c>
      <c r="L289" s="18"/>
      <c r="M289" s="55">
        <f t="shared" si="60"/>
        <v>14734599839</v>
      </c>
      <c r="N289" s="54">
        <f>VLOOKUP(A289,'[1]PRESTACION DE SERVICIO'!$I$2:$J$96,2,0)</f>
        <v>14235677513</v>
      </c>
      <c r="O289" s="18"/>
      <c r="P289" s="18">
        <v>165955323</v>
      </c>
      <c r="Q289" s="39"/>
      <c r="R289" s="18"/>
      <c r="S289" s="54">
        <v>549193834</v>
      </c>
      <c r="T289" s="56">
        <v>1172290777</v>
      </c>
      <c r="U289" s="18"/>
      <c r="V289" s="8">
        <f t="shared" si="48"/>
        <v>30857717286</v>
      </c>
      <c r="W289" s="55">
        <v>16114272866</v>
      </c>
      <c r="X289" s="18"/>
      <c r="Y289" s="18">
        <v>165955323</v>
      </c>
      <c r="Z289" s="8"/>
      <c r="AA289" s="18"/>
      <c r="AB289" s="18"/>
      <c r="AC289" s="56">
        <v>506565176</v>
      </c>
      <c r="AD289" s="18">
        <v>1072026110</v>
      </c>
      <c r="AE289" s="18"/>
      <c r="AF289" s="8">
        <f t="shared" si="52"/>
        <v>48716536761</v>
      </c>
      <c r="AG289" s="9">
        <v>14114272866</v>
      </c>
      <c r="AH289" s="2"/>
      <c r="AI289" s="2">
        <v>165955323</v>
      </c>
      <c r="AJ289" s="9">
        <v>0</v>
      </c>
      <c r="AK289" s="2">
        <v>506565176</v>
      </c>
      <c r="AL289" s="2">
        <v>1072026110</v>
      </c>
      <c r="AM289" s="2"/>
      <c r="AN289" s="2"/>
      <c r="AO289" s="19">
        <f t="shared" si="53"/>
        <v>64575356236</v>
      </c>
      <c r="AP289" s="69">
        <v>14114272866</v>
      </c>
      <c r="AQ289" s="2"/>
      <c r="AR289" s="18">
        <v>165955323</v>
      </c>
      <c r="AS289" s="2"/>
      <c r="AT289" s="18">
        <v>506565176</v>
      </c>
      <c r="AU289" s="18">
        <v>1150860112</v>
      </c>
      <c r="AV289" s="18"/>
      <c r="AW289" s="18"/>
      <c r="AX289" s="2"/>
      <c r="AY289" s="2"/>
      <c r="AZ289" s="18"/>
      <c r="BA289" s="2"/>
      <c r="BB289" s="64">
        <f t="shared" si="54"/>
        <v>80513009713</v>
      </c>
      <c r="BC289" s="2">
        <v>30383666013</v>
      </c>
      <c r="BD289" s="2"/>
      <c r="BE289" s="2">
        <v>331910646</v>
      </c>
      <c r="BF289" s="2"/>
      <c r="BG289" s="9">
        <v>970221348</v>
      </c>
      <c r="BH289" s="2">
        <v>1610924016</v>
      </c>
      <c r="BI289" s="2"/>
      <c r="BJ289" s="2"/>
      <c r="BK289" s="8">
        <f t="shared" si="55"/>
        <v>113809731736</v>
      </c>
      <c r="BL289" s="2">
        <v>15334621767</v>
      </c>
      <c r="BM289" s="2"/>
      <c r="BN289" s="2">
        <v>165955323</v>
      </c>
      <c r="BO289" s="2">
        <v>3800162780</v>
      </c>
      <c r="BP289" s="2"/>
      <c r="BQ289" s="2"/>
      <c r="BR289" s="9">
        <v>549433749</v>
      </c>
      <c r="BS289" s="2">
        <v>1475870548</v>
      </c>
      <c r="BT289" s="2"/>
      <c r="BU289" s="2"/>
      <c r="BV289" s="2"/>
      <c r="BW289" s="8">
        <f t="shared" si="56"/>
        <v>135135775903</v>
      </c>
      <c r="BX289" s="2">
        <v>14556651268</v>
      </c>
      <c r="BY289" s="2"/>
      <c r="BZ289" s="2">
        <v>165955323</v>
      </c>
      <c r="CA289" s="2"/>
      <c r="CB289" s="9">
        <v>657504899</v>
      </c>
      <c r="CC289" s="2">
        <v>1736137793</v>
      </c>
      <c r="CD289" s="2"/>
      <c r="CE289" s="2"/>
      <c r="CF289" s="2"/>
      <c r="CG289" s="8">
        <f>SUM(BW289:CE289)</f>
        <v>152252025186</v>
      </c>
      <c r="CH289" s="2"/>
      <c r="CI289" s="2"/>
      <c r="CJ289" s="2"/>
      <c r="CK289" s="2"/>
      <c r="CL289" s="9"/>
      <c r="CM289" s="2"/>
      <c r="CN289" s="2"/>
      <c r="CO289" s="2"/>
      <c r="CP289" s="8">
        <f t="shared" si="49"/>
        <v>152252025186</v>
      </c>
      <c r="CQ289" s="2"/>
      <c r="CR289" s="2"/>
      <c r="CS289" s="2"/>
      <c r="CT289" s="2"/>
      <c r="CU289" s="2"/>
      <c r="CV289" s="9"/>
      <c r="CW289" s="2"/>
      <c r="CX289" s="2"/>
      <c r="CY289" s="8">
        <f t="shared" si="50"/>
        <v>152252025186</v>
      </c>
      <c r="CZ289" s="2"/>
      <c r="DA289" s="2"/>
      <c r="DB289" s="2"/>
      <c r="DC289" s="2"/>
      <c r="DD289" s="2"/>
      <c r="DE289" s="2"/>
      <c r="DF289" s="2"/>
      <c r="DG289" s="2"/>
      <c r="DH289" s="2"/>
      <c r="DI289" s="8">
        <f t="shared" si="51"/>
        <v>152252025186</v>
      </c>
      <c r="DJ289" s="18"/>
      <c r="DK289" s="2"/>
      <c r="DL289" s="2"/>
      <c r="DM289" s="2"/>
      <c r="DN289" s="2"/>
      <c r="DO289" s="2"/>
      <c r="DP289" s="2"/>
      <c r="DQ289" s="2"/>
      <c r="DR289" s="9"/>
      <c r="DS289" s="2"/>
      <c r="DT289" s="2"/>
      <c r="DU289" s="7">
        <f t="shared" si="57"/>
        <v>152252025186</v>
      </c>
      <c r="DV289" s="4">
        <f>VLOOKUP(B289,[3]RPTNCT049_ConsultaSaldosContabl!$I$4:$K$8047,3,0)</f>
        <v>152252025186</v>
      </c>
      <c r="DW289" s="4">
        <f>+Q289+Z289+AA289+AN289+BA289+BJ289+BU289+BV289</f>
        <v>0</v>
      </c>
      <c r="DX289" s="41">
        <f t="shared" si="58"/>
        <v>152252025186</v>
      </c>
      <c r="DY289" s="19">
        <f t="shared" si="59"/>
        <v>0</v>
      </c>
      <c r="DZ289" s="29"/>
      <c r="EA289" s="15"/>
      <c r="EB289" s="15"/>
      <c r="EC289" s="15"/>
      <c r="ED289" s="15"/>
      <c r="EE289" s="15"/>
      <c r="EF289" s="15"/>
    </row>
    <row r="290" spans="1:136" ht="15" customHeight="1" x14ac:dyDescent="0.2">
      <c r="A290" s="1">
        <v>8001039238</v>
      </c>
      <c r="B290" s="1">
        <v>800103923</v>
      </c>
      <c r="C290" s="16">
        <v>115252000</v>
      </c>
      <c r="D290" s="17" t="s">
        <v>18</v>
      </c>
      <c r="E290" s="80" t="s">
        <v>1037</v>
      </c>
      <c r="F290" s="18">
        <v>32101029500</v>
      </c>
      <c r="G290" s="18"/>
      <c r="H290" s="18">
        <v>946153622</v>
      </c>
      <c r="I290" s="18"/>
      <c r="J290" s="54">
        <v>1812782910</v>
      </c>
      <c r="K290" s="18">
        <v>8164429358</v>
      </c>
      <c r="L290" s="18"/>
      <c r="M290" s="55">
        <f t="shared" si="60"/>
        <v>43024395390</v>
      </c>
      <c r="N290" s="54">
        <f>VLOOKUP(A290,'[1]PRESTACION DE SERVICIO'!$I$2:$J$96,2,0)</f>
        <v>31329251719</v>
      </c>
      <c r="O290" s="18"/>
      <c r="P290" s="18">
        <v>946153622</v>
      </c>
      <c r="Q290" s="39"/>
      <c r="R290" s="18"/>
      <c r="S290" s="54">
        <v>1615417335</v>
      </c>
      <c r="T290" s="56">
        <v>3421542570</v>
      </c>
      <c r="U290" s="18"/>
      <c r="V290" s="8">
        <f t="shared" si="48"/>
        <v>80336760636</v>
      </c>
      <c r="W290" s="55">
        <v>28866521014</v>
      </c>
      <c r="X290" s="18"/>
      <c r="Y290" s="18">
        <v>946153622</v>
      </c>
      <c r="Z290" s="8"/>
      <c r="AA290" s="18"/>
      <c r="AB290" s="18"/>
      <c r="AC290" s="56">
        <v>1861055753</v>
      </c>
      <c r="AD290" s="18">
        <v>3708837959</v>
      </c>
      <c r="AE290" s="18"/>
      <c r="AF290" s="8">
        <f t="shared" si="52"/>
        <v>115719328984</v>
      </c>
      <c r="AG290" s="9">
        <v>30170551105</v>
      </c>
      <c r="AH290" s="2"/>
      <c r="AI290" s="2">
        <v>946153622</v>
      </c>
      <c r="AJ290" s="9">
        <v>0</v>
      </c>
      <c r="AK290" s="2">
        <v>1861055753</v>
      </c>
      <c r="AL290" s="2">
        <v>3708837959</v>
      </c>
      <c r="AM290" s="2"/>
      <c r="AN290" s="2"/>
      <c r="AO290" s="19">
        <f t="shared" si="53"/>
        <v>152405927423</v>
      </c>
      <c r="AP290" s="18">
        <v>30243822350</v>
      </c>
      <c r="AQ290" s="2"/>
      <c r="AR290" s="18">
        <v>946153622</v>
      </c>
      <c r="AS290" s="2"/>
      <c r="AT290" s="18">
        <v>1861055753</v>
      </c>
      <c r="AU290" s="18">
        <v>3145790248</v>
      </c>
      <c r="AV290" s="18"/>
      <c r="AW290" s="18"/>
      <c r="AX290" s="2"/>
      <c r="AY290" s="2"/>
      <c r="AZ290" s="18"/>
      <c r="BA290" s="2"/>
      <c r="BB290" s="64">
        <f t="shared" si="54"/>
        <v>188602749396</v>
      </c>
      <c r="BC290" s="2">
        <v>43837845887</v>
      </c>
      <c r="BD290" s="2"/>
      <c r="BE290" s="2">
        <v>1892307244</v>
      </c>
      <c r="BF290" s="2"/>
      <c r="BG290" s="9">
        <v>2086091521</v>
      </c>
      <c r="BH290" s="2">
        <v>4985755201</v>
      </c>
      <c r="BI290" s="2"/>
      <c r="BJ290" s="2"/>
      <c r="BK290" s="8">
        <f t="shared" si="55"/>
        <v>241404749249</v>
      </c>
      <c r="BL290" s="2">
        <v>32656048685</v>
      </c>
      <c r="BM290" s="2"/>
      <c r="BN290" s="2">
        <v>946153622</v>
      </c>
      <c r="BO290" s="2">
        <v>13040344609</v>
      </c>
      <c r="BP290" s="2"/>
      <c r="BQ290" s="2"/>
      <c r="BR290" s="9">
        <v>1900679475</v>
      </c>
      <c r="BS290" s="2">
        <v>5100273735</v>
      </c>
      <c r="BT290" s="2"/>
      <c r="BU290" s="2"/>
      <c r="BV290" s="2"/>
      <c r="BW290" s="8">
        <f t="shared" si="56"/>
        <v>295048249375</v>
      </c>
      <c r="BX290" s="2">
        <v>33764092547</v>
      </c>
      <c r="BY290" s="2"/>
      <c r="BZ290" s="2">
        <v>946153622</v>
      </c>
      <c r="CA290" s="2"/>
      <c r="CB290" s="9">
        <v>1930632973</v>
      </c>
      <c r="CC290" s="2">
        <v>3026513109</v>
      </c>
      <c r="CD290" s="2"/>
      <c r="CE290" s="2"/>
      <c r="CF290" s="2"/>
      <c r="CG290" s="8">
        <f>SUM(BW290:CE290)</f>
        <v>334715641626</v>
      </c>
      <c r="CH290" s="2"/>
      <c r="CI290" s="2"/>
      <c r="CJ290" s="2"/>
      <c r="CK290" s="2"/>
      <c r="CL290" s="9"/>
      <c r="CM290" s="2"/>
      <c r="CN290" s="2"/>
      <c r="CO290" s="2"/>
      <c r="CP290" s="8">
        <f t="shared" si="49"/>
        <v>334715641626</v>
      </c>
      <c r="CQ290" s="2"/>
      <c r="CR290" s="2"/>
      <c r="CS290" s="2"/>
      <c r="CT290" s="2"/>
      <c r="CU290" s="2"/>
      <c r="CV290" s="9"/>
      <c r="CW290" s="2"/>
      <c r="CX290" s="2"/>
      <c r="CY290" s="8">
        <f t="shared" si="50"/>
        <v>334715641626</v>
      </c>
      <c r="CZ290" s="2"/>
      <c r="DA290" s="2"/>
      <c r="DB290" s="2"/>
      <c r="DC290" s="2"/>
      <c r="DD290" s="2"/>
      <c r="DE290" s="2"/>
      <c r="DF290" s="2"/>
      <c r="DG290" s="2"/>
      <c r="DH290" s="2"/>
      <c r="DI290" s="8">
        <f t="shared" si="51"/>
        <v>334715641626</v>
      </c>
      <c r="DJ290" s="18"/>
      <c r="DK290" s="2"/>
      <c r="DL290" s="2"/>
      <c r="DM290" s="2"/>
      <c r="DN290" s="2"/>
      <c r="DO290" s="2"/>
      <c r="DP290" s="2"/>
      <c r="DQ290" s="2"/>
      <c r="DR290" s="9"/>
      <c r="DS290" s="2"/>
      <c r="DT290" s="2"/>
      <c r="DU290" s="7">
        <f t="shared" si="57"/>
        <v>334715641626</v>
      </c>
      <c r="DV290" s="4">
        <f>VLOOKUP(B290,[3]RPTNCT049_ConsultaSaldosContabl!$I$4:$K$8047,3,0)</f>
        <v>334715641626</v>
      </c>
      <c r="DW290" s="4">
        <f>+Q290+Z290+AA290+AN290+BA290+BJ290+BU290+BV290</f>
        <v>0</v>
      </c>
      <c r="DX290" s="41">
        <f t="shared" si="58"/>
        <v>334715641626</v>
      </c>
      <c r="DY290" s="19">
        <f t="shared" si="59"/>
        <v>0</v>
      </c>
      <c r="DZ290" s="29"/>
      <c r="EA290" s="15"/>
      <c r="EB290" s="15"/>
      <c r="EC290" s="15"/>
      <c r="ED290" s="15"/>
      <c r="EE290" s="15"/>
      <c r="EF290" s="15"/>
    </row>
    <row r="291" spans="1:136" ht="15" customHeight="1" x14ac:dyDescent="0.2">
      <c r="A291" s="1">
        <v>8001039277</v>
      </c>
      <c r="B291" s="1">
        <v>800103927</v>
      </c>
      <c r="C291" s="16">
        <v>115454000</v>
      </c>
      <c r="D291" s="17" t="s">
        <v>19</v>
      </c>
      <c r="E291" s="80" t="s">
        <v>1038</v>
      </c>
      <c r="F291" s="18">
        <v>22405780061</v>
      </c>
      <c r="G291" s="18"/>
      <c r="H291" s="18">
        <v>1050124292</v>
      </c>
      <c r="I291" s="18"/>
      <c r="J291" s="54">
        <v>2583142273</v>
      </c>
      <c r="K291" s="18">
        <v>6564857236</v>
      </c>
      <c r="L291" s="18"/>
      <c r="M291" s="55">
        <f t="shared" si="60"/>
        <v>32603903862</v>
      </c>
      <c r="N291" s="54">
        <f>VLOOKUP(A291,'[1]PRESTACION DE SERVICIO'!$I$2:$J$96,2,0)</f>
        <v>26636569337</v>
      </c>
      <c r="O291" s="18"/>
      <c r="P291" s="18">
        <v>1050124292</v>
      </c>
      <c r="Q291" s="39"/>
      <c r="R291" s="18"/>
      <c r="S291" s="54">
        <v>1163616436</v>
      </c>
      <c r="T291" s="56">
        <v>2452436712</v>
      </c>
      <c r="U291" s="18"/>
      <c r="V291" s="8">
        <f t="shared" si="48"/>
        <v>63906650639</v>
      </c>
      <c r="W291" s="55">
        <v>34207321501</v>
      </c>
      <c r="X291" s="18"/>
      <c r="Y291" s="18">
        <v>1050124292</v>
      </c>
      <c r="Z291" s="8"/>
      <c r="AA291" s="18"/>
      <c r="AB291" s="18"/>
      <c r="AC291" s="56">
        <v>1319293161</v>
      </c>
      <c r="AD291" s="18">
        <v>2625210271</v>
      </c>
      <c r="AE291" s="18"/>
      <c r="AF291" s="8">
        <f t="shared" si="52"/>
        <v>103108599864</v>
      </c>
      <c r="AG291" s="9">
        <v>29491874646</v>
      </c>
      <c r="AH291" s="2"/>
      <c r="AI291" s="2">
        <v>1050124292</v>
      </c>
      <c r="AJ291" s="9">
        <v>0</v>
      </c>
      <c r="AK291" s="2">
        <v>1319293161</v>
      </c>
      <c r="AL291" s="2">
        <v>2625210271</v>
      </c>
      <c r="AM291" s="2"/>
      <c r="AN291" s="2"/>
      <c r="AO291" s="19">
        <f t="shared" si="53"/>
        <v>137595102234</v>
      </c>
      <c r="AP291" s="18">
        <v>29804289675</v>
      </c>
      <c r="AQ291" s="2"/>
      <c r="AR291" s="18">
        <v>1050124292</v>
      </c>
      <c r="AS291" s="2"/>
      <c r="AT291" s="18">
        <v>1319293161</v>
      </c>
      <c r="AU291" s="18">
        <v>2412795242</v>
      </c>
      <c r="AV291" s="18"/>
      <c r="AW291" s="18"/>
      <c r="AX291" s="2"/>
      <c r="AY291" s="2"/>
      <c r="AZ291" s="18"/>
      <c r="BA291" s="2"/>
      <c r="BB291" s="64">
        <f t="shared" si="54"/>
        <v>172181604604</v>
      </c>
      <c r="BC291" s="2">
        <v>39082724482</v>
      </c>
      <c r="BD291" s="2"/>
      <c r="BE291" s="2">
        <v>2100248584</v>
      </c>
      <c r="BF291" s="2"/>
      <c r="BG291" s="9">
        <v>1572179981</v>
      </c>
      <c r="BH291" s="2">
        <v>3704753295</v>
      </c>
      <c r="BI291" s="2"/>
      <c r="BJ291" s="2"/>
      <c r="BK291" s="8">
        <f t="shared" si="55"/>
        <v>218641510946</v>
      </c>
      <c r="BL291" s="2">
        <v>29890692913</v>
      </c>
      <c r="BM291" s="2"/>
      <c r="BN291" s="2">
        <v>1050124292</v>
      </c>
      <c r="BO291" s="2">
        <v>9024316513</v>
      </c>
      <c r="BP291" s="2"/>
      <c r="BQ291" s="2"/>
      <c r="BR291" s="9">
        <v>1342615538</v>
      </c>
      <c r="BS291" s="2">
        <v>3580380958</v>
      </c>
      <c r="BT291" s="2"/>
      <c r="BU291" s="2"/>
      <c r="BV291" s="2"/>
      <c r="BW291" s="8">
        <f t="shared" si="56"/>
        <v>263529641160</v>
      </c>
      <c r="BX291" s="2">
        <v>28893674479</v>
      </c>
      <c r="BY291" s="2"/>
      <c r="BZ291" s="2">
        <v>131465496</v>
      </c>
      <c r="CA291" s="2"/>
      <c r="CB291" s="9">
        <v>1356903944</v>
      </c>
      <c r="CC291" s="2">
        <v>2017082333</v>
      </c>
      <c r="CD291" s="2"/>
      <c r="CE291" s="2"/>
      <c r="CF291" s="2"/>
      <c r="CG291" s="8">
        <f>SUM(BW291:CE291)</f>
        <v>295928767412</v>
      </c>
      <c r="CH291" s="2"/>
      <c r="CI291" s="2"/>
      <c r="CJ291" s="2"/>
      <c r="CK291" s="2"/>
      <c r="CL291" s="9"/>
      <c r="CM291" s="2"/>
      <c r="CN291" s="2"/>
      <c r="CO291" s="2"/>
      <c r="CP291" s="8">
        <f t="shared" si="49"/>
        <v>295928767412</v>
      </c>
      <c r="CQ291" s="2"/>
      <c r="CR291" s="2"/>
      <c r="CS291" s="2"/>
      <c r="CT291" s="2"/>
      <c r="CU291" s="2"/>
      <c r="CV291" s="9"/>
      <c r="CW291" s="2"/>
      <c r="CX291" s="2"/>
      <c r="CY291" s="8">
        <f t="shared" si="50"/>
        <v>295928767412</v>
      </c>
      <c r="CZ291" s="2"/>
      <c r="DA291" s="2"/>
      <c r="DB291" s="2"/>
      <c r="DC291" s="2"/>
      <c r="DD291" s="2"/>
      <c r="DE291" s="2"/>
      <c r="DF291" s="2"/>
      <c r="DG291" s="2"/>
      <c r="DH291" s="2"/>
      <c r="DI291" s="8">
        <f t="shared" si="51"/>
        <v>295928767412</v>
      </c>
      <c r="DJ291" s="18"/>
      <c r="DK291" s="2"/>
      <c r="DL291" s="2"/>
      <c r="DM291" s="2"/>
      <c r="DN291" s="2"/>
      <c r="DO291" s="2"/>
      <c r="DP291" s="2"/>
      <c r="DQ291" s="2"/>
      <c r="DR291" s="9"/>
      <c r="DS291" s="2"/>
      <c r="DT291" s="2"/>
      <c r="DU291" s="7">
        <f t="shared" si="57"/>
        <v>295928767412</v>
      </c>
      <c r="DV291" s="4">
        <f>VLOOKUP(B291,[3]RPTNCT049_ConsultaSaldosContabl!$I$4:$K$8047,3,0)</f>
        <v>295928767412</v>
      </c>
      <c r="DW291" s="4">
        <f>+Q291+Z291+AA291+AN291+BA291+BJ291+BU291+BV291</f>
        <v>0</v>
      </c>
      <c r="DX291" s="41">
        <f t="shared" si="58"/>
        <v>295928767412</v>
      </c>
      <c r="DY291" s="19">
        <f t="shared" si="59"/>
        <v>0</v>
      </c>
      <c r="DZ291" s="29"/>
      <c r="EA291" s="15"/>
      <c r="EB291" s="15"/>
      <c r="EC291" s="15"/>
      <c r="ED291" s="15"/>
      <c r="EE291" s="15"/>
      <c r="EF291" s="15"/>
    </row>
    <row r="292" spans="1:136" ht="15" customHeight="1" x14ac:dyDescent="0.2">
      <c r="A292" s="1">
        <v>8914800857</v>
      </c>
      <c r="B292" s="1">
        <v>891480085</v>
      </c>
      <c r="C292" s="16">
        <v>116666000</v>
      </c>
      <c r="D292" s="17" t="s">
        <v>31</v>
      </c>
      <c r="E292" s="80" t="s">
        <v>1071</v>
      </c>
      <c r="F292" s="18">
        <v>9249207485</v>
      </c>
      <c r="G292" s="18"/>
      <c r="H292" s="18">
        <v>513293836</v>
      </c>
      <c r="I292" s="18"/>
      <c r="J292" s="54">
        <v>552063833</v>
      </c>
      <c r="K292" s="18">
        <v>1524169784</v>
      </c>
      <c r="L292" s="18"/>
      <c r="M292" s="55">
        <f t="shared" si="60"/>
        <v>11838734938</v>
      </c>
      <c r="N292" s="54">
        <f>VLOOKUP(A292,'[1]PRESTACION DE SERVICIO'!$I$2:$J$96,2,0)</f>
        <v>8120322206</v>
      </c>
      <c r="O292" s="18"/>
      <c r="P292" s="18">
        <v>513293836</v>
      </c>
      <c r="Q292" s="39"/>
      <c r="R292" s="18"/>
      <c r="S292" s="54">
        <v>420046895</v>
      </c>
      <c r="T292" s="56">
        <v>893050061</v>
      </c>
      <c r="U292" s="18"/>
      <c r="V292" s="8">
        <f t="shared" si="48"/>
        <v>21785447936</v>
      </c>
      <c r="W292" s="55">
        <v>7113494311</v>
      </c>
      <c r="X292" s="18"/>
      <c r="Y292" s="18">
        <v>513293836</v>
      </c>
      <c r="Z292" s="8"/>
      <c r="AA292" s="18"/>
      <c r="AB292" s="18"/>
      <c r="AC292" s="56">
        <v>503340338</v>
      </c>
      <c r="AD292" s="18">
        <v>1002120751</v>
      </c>
      <c r="AE292" s="18"/>
      <c r="AF292" s="8">
        <f t="shared" si="52"/>
        <v>30917697172</v>
      </c>
      <c r="AG292" s="9">
        <v>7257567390</v>
      </c>
      <c r="AH292" s="2"/>
      <c r="AI292" s="2">
        <v>513293836</v>
      </c>
      <c r="AJ292" s="9">
        <v>0</v>
      </c>
      <c r="AK292" s="2">
        <v>503340338</v>
      </c>
      <c r="AL292" s="2">
        <v>1002120751</v>
      </c>
      <c r="AM292" s="2"/>
      <c r="AN292" s="2"/>
      <c r="AO292" s="19">
        <f t="shared" si="53"/>
        <v>40194019487</v>
      </c>
      <c r="AP292" s="18">
        <v>7428625542</v>
      </c>
      <c r="AQ292" s="2"/>
      <c r="AR292" s="18">
        <v>513293836</v>
      </c>
      <c r="AS292" s="2"/>
      <c r="AT292" s="18">
        <v>503340338</v>
      </c>
      <c r="AU292" s="18">
        <v>710976653</v>
      </c>
      <c r="AV292" s="18"/>
      <c r="AW292" s="18"/>
      <c r="AX292" s="2"/>
      <c r="AY292" s="2"/>
      <c r="AZ292" s="18"/>
      <c r="BA292" s="2"/>
      <c r="BB292" s="64">
        <f t="shared" si="54"/>
        <v>49350255856</v>
      </c>
      <c r="BC292" s="2">
        <v>10789902509</v>
      </c>
      <c r="BD292" s="2"/>
      <c r="BE292" s="2">
        <v>1026587672</v>
      </c>
      <c r="BF292" s="2"/>
      <c r="BG292" s="9">
        <v>496681004</v>
      </c>
      <c r="BH292" s="2">
        <v>1443474907</v>
      </c>
      <c r="BI292" s="2"/>
      <c r="BJ292" s="2"/>
      <c r="BK292" s="8">
        <f t="shared" si="55"/>
        <v>63106901948</v>
      </c>
      <c r="BL292" s="2">
        <v>8018788187</v>
      </c>
      <c r="BM292" s="2"/>
      <c r="BN292" s="2">
        <v>513293836</v>
      </c>
      <c r="BO292" s="2">
        <v>3483869870</v>
      </c>
      <c r="BP292" s="2"/>
      <c r="BQ292" s="2"/>
      <c r="BR292" s="9">
        <v>512944210</v>
      </c>
      <c r="BS292" s="2">
        <v>1372921761</v>
      </c>
      <c r="BT292" s="2"/>
      <c r="BU292" s="2"/>
      <c r="BV292" s="2"/>
      <c r="BW292" s="8">
        <f t="shared" si="56"/>
        <v>77008719812</v>
      </c>
      <c r="BX292" s="2">
        <v>7750984741</v>
      </c>
      <c r="BY292" s="2"/>
      <c r="BZ292" s="2">
        <v>513293836</v>
      </c>
      <c r="CA292" s="2"/>
      <c r="CB292" s="9">
        <v>549396115</v>
      </c>
      <c r="CC292" s="2">
        <v>1193494180</v>
      </c>
      <c r="CD292" s="2"/>
      <c r="CE292" s="2"/>
      <c r="CF292" s="2"/>
      <c r="CG292" s="8">
        <f>SUM(BW292:CE292)</f>
        <v>87015888684</v>
      </c>
      <c r="CH292" s="2"/>
      <c r="CI292" s="2"/>
      <c r="CJ292" s="2"/>
      <c r="CK292" s="2"/>
      <c r="CL292" s="9"/>
      <c r="CM292" s="2"/>
      <c r="CN292" s="2"/>
      <c r="CO292" s="2"/>
      <c r="CP292" s="8">
        <f t="shared" si="49"/>
        <v>87015888684</v>
      </c>
      <c r="CQ292" s="2"/>
      <c r="CR292" s="2"/>
      <c r="CS292" s="2"/>
      <c r="CT292" s="2"/>
      <c r="CU292" s="2"/>
      <c r="CV292" s="9"/>
      <c r="CW292" s="2"/>
      <c r="CX292" s="2"/>
      <c r="CY292" s="8">
        <f t="shared" si="50"/>
        <v>87015888684</v>
      </c>
      <c r="CZ292" s="2"/>
      <c r="DA292" s="2"/>
      <c r="DB292" s="2"/>
      <c r="DC292" s="2"/>
      <c r="DD292" s="2"/>
      <c r="DE292" s="2"/>
      <c r="DF292" s="2"/>
      <c r="DG292" s="2"/>
      <c r="DH292" s="2"/>
      <c r="DI292" s="8">
        <f t="shared" si="51"/>
        <v>87015888684</v>
      </c>
      <c r="DJ292" s="18"/>
      <c r="DK292" s="2"/>
      <c r="DL292" s="2"/>
      <c r="DM292" s="2"/>
      <c r="DN292" s="2"/>
      <c r="DO292" s="2"/>
      <c r="DP292" s="2"/>
      <c r="DQ292" s="2"/>
      <c r="DR292" s="9"/>
      <c r="DS292" s="2"/>
      <c r="DT292" s="2"/>
      <c r="DU292" s="7">
        <f t="shared" si="57"/>
        <v>87015888684</v>
      </c>
      <c r="DV292" s="4">
        <f>VLOOKUP(B292,[3]RPTNCT049_ConsultaSaldosContabl!$I$4:$K$8047,3,0)</f>
        <v>87015888684</v>
      </c>
      <c r="DW292" s="4">
        <f>+Q292+Z292+AA292+AN292+BA292+BJ292+BU292+BV292</f>
        <v>0</v>
      </c>
      <c r="DX292" s="41">
        <f t="shared" si="58"/>
        <v>87015888684</v>
      </c>
      <c r="DY292" s="19">
        <f t="shared" si="59"/>
        <v>0</v>
      </c>
      <c r="DZ292" s="29"/>
      <c r="EA292" s="15"/>
      <c r="EB292" s="15"/>
      <c r="EC292" s="15"/>
      <c r="ED292" s="15"/>
      <c r="EE292" s="15"/>
      <c r="EF292" s="15"/>
    </row>
    <row r="293" spans="1:136" s="50" customFormat="1" ht="15" customHeight="1" x14ac:dyDescent="0.2">
      <c r="A293" s="1">
        <v>8924000382</v>
      </c>
      <c r="B293" s="1">
        <v>892400038</v>
      </c>
      <c r="C293" s="16">
        <v>118888000</v>
      </c>
      <c r="D293" s="17" t="s">
        <v>41</v>
      </c>
      <c r="E293" s="80" t="s">
        <v>1088</v>
      </c>
      <c r="F293" s="43">
        <v>1704448833</v>
      </c>
      <c r="G293" s="44"/>
      <c r="H293" s="47"/>
      <c r="I293" s="44"/>
      <c r="J293" s="45">
        <v>78011182</v>
      </c>
      <c r="K293" s="44">
        <v>164948044</v>
      </c>
      <c r="L293" s="44"/>
      <c r="M293" s="46">
        <f t="shared" si="60"/>
        <v>1947408059</v>
      </c>
      <c r="N293" s="39">
        <v>1554648213</v>
      </c>
      <c r="O293" s="44"/>
      <c r="P293" s="44"/>
      <c r="Q293" s="39">
        <v>192930398</v>
      </c>
      <c r="R293" s="44"/>
      <c r="S293" s="47">
        <v>73200996</v>
      </c>
      <c r="T293" s="48">
        <v>158428696</v>
      </c>
      <c r="U293" s="44"/>
      <c r="V293" s="8">
        <f t="shared" si="48"/>
        <v>3926616362</v>
      </c>
      <c r="W293" s="8">
        <v>1377991920</v>
      </c>
      <c r="X293" s="2"/>
      <c r="Y293" s="8">
        <v>0</v>
      </c>
      <c r="Z293" s="8"/>
      <c r="AA293" s="2"/>
      <c r="AB293" s="2"/>
      <c r="AC293" s="9">
        <v>78863309</v>
      </c>
      <c r="AD293" s="2">
        <v>167002622</v>
      </c>
      <c r="AE293" s="2"/>
      <c r="AF293" s="8">
        <f t="shared" si="52"/>
        <v>5550474213</v>
      </c>
      <c r="AG293" s="9">
        <v>1509214557</v>
      </c>
      <c r="AH293" s="2"/>
      <c r="AI293" s="2">
        <v>0</v>
      </c>
      <c r="AJ293" s="9">
        <v>0</v>
      </c>
      <c r="AK293" s="2">
        <v>78863309</v>
      </c>
      <c r="AL293" s="2">
        <v>167002622</v>
      </c>
      <c r="AM293" s="2"/>
      <c r="AN293" s="2"/>
      <c r="AO293" s="19">
        <f t="shared" si="53"/>
        <v>7305554701</v>
      </c>
      <c r="AP293" s="66">
        <v>1484479059</v>
      </c>
      <c r="AQ293" s="2"/>
      <c r="AR293" s="2"/>
      <c r="AS293" s="2"/>
      <c r="AT293" s="66">
        <v>78863309</v>
      </c>
      <c r="AU293" s="66">
        <v>167687017</v>
      </c>
      <c r="AV293" s="2"/>
      <c r="AW293" s="2"/>
      <c r="AX293" s="66">
        <v>317881704</v>
      </c>
      <c r="AY293" s="66">
        <v>79470426</v>
      </c>
      <c r="AZ293" s="2"/>
      <c r="BA293" s="2"/>
      <c r="BB293" s="64">
        <f t="shared" si="54"/>
        <v>9433936216</v>
      </c>
      <c r="BC293" s="2">
        <v>2057260844</v>
      </c>
      <c r="BD293" s="2">
        <v>79470426</v>
      </c>
      <c r="BE293" s="2">
        <v>0</v>
      </c>
      <c r="BF293" s="2"/>
      <c r="BG293" s="9">
        <v>119873942</v>
      </c>
      <c r="BH293" s="2">
        <v>244673296</v>
      </c>
      <c r="BI293" s="2"/>
      <c r="BJ293" s="2">
        <v>415197069</v>
      </c>
      <c r="BK293" s="8">
        <f t="shared" si="55"/>
        <v>12350411793</v>
      </c>
      <c r="BL293" s="2">
        <v>1628415426</v>
      </c>
      <c r="BM293" s="2">
        <v>79470426</v>
      </c>
      <c r="BN293" s="2">
        <v>0</v>
      </c>
      <c r="BO293" s="2">
        <v>618449432</v>
      </c>
      <c r="BP293" s="2"/>
      <c r="BQ293" s="2"/>
      <c r="BR293" s="9">
        <v>85941387</v>
      </c>
      <c r="BS293" s="2">
        <v>233051246</v>
      </c>
      <c r="BT293" s="2"/>
      <c r="BU293" s="2"/>
      <c r="BV293" s="2"/>
      <c r="BW293" s="8">
        <f t="shared" si="56"/>
        <v>14995739710</v>
      </c>
      <c r="BX293" s="2">
        <v>1647040651</v>
      </c>
      <c r="BY293" s="2">
        <v>79470426</v>
      </c>
      <c r="BZ293" s="2">
        <v>0</v>
      </c>
      <c r="CA293" s="2"/>
      <c r="CB293" s="9">
        <v>83035289</v>
      </c>
      <c r="CC293" s="2">
        <v>171380260</v>
      </c>
      <c r="CD293" s="2"/>
      <c r="CE293" s="2"/>
      <c r="CF293" s="2"/>
      <c r="CG293" s="8">
        <f>SUM(BW293:CE293)</f>
        <v>16976666336</v>
      </c>
      <c r="CH293" s="2"/>
      <c r="CI293" s="2"/>
      <c r="CJ293" s="2"/>
      <c r="CK293" s="2"/>
      <c r="CL293" s="9"/>
      <c r="CM293" s="2"/>
      <c r="CN293" s="2"/>
      <c r="CO293" s="2"/>
      <c r="CP293" s="8">
        <f t="shared" si="49"/>
        <v>16976666336</v>
      </c>
      <c r="CQ293" s="2"/>
      <c r="CR293" s="2"/>
      <c r="CS293" s="2"/>
      <c r="CT293" s="2"/>
      <c r="CU293" s="2"/>
      <c r="CV293" s="9"/>
      <c r="CW293" s="2"/>
      <c r="CX293" s="2"/>
      <c r="CY293" s="8">
        <f t="shared" si="50"/>
        <v>16976666336</v>
      </c>
      <c r="CZ293" s="2"/>
      <c r="DA293" s="2"/>
      <c r="DB293" s="2"/>
      <c r="DC293" s="2"/>
      <c r="DD293" s="2"/>
      <c r="DE293" s="2"/>
      <c r="DF293" s="2"/>
      <c r="DG293" s="2"/>
      <c r="DH293" s="2"/>
      <c r="DI293" s="8">
        <f t="shared" si="51"/>
        <v>16976666336</v>
      </c>
      <c r="DJ293" s="18"/>
      <c r="DK293" s="2"/>
      <c r="DL293" s="2"/>
      <c r="DM293" s="2"/>
      <c r="DN293" s="2"/>
      <c r="DO293" s="2"/>
      <c r="DP293" s="2"/>
      <c r="DQ293" s="2"/>
      <c r="DR293" s="9"/>
      <c r="DS293" s="2"/>
      <c r="DT293" s="2"/>
      <c r="DU293" s="49">
        <f t="shared" si="57"/>
        <v>16976666336</v>
      </c>
      <c r="DV293" s="4">
        <f>VLOOKUP(B293,[3]RPTNCT049_ConsultaSaldosContabl!$I$4:$K$8047,3,0)</f>
        <v>16368538869</v>
      </c>
      <c r="DW293" s="4">
        <f>+Q293+Z293+AA293+AN293+BA293+BJ293+BU293+BV293</f>
        <v>608127467</v>
      </c>
      <c r="DX293" s="41">
        <f t="shared" si="58"/>
        <v>16976666336</v>
      </c>
      <c r="DY293" s="19">
        <f t="shared" si="59"/>
        <v>0</v>
      </c>
      <c r="DZ293" s="29"/>
      <c r="EA293" s="29"/>
      <c r="EB293" s="29"/>
    </row>
    <row r="294" spans="1:136" ht="15" customHeight="1" x14ac:dyDescent="0.2">
      <c r="A294" s="1">
        <v>8902012356</v>
      </c>
      <c r="B294" s="1">
        <v>890201235</v>
      </c>
      <c r="C294" s="16">
        <v>116868000</v>
      </c>
      <c r="D294" s="17" t="s">
        <v>26</v>
      </c>
      <c r="E294" s="80" t="s">
        <v>1048</v>
      </c>
      <c r="F294" s="18">
        <v>32051753307</v>
      </c>
      <c r="G294" s="18"/>
      <c r="H294" s="18">
        <v>1464867048</v>
      </c>
      <c r="I294" s="18"/>
      <c r="J294" s="54">
        <v>1872040898</v>
      </c>
      <c r="K294" s="18">
        <v>7295669801</v>
      </c>
      <c r="L294" s="18"/>
      <c r="M294" s="55">
        <f t="shared" si="60"/>
        <v>42684331054</v>
      </c>
      <c r="N294" s="54">
        <f>VLOOKUP(A294,'[1]PRESTACION DE SERVICIO'!$I$2:$J$96,2,0)</f>
        <v>27451388905</v>
      </c>
      <c r="O294" s="18"/>
      <c r="P294" s="18">
        <v>1464867048</v>
      </c>
      <c r="Q294" s="39"/>
      <c r="R294" s="18"/>
      <c r="S294" s="54">
        <v>1561697458</v>
      </c>
      <c r="T294" s="56">
        <v>3295057311</v>
      </c>
      <c r="U294" s="18"/>
      <c r="V294" s="8">
        <f t="shared" si="48"/>
        <v>76457341776</v>
      </c>
      <c r="W294" s="55">
        <v>25097658307</v>
      </c>
      <c r="X294" s="18"/>
      <c r="Y294" s="18">
        <v>1464867048</v>
      </c>
      <c r="Z294" s="8"/>
      <c r="AA294" s="18"/>
      <c r="AB294" s="18"/>
      <c r="AC294" s="56">
        <v>1584131137</v>
      </c>
      <c r="AD294" s="18">
        <v>3355940880</v>
      </c>
      <c r="AE294" s="18"/>
      <c r="AF294" s="8">
        <f t="shared" si="52"/>
        <v>107959939148</v>
      </c>
      <c r="AG294" s="9">
        <v>25997881628</v>
      </c>
      <c r="AH294" s="2"/>
      <c r="AI294" s="2">
        <v>1464867048</v>
      </c>
      <c r="AJ294" s="9">
        <v>0</v>
      </c>
      <c r="AK294" s="2">
        <v>1584131137</v>
      </c>
      <c r="AL294" s="2">
        <v>3355940880</v>
      </c>
      <c r="AM294" s="2"/>
      <c r="AN294" s="2"/>
      <c r="AO294" s="19">
        <f t="shared" si="53"/>
        <v>140362759841</v>
      </c>
      <c r="AP294" s="18">
        <v>26341657821</v>
      </c>
      <c r="AQ294" s="2"/>
      <c r="AR294" s="18">
        <v>1464867048</v>
      </c>
      <c r="AS294" s="2"/>
      <c r="AT294" s="18">
        <v>1584131137</v>
      </c>
      <c r="AU294" s="18">
        <v>2588200136.9999981</v>
      </c>
      <c r="AV294" s="18"/>
      <c r="AW294" s="18"/>
      <c r="AX294" s="2"/>
      <c r="AY294" s="2"/>
      <c r="AZ294" s="18"/>
      <c r="BA294" s="2"/>
      <c r="BB294" s="64">
        <f t="shared" si="54"/>
        <v>172341615984</v>
      </c>
      <c r="BC294" s="2">
        <v>38154082283</v>
      </c>
      <c r="BD294" s="2"/>
      <c r="BE294" s="2">
        <v>2929734096</v>
      </c>
      <c r="BF294" s="2"/>
      <c r="BG294" s="9">
        <v>2104368853</v>
      </c>
      <c r="BH294" s="2">
        <v>4595360509</v>
      </c>
      <c r="BI294" s="2"/>
      <c r="BJ294" s="2"/>
      <c r="BK294" s="8">
        <f t="shared" si="55"/>
        <v>220125161725</v>
      </c>
      <c r="BL294" s="2">
        <v>28028004433</v>
      </c>
      <c r="BM294" s="2"/>
      <c r="BN294" s="2">
        <v>1464867048</v>
      </c>
      <c r="BO294" s="2">
        <v>11756639917</v>
      </c>
      <c r="BP294" s="2"/>
      <c r="BQ294" s="2"/>
      <c r="BR294" s="9">
        <v>1711566095</v>
      </c>
      <c r="BS294" s="2">
        <v>4588667204</v>
      </c>
      <c r="BT294" s="2"/>
      <c r="BU294" s="2"/>
      <c r="BV294" s="2"/>
      <c r="BW294" s="8">
        <f t="shared" si="56"/>
        <v>267674906422</v>
      </c>
      <c r="BX294" s="2">
        <v>27569070173</v>
      </c>
      <c r="BY294" s="2"/>
      <c r="BZ294" s="2">
        <v>1464867048</v>
      </c>
      <c r="CA294" s="2"/>
      <c r="CB294" s="9">
        <v>1786928853</v>
      </c>
      <c r="CC294" s="2">
        <v>4162215195</v>
      </c>
      <c r="CD294" s="2"/>
      <c r="CE294" s="2"/>
      <c r="CF294" s="2"/>
      <c r="CG294" s="8">
        <f>SUM(BW294:CE294)</f>
        <v>302657987691</v>
      </c>
      <c r="CH294" s="2"/>
      <c r="CI294" s="2"/>
      <c r="CJ294" s="2"/>
      <c r="CK294" s="2"/>
      <c r="CL294" s="9"/>
      <c r="CM294" s="2"/>
      <c r="CN294" s="2"/>
      <c r="CO294" s="2"/>
      <c r="CP294" s="8">
        <f t="shared" si="49"/>
        <v>302657987691</v>
      </c>
      <c r="CQ294" s="2"/>
      <c r="CR294" s="2"/>
      <c r="CS294" s="2"/>
      <c r="CT294" s="2"/>
      <c r="CU294" s="2"/>
      <c r="CV294" s="9"/>
      <c r="CW294" s="2"/>
      <c r="CX294" s="2"/>
      <c r="CY294" s="8">
        <f t="shared" si="50"/>
        <v>302657987691</v>
      </c>
      <c r="CZ294" s="2"/>
      <c r="DA294" s="2"/>
      <c r="DB294" s="2"/>
      <c r="DC294" s="2"/>
      <c r="DD294" s="2"/>
      <c r="DE294" s="2"/>
      <c r="DF294" s="2"/>
      <c r="DG294" s="2"/>
      <c r="DH294" s="2"/>
      <c r="DI294" s="8">
        <f t="shared" si="51"/>
        <v>302657987691</v>
      </c>
      <c r="DJ294" s="18"/>
      <c r="DK294" s="2"/>
      <c r="DL294" s="2"/>
      <c r="DM294" s="2"/>
      <c r="DN294" s="2"/>
      <c r="DO294" s="2"/>
      <c r="DP294" s="2"/>
      <c r="DQ294" s="2"/>
      <c r="DR294" s="9"/>
      <c r="DS294" s="2"/>
      <c r="DT294" s="2"/>
      <c r="DU294" s="7">
        <f t="shared" si="57"/>
        <v>302657987691</v>
      </c>
      <c r="DV294" s="4">
        <f>VLOOKUP(B294,[3]RPTNCT049_ConsultaSaldosContabl!$I$4:$K$8047,3,0)</f>
        <v>302657987691</v>
      </c>
      <c r="DW294" s="4">
        <f>+Q294+Z294+AA294+AN294+BA294+BJ294+BU294+BV294</f>
        <v>0</v>
      </c>
      <c r="DX294" s="41">
        <f t="shared" si="58"/>
        <v>302657987691</v>
      </c>
      <c r="DY294" s="19">
        <f t="shared" si="59"/>
        <v>0</v>
      </c>
      <c r="DZ294" s="29"/>
      <c r="EA294" s="15"/>
      <c r="EB294" s="15"/>
      <c r="EC294" s="15"/>
      <c r="ED294" s="15"/>
      <c r="EE294" s="15"/>
      <c r="EF294" s="15"/>
    </row>
    <row r="295" spans="1:136" ht="15" customHeight="1" x14ac:dyDescent="0.2">
      <c r="A295" s="1">
        <v>8922800211</v>
      </c>
      <c r="B295" s="1">
        <v>892280021</v>
      </c>
      <c r="C295" s="16">
        <v>117070000</v>
      </c>
      <c r="D295" s="17" t="s">
        <v>39</v>
      </c>
      <c r="E295" s="80" t="s">
        <v>1086</v>
      </c>
      <c r="F295" s="18">
        <v>27003809854</v>
      </c>
      <c r="G295" s="18"/>
      <c r="H295" s="18">
        <v>170109571</v>
      </c>
      <c r="I295" s="18"/>
      <c r="J295" s="54">
        <v>1645470541</v>
      </c>
      <c r="K295" s="18">
        <v>3507441775</v>
      </c>
      <c r="L295" s="18"/>
      <c r="M295" s="55">
        <f t="shared" si="60"/>
        <v>32326831741</v>
      </c>
      <c r="N295" s="54">
        <f>VLOOKUP(A295,'[1]PRESTACION DE SERVICIO'!$I$2:$J$96,2,0)</f>
        <v>22944712742</v>
      </c>
      <c r="O295" s="18"/>
      <c r="P295" s="18">
        <v>170109571</v>
      </c>
      <c r="Q295" s="39"/>
      <c r="R295" s="18"/>
      <c r="S295" s="54">
        <v>1862474043</v>
      </c>
      <c r="T295" s="56">
        <v>3896293615</v>
      </c>
      <c r="U295" s="18"/>
      <c r="V295" s="8">
        <f t="shared" si="48"/>
        <v>61200421712</v>
      </c>
      <c r="W295" s="55">
        <v>20966014616</v>
      </c>
      <c r="X295" s="18"/>
      <c r="Y295" s="18">
        <v>170109571</v>
      </c>
      <c r="Z295" s="8"/>
      <c r="AA295" s="18"/>
      <c r="AB295" s="18"/>
      <c r="AC295" s="56">
        <v>1417570051</v>
      </c>
      <c r="AD295" s="18">
        <v>2995831498</v>
      </c>
      <c r="AE295" s="18"/>
      <c r="AF295" s="8">
        <f t="shared" si="52"/>
        <v>86749947448</v>
      </c>
      <c r="AG295" s="9">
        <v>22268318066</v>
      </c>
      <c r="AH295" s="2"/>
      <c r="AI295" s="2">
        <v>170109571</v>
      </c>
      <c r="AJ295" s="9">
        <v>0</v>
      </c>
      <c r="AK295" s="2">
        <v>1417570051</v>
      </c>
      <c r="AL295" s="2">
        <v>2995831498</v>
      </c>
      <c r="AM295" s="2"/>
      <c r="AN295" s="2"/>
      <c r="AO295" s="19">
        <f t="shared" si="53"/>
        <v>113601776634</v>
      </c>
      <c r="AP295" s="18">
        <v>23300509525</v>
      </c>
      <c r="AQ295" s="2"/>
      <c r="AR295" s="69">
        <v>170109571</v>
      </c>
      <c r="AS295" s="2"/>
      <c r="AT295" s="18">
        <v>1417570051</v>
      </c>
      <c r="AU295" s="18">
        <v>1598001659</v>
      </c>
      <c r="AV295" s="18"/>
      <c r="AW295" s="18"/>
      <c r="AX295" s="2"/>
      <c r="AY295" s="2"/>
      <c r="AZ295" s="18"/>
      <c r="BA295" s="2"/>
      <c r="BB295" s="64">
        <f t="shared" si="54"/>
        <v>140087967440</v>
      </c>
      <c r="BC295" s="2">
        <v>31107734961</v>
      </c>
      <c r="BD295" s="2"/>
      <c r="BE295" s="2">
        <v>340219142</v>
      </c>
      <c r="BF295" s="2"/>
      <c r="BG295" s="9">
        <v>1460206885</v>
      </c>
      <c r="BH295" s="2">
        <v>4349147982</v>
      </c>
      <c r="BI295" s="2"/>
      <c r="BJ295" s="2"/>
      <c r="BK295" s="8">
        <f t="shared" si="55"/>
        <v>177345276410</v>
      </c>
      <c r="BL295" s="2">
        <v>24097854579</v>
      </c>
      <c r="BM295" s="2"/>
      <c r="BN295" s="2">
        <v>170109571</v>
      </c>
      <c r="BO295" s="2">
        <v>10087575239</v>
      </c>
      <c r="BP295" s="2"/>
      <c r="BQ295" s="2"/>
      <c r="BR295" s="9">
        <v>1501311584</v>
      </c>
      <c r="BS295" s="2">
        <v>4006425226</v>
      </c>
      <c r="BT295" s="2"/>
      <c r="BU295" s="2"/>
      <c r="BV295" s="2"/>
      <c r="BW295" s="8">
        <f t="shared" si="56"/>
        <v>217208552609</v>
      </c>
      <c r="BX295" s="2">
        <v>23653715455</v>
      </c>
      <c r="BY295" s="2"/>
      <c r="BZ295" s="2">
        <v>170109571</v>
      </c>
      <c r="CA295" s="2"/>
      <c r="CB295" s="9">
        <v>1695185783</v>
      </c>
      <c r="CC295" s="2">
        <v>3558104187</v>
      </c>
      <c r="CD295" s="2"/>
      <c r="CE295" s="2"/>
      <c r="CF295" s="2"/>
      <c r="CG295" s="8">
        <f>SUM(BW295:CE295)</f>
        <v>246285667605</v>
      </c>
      <c r="CH295" s="2"/>
      <c r="CI295" s="2"/>
      <c r="CJ295" s="2"/>
      <c r="CK295" s="2"/>
      <c r="CL295" s="9"/>
      <c r="CM295" s="2"/>
      <c r="CN295" s="2"/>
      <c r="CO295" s="2"/>
      <c r="CP295" s="8">
        <f t="shared" si="49"/>
        <v>246285667605</v>
      </c>
      <c r="CQ295" s="2"/>
      <c r="CR295" s="2"/>
      <c r="CS295" s="2"/>
      <c r="CT295" s="2"/>
      <c r="CU295" s="2"/>
      <c r="CV295" s="9"/>
      <c r="CW295" s="2"/>
      <c r="CX295" s="2"/>
      <c r="CY295" s="8">
        <f t="shared" si="50"/>
        <v>246285667605</v>
      </c>
      <c r="CZ295" s="2"/>
      <c r="DA295" s="2"/>
      <c r="DB295" s="2"/>
      <c r="DC295" s="2"/>
      <c r="DD295" s="2"/>
      <c r="DE295" s="2"/>
      <c r="DF295" s="2"/>
      <c r="DG295" s="2"/>
      <c r="DH295" s="2"/>
      <c r="DI295" s="8">
        <f t="shared" si="51"/>
        <v>246285667605</v>
      </c>
      <c r="DJ295" s="18"/>
      <c r="DK295" s="2"/>
      <c r="DL295" s="2"/>
      <c r="DM295" s="2"/>
      <c r="DN295" s="2"/>
      <c r="DO295" s="2"/>
      <c r="DP295" s="2"/>
      <c r="DQ295" s="2"/>
      <c r="DR295" s="9"/>
      <c r="DS295" s="2"/>
      <c r="DT295" s="2"/>
      <c r="DU295" s="7">
        <f t="shared" si="57"/>
        <v>246285667605</v>
      </c>
      <c r="DV295" s="4">
        <f>VLOOKUP(B295,[3]RPTNCT049_ConsultaSaldosContabl!$I$4:$K$8047,3,0)</f>
        <v>246285667605</v>
      </c>
      <c r="DW295" s="4">
        <f>+Q295+Z295+AA295+AN295+BA295+BJ295+BU295+BV295</f>
        <v>0</v>
      </c>
      <c r="DX295" s="41">
        <f t="shared" si="58"/>
        <v>246285667605</v>
      </c>
      <c r="DY295" s="19">
        <f t="shared" si="59"/>
        <v>0</v>
      </c>
      <c r="DZ295" s="29"/>
      <c r="EA295" s="15"/>
      <c r="EB295" s="15"/>
      <c r="EC295" s="15"/>
      <c r="ED295" s="15"/>
      <c r="EE295" s="15"/>
      <c r="EF295" s="15"/>
    </row>
    <row r="296" spans="1:136" ht="15" customHeight="1" x14ac:dyDescent="0.2">
      <c r="A296" s="1">
        <v>8450000210</v>
      </c>
      <c r="B296" s="1">
        <v>845000021</v>
      </c>
      <c r="C296" s="16">
        <v>119797000</v>
      </c>
      <c r="D296" s="17" t="s">
        <v>22</v>
      </c>
      <c r="E296" s="80" t="s">
        <v>1043</v>
      </c>
      <c r="F296" s="18">
        <v>2406367115</v>
      </c>
      <c r="G296" s="18"/>
      <c r="H296" s="18">
        <v>8493609</v>
      </c>
      <c r="I296" s="18"/>
      <c r="J296" s="54">
        <v>62369508</v>
      </c>
      <c r="K296" s="18">
        <v>131907484</v>
      </c>
      <c r="L296" s="18"/>
      <c r="M296" s="55">
        <f t="shared" si="60"/>
        <v>2609137716</v>
      </c>
      <c r="N296" s="54">
        <f>VLOOKUP(A296,'[1]PRESTACION DE SERVICIO'!$I$2:$J$96,2,0)</f>
        <v>2206317568</v>
      </c>
      <c r="O296" s="18"/>
      <c r="P296" s="18">
        <v>8493609</v>
      </c>
      <c r="Q296" s="39"/>
      <c r="R296" s="18"/>
      <c r="S296" s="54">
        <v>59840804</v>
      </c>
      <c r="T296" s="56">
        <v>128622086</v>
      </c>
      <c r="U296" s="18"/>
      <c r="V296" s="8">
        <f t="shared" si="48"/>
        <v>5012411783</v>
      </c>
      <c r="W296" s="55">
        <v>2190550156</v>
      </c>
      <c r="X296" s="18"/>
      <c r="Y296" s="18">
        <v>8493609</v>
      </c>
      <c r="Z296" s="8"/>
      <c r="AA296" s="18"/>
      <c r="AB296" s="18"/>
      <c r="AC296" s="56">
        <v>62965127</v>
      </c>
      <c r="AD296" s="18">
        <v>134612032</v>
      </c>
      <c r="AE296" s="18"/>
      <c r="AF296" s="8">
        <f t="shared" si="52"/>
        <v>7409032707</v>
      </c>
      <c r="AG296" s="9">
        <v>2190550156</v>
      </c>
      <c r="AH296" s="2"/>
      <c r="AI296" s="2">
        <v>8493609</v>
      </c>
      <c r="AJ296" s="9">
        <v>0</v>
      </c>
      <c r="AK296" s="2">
        <v>62965127</v>
      </c>
      <c r="AL296" s="2">
        <v>134612032</v>
      </c>
      <c r="AM296" s="2"/>
      <c r="AN296" s="2"/>
      <c r="AO296" s="19">
        <f t="shared" si="53"/>
        <v>9805653631</v>
      </c>
      <c r="AP296" s="18">
        <v>2213250155</v>
      </c>
      <c r="AQ296" s="2"/>
      <c r="AR296" s="18">
        <v>8493609</v>
      </c>
      <c r="AS296" s="2"/>
      <c r="AT296" s="18">
        <v>62965127</v>
      </c>
      <c r="AU296" s="18">
        <v>111912033</v>
      </c>
      <c r="AV296" s="18"/>
      <c r="AW296" s="18"/>
      <c r="AX296" s="2"/>
      <c r="AY296" s="2"/>
      <c r="AZ296" s="18"/>
      <c r="BA296" s="2"/>
      <c r="BB296" s="64">
        <f t="shared" si="54"/>
        <v>12202274555</v>
      </c>
      <c r="BC296" s="2">
        <v>3124270721</v>
      </c>
      <c r="BD296" s="2">
        <v>0</v>
      </c>
      <c r="BE296" s="2">
        <v>16987218</v>
      </c>
      <c r="BF296" s="2"/>
      <c r="BG296" s="9">
        <v>92364801</v>
      </c>
      <c r="BH296" s="2">
        <v>193081945</v>
      </c>
      <c r="BI296" s="2"/>
      <c r="BJ296" s="2"/>
      <c r="BK296" s="8">
        <f t="shared" si="55"/>
        <v>15628979240</v>
      </c>
      <c r="BL296" s="2">
        <v>2339410792</v>
      </c>
      <c r="BM296" s="2">
        <v>0</v>
      </c>
      <c r="BN296" s="2">
        <v>8493609</v>
      </c>
      <c r="BO296" s="2">
        <v>572635038</v>
      </c>
      <c r="BP296" s="2"/>
      <c r="BQ296" s="2"/>
      <c r="BR296" s="9">
        <v>68158550</v>
      </c>
      <c r="BS296" s="2">
        <v>193330796</v>
      </c>
      <c r="BT296" s="2"/>
      <c r="BU296" s="2"/>
      <c r="BV296" s="2"/>
      <c r="BW296" s="8">
        <f t="shared" si="56"/>
        <v>18811008025</v>
      </c>
      <c r="BX296" s="2">
        <v>2311380466</v>
      </c>
      <c r="BY296" s="2">
        <v>0</v>
      </c>
      <c r="BZ296" s="2">
        <v>8493609</v>
      </c>
      <c r="CA296" s="2"/>
      <c r="CB296" s="9">
        <v>69804145</v>
      </c>
      <c r="CC296" s="2">
        <v>158093606</v>
      </c>
      <c r="CD296" s="2"/>
      <c r="CE296" s="2"/>
      <c r="CF296" s="2"/>
      <c r="CG296" s="8">
        <f>SUM(BW296:CE296)</f>
        <v>21358779851</v>
      </c>
      <c r="CH296" s="2"/>
      <c r="CI296" s="2"/>
      <c r="CJ296" s="2"/>
      <c r="CK296" s="2"/>
      <c r="CL296" s="9"/>
      <c r="CM296" s="2"/>
      <c r="CN296" s="2"/>
      <c r="CO296" s="2"/>
      <c r="CP296" s="8">
        <f t="shared" si="49"/>
        <v>21358779851</v>
      </c>
      <c r="CQ296" s="2"/>
      <c r="CR296" s="2"/>
      <c r="CS296" s="2"/>
      <c r="CT296" s="2"/>
      <c r="CU296" s="2"/>
      <c r="CV296" s="9"/>
      <c r="CW296" s="2"/>
      <c r="CX296" s="2"/>
      <c r="CY296" s="8">
        <f t="shared" si="50"/>
        <v>21358779851</v>
      </c>
      <c r="CZ296" s="2"/>
      <c r="DA296" s="2"/>
      <c r="DB296" s="2"/>
      <c r="DC296" s="2"/>
      <c r="DD296" s="2"/>
      <c r="DE296" s="2"/>
      <c r="DF296" s="2"/>
      <c r="DG296" s="2"/>
      <c r="DH296" s="2"/>
      <c r="DI296" s="8">
        <f t="shared" si="51"/>
        <v>21358779851</v>
      </c>
      <c r="DJ296" s="18"/>
      <c r="DK296" s="2"/>
      <c r="DL296" s="2"/>
      <c r="DM296" s="2"/>
      <c r="DN296" s="30"/>
      <c r="DO296" s="2"/>
      <c r="DP296" s="2"/>
      <c r="DQ296" s="2"/>
      <c r="DR296" s="9"/>
      <c r="DS296" s="2"/>
      <c r="DT296" s="2"/>
      <c r="DU296" s="7">
        <f t="shared" si="57"/>
        <v>21358779851</v>
      </c>
      <c r="DV296" s="4">
        <f>VLOOKUP(B296,[3]RPTNCT049_ConsultaSaldosContabl!$I$4:$K$8047,3,0)</f>
        <v>21358779851</v>
      </c>
      <c r="DW296" s="4">
        <f>+Q296+Z296+AA296+AN296+BA296+BJ296+BU296+BV296</f>
        <v>0</v>
      </c>
      <c r="DX296" s="41">
        <f t="shared" si="58"/>
        <v>21358779851</v>
      </c>
      <c r="DY296" s="19">
        <f t="shared" si="59"/>
        <v>0</v>
      </c>
      <c r="DZ296" s="29"/>
      <c r="EA296" s="15"/>
      <c r="EB296" s="15"/>
      <c r="EC296" s="15"/>
      <c r="ED296" s="15"/>
      <c r="EE296" s="15"/>
      <c r="EF296" s="15"/>
    </row>
    <row r="297" spans="1:136" ht="15" customHeight="1" x14ac:dyDescent="0.2">
      <c r="A297" s="1">
        <v>8000940678</v>
      </c>
      <c r="B297" s="1">
        <v>800094067</v>
      </c>
      <c r="C297" s="16">
        <v>119999000</v>
      </c>
      <c r="D297" s="17" t="s">
        <v>12</v>
      </c>
      <c r="E297" s="80" t="s">
        <v>1024</v>
      </c>
      <c r="F297" s="18">
        <v>3078793522</v>
      </c>
      <c r="G297" s="18"/>
      <c r="H297" s="18">
        <v>21349750</v>
      </c>
      <c r="I297" s="18"/>
      <c r="J297" s="54">
        <v>97486354</v>
      </c>
      <c r="K297" s="18">
        <v>206026114</v>
      </c>
      <c r="L297" s="18"/>
      <c r="M297" s="55">
        <f t="shared" si="60"/>
        <v>3403655740</v>
      </c>
      <c r="N297" s="54">
        <f>VLOOKUP(A297,'[1]PRESTACION DE SERVICIO'!$I$2:$J$96,2,0)</f>
        <v>2818616138</v>
      </c>
      <c r="O297" s="18"/>
      <c r="P297" s="18">
        <v>21349750</v>
      </c>
      <c r="Q297" s="39"/>
      <c r="R297" s="18"/>
      <c r="S297" s="54">
        <v>92571818</v>
      </c>
      <c r="T297" s="56">
        <v>199950768</v>
      </c>
      <c r="U297" s="18"/>
      <c r="V297" s="8">
        <f t="shared" si="48"/>
        <v>6536144214</v>
      </c>
      <c r="W297" s="55">
        <v>2719176837</v>
      </c>
      <c r="X297" s="18"/>
      <c r="Y297" s="18">
        <v>21349750</v>
      </c>
      <c r="Z297" s="8"/>
      <c r="AA297" s="18"/>
      <c r="AB297" s="18"/>
      <c r="AC297" s="56">
        <v>99496129</v>
      </c>
      <c r="AD297" s="18">
        <v>213645729</v>
      </c>
      <c r="AE297" s="18"/>
      <c r="AF297" s="8">
        <f t="shared" si="52"/>
        <v>9589812659</v>
      </c>
      <c r="AG297" s="9">
        <v>2735124900</v>
      </c>
      <c r="AH297" s="2"/>
      <c r="AI297" s="2">
        <v>21349750</v>
      </c>
      <c r="AJ297" s="9">
        <v>0</v>
      </c>
      <c r="AK297" s="2">
        <v>99496129</v>
      </c>
      <c r="AL297" s="2">
        <v>213645729</v>
      </c>
      <c r="AM297" s="2"/>
      <c r="AN297" s="2"/>
      <c r="AO297" s="19">
        <f t="shared" si="53"/>
        <v>12659429167</v>
      </c>
      <c r="AP297" s="18">
        <v>2718057636</v>
      </c>
      <c r="AQ297" s="2"/>
      <c r="AR297" s="18">
        <v>21349750</v>
      </c>
      <c r="AS297" s="2"/>
      <c r="AT297" s="18">
        <v>99496129</v>
      </c>
      <c r="AU297" s="18">
        <v>214764930</v>
      </c>
      <c r="AV297" s="18"/>
      <c r="AW297" s="18"/>
      <c r="AX297" s="2"/>
      <c r="AY297" s="2"/>
      <c r="AZ297" s="18"/>
      <c r="BA297" s="2"/>
      <c r="BB297" s="64">
        <f t="shared" si="54"/>
        <v>15713097612</v>
      </c>
      <c r="BC297" s="2">
        <v>3967538949</v>
      </c>
      <c r="BD297" s="2"/>
      <c r="BE297" s="2">
        <v>42699500</v>
      </c>
      <c r="BF297" s="2"/>
      <c r="BG297" s="9">
        <v>148830740</v>
      </c>
      <c r="BH297" s="2">
        <v>286772960</v>
      </c>
      <c r="BI297" s="2"/>
      <c r="BJ297" s="2"/>
      <c r="BK297" s="8">
        <f t="shared" si="55"/>
        <v>20158939761</v>
      </c>
      <c r="BL297" s="2">
        <v>2989977602</v>
      </c>
      <c r="BM297" s="2"/>
      <c r="BN297" s="2">
        <v>21349750</v>
      </c>
      <c r="BO297" s="2">
        <v>827178710</v>
      </c>
      <c r="BP297" s="2"/>
      <c r="BQ297" s="2"/>
      <c r="BR297" s="9">
        <v>107506226</v>
      </c>
      <c r="BS297" s="2">
        <v>299526847</v>
      </c>
      <c r="BT297" s="2"/>
      <c r="BU297" s="2"/>
      <c r="BV297" s="2"/>
      <c r="BW297" s="8">
        <f t="shared" si="56"/>
        <v>24404478896</v>
      </c>
      <c r="BX297" s="2">
        <v>2937937268</v>
      </c>
      <c r="BY297" s="2"/>
      <c r="BZ297" s="2">
        <v>6772008</v>
      </c>
      <c r="CA297" s="2"/>
      <c r="CB297" s="9">
        <v>109494382</v>
      </c>
      <c r="CC297" s="2">
        <v>255064028</v>
      </c>
      <c r="CD297" s="2"/>
      <c r="CE297" s="2"/>
      <c r="CF297" s="2"/>
      <c r="CG297" s="8">
        <f>SUM(BW297:CE297)</f>
        <v>27713746582</v>
      </c>
      <c r="CH297" s="2"/>
      <c r="CI297" s="2"/>
      <c r="CJ297" s="2"/>
      <c r="CK297" s="2"/>
      <c r="CL297" s="9"/>
      <c r="CM297" s="2"/>
      <c r="CN297" s="2"/>
      <c r="CO297" s="2"/>
      <c r="CP297" s="8">
        <f t="shared" si="49"/>
        <v>27713746582</v>
      </c>
      <c r="CQ297" s="2"/>
      <c r="CR297" s="2"/>
      <c r="CS297" s="2"/>
      <c r="CT297" s="2"/>
      <c r="CU297" s="2"/>
      <c r="CV297" s="9"/>
      <c r="CW297" s="2"/>
      <c r="CX297" s="2"/>
      <c r="CY297" s="8">
        <f t="shared" si="50"/>
        <v>27713746582</v>
      </c>
      <c r="CZ297" s="2"/>
      <c r="DA297" s="2"/>
      <c r="DB297" s="2"/>
      <c r="DC297" s="2"/>
      <c r="DD297" s="2"/>
      <c r="DE297" s="2"/>
      <c r="DF297" s="2"/>
      <c r="DG297" s="2"/>
      <c r="DH297" s="2"/>
      <c r="DI297" s="8">
        <f t="shared" si="51"/>
        <v>27713746582</v>
      </c>
      <c r="DJ297" s="18"/>
      <c r="DK297" s="2"/>
      <c r="DL297" s="2"/>
      <c r="DM297" s="2"/>
      <c r="DN297" s="2"/>
      <c r="DO297" s="2"/>
      <c r="DP297" s="2"/>
      <c r="DQ297" s="2"/>
      <c r="DR297" s="9"/>
      <c r="DS297" s="2"/>
      <c r="DT297" s="2"/>
      <c r="DU297" s="7">
        <f t="shared" si="57"/>
        <v>27713746582</v>
      </c>
      <c r="DV297" s="4">
        <f>VLOOKUP(B297,[3]RPTNCT049_ConsultaSaldosContabl!$I$4:$K$8047,3,0)</f>
        <v>27713746582</v>
      </c>
      <c r="DW297" s="4">
        <f>+Q297+Z297+AA297+AN297+BA297+BJ297+BU297+BV297</f>
        <v>0</v>
      </c>
      <c r="DX297" s="41">
        <f t="shared" si="58"/>
        <v>27713746582</v>
      </c>
      <c r="DY297" s="19">
        <f t="shared" si="59"/>
        <v>0</v>
      </c>
      <c r="DZ297" s="29"/>
      <c r="EA297" s="15"/>
      <c r="EB297" s="15"/>
      <c r="EC297" s="15"/>
      <c r="ED297" s="15"/>
      <c r="EE297" s="15"/>
      <c r="EF297" s="15"/>
    </row>
    <row r="298" spans="1:136" ht="15" customHeight="1" x14ac:dyDescent="0.2">
      <c r="A298" s="1">
        <v>8999993369</v>
      </c>
      <c r="B298" s="1">
        <v>899999336</v>
      </c>
      <c r="C298" s="16">
        <v>119191000</v>
      </c>
      <c r="D298" s="17" t="s">
        <v>2251</v>
      </c>
      <c r="E298" s="80" t="s">
        <v>1091</v>
      </c>
      <c r="F298" s="36">
        <v>3154434869</v>
      </c>
      <c r="G298" s="2"/>
      <c r="H298" s="3"/>
      <c r="I298" s="2"/>
      <c r="J298" s="39">
        <v>130134168</v>
      </c>
      <c r="K298" s="2">
        <v>275022216</v>
      </c>
      <c r="L298" s="2"/>
      <c r="M298" s="8">
        <f t="shared" si="60"/>
        <v>3559591253</v>
      </c>
      <c r="N298" s="3">
        <f>VLOOKUP(A298,'[1]PRESTACION DE SERVICIO'!$I$2:$J$96,2,0)</f>
        <v>2880620157</v>
      </c>
      <c r="O298" s="2"/>
      <c r="P298" s="2"/>
      <c r="Q298" s="39">
        <v>84737547</v>
      </c>
      <c r="R298" s="2"/>
      <c r="S298" s="3">
        <v>124179474</v>
      </c>
      <c r="T298" s="9">
        <v>264636990</v>
      </c>
      <c r="U298" s="2"/>
      <c r="V298" s="8">
        <f t="shared" si="48"/>
        <v>6913765421</v>
      </c>
      <c r="W298" s="8">
        <v>2776087186</v>
      </c>
      <c r="X298" s="2"/>
      <c r="Y298" s="8">
        <v>0</v>
      </c>
      <c r="Z298" s="8"/>
      <c r="AA298" s="2"/>
      <c r="AB298" s="2"/>
      <c r="AC298" s="9">
        <v>136230611</v>
      </c>
      <c r="AD298" s="2">
        <v>273716576</v>
      </c>
      <c r="AE298" s="2"/>
      <c r="AF298" s="8">
        <f t="shared" si="52"/>
        <v>10099799794</v>
      </c>
      <c r="AG298" s="9">
        <v>2798096000</v>
      </c>
      <c r="AH298" s="2"/>
      <c r="AI298" s="2">
        <v>0</v>
      </c>
      <c r="AJ298" s="9">
        <v>0</v>
      </c>
      <c r="AK298" s="2">
        <v>136230611</v>
      </c>
      <c r="AL298" s="2">
        <v>273716576</v>
      </c>
      <c r="AM298" s="2"/>
      <c r="AN298" s="2"/>
      <c r="AO298" s="19">
        <f t="shared" si="53"/>
        <v>13307842981</v>
      </c>
      <c r="AP298" s="2">
        <v>2741023929</v>
      </c>
      <c r="AQ298" s="2"/>
      <c r="AR298" s="2"/>
      <c r="AS298" s="2"/>
      <c r="AT298" s="2">
        <v>136230611</v>
      </c>
      <c r="AU298" s="2">
        <v>308779833</v>
      </c>
      <c r="AV298" s="2"/>
      <c r="AW298" s="2"/>
      <c r="AX298" s="2">
        <v>177380456</v>
      </c>
      <c r="AY298" s="2">
        <v>44345114</v>
      </c>
      <c r="AZ298" s="2"/>
      <c r="BA298" s="2"/>
      <c r="BB298" s="64">
        <f t="shared" si="54"/>
        <v>16715602924</v>
      </c>
      <c r="BC298" s="2">
        <v>4148606653</v>
      </c>
      <c r="BD298" s="2">
        <v>44345114</v>
      </c>
      <c r="BE298" s="2">
        <v>0</v>
      </c>
      <c r="BF298" s="2"/>
      <c r="BG298" s="9">
        <v>189985963</v>
      </c>
      <c r="BH298" s="2">
        <v>398491779</v>
      </c>
      <c r="BI298" s="2"/>
      <c r="BJ298" s="2">
        <v>182360198</v>
      </c>
      <c r="BK298" s="8">
        <f t="shared" si="55"/>
        <v>21679392631</v>
      </c>
      <c r="BL298" s="2">
        <v>9616015349</v>
      </c>
      <c r="BM298" s="2">
        <v>44345114</v>
      </c>
      <c r="BN298" s="2">
        <v>0</v>
      </c>
      <c r="BO298" s="2">
        <v>1075856997</v>
      </c>
      <c r="BP298" s="2"/>
      <c r="BQ298" s="2"/>
      <c r="BR298" s="9">
        <v>145031657</v>
      </c>
      <c r="BS298" s="2">
        <v>399090549</v>
      </c>
      <c r="BT298" s="2"/>
      <c r="BU298" s="2"/>
      <c r="BV298" s="2"/>
      <c r="BW298" s="8">
        <f t="shared" si="56"/>
        <v>32959732297</v>
      </c>
      <c r="BX298" s="2">
        <v>2960720552</v>
      </c>
      <c r="BY298" s="2">
        <v>44345114</v>
      </c>
      <c r="BZ298" s="2">
        <v>0</v>
      </c>
      <c r="CA298" s="2"/>
      <c r="CB298" s="9">
        <v>161005649</v>
      </c>
      <c r="CC298" s="2">
        <v>353871443</v>
      </c>
      <c r="CD298" s="2"/>
      <c r="CE298" s="2"/>
      <c r="CF298" s="2"/>
      <c r="CG298" s="8">
        <f>SUM(BW298:CE298)</f>
        <v>36479675055</v>
      </c>
      <c r="CH298" s="2"/>
      <c r="CI298" s="2"/>
      <c r="CJ298" s="2"/>
      <c r="CK298" s="2"/>
      <c r="CL298" s="9"/>
      <c r="CM298" s="2"/>
      <c r="CN298" s="2"/>
      <c r="CO298" s="2"/>
      <c r="CP298" s="8">
        <f t="shared" si="49"/>
        <v>36479675055</v>
      </c>
      <c r="CQ298" s="2"/>
      <c r="CR298" s="2"/>
      <c r="CS298" s="2"/>
      <c r="CT298" s="2"/>
      <c r="CU298" s="2"/>
      <c r="CV298" s="9"/>
      <c r="CW298" s="2"/>
      <c r="CX298" s="2"/>
      <c r="CY298" s="8">
        <f t="shared" si="50"/>
        <v>36479675055</v>
      </c>
      <c r="CZ298" s="2"/>
      <c r="DA298" s="2"/>
      <c r="DB298" s="2"/>
      <c r="DC298" s="2"/>
      <c r="DD298" s="2"/>
      <c r="DE298" s="2"/>
      <c r="DF298" s="2"/>
      <c r="DG298" s="2"/>
      <c r="DH298" s="2"/>
      <c r="DI298" s="8">
        <f t="shared" si="51"/>
        <v>36479675055</v>
      </c>
      <c r="DJ298" s="18"/>
      <c r="DK298" s="2"/>
      <c r="DL298" s="2"/>
      <c r="DM298" s="2"/>
      <c r="DN298" s="2"/>
      <c r="DO298" s="2"/>
      <c r="DP298" s="2"/>
      <c r="DQ298" s="2"/>
      <c r="DR298" s="9"/>
      <c r="DS298" s="2"/>
      <c r="DT298" s="2"/>
      <c r="DU298" s="7">
        <f t="shared" si="57"/>
        <v>36479675055</v>
      </c>
      <c r="DV298" s="4">
        <f>VLOOKUP(B298,[3]RPTNCT049_ConsultaSaldosContabl!$I$4:$K$8047,3,0)</f>
        <v>36212577310</v>
      </c>
      <c r="DW298" s="4">
        <f>+Q298+Z298+AA298+AN298+BA298+BJ298+BU298+BV298</f>
        <v>267097745</v>
      </c>
      <c r="DX298" s="41">
        <f t="shared" si="58"/>
        <v>36479675055</v>
      </c>
      <c r="DY298" s="19">
        <f t="shared" si="59"/>
        <v>0</v>
      </c>
      <c r="DZ298" s="29"/>
      <c r="EA298" s="29"/>
      <c r="EB298" s="29"/>
    </row>
    <row r="299" spans="1:136" ht="15" customHeight="1" x14ac:dyDescent="0.2">
      <c r="A299" s="1">
        <v>8901020061</v>
      </c>
      <c r="B299" s="1">
        <v>890102006</v>
      </c>
      <c r="C299" s="16">
        <v>110808000</v>
      </c>
      <c r="D299" s="17" t="s">
        <v>24</v>
      </c>
      <c r="E299" s="80" t="s">
        <v>1046</v>
      </c>
      <c r="F299" s="18">
        <v>15586799119</v>
      </c>
      <c r="G299" s="18"/>
      <c r="H299" s="18">
        <v>1047353627</v>
      </c>
      <c r="I299" s="18"/>
      <c r="J299" s="54">
        <v>899742034</v>
      </c>
      <c r="K299" s="18">
        <v>3304559223</v>
      </c>
      <c r="L299" s="18"/>
      <c r="M299" s="55">
        <f t="shared" si="60"/>
        <v>20838454003</v>
      </c>
      <c r="N299" s="54">
        <f>VLOOKUP(A299,'[1]PRESTACION DE SERVICIO'!$I$2:$J$96,2,0)</f>
        <v>14958284061</v>
      </c>
      <c r="O299" s="18"/>
      <c r="P299" s="18">
        <v>1047353627</v>
      </c>
      <c r="Q299" s="39"/>
      <c r="R299" s="18"/>
      <c r="S299" s="54">
        <v>846822708</v>
      </c>
      <c r="T299" s="56">
        <v>1784164479</v>
      </c>
      <c r="U299" s="18"/>
      <c r="V299" s="8">
        <f t="shared" si="48"/>
        <v>39475078878</v>
      </c>
      <c r="W299" s="55">
        <v>13476212501</v>
      </c>
      <c r="X299" s="18"/>
      <c r="Y299" s="18">
        <v>1047353627</v>
      </c>
      <c r="Z299" s="8"/>
      <c r="AA299" s="18"/>
      <c r="AB299" s="18"/>
      <c r="AC299" s="56">
        <v>965131746</v>
      </c>
      <c r="AD299" s="18">
        <v>1919990179</v>
      </c>
      <c r="AE299" s="18"/>
      <c r="AF299" s="8">
        <f t="shared" si="52"/>
        <v>56883766931</v>
      </c>
      <c r="AG299" s="9">
        <v>13689658737</v>
      </c>
      <c r="AH299" s="2"/>
      <c r="AI299" s="2">
        <v>1047353627</v>
      </c>
      <c r="AJ299" s="9">
        <v>0</v>
      </c>
      <c r="AK299" s="2">
        <v>965131746</v>
      </c>
      <c r="AL299" s="2">
        <v>1919990179</v>
      </c>
      <c r="AM299" s="2"/>
      <c r="AN299" s="2"/>
      <c r="AO299" s="19">
        <f t="shared" si="53"/>
        <v>74505901220</v>
      </c>
      <c r="AP299" s="18">
        <v>13438178868</v>
      </c>
      <c r="AQ299" s="2"/>
      <c r="AR299" s="18">
        <v>1047353627</v>
      </c>
      <c r="AS299" s="2"/>
      <c r="AT299" s="18">
        <v>965131746</v>
      </c>
      <c r="AU299" s="18">
        <v>1958023812</v>
      </c>
      <c r="AV299" s="18"/>
      <c r="AW299" s="18"/>
      <c r="AX299" s="2"/>
      <c r="AY299" s="2"/>
      <c r="AZ299" s="18"/>
      <c r="BA299" s="2"/>
      <c r="BB299" s="64">
        <f t="shared" si="54"/>
        <v>91914589273</v>
      </c>
      <c r="BC299" s="2">
        <v>20678035891</v>
      </c>
      <c r="BD299" s="2"/>
      <c r="BE299" s="2">
        <v>2094707254</v>
      </c>
      <c r="BF299" s="2"/>
      <c r="BG299" s="9">
        <v>1299878061</v>
      </c>
      <c r="BH299" s="2">
        <v>2973424974</v>
      </c>
      <c r="BI299" s="2"/>
      <c r="BJ299" s="2"/>
      <c r="BK299" s="8">
        <f t="shared" si="55"/>
        <v>118960635453</v>
      </c>
      <c r="BL299" s="2">
        <v>15330778077</v>
      </c>
      <c r="BM299" s="2"/>
      <c r="BN299" s="2">
        <v>1047353627</v>
      </c>
      <c r="BO299" s="2">
        <v>6302060071</v>
      </c>
      <c r="BP299" s="2"/>
      <c r="BQ299" s="2"/>
      <c r="BR299" s="9">
        <v>1008453742</v>
      </c>
      <c r="BS299" s="2">
        <v>2616642507</v>
      </c>
      <c r="BT299" s="2"/>
      <c r="BU299" s="2"/>
      <c r="BV299" s="2"/>
      <c r="BW299" s="8">
        <f t="shared" si="56"/>
        <v>145265923477</v>
      </c>
      <c r="BX299" s="2">
        <v>14903406052</v>
      </c>
      <c r="BY299" s="2"/>
      <c r="BZ299" s="2">
        <v>1047353627</v>
      </c>
      <c r="CA299" s="2"/>
      <c r="CB299" s="9">
        <v>979343113</v>
      </c>
      <c r="CC299" s="2">
        <v>2074387085</v>
      </c>
      <c r="CD299" s="2"/>
      <c r="CE299" s="2"/>
      <c r="CF299" s="2"/>
      <c r="CG299" s="8">
        <f>SUM(BW299:CE299)</f>
        <v>164270413354</v>
      </c>
      <c r="CH299" s="2"/>
      <c r="CI299" s="2"/>
      <c r="CJ299" s="2"/>
      <c r="CK299" s="2"/>
      <c r="CL299" s="9"/>
      <c r="CM299" s="2"/>
      <c r="CN299" s="2"/>
      <c r="CO299" s="2"/>
      <c r="CP299" s="8">
        <f t="shared" si="49"/>
        <v>164270413354</v>
      </c>
      <c r="CQ299" s="2"/>
      <c r="CR299" s="2"/>
      <c r="CS299" s="2"/>
      <c r="CT299" s="2"/>
      <c r="CU299" s="2"/>
      <c r="CV299" s="9"/>
      <c r="CW299" s="2"/>
      <c r="CX299" s="2"/>
      <c r="CY299" s="8">
        <f t="shared" si="50"/>
        <v>164270413354</v>
      </c>
      <c r="CZ299" s="2"/>
      <c r="DA299" s="2"/>
      <c r="DB299" s="2"/>
      <c r="DC299" s="2"/>
      <c r="DD299" s="2"/>
      <c r="DE299" s="2"/>
      <c r="DF299" s="2"/>
      <c r="DG299" s="2"/>
      <c r="DH299" s="2"/>
      <c r="DI299" s="8">
        <f t="shared" si="51"/>
        <v>164270413354</v>
      </c>
      <c r="DJ299" s="18"/>
      <c r="DK299" s="2"/>
      <c r="DL299" s="2"/>
      <c r="DM299" s="2"/>
      <c r="DN299" s="2"/>
      <c r="DO299" s="2"/>
      <c r="DP299" s="2"/>
      <c r="DQ299" s="2"/>
      <c r="DR299" s="9"/>
      <c r="DS299" s="2"/>
      <c r="DT299" s="2"/>
      <c r="DU299" s="7">
        <f t="shared" si="57"/>
        <v>164270413354</v>
      </c>
      <c r="DV299" s="4">
        <f>VLOOKUP(B299,[3]RPTNCT049_ConsultaSaldosContabl!$I$4:$K$8047,3,0)</f>
        <v>164270413354</v>
      </c>
      <c r="DW299" s="4">
        <f>+Q299+Z299+AA299+AN299+BA299+BJ299+BU299+BV299</f>
        <v>0</v>
      </c>
      <c r="DX299" s="41">
        <f t="shared" si="58"/>
        <v>164270413354</v>
      </c>
      <c r="DY299" s="19">
        <f t="shared" si="59"/>
        <v>0</v>
      </c>
      <c r="DZ299" s="29"/>
      <c r="EA299" s="15"/>
      <c r="EB299" s="15"/>
      <c r="EC299" s="15"/>
      <c r="ED299" s="15"/>
      <c r="EE299" s="15"/>
      <c r="EF299" s="15"/>
    </row>
    <row r="300" spans="1:136" ht="15" customHeight="1" x14ac:dyDescent="0.2">
      <c r="A300" s="1">
        <v>8000915944</v>
      </c>
      <c r="B300" s="1">
        <v>800091594</v>
      </c>
      <c r="C300" s="16">
        <v>111818000</v>
      </c>
      <c r="D300" s="17" t="s">
        <v>11</v>
      </c>
      <c r="E300" s="80" t="s">
        <v>1023</v>
      </c>
      <c r="F300" s="18">
        <v>11336832630</v>
      </c>
      <c r="G300" s="18"/>
      <c r="H300" s="54"/>
      <c r="I300" s="18"/>
      <c r="J300" s="54">
        <v>1213878030</v>
      </c>
      <c r="K300" s="18">
        <v>2681445581</v>
      </c>
      <c r="L300" s="18"/>
      <c r="M300" s="55">
        <f t="shared" si="60"/>
        <v>15232156241</v>
      </c>
      <c r="N300" s="54">
        <f>VLOOKUP(A300,'[1]PRESTACION DE SERVICIO'!$I$2:$J$96,2,0)</f>
        <v>9974191390</v>
      </c>
      <c r="O300" s="18"/>
      <c r="P300" s="18"/>
      <c r="Q300" s="39"/>
      <c r="R300" s="18"/>
      <c r="S300" s="54">
        <v>544800720</v>
      </c>
      <c r="T300" s="56">
        <v>1159414294</v>
      </c>
      <c r="U300" s="18"/>
      <c r="V300" s="8">
        <f t="shared" si="48"/>
        <v>26910562645</v>
      </c>
      <c r="W300" s="55">
        <v>9375561887</v>
      </c>
      <c r="X300" s="18"/>
      <c r="Y300" s="8">
        <v>0</v>
      </c>
      <c r="Z300" s="8"/>
      <c r="AA300" s="18"/>
      <c r="AB300" s="18"/>
      <c r="AC300" s="56">
        <v>598377476</v>
      </c>
      <c r="AD300" s="18">
        <v>1196960675</v>
      </c>
      <c r="AE300" s="18"/>
      <c r="AF300" s="8">
        <f t="shared" si="52"/>
        <v>38081462683</v>
      </c>
      <c r="AG300" s="9">
        <v>9530771538</v>
      </c>
      <c r="AH300" s="2"/>
      <c r="AI300" s="2">
        <v>0</v>
      </c>
      <c r="AJ300" s="9">
        <v>0</v>
      </c>
      <c r="AK300" s="2">
        <v>598377476</v>
      </c>
      <c r="AL300" s="2">
        <v>1196960675</v>
      </c>
      <c r="AM300" s="2"/>
      <c r="AN300" s="2"/>
      <c r="AO300" s="19">
        <f t="shared" si="53"/>
        <v>49407572372</v>
      </c>
      <c r="AP300" s="18">
        <v>9444103610</v>
      </c>
      <c r="AQ300" s="2"/>
      <c r="AR300" s="18"/>
      <c r="AS300" s="2"/>
      <c r="AT300" s="18">
        <v>598377476</v>
      </c>
      <c r="AU300" s="18">
        <v>1128418952</v>
      </c>
      <c r="AV300" s="18"/>
      <c r="AW300" s="18"/>
      <c r="AX300" s="2"/>
      <c r="AY300" s="2"/>
      <c r="AZ300" s="18"/>
      <c r="BA300" s="2"/>
      <c r="BB300" s="64">
        <f t="shared" si="54"/>
        <v>60578472410</v>
      </c>
      <c r="BC300" s="2">
        <v>13821093667</v>
      </c>
      <c r="BD300" s="2"/>
      <c r="BE300" s="2">
        <v>0</v>
      </c>
      <c r="BF300" s="2"/>
      <c r="BG300" s="9">
        <v>726965748</v>
      </c>
      <c r="BH300" s="2">
        <v>1645657159</v>
      </c>
      <c r="BI300" s="2"/>
      <c r="BJ300" s="2"/>
      <c r="BK300" s="8">
        <f t="shared" si="55"/>
        <v>76772188984</v>
      </c>
      <c r="BL300" s="2">
        <v>10304387831</v>
      </c>
      <c r="BM300" s="2"/>
      <c r="BN300" s="2">
        <v>0</v>
      </c>
      <c r="BO300" s="2">
        <v>4222312938</v>
      </c>
      <c r="BP300" s="2"/>
      <c r="BQ300" s="2"/>
      <c r="BR300" s="9">
        <v>612281188</v>
      </c>
      <c r="BS300" s="2">
        <v>1650593523</v>
      </c>
      <c r="BT300" s="2"/>
      <c r="BU300" s="2"/>
      <c r="BV300" s="2"/>
      <c r="BW300" s="8">
        <f t="shared" si="56"/>
        <v>93561764464</v>
      </c>
      <c r="BX300" s="2">
        <v>10431758489</v>
      </c>
      <c r="BY300" s="2"/>
      <c r="BZ300" s="2">
        <v>0</v>
      </c>
      <c r="CA300" s="2"/>
      <c r="CB300" s="9">
        <v>617231896</v>
      </c>
      <c r="CC300" s="2">
        <v>1221729754</v>
      </c>
      <c r="CD300" s="2"/>
      <c r="CE300" s="2"/>
      <c r="CF300" s="2"/>
      <c r="CG300" s="8">
        <f>SUM(BW300:CE300)</f>
        <v>105832484603</v>
      </c>
      <c r="CH300" s="2"/>
      <c r="CI300" s="2"/>
      <c r="CJ300" s="2"/>
      <c r="CK300" s="2"/>
      <c r="CL300" s="9"/>
      <c r="CM300" s="2"/>
      <c r="CN300" s="2"/>
      <c r="CO300" s="2"/>
      <c r="CP300" s="8">
        <f t="shared" si="49"/>
        <v>105832484603</v>
      </c>
      <c r="CQ300" s="2"/>
      <c r="CR300" s="2"/>
      <c r="CS300" s="2"/>
      <c r="CT300" s="2"/>
      <c r="CU300" s="2"/>
      <c r="CV300" s="9"/>
      <c r="CW300" s="2"/>
      <c r="CX300" s="2"/>
      <c r="CY300" s="8">
        <f t="shared" si="50"/>
        <v>105832484603</v>
      </c>
      <c r="CZ300" s="2"/>
      <c r="DA300" s="2"/>
      <c r="DB300" s="2"/>
      <c r="DC300" s="2"/>
      <c r="DD300" s="2"/>
      <c r="DE300" s="2"/>
      <c r="DF300" s="2"/>
      <c r="DG300" s="2"/>
      <c r="DH300" s="2"/>
      <c r="DI300" s="8">
        <f t="shared" si="51"/>
        <v>105832484603</v>
      </c>
      <c r="DJ300" s="18"/>
      <c r="DK300" s="2"/>
      <c r="DL300" s="2"/>
      <c r="DM300" s="2"/>
      <c r="DN300" s="2"/>
      <c r="DO300" s="2"/>
      <c r="DP300" s="2"/>
      <c r="DQ300" s="2"/>
      <c r="DR300" s="9"/>
      <c r="DS300" s="2"/>
      <c r="DT300" s="2"/>
      <c r="DU300" s="7">
        <f t="shared" si="57"/>
        <v>105832484603</v>
      </c>
      <c r="DV300" s="4">
        <f>VLOOKUP(B300,[3]RPTNCT049_ConsultaSaldosContabl!$I$4:$K$8047,3,0)</f>
        <v>105832484603</v>
      </c>
      <c r="DW300" s="4">
        <f>+Q300+Z300+AA300+AN300+BA300+BJ300+BU300+BV300</f>
        <v>0</v>
      </c>
      <c r="DX300" s="41">
        <f t="shared" si="58"/>
        <v>105832484603</v>
      </c>
      <c r="DY300" s="19">
        <f t="shared" si="59"/>
        <v>0</v>
      </c>
      <c r="DZ300" s="29"/>
      <c r="EA300" s="15"/>
      <c r="EB300" s="15"/>
      <c r="EC300" s="15"/>
      <c r="ED300" s="15"/>
      <c r="EE300" s="15"/>
      <c r="EF300" s="15"/>
    </row>
    <row r="301" spans="1:136" ht="15" customHeight="1" x14ac:dyDescent="0.2">
      <c r="A301" s="1">
        <v>8915800168</v>
      </c>
      <c r="B301" s="1">
        <v>891580016</v>
      </c>
      <c r="C301" s="16">
        <v>111919000</v>
      </c>
      <c r="D301" s="17" t="s">
        <v>32</v>
      </c>
      <c r="E301" s="80" t="s">
        <v>1072</v>
      </c>
      <c r="F301" s="18">
        <v>38517691498</v>
      </c>
      <c r="G301" s="18"/>
      <c r="H301" s="18">
        <v>782527938</v>
      </c>
      <c r="I301" s="18"/>
      <c r="J301" s="54">
        <v>2206097983</v>
      </c>
      <c r="K301" s="18">
        <v>9883331979</v>
      </c>
      <c r="L301" s="18"/>
      <c r="M301" s="55">
        <f t="shared" si="60"/>
        <v>51389649398</v>
      </c>
      <c r="N301" s="54">
        <f>VLOOKUP(A301,'[1]PRESTACION DE SERVICIO'!$I$2:$J$96,2,0)</f>
        <v>42221282720</v>
      </c>
      <c r="O301" s="18"/>
      <c r="P301" s="18">
        <v>782527938</v>
      </c>
      <c r="Q301" s="39"/>
      <c r="R301" s="18"/>
      <c r="S301" s="54">
        <v>2000422519</v>
      </c>
      <c r="T301" s="56">
        <v>4220484255</v>
      </c>
      <c r="U301" s="18"/>
      <c r="V301" s="8">
        <f t="shared" si="48"/>
        <v>100614366830</v>
      </c>
      <c r="W301" s="55">
        <v>53341440757</v>
      </c>
      <c r="X301" s="18"/>
      <c r="Y301" s="18">
        <v>782527938</v>
      </c>
      <c r="Z301" s="8"/>
      <c r="AA301" s="18"/>
      <c r="AB301" s="18"/>
      <c r="AC301" s="56">
        <v>2179462071</v>
      </c>
      <c r="AD301" s="18">
        <v>4345857723</v>
      </c>
      <c r="AE301" s="18"/>
      <c r="AF301" s="8">
        <f t="shared" si="52"/>
        <v>161263655319</v>
      </c>
      <c r="AG301" s="9">
        <v>40863312206</v>
      </c>
      <c r="AH301" s="2"/>
      <c r="AI301" s="2">
        <v>782527938</v>
      </c>
      <c r="AJ301" s="9">
        <v>0</v>
      </c>
      <c r="AK301" s="2">
        <v>2179462071</v>
      </c>
      <c r="AL301" s="2">
        <v>4345857723</v>
      </c>
      <c r="AM301" s="2"/>
      <c r="AN301" s="2"/>
      <c r="AO301" s="19">
        <f t="shared" si="53"/>
        <v>209434815257</v>
      </c>
      <c r="AP301" s="18">
        <v>40728079423</v>
      </c>
      <c r="AQ301" s="2"/>
      <c r="AR301" s="18">
        <v>782527938</v>
      </c>
      <c r="AS301" s="2"/>
      <c r="AT301" s="18">
        <v>2179462071</v>
      </c>
      <c r="AU301" s="18">
        <v>3831690734</v>
      </c>
      <c r="AV301" s="18"/>
      <c r="AW301" s="18"/>
      <c r="AX301" s="2"/>
      <c r="AY301" s="2"/>
      <c r="AZ301" s="18"/>
      <c r="BA301" s="2"/>
      <c r="BB301" s="64">
        <f t="shared" si="54"/>
        <v>256956575423</v>
      </c>
      <c r="BC301" s="2">
        <v>59123544285</v>
      </c>
      <c r="BD301" s="2"/>
      <c r="BE301" s="2">
        <v>1565055876</v>
      </c>
      <c r="BF301" s="2"/>
      <c r="BG301" s="9">
        <v>2486968623</v>
      </c>
      <c r="BH301" s="2">
        <v>5965017949</v>
      </c>
      <c r="BI301" s="2"/>
      <c r="BJ301" s="2"/>
      <c r="BK301" s="8">
        <f t="shared" si="55"/>
        <v>326097162156</v>
      </c>
      <c r="BL301" s="2">
        <v>44424028093</v>
      </c>
      <c r="BM301" s="2"/>
      <c r="BN301" s="2">
        <v>782527938</v>
      </c>
      <c r="BO301" s="2">
        <v>15029121020</v>
      </c>
      <c r="BP301" s="2"/>
      <c r="BQ301" s="2"/>
      <c r="BR301" s="9">
        <v>2219359935</v>
      </c>
      <c r="BS301" s="2">
        <v>5938248229</v>
      </c>
      <c r="BT301" s="2"/>
      <c r="BU301" s="2"/>
      <c r="BV301" s="2"/>
      <c r="BW301" s="8">
        <f t="shared" si="56"/>
        <v>394490447371</v>
      </c>
      <c r="BX301" s="2">
        <v>43690994236</v>
      </c>
      <c r="BY301" s="2"/>
      <c r="BZ301" s="2">
        <v>782527938</v>
      </c>
      <c r="CA301" s="2"/>
      <c r="CB301" s="9">
        <v>2270894931</v>
      </c>
      <c r="CC301" s="2">
        <v>5379008724</v>
      </c>
      <c r="CD301" s="2"/>
      <c r="CE301" s="2"/>
      <c r="CF301" s="2"/>
      <c r="CG301" s="8">
        <f>SUM(BW301:CE301)</f>
        <v>446613873200</v>
      </c>
      <c r="CH301" s="2"/>
      <c r="CI301" s="2"/>
      <c r="CJ301" s="2"/>
      <c r="CK301" s="2"/>
      <c r="CL301" s="9"/>
      <c r="CM301" s="2"/>
      <c r="CN301" s="2"/>
      <c r="CO301" s="2"/>
      <c r="CP301" s="8">
        <f t="shared" si="49"/>
        <v>446613873200</v>
      </c>
      <c r="CQ301" s="2"/>
      <c r="CR301" s="2"/>
      <c r="CS301" s="2"/>
      <c r="CT301" s="2"/>
      <c r="CU301" s="2"/>
      <c r="CV301" s="9"/>
      <c r="CW301" s="2"/>
      <c r="CX301" s="2"/>
      <c r="CY301" s="8">
        <f t="shared" si="50"/>
        <v>446613873200</v>
      </c>
      <c r="CZ301" s="2"/>
      <c r="DA301" s="2"/>
      <c r="DB301" s="2"/>
      <c r="DC301" s="2"/>
      <c r="DD301" s="2"/>
      <c r="DE301" s="2"/>
      <c r="DF301" s="2"/>
      <c r="DG301" s="2"/>
      <c r="DH301" s="2"/>
      <c r="DI301" s="8">
        <f t="shared" si="51"/>
        <v>446613873200</v>
      </c>
      <c r="DJ301" s="18"/>
      <c r="DK301" s="2"/>
      <c r="DL301" s="2"/>
      <c r="DM301" s="2"/>
      <c r="DN301" s="2"/>
      <c r="DO301" s="2"/>
      <c r="DP301" s="2"/>
      <c r="DQ301" s="2"/>
      <c r="DR301" s="9"/>
      <c r="DS301" s="2"/>
      <c r="DT301" s="2"/>
      <c r="DU301" s="7">
        <f t="shared" si="57"/>
        <v>446613873200</v>
      </c>
      <c r="DV301" s="4">
        <f>VLOOKUP(B301,[3]RPTNCT049_ConsultaSaldosContabl!$I$4:$K$8047,3,0)</f>
        <v>446613873200</v>
      </c>
      <c r="DW301" s="4">
        <f>+Q301+Z301+AA301+AN301+BA301+BJ301+BU301+BV301</f>
        <v>0</v>
      </c>
      <c r="DX301" s="41">
        <f t="shared" si="58"/>
        <v>446613873200</v>
      </c>
      <c r="DY301" s="19">
        <f t="shared" si="59"/>
        <v>0</v>
      </c>
      <c r="DZ301" s="29"/>
      <c r="EA301" s="15"/>
      <c r="EB301" s="15"/>
      <c r="EC301" s="15"/>
      <c r="ED301" s="15"/>
      <c r="EE301" s="15"/>
      <c r="EF301" s="15"/>
    </row>
    <row r="302" spans="1:136" ht="15" customHeight="1" x14ac:dyDescent="0.2">
      <c r="A302" s="1">
        <v>8923999991</v>
      </c>
      <c r="B302" s="1">
        <v>892399999</v>
      </c>
      <c r="C302" s="16">
        <v>112020000</v>
      </c>
      <c r="D302" s="17" t="s">
        <v>40</v>
      </c>
      <c r="E302" s="80" t="s">
        <v>1087</v>
      </c>
      <c r="F302" s="18">
        <v>21773283383</v>
      </c>
      <c r="G302" s="18"/>
      <c r="H302" s="18">
        <v>214549302</v>
      </c>
      <c r="I302" s="18"/>
      <c r="J302" s="54">
        <v>1288769016</v>
      </c>
      <c r="K302" s="18">
        <v>2739882847</v>
      </c>
      <c r="L302" s="18"/>
      <c r="M302" s="55">
        <f t="shared" si="60"/>
        <v>26016484548</v>
      </c>
      <c r="N302" s="54">
        <f>VLOOKUP(A302,'[1]PRESTACION DE SERVICIO'!$I$2:$J$96,2,0)</f>
        <v>21069975562</v>
      </c>
      <c r="O302" s="18"/>
      <c r="P302" s="18">
        <v>214549302</v>
      </c>
      <c r="Q302" s="39"/>
      <c r="R302" s="18"/>
      <c r="S302" s="54">
        <v>1088946701</v>
      </c>
      <c r="T302" s="56">
        <v>2302111925</v>
      </c>
      <c r="U302" s="18"/>
      <c r="V302" s="8">
        <f t="shared" si="48"/>
        <v>50692068038</v>
      </c>
      <c r="W302" s="55">
        <v>19748676130</v>
      </c>
      <c r="X302" s="18"/>
      <c r="Y302" s="18">
        <v>214549302</v>
      </c>
      <c r="Z302" s="8"/>
      <c r="AA302" s="18"/>
      <c r="AB302" s="18"/>
      <c r="AC302" s="56">
        <v>1312004352</v>
      </c>
      <c r="AD302" s="18">
        <v>2609521471</v>
      </c>
      <c r="AE302" s="18"/>
      <c r="AF302" s="8">
        <f t="shared" si="52"/>
        <v>74576819293</v>
      </c>
      <c r="AG302" s="9">
        <v>19998460432</v>
      </c>
      <c r="AH302" s="2"/>
      <c r="AI302" s="2">
        <v>214549302</v>
      </c>
      <c r="AJ302" s="9">
        <v>0</v>
      </c>
      <c r="AK302" s="2">
        <v>1312004352</v>
      </c>
      <c r="AL302" s="2">
        <v>2609521471</v>
      </c>
      <c r="AM302" s="2"/>
      <c r="AN302" s="2"/>
      <c r="AO302" s="19">
        <f t="shared" si="53"/>
        <v>98711354850</v>
      </c>
      <c r="AP302" s="18">
        <v>20095455124</v>
      </c>
      <c r="AQ302" s="2"/>
      <c r="AR302" s="18">
        <v>214549302</v>
      </c>
      <c r="AS302" s="2"/>
      <c r="AT302" s="18">
        <v>1312004352</v>
      </c>
      <c r="AU302" s="18">
        <v>2262742477</v>
      </c>
      <c r="AV302" s="18"/>
      <c r="AW302" s="18"/>
      <c r="AX302" s="2"/>
      <c r="AY302" s="2"/>
      <c r="AZ302" s="18"/>
      <c r="BA302" s="2"/>
      <c r="BB302" s="64">
        <f t="shared" si="54"/>
        <v>122596106105</v>
      </c>
      <c r="BC302" s="2">
        <v>29783350326</v>
      </c>
      <c r="BD302" s="2"/>
      <c r="BE302" s="2">
        <v>429098604</v>
      </c>
      <c r="BF302" s="2"/>
      <c r="BG302" s="9">
        <v>1477017660</v>
      </c>
      <c r="BH302" s="2">
        <v>3752255236</v>
      </c>
      <c r="BI302" s="2"/>
      <c r="BJ302" s="2"/>
      <c r="BK302" s="8">
        <f t="shared" si="55"/>
        <v>158037827931</v>
      </c>
      <c r="BL302" s="2">
        <v>22253271688</v>
      </c>
      <c r="BM302" s="2"/>
      <c r="BN302" s="2">
        <v>214549302</v>
      </c>
      <c r="BO302" s="2">
        <v>8897589334</v>
      </c>
      <c r="BP302" s="2"/>
      <c r="BQ302" s="2"/>
      <c r="BR302" s="9">
        <v>1338464651</v>
      </c>
      <c r="BS302" s="2">
        <v>3484219477</v>
      </c>
      <c r="BT302" s="2"/>
      <c r="BU302" s="2"/>
      <c r="BV302" s="2"/>
      <c r="BW302" s="8">
        <f t="shared" si="56"/>
        <v>194225922383</v>
      </c>
      <c r="BX302" s="2">
        <v>22559552106</v>
      </c>
      <c r="BY302" s="2"/>
      <c r="BZ302" s="2">
        <v>214549302</v>
      </c>
      <c r="CA302" s="2"/>
      <c r="CB302" s="9">
        <v>786503592</v>
      </c>
      <c r="CC302" s="2">
        <v>2568884659</v>
      </c>
      <c r="CD302" s="2"/>
      <c r="CE302" s="2"/>
      <c r="CF302" s="2"/>
      <c r="CG302" s="8">
        <f>SUM(BW302:CE302)</f>
        <v>220355412042</v>
      </c>
      <c r="CH302" s="2"/>
      <c r="CI302" s="2"/>
      <c r="CJ302" s="2"/>
      <c r="CK302" s="2"/>
      <c r="CL302" s="9"/>
      <c r="CM302" s="2"/>
      <c r="CN302" s="2"/>
      <c r="CO302" s="2"/>
      <c r="CP302" s="8">
        <f t="shared" si="49"/>
        <v>220355412042</v>
      </c>
      <c r="CQ302" s="2"/>
      <c r="CR302" s="2"/>
      <c r="CS302" s="2"/>
      <c r="CT302" s="2"/>
      <c r="CU302" s="2"/>
      <c r="CV302" s="9"/>
      <c r="CW302" s="2"/>
      <c r="CX302" s="2"/>
      <c r="CY302" s="8">
        <f t="shared" si="50"/>
        <v>220355412042</v>
      </c>
      <c r="CZ302" s="2"/>
      <c r="DA302" s="2"/>
      <c r="DB302" s="2"/>
      <c r="DC302" s="2"/>
      <c r="DD302" s="2"/>
      <c r="DE302" s="2"/>
      <c r="DF302" s="2"/>
      <c r="DG302" s="2"/>
      <c r="DH302" s="2"/>
      <c r="DI302" s="8">
        <f t="shared" si="51"/>
        <v>220355412042</v>
      </c>
      <c r="DJ302" s="18"/>
      <c r="DK302" s="2"/>
      <c r="DL302" s="2"/>
      <c r="DM302" s="2"/>
      <c r="DN302" s="2"/>
      <c r="DO302" s="2"/>
      <c r="DP302" s="2"/>
      <c r="DQ302" s="2"/>
      <c r="DR302" s="9"/>
      <c r="DS302" s="2"/>
      <c r="DT302" s="2"/>
      <c r="DU302" s="7">
        <f t="shared" si="57"/>
        <v>220355412042</v>
      </c>
      <c r="DV302" s="4">
        <f>VLOOKUP(B302,[3]RPTNCT049_ConsultaSaldosContabl!$I$4:$K$8047,3,0)</f>
        <v>220355412042</v>
      </c>
      <c r="DW302" s="4">
        <f>+Q302+Z302+AA302+AN302+BA302+BJ302+BU302+BV302</f>
        <v>0</v>
      </c>
      <c r="DX302" s="41">
        <f t="shared" si="58"/>
        <v>220355412042</v>
      </c>
      <c r="DY302" s="19">
        <f t="shared" si="59"/>
        <v>0</v>
      </c>
      <c r="DZ302" s="29"/>
      <c r="EA302" s="15"/>
      <c r="EB302" s="15"/>
      <c r="EC302" s="15"/>
      <c r="ED302" s="15"/>
      <c r="EE302" s="15"/>
      <c r="EF302" s="15"/>
    </row>
    <row r="303" spans="1:136" ht="15" customHeight="1" x14ac:dyDescent="0.2">
      <c r="A303" s="1">
        <v>8916800103</v>
      </c>
      <c r="B303" s="1">
        <v>891680010</v>
      </c>
      <c r="C303" s="16">
        <v>112727000</v>
      </c>
      <c r="D303" s="17" t="s">
        <v>33</v>
      </c>
      <c r="E303" s="80" t="s">
        <v>1073</v>
      </c>
      <c r="F303" s="18">
        <v>14625250601</v>
      </c>
      <c r="G303" s="18"/>
      <c r="H303" s="18">
        <v>556830755</v>
      </c>
      <c r="I303" s="18"/>
      <c r="J303" s="54">
        <v>850307154</v>
      </c>
      <c r="K303" s="18">
        <v>3536036434</v>
      </c>
      <c r="L303" s="18"/>
      <c r="M303" s="55">
        <f t="shared" si="60"/>
        <v>19568424944</v>
      </c>
      <c r="N303" s="54">
        <f>VLOOKUP(A303,'[1]PRESTACION DE SERVICIO'!$I$2:$J$96,2,0)</f>
        <v>15539397551</v>
      </c>
      <c r="O303" s="18"/>
      <c r="P303" s="18">
        <v>556830755</v>
      </c>
      <c r="Q303" s="39"/>
      <c r="R303" s="18"/>
      <c r="S303" s="54">
        <v>697498669</v>
      </c>
      <c r="T303" s="56">
        <v>1501860095</v>
      </c>
      <c r="U303" s="18"/>
      <c r="V303" s="8">
        <f t="shared" si="48"/>
        <v>37864012014</v>
      </c>
      <c r="W303" s="55">
        <v>27477594353</v>
      </c>
      <c r="X303" s="18"/>
      <c r="Y303" s="18">
        <v>530000000</v>
      </c>
      <c r="Z303" s="8"/>
      <c r="AA303" s="18"/>
      <c r="AB303" s="18"/>
      <c r="AC303" s="56">
        <v>827828071</v>
      </c>
      <c r="AD303" s="18">
        <v>1655020693</v>
      </c>
      <c r="AE303" s="18"/>
      <c r="AF303" s="8">
        <f t="shared" si="52"/>
        <v>68354455131</v>
      </c>
      <c r="AG303" s="9">
        <v>19638015919</v>
      </c>
      <c r="AH303" s="2"/>
      <c r="AI303" s="2">
        <v>530000000</v>
      </c>
      <c r="AJ303" s="9">
        <v>0</v>
      </c>
      <c r="AK303" s="2">
        <v>827828071</v>
      </c>
      <c r="AL303" s="2">
        <v>1655020693</v>
      </c>
      <c r="AM303" s="2"/>
      <c r="AN303" s="2"/>
      <c r="AO303" s="19">
        <f t="shared" si="53"/>
        <v>91005319814</v>
      </c>
      <c r="AP303" s="70">
        <v>19638015919</v>
      </c>
      <c r="AQ303" s="2"/>
      <c r="AR303" s="18">
        <v>530000000</v>
      </c>
      <c r="AS303" s="2"/>
      <c r="AT303" s="18">
        <v>827828071</v>
      </c>
      <c r="AU303" s="18">
        <v>1198618964</v>
      </c>
      <c r="AV303" s="18"/>
      <c r="AW303" s="18"/>
      <c r="AX303" s="2"/>
      <c r="AY303" s="2"/>
      <c r="AZ303" s="18"/>
      <c r="BA303" s="2"/>
      <c r="BB303" s="64">
        <f t="shared" si="54"/>
        <v>113199782768</v>
      </c>
      <c r="BC303" s="2">
        <v>21966098359</v>
      </c>
      <c r="BD303" s="2"/>
      <c r="BE303" s="2">
        <v>1060000000</v>
      </c>
      <c r="BF303" s="2"/>
      <c r="BG303" s="9">
        <v>791384183</v>
      </c>
      <c r="BH303" s="2">
        <v>2141020504</v>
      </c>
      <c r="BI303" s="2"/>
      <c r="BJ303" s="2"/>
      <c r="BK303" s="8">
        <f t="shared" si="55"/>
        <v>139158285814</v>
      </c>
      <c r="BL303" s="2">
        <v>16391131572</v>
      </c>
      <c r="BM303" s="2"/>
      <c r="BN303" s="2">
        <v>530000000</v>
      </c>
      <c r="BO303" s="2">
        <v>5561463924</v>
      </c>
      <c r="BP303" s="2"/>
      <c r="BQ303" s="2"/>
      <c r="BR303" s="9">
        <v>825778903</v>
      </c>
      <c r="BS303" s="2">
        <v>2211680540</v>
      </c>
      <c r="BT303" s="2"/>
      <c r="BU303" s="2"/>
      <c r="BV303" s="2"/>
      <c r="BW303" s="8">
        <f t="shared" si="56"/>
        <v>164678340753</v>
      </c>
      <c r="BX303" s="2">
        <v>15891699866</v>
      </c>
      <c r="BY303" s="2"/>
      <c r="BZ303" s="2">
        <v>530000000</v>
      </c>
      <c r="CA303" s="2"/>
      <c r="CB303" s="9">
        <v>919924688</v>
      </c>
      <c r="CC303" s="2">
        <v>2158521270</v>
      </c>
      <c r="CD303" s="2"/>
      <c r="CE303" s="2"/>
      <c r="CF303" s="2"/>
      <c r="CG303" s="8">
        <f>SUM(BW303:CE303)</f>
        <v>184178486577</v>
      </c>
      <c r="CH303" s="2"/>
      <c r="CI303" s="2"/>
      <c r="CJ303" s="2"/>
      <c r="CK303" s="2"/>
      <c r="CL303" s="9"/>
      <c r="CM303" s="2"/>
      <c r="CN303" s="2"/>
      <c r="CO303" s="2"/>
      <c r="CP303" s="8">
        <f t="shared" si="49"/>
        <v>184178486577</v>
      </c>
      <c r="CQ303" s="2"/>
      <c r="CR303" s="2"/>
      <c r="CS303" s="2"/>
      <c r="CT303" s="2"/>
      <c r="CU303" s="2"/>
      <c r="CV303" s="9"/>
      <c r="CW303" s="2"/>
      <c r="CX303" s="2"/>
      <c r="CY303" s="8">
        <f t="shared" si="50"/>
        <v>184178486577</v>
      </c>
      <c r="CZ303" s="2"/>
      <c r="DA303" s="2"/>
      <c r="DB303" s="2"/>
      <c r="DC303" s="2"/>
      <c r="DD303" s="2"/>
      <c r="DE303" s="2"/>
      <c r="DF303" s="2"/>
      <c r="DG303" s="2"/>
      <c r="DH303" s="2"/>
      <c r="DI303" s="8">
        <f t="shared" si="51"/>
        <v>184178486577</v>
      </c>
      <c r="DJ303" s="18"/>
      <c r="DK303" s="2"/>
      <c r="DL303" s="2"/>
      <c r="DM303" s="2"/>
      <c r="DN303" s="2"/>
      <c r="DO303" s="2"/>
      <c r="DP303" s="2"/>
      <c r="DQ303" s="2"/>
      <c r="DR303" s="9"/>
      <c r="DS303" s="2"/>
      <c r="DT303" s="2"/>
      <c r="DU303" s="7">
        <f t="shared" si="57"/>
        <v>184178486577</v>
      </c>
      <c r="DV303" s="4">
        <f>VLOOKUP(B303,[3]RPTNCT049_ConsultaSaldosContabl!$I$4:$K$8047,3,0)</f>
        <v>184178486577</v>
      </c>
      <c r="DW303" s="4">
        <f>+Q303+Z303+AA303+AN303+BA303+BJ303+BU303+BV303</f>
        <v>0</v>
      </c>
      <c r="DX303" s="41">
        <f t="shared" si="58"/>
        <v>184178486577</v>
      </c>
      <c r="DY303" s="19">
        <f t="shared" si="59"/>
        <v>0</v>
      </c>
      <c r="DZ303" s="29"/>
      <c r="EA303" s="15"/>
      <c r="EB303" s="15"/>
      <c r="EC303" s="15"/>
      <c r="ED303" s="15"/>
      <c r="EE303" s="15"/>
      <c r="EF303" s="15"/>
    </row>
    <row r="304" spans="1:136" ht="15" customHeight="1" x14ac:dyDescent="0.2">
      <c r="A304" s="1">
        <v>8001039134</v>
      </c>
      <c r="B304" s="1">
        <v>800103913</v>
      </c>
      <c r="C304" s="16">
        <v>114141000</v>
      </c>
      <c r="D304" s="17" t="s">
        <v>16</v>
      </c>
      <c r="E304" s="80" t="s">
        <v>1035</v>
      </c>
      <c r="F304" s="18">
        <v>20940531799</v>
      </c>
      <c r="G304" s="18"/>
      <c r="H304" s="18">
        <v>517026038</v>
      </c>
      <c r="I304" s="18"/>
      <c r="J304" s="54">
        <v>1267627586</v>
      </c>
      <c r="K304" s="18">
        <v>2687237213</v>
      </c>
      <c r="L304" s="18"/>
      <c r="M304" s="55">
        <f t="shared" si="60"/>
        <v>25412422636</v>
      </c>
      <c r="N304" s="54">
        <f>VLOOKUP(A304,'[1]PRESTACION DE SERVICIO'!$I$2:$J$96,2,0)</f>
        <v>20940531799</v>
      </c>
      <c r="O304" s="18"/>
      <c r="P304" s="18">
        <v>517026038</v>
      </c>
      <c r="Q304" s="39"/>
      <c r="R304" s="18"/>
      <c r="S304" s="54">
        <v>1088772342</v>
      </c>
      <c r="T304" s="56">
        <v>2314801230</v>
      </c>
      <c r="U304" s="18"/>
      <c r="V304" s="8">
        <f t="shared" si="48"/>
        <v>50273554045</v>
      </c>
      <c r="W304" s="55">
        <v>17766806358</v>
      </c>
      <c r="X304" s="18"/>
      <c r="Y304" s="18">
        <v>517026038</v>
      </c>
      <c r="Z304" s="8"/>
      <c r="AA304" s="18"/>
      <c r="AB304" s="18"/>
      <c r="AC304" s="56">
        <v>1291242336</v>
      </c>
      <c r="AD304" s="18">
        <v>2569686195</v>
      </c>
      <c r="AE304" s="18"/>
      <c r="AF304" s="8">
        <f t="shared" si="52"/>
        <v>72418314972</v>
      </c>
      <c r="AG304" s="9">
        <v>18143353579</v>
      </c>
      <c r="AH304" s="2"/>
      <c r="AI304" s="2">
        <v>517026038</v>
      </c>
      <c r="AJ304" s="9">
        <v>0</v>
      </c>
      <c r="AK304" s="2">
        <v>1291242336</v>
      </c>
      <c r="AL304" s="2">
        <v>2569686195</v>
      </c>
      <c r="AM304" s="2"/>
      <c r="AN304" s="2"/>
      <c r="AO304" s="19">
        <f t="shared" si="53"/>
        <v>94939623120</v>
      </c>
      <c r="AP304" s="18">
        <v>21526732012</v>
      </c>
      <c r="AQ304" s="2"/>
      <c r="AR304" s="18">
        <v>517026038</v>
      </c>
      <c r="AS304" s="2"/>
      <c r="AT304" s="18">
        <v>1291242336</v>
      </c>
      <c r="AU304" s="18">
        <v>2608215110</v>
      </c>
      <c r="AV304" s="18"/>
      <c r="AW304" s="18"/>
      <c r="AX304" s="2"/>
      <c r="AY304" s="2"/>
      <c r="AZ304" s="18"/>
      <c r="BA304" s="2"/>
      <c r="BB304" s="64">
        <f t="shared" si="54"/>
        <v>120882838616</v>
      </c>
      <c r="BC304" s="2">
        <v>27341867561</v>
      </c>
      <c r="BD304" s="2"/>
      <c r="BE304" s="2">
        <v>1034052076</v>
      </c>
      <c r="BF304" s="2"/>
      <c r="BG304" s="9">
        <v>1632692823</v>
      </c>
      <c r="BH304" s="2">
        <v>3530538450</v>
      </c>
      <c r="BI304" s="2"/>
      <c r="BJ304" s="2"/>
      <c r="BK304" s="8">
        <f t="shared" si="55"/>
        <v>154421989526</v>
      </c>
      <c r="BL304" s="2">
        <v>20246178907</v>
      </c>
      <c r="BM304" s="2"/>
      <c r="BN304" s="2">
        <v>517026038</v>
      </c>
      <c r="BO304" s="2">
        <v>8595162063</v>
      </c>
      <c r="BP304" s="2"/>
      <c r="BQ304" s="2"/>
      <c r="BR304" s="9">
        <v>1308655771</v>
      </c>
      <c r="BS304" s="2">
        <v>3475129287</v>
      </c>
      <c r="BT304" s="2"/>
      <c r="BU304" s="2"/>
      <c r="BV304" s="2"/>
      <c r="BW304" s="8">
        <f t="shared" si="56"/>
        <v>188564141592</v>
      </c>
      <c r="BX304" s="2">
        <v>18946907267</v>
      </c>
      <c r="BY304" s="2"/>
      <c r="BZ304" s="2">
        <v>517026038</v>
      </c>
      <c r="CA304" s="2"/>
      <c r="CB304" s="9">
        <v>1481078967</v>
      </c>
      <c r="CC304" s="2">
        <v>3411478070</v>
      </c>
      <c r="CD304" s="2"/>
      <c r="CE304" s="2"/>
      <c r="CF304" s="2"/>
      <c r="CG304" s="8">
        <f>SUM(BW304:CE304)</f>
        <v>212920631934</v>
      </c>
      <c r="CH304" s="2"/>
      <c r="CI304" s="2"/>
      <c r="CJ304" s="2"/>
      <c r="CK304" s="2"/>
      <c r="CL304" s="9"/>
      <c r="CM304" s="2"/>
      <c r="CN304" s="2"/>
      <c r="CO304" s="2"/>
      <c r="CP304" s="8">
        <f t="shared" si="49"/>
        <v>212920631934</v>
      </c>
      <c r="CQ304" s="2"/>
      <c r="CR304" s="2"/>
      <c r="CS304" s="2"/>
      <c r="CT304" s="2"/>
      <c r="CU304" s="2"/>
      <c r="CV304" s="9"/>
      <c r="CW304" s="2"/>
      <c r="CX304" s="2"/>
      <c r="CY304" s="8">
        <f t="shared" si="50"/>
        <v>212920631934</v>
      </c>
      <c r="CZ304" s="2"/>
      <c r="DA304" s="2"/>
      <c r="DB304" s="2"/>
      <c r="DC304" s="2"/>
      <c r="DD304" s="2"/>
      <c r="DE304" s="2"/>
      <c r="DF304" s="2"/>
      <c r="DG304" s="2"/>
      <c r="DH304" s="2"/>
      <c r="DI304" s="8">
        <f t="shared" si="51"/>
        <v>212920631934</v>
      </c>
      <c r="DJ304" s="18"/>
      <c r="DK304" s="2"/>
      <c r="DL304" s="2"/>
      <c r="DM304" s="2"/>
      <c r="DN304" s="2"/>
      <c r="DO304" s="2"/>
      <c r="DP304" s="2"/>
      <c r="DQ304" s="2"/>
      <c r="DR304" s="9"/>
      <c r="DS304" s="2"/>
      <c r="DT304" s="2"/>
      <c r="DU304" s="7">
        <f t="shared" si="57"/>
        <v>212920631934</v>
      </c>
      <c r="DV304" s="4">
        <f>VLOOKUP(B304,[3]RPTNCT049_ConsultaSaldosContabl!$I$4:$K$8047,3,0)</f>
        <v>212920631934</v>
      </c>
      <c r="DW304" s="4">
        <f>+Q304+Z304+AA304+AN304+BA304+BJ304+BU304+BV304</f>
        <v>0</v>
      </c>
      <c r="DX304" s="41">
        <f t="shared" si="58"/>
        <v>212920631934</v>
      </c>
      <c r="DY304" s="19">
        <f t="shared" si="59"/>
        <v>0</v>
      </c>
      <c r="DZ304" s="29"/>
      <c r="EA304" s="15"/>
      <c r="EB304" s="15"/>
      <c r="EC304" s="15"/>
      <c r="ED304" s="15"/>
      <c r="EE304" s="15"/>
      <c r="EF304" s="15"/>
    </row>
    <row r="305" spans="1:136" ht="15" customHeight="1" x14ac:dyDescent="0.2">
      <c r="A305" s="1">
        <v>8001039206</v>
      </c>
      <c r="B305" s="1">
        <v>800103920</v>
      </c>
      <c r="C305" s="16">
        <v>114747000</v>
      </c>
      <c r="D305" s="17" t="s">
        <v>17</v>
      </c>
      <c r="E305" s="80" t="s">
        <v>1036</v>
      </c>
      <c r="F305" s="18">
        <v>31084764112</v>
      </c>
      <c r="G305" s="18"/>
      <c r="H305" s="18">
        <v>565555376</v>
      </c>
      <c r="I305" s="18"/>
      <c r="J305" s="54">
        <v>4264318897</v>
      </c>
      <c r="K305" s="18">
        <v>8919933216</v>
      </c>
      <c r="L305" s="18"/>
      <c r="M305" s="55">
        <f t="shared" si="60"/>
        <v>44834571601</v>
      </c>
      <c r="N305" s="54">
        <f>VLOOKUP(A305,'[1]PRESTACION DE SERVICIO'!$I$2:$J$96,2,0)</f>
        <v>27353529806</v>
      </c>
      <c r="O305" s="18"/>
      <c r="P305" s="18">
        <v>565555376</v>
      </c>
      <c r="Q305" s="39"/>
      <c r="R305" s="18"/>
      <c r="S305" s="54">
        <v>1489997789</v>
      </c>
      <c r="T305" s="56">
        <v>3152983367</v>
      </c>
      <c r="U305" s="18"/>
      <c r="V305" s="8">
        <f t="shared" si="48"/>
        <v>77396637939</v>
      </c>
      <c r="W305" s="55">
        <v>26955978653</v>
      </c>
      <c r="X305" s="18"/>
      <c r="Y305" s="18">
        <v>665555376</v>
      </c>
      <c r="Z305" s="8"/>
      <c r="AA305" s="18"/>
      <c r="AB305" s="18"/>
      <c r="AC305" s="56">
        <v>1643232568</v>
      </c>
      <c r="AD305" s="18">
        <v>3270821769</v>
      </c>
      <c r="AE305" s="18"/>
      <c r="AF305" s="8">
        <f t="shared" si="52"/>
        <v>109932226305</v>
      </c>
      <c r="AG305" s="9">
        <v>26532026679</v>
      </c>
      <c r="AH305" s="2"/>
      <c r="AI305" s="2">
        <v>610779806</v>
      </c>
      <c r="AJ305" s="9">
        <v>0</v>
      </c>
      <c r="AK305" s="2">
        <v>1643232568</v>
      </c>
      <c r="AL305" s="2">
        <v>3270821769</v>
      </c>
      <c r="AM305" s="2"/>
      <c r="AN305" s="2"/>
      <c r="AO305" s="19">
        <f t="shared" si="53"/>
        <v>141989087127</v>
      </c>
      <c r="AP305" s="18">
        <v>26472624255</v>
      </c>
      <c r="AQ305" s="2"/>
      <c r="AR305" s="18">
        <v>610779806</v>
      </c>
      <c r="AS305" s="2"/>
      <c r="AT305" s="18">
        <v>1643232568</v>
      </c>
      <c r="AU305" s="18">
        <v>2899296416</v>
      </c>
      <c r="AV305" s="18"/>
      <c r="AW305" s="18"/>
      <c r="AX305" s="2"/>
      <c r="AY305" s="2"/>
      <c r="AZ305" s="18"/>
      <c r="BA305" s="2"/>
      <c r="BB305" s="64">
        <f t="shared" si="54"/>
        <v>173615020172</v>
      </c>
      <c r="BC305" s="2">
        <v>39022791864</v>
      </c>
      <c r="BD305" s="2"/>
      <c r="BE305" s="2">
        <v>1221559612</v>
      </c>
      <c r="BF305" s="2"/>
      <c r="BG305" s="9">
        <v>2193801295</v>
      </c>
      <c r="BH305" s="2">
        <v>5196994652</v>
      </c>
      <c r="BI305" s="2"/>
      <c r="BJ305" s="2"/>
      <c r="BK305" s="8">
        <f t="shared" si="55"/>
        <v>221250167595</v>
      </c>
      <c r="BL305" s="2">
        <v>29233330230</v>
      </c>
      <c r="BM305" s="2"/>
      <c r="BN305" s="2">
        <v>610779806</v>
      </c>
      <c r="BO305" s="2">
        <v>10754307995</v>
      </c>
      <c r="BP305" s="2"/>
      <c r="BQ305" s="2"/>
      <c r="BR305" s="9">
        <v>1805926294</v>
      </c>
      <c r="BS305" s="2">
        <v>4674164030</v>
      </c>
      <c r="BT305" s="2"/>
      <c r="BU305" s="2"/>
      <c r="BV305" s="2"/>
      <c r="BW305" s="8">
        <f t="shared" si="56"/>
        <v>268328675950</v>
      </c>
      <c r="BX305" s="2">
        <v>28628803169</v>
      </c>
      <c r="BY305" s="2"/>
      <c r="BZ305" s="2">
        <v>610779806</v>
      </c>
      <c r="CA305" s="2"/>
      <c r="CB305" s="9">
        <v>1614390434</v>
      </c>
      <c r="CC305" s="2">
        <v>3825526391</v>
      </c>
      <c r="CD305" s="2"/>
      <c r="CE305" s="2"/>
      <c r="CF305" s="2"/>
      <c r="CG305" s="8">
        <f>SUM(BW305:CE305)</f>
        <v>303008175750</v>
      </c>
      <c r="CH305" s="2"/>
      <c r="CI305" s="2"/>
      <c r="CJ305" s="2"/>
      <c r="CK305" s="2"/>
      <c r="CL305" s="9"/>
      <c r="CM305" s="2"/>
      <c r="CN305" s="2"/>
      <c r="CO305" s="2"/>
      <c r="CP305" s="8">
        <f t="shared" si="49"/>
        <v>303008175750</v>
      </c>
      <c r="CQ305" s="2"/>
      <c r="CR305" s="2"/>
      <c r="CS305" s="2"/>
      <c r="CT305" s="2"/>
      <c r="CU305" s="2"/>
      <c r="CV305" s="9"/>
      <c r="CW305" s="2"/>
      <c r="CX305" s="2"/>
      <c r="CY305" s="8">
        <f t="shared" si="50"/>
        <v>303008175750</v>
      </c>
      <c r="CZ305" s="2"/>
      <c r="DA305" s="2"/>
      <c r="DB305" s="2"/>
      <c r="DC305" s="2"/>
      <c r="DD305" s="2"/>
      <c r="DE305" s="2"/>
      <c r="DF305" s="2"/>
      <c r="DG305" s="2"/>
      <c r="DH305" s="2"/>
      <c r="DI305" s="8">
        <f t="shared" si="51"/>
        <v>303008175750</v>
      </c>
      <c r="DJ305" s="18"/>
      <c r="DK305" s="2"/>
      <c r="DL305" s="2"/>
      <c r="DM305" s="2"/>
      <c r="DN305" s="2"/>
      <c r="DO305" s="2"/>
      <c r="DP305" s="2"/>
      <c r="DQ305" s="2"/>
      <c r="DR305" s="9"/>
      <c r="DS305" s="2"/>
      <c r="DT305" s="2"/>
      <c r="DU305" s="7">
        <f t="shared" si="57"/>
        <v>303008175750</v>
      </c>
      <c r="DV305" s="4">
        <f>VLOOKUP(B305,[3]RPTNCT049_ConsultaSaldosContabl!$I$4:$K$8047,3,0)</f>
        <v>303008175750</v>
      </c>
      <c r="DW305" s="4">
        <f>+Q305+Z305+AA305+AN305+BA305+BJ305+BU305+BV305</f>
        <v>0</v>
      </c>
      <c r="DX305" s="41">
        <f t="shared" si="58"/>
        <v>303008175750</v>
      </c>
      <c r="DY305" s="19">
        <f t="shared" si="59"/>
        <v>0</v>
      </c>
      <c r="DZ305" s="29"/>
      <c r="EA305" s="15"/>
      <c r="EB305" s="15"/>
      <c r="EC305" s="15"/>
      <c r="ED305" s="15"/>
      <c r="EE305" s="15"/>
      <c r="EF305" s="15"/>
    </row>
    <row r="306" spans="1:136" ht="15" customHeight="1" x14ac:dyDescent="0.2">
      <c r="A306" s="1">
        <v>8920001488</v>
      </c>
      <c r="B306" s="1">
        <v>892000148</v>
      </c>
      <c r="C306" s="16">
        <v>115050000</v>
      </c>
      <c r="D306" s="17" t="s">
        <v>35</v>
      </c>
      <c r="E306" s="80" t="s">
        <v>1081</v>
      </c>
      <c r="F306" s="18">
        <v>13642528577</v>
      </c>
      <c r="G306" s="18"/>
      <c r="H306" s="18">
        <v>247001713</v>
      </c>
      <c r="I306" s="18"/>
      <c r="J306" s="54">
        <v>729699643</v>
      </c>
      <c r="K306" s="18">
        <v>1541673602</v>
      </c>
      <c r="L306" s="18"/>
      <c r="M306" s="55">
        <f t="shared" si="60"/>
        <v>16160903535</v>
      </c>
      <c r="N306" s="54">
        <f>VLOOKUP(A306,'[1]PRESTACION DE SERVICIO'!$I$2:$J$96,2,0)</f>
        <v>12579287896</v>
      </c>
      <c r="O306" s="18"/>
      <c r="P306" s="18">
        <v>247001713</v>
      </c>
      <c r="Q306" s="39"/>
      <c r="R306" s="18"/>
      <c r="S306" s="54">
        <v>690040043</v>
      </c>
      <c r="T306" s="56">
        <v>1469279718</v>
      </c>
      <c r="U306" s="18"/>
      <c r="V306" s="8">
        <f t="shared" si="48"/>
        <v>31146512905</v>
      </c>
      <c r="W306" s="55">
        <v>11877612660</v>
      </c>
      <c r="X306" s="18"/>
      <c r="Y306" s="18">
        <v>247001713</v>
      </c>
      <c r="Z306" s="8"/>
      <c r="AA306" s="18"/>
      <c r="AB306" s="18"/>
      <c r="AC306" s="56">
        <v>790647463</v>
      </c>
      <c r="AD306" s="18">
        <v>1576504556</v>
      </c>
      <c r="AE306" s="18"/>
      <c r="AF306" s="8">
        <f t="shared" si="52"/>
        <v>45638279297</v>
      </c>
      <c r="AG306" s="9">
        <v>11975080190</v>
      </c>
      <c r="AH306" s="2"/>
      <c r="AI306" s="2">
        <v>247001713</v>
      </c>
      <c r="AJ306" s="9">
        <v>0</v>
      </c>
      <c r="AK306" s="2">
        <v>790647463</v>
      </c>
      <c r="AL306" s="2">
        <v>1576504556</v>
      </c>
      <c r="AM306" s="2"/>
      <c r="AN306" s="2"/>
      <c r="AO306" s="19">
        <f t="shared" si="53"/>
        <v>60227513219</v>
      </c>
      <c r="AP306" s="18">
        <v>12104114634</v>
      </c>
      <c r="AQ306" s="2"/>
      <c r="AR306" s="18">
        <v>247001713</v>
      </c>
      <c r="AS306" s="2"/>
      <c r="AT306" s="18">
        <v>790647463</v>
      </c>
      <c r="AU306" s="18">
        <v>1350002582</v>
      </c>
      <c r="AV306" s="18"/>
      <c r="AW306" s="18"/>
      <c r="AX306" s="2"/>
      <c r="AY306" s="2"/>
      <c r="AZ306" s="18"/>
      <c r="BA306" s="2"/>
      <c r="BB306" s="64">
        <f t="shared" si="54"/>
        <v>74719279611</v>
      </c>
      <c r="BC306" s="2">
        <v>18326066292</v>
      </c>
      <c r="BD306" s="2"/>
      <c r="BE306" s="2">
        <v>494003426</v>
      </c>
      <c r="BF306" s="2"/>
      <c r="BG306" s="9">
        <v>931958162</v>
      </c>
      <c r="BH306" s="2">
        <v>2383674115</v>
      </c>
      <c r="BI306" s="2"/>
      <c r="BJ306" s="2"/>
      <c r="BK306" s="8">
        <f t="shared" si="55"/>
        <v>96854981606</v>
      </c>
      <c r="BL306" s="2">
        <v>13813184312</v>
      </c>
      <c r="BM306" s="2"/>
      <c r="BN306" s="2">
        <v>247001713</v>
      </c>
      <c r="BO306" s="2">
        <v>5263578681</v>
      </c>
      <c r="BP306" s="2"/>
      <c r="BQ306" s="2"/>
      <c r="BR306" s="9">
        <v>830220666</v>
      </c>
      <c r="BS306" s="2">
        <v>2193465714</v>
      </c>
      <c r="BT306" s="2"/>
      <c r="BU306" s="2"/>
      <c r="BV306" s="2"/>
      <c r="BW306" s="8">
        <f t="shared" si="56"/>
        <v>119202432692</v>
      </c>
      <c r="BX306" s="2">
        <v>13078545597</v>
      </c>
      <c r="BY306" s="2"/>
      <c r="BZ306" s="2">
        <v>247001713</v>
      </c>
      <c r="CA306" s="2"/>
      <c r="CB306" s="9">
        <v>767976705</v>
      </c>
      <c r="CC306" s="2">
        <v>1691868411</v>
      </c>
      <c r="CD306" s="2"/>
      <c r="CE306" s="2"/>
      <c r="CF306" s="2"/>
      <c r="CG306" s="8">
        <f>SUM(BW306:CE306)</f>
        <v>134987825118</v>
      </c>
      <c r="CH306" s="2"/>
      <c r="CI306" s="2"/>
      <c r="CJ306" s="2"/>
      <c r="CK306" s="2"/>
      <c r="CL306" s="9"/>
      <c r="CM306" s="2"/>
      <c r="CN306" s="2"/>
      <c r="CO306" s="2"/>
      <c r="CP306" s="8">
        <f t="shared" si="49"/>
        <v>134987825118</v>
      </c>
      <c r="CQ306" s="2"/>
      <c r="CR306" s="2"/>
      <c r="CS306" s="2"/>
      <c r="CT306" s="2"/>
      <c r="CU306" s="2"/>
      <c r="CV306" s="9"/>
      <c r="CW306" s="2"/>
      <c r="CX306" s="2"/>
      <c r="CY306" s="8">
        <f t="shared" si="50"/>
        <v>134987825118</v>
      </c>
      <c r="CZ306" s="2"/>
      <c r="DA306" s="2"/>
      <c r="DB306" s="2"/>
      <c r="DC306" s="2"/>
      <c r="DD306" s="2"/>
      <c r="DE306" s="2"/>
      <c r="DF306" s="2"/>
      <c r="DG306" s="2"/>
      <c r="DH306" s="2"/>
      <c r="DI306" s="8">
        <f t="shared" si="51"/>
        <v>134987825118</v>
      </c>
      <c r="DJ306" s="18"/>
      <c r="DK306" s="2"/>
      <c r="DL306" s="2"/>
      <c r="DM306" s="2"/>
      <c r="DN306" s="2"/>
      <c r="DO306" s="2"/>
      <c r="DP306" s="2"/>
      <c r="DQ306" s="2"/>
      <c r="DR306" s="9"/>
      <c r="DS306" s="2"/>
      <c r="DT306" s="2"/>
      <c r="DU306" s="7">
        <f t="shared" si="57"/>
        <v>134987825118</v>
      </c>
      <c r="DV306" s="4">
        <f>VLOOKUP(B306,[3]RPTNCT049_ConsultaSaldosContabl!$I$4:$K$8047,3,0)</f>
        <v>134987825118</v>
      </c>
      <c r="DW306" s="4">
        <f>+Q306+Z306+AA306+AN306+BA306+BJ306+BU306+BV306</f>
        <v>0</v>
      </c>
      <c r="DX306" s="41">
        <f t="shared" si="58"/>
        <v>134987825118</v>
      </c>
      <c r="DY306" s="19">
        <f t="shared" si="59"/>
        <v>0</v>
      </c>
      <c r="DZ306" s="29"/>
      <c r="EA306" s="15"/>
      <c r="EB306" s="15"/>
      <c r="EC306" s="15"/>
      <c r="ED306" s="15"/>
      <c r="EE306" s="15"/>
      <c r="EF306" s="15"/>
    </row>
    <row r="307" spans="1:136" ht="15" customHeight="1" x14ac:dyDescent="0.2">
      <c r="A307" s="1">
        <v>8000941644</v>
      </c>
      <c r="B307" s="1">
        <v>800094164</v>
      </c>
      <c r="C307" s="16">
        <v>118686000</v>
      </c>
      <c r="D307" s="17" t="s">
        <v>13</v>
      </c>
      <c r="E307" s="80" t="s">
        <v>1025</v>
      </c>
      <c r="F307" s="18">
        <v>14183623002</v>
      </c>
      <c r="G307" s="18"/>
      <c r="H307" s="18">
        <v>84989719</v>
      </c>
      <c r="I307" s="18"/>
      <c r="J307" s="54">
        <v>765510914</v>
      </c>
      <c r="K307" s="18">
        <v>1617197819</v>
      </c>
      <c r="L307" s="18"/>
      <c r="M307" s="55">
        <f t="shared" si="60"/>
        <v>16651321454</v>
      </c>
      <c r="N307" s="54">
        <f>VLOOKUP(A307,'[1]PRESTACION DE SERVICIO'!$I$2:$J$96,2,0)</f>
        <v>14224475885</v>
      </c>
      <c r="O307" s="18"/>
      <c r="P307" s="18">
        <v>158989719</v>
      </c>
      <c r="Q307" s="39"/>
      <c r="R307" s="18"/>
      <c r="S307" s="54">
        <v>654191846</v>
      </c>
      <c r="T307" s="56">
        <v>1396533045</v>
      </c>
      <c r="U307" s="18"/>
      <c r="V307" s="8">
        <f t="shared" si="48"/>
        <v>33085511949</v>
      </c>
      <c r="W307" s="55">
        <v>12558896043</v>
      </c>
      <c r="X307" s="18"/>
      <c r="Y307" s="18">
        <v>84989719</v>
      </c>
      <c r="Z307" s="8"/>
      <c r="AA307" s="18"/>
      <c r="AB307" s="18"/>
      <c r="AC307" s="56">
        <v>797051106</v>
      </c>
      <c r="AD307" s="18">
        <v>1591576877</v>
      </c>
      <c r="AE307" s="18"/>
      <c r="AF307" s="8">
        <f t="shared" si="52"/>
        <v>48118025694</v>
      </c>
      <c r="AG307" s="9">
        <v>12558896043</v>
      </c>
      <c r="AH307" s="2"/>
      <c r="AI307" s="2">
        <v>84989719</v>
      </c>
      <c r="AJ307" s="9">
        <v>0</v>
      </c>
      <c r="AK307" s="2">
        <v>797051106</v>
      </c>
      <c r="AL307" s="2">
        <v>1591576877</v>
      </c>
      <c r="AM307" s="2"/>
      <c r="AN307" s="2"/>
      <c r="AO307" s="19">
        <f t="shared" si="53"/>
        <v>63150539439</v>
      </c>
      <c r="AP307" s="18">
        <v>12741992154</v>
      </c>
      <c r="AQ307" s="2"/>
      <c r="AR307" s="18">
        <v>84989719</v>
      </c>
      <c r="AS307" s="2"/>
      <c r="AT307" s="18">
        <v>797051106</v>
      </c>
      <c r="AU307" s="18">
        <v>1408480766</v>
      </c>
      <c r="AV307" s="18"/>
      <c r="AW307" s="18"/>
      <c r="AX307" s="2"/>
      <c r="AY307" s="2"/>
      <c r="AZ307" s="18"/>
      <c r="BA307" s="2"/>
      <c r="BB307" s="64">
        <f t="shared" si="54"/>
        <v>78183053184</v>
      </c>
      <c r="BC307" s="2">
        <v>18475328194</v>
      </c>
      <c r="BD307" s="2"/>
      <c r="BE307" s="2">
        <v>169979438</v>
      </c>
      <c r="BF307" s="2"/>
      <c r="BG307" s="9">
        <v>921285868</v>
      </c>
      <c r="BH307" s="2">
        <v>2251509175</v>
      </c>
      <c r="BI307" s="2"/>
      <c r="BJ307" s="2"/>
      <c r="BK307" s="8">
        <f t="shared" si="55"/>
        <v>100001155859</v>
      </c>
      <c r="BL307" s="2">
        <v>13678363812</v>
      </c>
      <c r="BM307" s="2"/>
      <c r="BN307" s="2">
        <v>84989719</v>
      </c>
      <c r="BO307" s="2">
        <v>5167620452</v>
      </c>
      <c r="BP307" s="2"/>
      <c r="BQ307" s="2"/>
      <c r="BR307" s="9">
        <v>810861606</v>
      </c>
      <c r="BS307" s="2">
        <v>2118019432</v>
      </c>
      <c r="BT307" s="2"/>
      <c r="BU307" s="2"/>
      <c r="BV307" s="2"/>
      <c r="BW307" s="8">
        <f t="shared" si="56"/>
        <v>121861010880</v>
      </c>
      <c r="BX307" s="2">
        <v>13232403431</v>
      </c>
      <c r="BY307" s="2"/>
      <c r="BZ307" s="2">
        <v>77017107</v>
      </c>
      <c r="CA307" s="2"/>
      <c r="CB307" s="9">
        <v>883981947</v>
      </c>
      <c r="CC307" s="2">
        <v>2059040238</v>
      </c>
      <c r="CD307" s="2"/>
      <c r="CE307" s="2"/>
      <c r="CF307" s="2"/>
      <c r="CG307" s="8">
        <f>SUM(BW307:CE307)</f>
        <v>138113453603</v>
      </c>
      <c r="CH307" s="2"/>
      <c r="CI307" s="2"/>
      <c r="CJ307" s="2"/>
      <c r="CK307" s="2"/>
      <c r="CL307" s="9"/>
      <c r="CM307" s="2"/>
      <c r="CN307" s="2"/>
      <c r="CO307" s="2"/>
      <c r="CP307" s="8">
        <f t="shared" si="49"/>
        <v>138113453603</v>
      </c>
      <c r="CQ307" s="2"/>
      <c r="CR307" s="2"/>
      <c r="CS307" s="2"/>
      <c r="CT307" s="2"/>
      <c r="CU307" s="2"/>
      <c r="CV307" s="9"/>
      <c r="CW307" s="2"/>
      <c r="CX307" s="2"/>
      <c r="CY307" s="8">
        <f t="shared" si="50"/>
        <v>138113453603</v>
      </c>
      <c r="CZ307" s="2"/>
      <c r="DA307" s="2"/>
      <c r="DB307" s="2"/>
      <c r="DC307" s="2"/>
      <c r="DD307" s="2"/>
      <c r="DE307" s="2"/>
      <c r="DF307" s="2"/>
      <c r="DG307" s="2"/>
      <c r="DH307" s="2"/>
      <c r="DI307" s="8">
        <f t="shared" si="51"/>
        <v>138113453603</v>
      </c>
      <c r="DJ307" s="18"/>
      <c r="DK307" s="2"/>
      <c r="DL307" s="2"/>
      <c r="DM307" s="2"/>
      <c r="DN307" s="2"/>
      <c r="DO307" s="2"/>
      <c r="DP307" s="2"/>
      <c r="DQ307" s="2"/>
      <c r="DR307" s="9"/>
      <c r="DS307" s="2"/>
      <c r="DT307" s="2"/>
      <c r="DU307" s="7">
        <f t="shared" si="57"/>
        <v>138113453603</v>
      </c>
      <c r="DV307" s="4">
        <f>VLOOKUP(B307,[3]RPTNCT049_ConsultaSaldosContabl!$I$4:$K$8047,3,0)</f>
        <v>138113453603</v>
      </c>
      <c r="DW307" s="4">
        <f>+Q307+Z307+AA307+AN307+BA307+BJ307+BU307+BV307</f>
        <v>0</v>
      </c>
      <c r="DX307" s="41">
        <f t="shared" si="58"/>
        <v>138113453603</v>
      </c>
      <c r="DY307" s="19">
        <f t="shared" si="59"/>
        <v>0</v>
      </c>
      <c r="DZ307" s="29"/>
      <c r="EA307" s="15"/>
      <c r="EB307" s="15"/>
      <c r="EC307" s="15"/>
      <c r="ED307" s="15"/>
      <c r="EE307" s="15"/>
      <c r="EF307" s="15"/>
    </row>
    <row r="308" spans="1:136" ht="15" customHeight="1" x14ac:dyDescent="0.2">
      <c r="A308" s="1">
        <v>8900016391</v>
      </c>
      <c r="B308" s="1">
        <v>890001639</v>
      </c>
      <c r="C308" s="16">
        <v>116363000</v>
      </c>
      <c r="D308" s="17" t="s">
        <v>23</v>
      </c>
      <c r="E308" s="80" t="s">
        <v>1045</v>
      </c>
      <c r="F308" s="18">
        <v>8673373587</v>
      </c>
      <c r="G308" s="18"/>
      <c r="H308" s="18">
        <v>83269297</v>
      </c>
      <c r="I308" s="18"/>
      <c r="J308" s="54">
        <v>518636582</v>
      </c>
      <c r="K308" s="18">
        <v>1105756661</v>
      </c>
      <c r="L308" s="18"/>
      <c r="M308" s="55">
        <f t="shared" si="60"/>
        <v>10381036127</v>
      </c>
      <c r="N308" s="54">
        <f>VLOOKUP(A308,'[1]PRESTACION DE SERVICIO'!$I$2:$J$96,2,0)</f>
        <v>7347744507</v>
      </c>
      <c r="O308" s="18"/>
      <c r="P308" s="18">
        <v>83269297</v>
      </c>
      <c r="Q308" s="39"/>
      <c r="R308" s="18"/>
      <c r="S308" s="54">
        <v>506590481</v>
      </c>
      <c r="T308" s="56">
        <v>1026388064</v>
      </c>
      <c r="U308" s="18"/>
      <c r="V308" s="8">
        <f t="shared" si="48"/>
        <v>19345028476</v>
      </c>
      <c r="W308" s="55">
        <v>6714591057</v>
      </c>
      <c r="X308" s="18"/>
      <c r="Y308" s="18">
        <v>83269297</v>
      </c>
      <c r="Z308" s="8"/>
      <c r="AA308" s="18"/>
      <c r="AB308" s="18"/>
      <c r="AC308" s="56">
        <v>476761147</v>
      </c>
      <c r="AD308" s="18">
        <v>946654561</v>
      </c>
      <c r="AE308" s="18"/>
      <c r="AF308" s="8">
        <f t="shared" si="52"/>
        <v>27566304538</v>
      </c>
      <c r="AG308" s="9">
        <v>6979239824</v>
      </c>
      <c r="AH308" s="2"/>
      <c r="AI308" s="2">
        <v>83269297</v>
      </c>
      <c r="AJ308" s="9">
        <v>0</v>
      </c>
      <c r="AK308" s="2">
        <v>476761147</v>
      </c>
      <c r="AL308" s="2">
        <v>946654561</v>
      </c>
      <c r="AM308" s="2"/>
      <c r="AN308" s="2"/>
      <c r="AO308" s="19">
        <f t="shared" si="53"/>
        <v>36052229367</v>
      </c>
      <c r="AP308" s="18">
        <v>7240918402</v>
      </c>
      <c r="AQ308" s="2"/>
      <c r="AR308" s="18">
        <v>83269297</v>
      </c>
      <c r="AS308" s="2"/>
      <c r="AT308" s="18">
        <v>476761147</v>
      </c>
      <c r="AU308" s="18">
        <v>569828481</v>
      </c>
      <c r="AV308" s="18"/>
      <c r="AW308" s="18"/>
      <c r="AX308" s="2"/>
      <c r="AY308" s="2"/>
      <c r="AZ308" s="18"/>
      <c r="BA308" s="2"/>
      <c r="BB308" s="64">
        <f t="shared" si="54"/>
        <v>44423006694</v>
      </c>
      <c r="BC308" s="2">
        <v>10228815210</v>
      </c>
      <c r="BD308" s="2"/>
      <c r="BE308" s="2">
        <v>166538594</v>
      </c>
      <c r="BF308" s="2"/>
      <c r="BG308" s="9">
        <v>423004327</v>
      </c>
      <c r="BH308" s="2">
        <v>1399813303</v>
      </c>
      <c r="BI308" s="2"/>
      <c r="BJ308" s="2"/>
      <c r="BK308" s="8">
        <f t="shared" si="55"/>
        <v>56641178128</v>
      </c>
      <c r="BL308" s="2">
        <v>7598595907</v>
      </c>
      <c r="BM308" s="2"/>
      <c r="BN308" s="2">
        <v>83269297</v>
      </c>
      <c r="BO308" s="2">
        <v>3158106179</v>
      </c>
      <c r="BP308" s="2"/>
      <c r="BQ308" s="2"/>
      <c r="BR308" s="9">
        <v>489391420</v>
      </c>
      <c r="BS308" s="2">
        <v>1268075969</v>
      </c>
      <c r="BT308" s="2"/>
      <c r="BU308" s="2"/>
      <c r="BV308" s="2"/>
      <c r="BW308" s="8">
        <f t="shared" si="56"/>
        <v>69238616900</v>
      </c>
      <c r="BX308" s="2">
        <v>7494563004</v>
      </c>
      <c r="BY308" s="2"/>
      <c r="BZ308" s="2">
        <v>83269297</v>
      </c>
      <c r="CA308" s="2"/>
      <c r="CB308" s="9">
        <v>501734039</v>
      </c>
      <c r="CC308" s="2">
        <v>1107149532</v>
      </c>
      <c r="CD308" s="2"/>
      <c r="CE308" s="2"/>
      <c r="CF308" s="2"/>
      <c r="CG308" s="8">
        <f>SUM(BW308:CE308)</f>
        <v>78425332772</v>
      </c>
      <c r="CH308" s="2"/>
      <c r="CI308" s="2"/>
      <c r="CJ308" s="2"/>
      <c r="CK308" s="2"/>
      <c r="CL308" s="9"/>
      <c r="CM308" s="2"/>
      <c r="CN308" s="2"/>
      <c r="CO308" s="2"/>
      <c r="CP308" s="8">
        <f t="shared" si="49"/>
        <v>78425332772</v>
      </c>
      <c r="CQ308" s="2"/>
      <c r="CR308" s="2"/>
      <c r="CS308" s="2"/>
      <c r="CT308" s="2"/>
      <c r="CU308" s="2"/>
      <c r="CV308" s="9"/>
      <c r="CW308" s="2"/>
      <c r="CX308" s="2"/>
      <c r="CY308" s="8">
        <f t="shared" si="50"/>
        <v>78425332772</v>
      </c>
      <c r="CZ308" s="2"/>
      <c r="DA308" s="2"/>
      <c r="DB308" s="2"/>
      <c r="DC308" s="2"/>
      <c r="DD308" s="2"/>
      <c r="DE308" s="2"/>
      <c r="DF308" s="2"/>
      <c r="DG308" s="2"/>
      <c r="DH308" s="2"/>
      <c r="DI308" s="8">
        <f t="shared" si="51"/>
        <v>78425332772</v>
      </c>
      <c r="DJ308" s="18"/>
      <c r="DK308" s="2"/>
      <c r="DL308" s="2"/>
      <c r="DM308" s="2"/>
      <c r="DN308" s="2"/>
      <c r="DO308" s="2"/>
      <c r="DP308" s="2"/>
      <c r="DQ308" s="2"/>
      <c r="DR308" s="9"/>
      <c r="DS308" s="2"/>
      <c r="DT308" s="2"/>
      <c r="DU308" s="7">
        <f t="shared" si="57"/>
        <v>78425332772</v>
      </c>
      <c r="DV308" s="4">
        <f>VLOOKUP(B308,[3]RPTNCT049_ConsultaSaldosContabl!$I$4:$K$8047,3,0)</f>
        <v>78425332772</v>
      </c>
      <c r="DW308" s="4">
        <f>+Q308+Z308+AA308+AN308+BA308+BJ308+BU308+BV308</f>
        <v>0</v>
      </c>
      <c r="DX308" s="41">
        <f t="shared" si="58"/>
        <v>78425332772</v>
      </c>
      <c r="DY308" s="19">
        <f t="shared" si="59"/>
        <v>0</v>
      </c>
      <c r="DZ308" s="29"/>
      <c r="EA308" s="15"/>
      <c r="EB308" s="15"/>
      <c r="EC308" s="15"/>
      <c r="ED308" s="15"/>
      <c r="EE308" s="15"/>
      <c r="EF308" s="15"/>
    </row>
    <row r="309" spans="1:136" ht="15" customHeight="1" x14ac:dyDescent="0.2">
      <c r="A309" s="1">
        <v>8001136727</v>
      </c>
      <c r="B309" s="1">
        <v>800113672</v>
      </c>
      <c r="C309" s="16">
        <v>117373000</v>
      </c>
      <c r="D309" s="17" t="s">
        <v>21</v>
      </c>
      <c r="E309" s="80" t="s">
        <v>1042</v>
      </c>
      <c r="F309" s="18">
        <v>30091500543</v>
      </c>
      <c r="G309" s="18"/>
      <c r="H309" s="18">
        <v>2543408318</v>
      </c>
      <c r="I309" s="18"/>
      <c r="J309" s="54">
        <v>1837175494</v>
      </c>
      <c r="K309" s="18">
        <v>4928506130</v>
      </c>
      <c r="L309" s="18"/>
      <c r="M309" s="55">
        <f t="shared" si="60"/>
        <v>39400590485</v>
      </c>
      <c r="N309" s="54">
        <f>VLOOKUP(A309,'[1]PRESTACION DE SERVICIO'!$I$2:$J$96,2,0)</f>
        <v>27007180298</v>
      </c>
      <c r="O309" s="18"/>
      <c r="P309" s="18">
        <v>2543408318</v>
      </c>
      <c r="Q309" s="39"/>
      <c r="R309" s="18"/>
      <c r="S309" s="54">
        <v>1455953047</v>
      </c>
      <c r="T309" s="56">
        <v>3087941339</v>
      </c>
      <c r="U309" s="18"/>
      <c r="V309" s="8">
        <f t="shared" si="48"/>
        <v>73495073487</v>
      </c>
      <c r="W309" s="55">
        <v>23907123525</v>
      </c>
      <c r="X309" s="18"/>
      <c r="Y309" s="18">
        <v>2543408318</v>
      </c>
      <c r="Z309" s="8"/>
      <c r="AA309" s="18"/>
      <c r="AB309" s="18"/>
      <c r="AC309" s="56">
        <v>1568793181</v>
      </c>
      <c r="AD309" s="18">
        <v>3318678330</v>
      </c>
      <c r="AE309" s="18"/>
      <c r="AF309" s="8">
        <f t="shared" si="52"/>
        <v>104833076841</v>
      </c>
      <c r="AG309" s="9">
        <v>25161454902</v>
      </c>
      <c r="AH309" s="2"/>
      <c r="AI309" s="2">
        <v>2543408318</v>
      </c>
      <c r="AJ309" s="9">
        <v>0</v>
      </c>
      <c r="AK309" s="2">
        <v>1568793181</v>
      </c>
      <c r="AL309" s="2">
        <v>3318678330</v>
      </c>
      <c r="AM309" s="2"/>
      <c r="AN309" s="2"/>
      <c r="AO309" s="19">
        <f t="shared" si="53"/>
        <v>137425411572</v>
      </c>
      <c r="AP309" s="18">
        <v>24826352305</v>
      </c>
      <c r="AQ309" s="2"/>
      <c r="AR309" s="18">
        <v>2543408318</v>
      </c>
      <c r="AS309" s="2"/>
      <c r="AT309" s="18">
        <v>1568793181</v>
      </c>
      <c r="AU309" s="18">
        <v>3241999343</v>
      </c>
      <c r="AV309" s="18"/>
      <c r="AW309" s="18"/>
      <c r="AX309" s="2"/>
      <c r="AY309" s="2"/>
      <c r="AZ309" s="18"/>
      <c r="BA309" s="2"/>
      <c r="BB309" s="64">
        <f t="shared" si="54"/>
        <v>169605964719</v>
      </c>
      <c r="BC309" s="2">
        <v>35706018260</v>
      </c>
      <c r="BD309" s="2"/>
      <c r="BE309" s="2">
        <v>5086816636</v>
      </c>
      <c r="BF309" s="2"/>
      <c r="BG309" s="9">
        <v>2324932230</v>
      </c>
      <c r="BH309" s="2">
        <v>4395488176</v>
      </c>
      <c r="BI309" s="2"/>
      <c r="BJ309" s="2"/>
      <c r="BK309" s="8">
        <f t="shared" si="55"/>
        <v>217119220021</v>
      </c>
      <c r="BL309" s="2">
        <v>27250813578</v>
      </c>
      <c r="BM309" s="2"/>
      <c r="BN309" s="2">
        <v>2543408318</v>
      </c>
      <c r="BO309" s="2">
        <v>11256720660</v>
      </c>
      <c r="BP309" s="2"/>
      <c r="BQ309" s="2"/>
      <c r="BR309" s="9">
        <v>1686694453</v>
      </c>
      <c r="BS309" s="2">
        <v>4404279901</v>
      </c>
      <c r="BT309" s="2"/>
      <c r="BU309" s="2"/>
      <c r="BV309" s="2"/>
      <c r="BW309" s="8">
        <f t="shared" si="56"/>
        <v>264261136931</v>
      </c>
      <c r="BX309" s="2">
        <v>26228539188</v>
      </c>
      <c r="BY309" s="2"/>
      <c r="BZ309" s="2">
        <v>2543408318</v>
      </c>
      <c r="CA309" s="2"/>
      <c r="CB309" s="9">
        <v>1908838327</v>
      </c>
      <c r="CC309" s="2">
        <v>4417663591</v>
      </c>
      <c r="CD309" s="2"/>
      <c r="CE309" s="2"/>
      <c r="CF309" s="2"/>
      <c r="CG309" s="8">
        <f>SUM(BW309:CE309)</f>
        <v>299359586355</v>
      </c>
      <c r="CH309" s="2"/>
      <c r="CI309" s="2"/>
      <c r="CJ309" s="2"/>
      <c r="CK309" s="2"/>
      <c r="CL309" s="9"/>
      <c r="CM309" s="2"/>
      <c r="CN309" s="2"/>
      <c r="CO309" s="2"/>
      <c r="CP309" s="8">
        <f t="shared" si="49"/>
        <v>299359586355</v>
      </c>
      <c r="CQ309" s="2"/>
      <c r="CR309" s="2"/>
      <c r="CS309" s="2"/>
      <c r="CT309" s="2"/>
      <c r="CU309" s="2"/>
      <c r="CV309" s="9"/>
      <c r="CW309" s="2"/>
      <c r="CX309" s="2"/>
      <c r="CY309" s="8">
        <f t="shared" si="50"/>
        <v>299359586355</v>
      </c>
      <c r="CZ309" s="2"/>
      <c r="DA309" s="2"/>
      <c r="DB309" s="2"/>
      <c r="DC309" s="2"/>
      <c r="DD309" s="2"/>
      <c r="DE309" s="2"/>
      <c r="DF309" s="2"/>
      <c r="DG309" s="2"/>
      <c r="DH309" s="2"/>
      <c r="DI309" s="8">
        <f t="shared" si="51"/>
        <v>299359586355</v>
      </c>
      <c r="DJ309" s="18"/>
      <c r="DK309" s="2"/>
      <c r="DL309" s="2"/>
      <c r="DM309" s="2"/>
      <c r="DN309" s="2"/>
      <c r="DO309" s="2"/>
      <c r="DP309" s="2"/>
      <c r="DQ309" s="2"/>
      <c r="DR309" s="9"/>
      <c r="DS309" s="2"/>
      <c r="DT309" s="2"/>
      <c r="DU309" s="7">
        <f t="shared" si="57"/>
        <v>299359586355</v>
      </c>
      <c r="DV309" s="4">
        <f>VLOOKUP(B309,[3]RPTNCT049_ConsultaSaldosContabl!$I$4:$K$8047,3,0)</f>
        <v>299359586355</v>
      </c>
      <c r="DW309" s="4">
        <f>+Q309+Z309+AA309+AN309+BA309+BJ309+BU309+BV309</f>
        <v>0</v>
      </c>
      <c r="DX309" s="41">
        <f t="shared" si="58"/>
        <v>299359586355</v>
      </c>
      <c r="DY309" s="19">
        <f t="shared" si="59"/>
        <v>0</v>
      </c>
      <c r="DZ309" s="29"/>
      <c r="EA309" s="15"/>
      <c r="EB309" s="15"/>
      <c r="EC309" s="15"/>
      <c r="ED309" s="15"/>
      <c r="EE309" s="15"/>
      <c r="EF309" s="15"/>
    </row>
    <row r="310" spans="1:136" ht="15" customHeight="1" x14ac:dyDescent="0.2">
      <c r="A310" s="1">
        <v>8903990295</v>
      </c>
      <c r="B310" s="1">
        <v>890399029</v>
      </c>
      <c r="C310" s="16">
        <v>117676000</v>
      </c>
      <c r="D310" s="17" t="s">
        <v>27</v>
      </c>
      <c r="E310" s="81" t="s">
        <v>2167</v>
      </c>
      <c r="F310" s="18">
        <v>26858858867</v>
      </c>
      <c r="G310" s="18"/>
      <c r="H310" s="18">
        <v>3222588665</v>
      </c>
      <c r="I310" s="18"/>
      <c r="J310" s="54">
        <v>1540379692</v>
      </c>
      <c r="K310" s="18">
        <v>3286490774</v>
      </c>
      <c r="L310" s="18"/>
      <c r="M310" s="55">
        <f t="shared" si="60"/>
        <v>34908317998</v>
      </c>
      <c r="N310" s="54">
        <f>VLOOKUP(A310,'[1]PRESTACION DE SERVICIO'!$I$2:$J$96,2,0)</f>
        <v>23447902112</v>
      </c>
      <c r="O310" s="18"/>
      <c r="P310" s="18">
        <v>3222588665</v>
      </c>
      <c r="Q310" s="39"/>
      <c r="R310" s="18"/>
      <c r="S310" s="54">
        <v>1198487887</v>
      </c>
      <c r="T310" s="56">
        <v>2595730090</v>
      </c>
      <c r="U310" s="18"/>
      <c r="V310" s="8">
        <f t="shared" si="48"/>
        <v>65373026752</v>
      </c>
      <c r="W310" s="55">
        <v>20675391717</v>
      </c>
      <c r="X310" s="18"/>
      <c r="Y310" s="18">
        <v>3222588665</v>
      </c>
      <c r="Z310" s="8"/>
      <c r="AA310" s="18"/>
      <c r="AB310" s="18"/>
      <c r="AC310" s="56">
        <v>1314232986</v>
      </c>
      <c r="AD310" s="18">
        <v>2780123949</v>
      </c>
      <c r="AE310" s="18"/>
      <c r="AF310" s="8">
        <f t="shared" si="52"/>
        <v>93365364069</v>
      </c>
      <c r="AG310" s="9">
        <v>21743362381</v>
      </c>
      <c r="AH310" s="2"/>
      <c r="AI310" s="2">
        <v>3222588665</v>
      </c>
      <c r="AJ310" s="9">
        <v>0</v>
      </c>
      <c r="AK310" s="2">
        <v>1314232986</v>
      </c>
      <c r="AL310" s="2">
        <v>2780123949</v>
      </c>
      <c r="AM310" s="2"/>
      <c r="AN310" s="2"/>
      <c r="AO310" s="19">
        <f t="shared" si="53"/>
        <v>122425672050</v>
      </c>
      <c r="AP310" s="18">
        <v>22301040356</v>
      </c>
      <c r="AQ310" s="2"/>
      <c r="AR310" s="18">
        <v>3222588665</v>
      </c>
      <c r="AS310" s="2"/>
      <c r="AT310" s="18">
        <v>1314232986</v>
      </c>
      <c r="AU310" s="18">
        <v>1868373524</v>
      </c>
      <c r="AV310" s="18"/>
      <c r="AW310" s="18"/>
      <c r="AX310" s="2"/>
      <c r="AY310" s="2"/>
      <c r="AZ310" s="62">
        <v>3500000000</v>
      </c>
      <c r="BA310" s="2"/>
      <c r="BB310" s="64">
        <f t="shared" si="54"/>
        <v>154631907581</v>
      </c>
      <c r="BC310" s="2">
        <v>31023438817</v>
      </c>
      <c r="BD310" s="2"/>
      <c r="BE310" s="2">
        <v>6445177330</v>
      </c>
      <c r="BF310" s="2"/>
      <c r="BG310" s="9">
        <v>1618367576</v>
      </c>
      <c r="BH310" s="2">
        <v>4155049023</v>
      </c>
      <c r="BI310" s="2"/>
      <c r="BJ310" s="2"/>
      <c r="BK310" s="8">
        <f t="shared" si="55"/>
        <v>197873940327</v>
      </c>
      <c r="BL310" s="2">
        <v>26940929977</v>
      </c>
      <c r="BM310" s="2"/>
      <c r="BN310" s="2">
        <v>3222588665</v>
      </c>
      <c r="BO310" s="2">
        <v>9994324458</v>
      </c>
      <c r="BP310" s="2"/>
      <c r="BQ310" s="2"/>
      <c r="BR310" s="9">
        <v>1413945137</v>
      </c>
      <c r="BS310" s="2">
        <v>3814227610</v>
      </c>
      <c r="BT310" s="2"/>
      <c r="BU310" s="2"/>
      <c r="BV310" s="2"/>
      <c r="BW310" s="8">
        <f t="shared" si="56"/>
        <v>243259956174</v>
      </c>
      <c r="BX310" s="2">
        <v>23596969020</v>
      </c>
      <c r="BY310" s="2"/>
      <c r="BZ310" s="2">
        <v>3222588665</v>
      </c>
      <c r="CA310" s="2"/>
      <c r="CB310" s="9">
        <v>1413945137</v>
      </c>
      <c r="CC310" s="2">
        <v>2981700383</v>
      </c>
      <c r="CD310" s="2"/>
      <c r="CE310" s="2"/>
      <c r="CF310" s="2"/>
      <c r="CG310" s="8">
        <f>SUM(BW310:CE310)</f>
        <v>274475159379</v>
      </c>
      <c r="CH310" s="2"/>
      <c r="CI310" s="2"/>
      <c r="CJ310" s="2"/>
      <c r="CK310" s="2"/>
      <c r="CL310" s="9"/>
      <c r="CM310" s="2"/>
      <c r="CN310" s="2"/>
      <c r="CO310" s="2"/>
      <c r="CP310" s="8">
        <f t="shared" si="49"/>
        <v>274475159379</v>
      </c>
      <c r="CQ310" s="2"/>
      <c r="CR310" s="2"/>
      <c r="CS310" s="2"/>
      <c r="CT310" s="2"/>
      <c r="CU310" s="2"/>
      <c r="CV310" s="9"/>
      <c r="CW310" s="2"/>
      <c r="CX310" s="2"/>
      <c r="CY310" s="8">
        <f t="shared" si="50"/>
        <v>274475159379</v>
      </c>
      <c r="CZ310" s="2"/>
      <c r="DA310" s="2"/>
      <c r="DB310" s="2"/>
      <c r="DC310" s="2"/>
      <c r="DD310" s="2"/>
      <c r="DE310" s="2"/>
      <c r="DF310" s="2"/>
      <c r="DG310" s="2"/>
      <c r="DH310" s="2"/>
      <c r="DI310" s="8">
        <f t="shared" si="51"/>
        <v>274475159379</v>
      </c>
      <c r="DJ310" s="18"/>
      <c r="DK310" s="2"/>
      <c r="DL310" s="2"/>
      <c r="DM310" s="2"/>
      <c r="DN310" s="2"/>
      <c r="DO310" s="2"/>
      <c r="DP310" s="2"/>
      <c r="DQ310" s="2"/>
      <c r="DR310" s="9"/>
      <c r="DS310" s="2"/>
      <c r="DT310" s="2"/>
      <c r="DU310" s="7">
        <f t="shared" si="57"/>
        <v>274475159379</v>
      </c>
      <c r="DV310" s="4">
        <f>VLOOKUP(B310,[3]RPTNCT049_ConsultaSaldosContabl!$I$4:$K$8047,3,0)</f>
        <v>274475159379</v>
      </c>
      <c r="DW310" s="4">
        <f>+Q310+Z310+AA310+AN310+BA310+BJ310+BU310+BV310</f>
        <v>0</v>
      </c>
      <c r="DX310" s="41">
        <f t="shared" si="58"/>
        <v>274475159379</v>
      </c>
      <c r="DY310" s="19">
        <f t="shared" si="59"/>
        <v>0</v>
      </c>
      <c r="DZ310" s="29"/>
      <c r="EA310" s="15"/>
      <c r="EB310" s="15"/>
      <c r="EC310" s="15"/>
      <c r="ED310" s="15"/>
      <c r="EE310" s="15"/>
      <c r="EF310" s="15"/>
    </row>
    <row r="311" spans="1:136" ht="15" customHeight="1" x14ac:dyDescent="0.2">
      <c r="A311" s="1">
        <v>8250001341</v>
      </c>
      <c r="B311" s="1">
        <v>825000134</v>
      </c>
      <c r="C311" s="16">
        <v>219044090</v>
      </c>
      <c r="D311" s="17" t="s">
        <v>632</v>
      </c>
      <c r="E311" s="80" t="s">
        <v>1668</v>
      </c>
      <c r="F311" s="38"/>
      <c r="G311" s="2"/>
      <c r="H311" s="3"/>
      <c r="I311" s="2"/>
      <c r="J311" s="39"/>
      <c r="K311" s="3"/>
      <c r="L311" s="2"/>
      <c r="M311" s="8"/>
      <c r="N311" s="3"/>
      <c r="O311" s="2"/>
      <c r="P311" s="3"/>
      <c r="Q311" s="39">
        <v>189319754</v>
      </c>
      <c r="R311" s="2"/>
      <c r="S311" s="3"/>
      <c r="T311" s="3"/>
      <c r="U311" s="2"/>
      <c r="V311" s="8">
        <f t="shared" si="48"/>
        <v>189319754</v>
      </c>
      <c r="W311" s="8">
        <v>0</v>
      </c>
      <c r="X311" s="2"/>
      <c r="Y311" s="8">
        <v>0</v>
      </c>
      <c r="Z311" s="8"/>
      <c r="AA311" s="2"/>
      <c r="AB311" s="2"/>
      <c r="AC311" s="9"/>
      <c r="AD311" s="2"/>
      <c r="AE311" s="2"/>
      <c r="AF311" s="8">
        <f t="shared" si="52"/>
        <v>189319754</v>
      </c>
      <c r="AG311" s="9">
        <v>0</v>
      </c>
      <c r="AH311" s="2"/>
      <c r="AI311" s="2">
        <v>0</v>
      </c>
      <c r="AJ311" s="9">
        <v>0</v>
      </c>
      <c r="AK311" s="2">
        <v>0</v>
      </c>
      <c r="AL311" s="2">
        <v>0</v>
      </c>
      <c r="AM311" s="2"/>
      <c r="AN311" s="2"/>
      <c r="AO311" s="19">
        <f t="shared" si="53"/>
        <v>189319754</v>
      </c>
      <c r="AP311" s="2"/>
      <c r="AQ311" s="2"/>
      <c r="AR311" s="2"/>
      <c r="AS311" s="2"/>
      <c r="AT311" s="2"/>
      <c r="AU311" s="2"/>
      <c r="AV311" s="2"/>
      <c r="AW311" s="2"/>
      <c r="AX311" s="2">
        <v>347996148</v>
      </c>
      <c r="AY311" s="2">
        <v>86999037</v>
      </c>
      <c r="AZ311" s="2"/>
      <c r="BA311" s="2"/>
      <c r="BB311" s="64">
        <f t="shared" si="54"/>
        <v>624314939</v>
      </c>
      <c r="BC311" s="2"/>
      <c r="BD311" s="2">
        <v>86999037</v>
      </c>
      <c r="BE311" s="2"/>
      <c r="BF311" s="2"/>
      <c r="BG311" s="9"/>
      <c r="BH311" s="2"/>
      <c r="BI311" s="2"/>
      <c r="BJ311" s="2">
        <v>407426776</v>
      </c>
      <c r="BK311" s="8">
        <f t="shared" si="55"/>
        <v>1118740752</v>
      </c>
      <c r="BL311" s="2"/>
      <c r="BM311" s="2">
        <v>86999037</v>
      </c>
      <c r="BN311" s="2"/>
      <c r="BO311" s="2"/>
      <c r="BP311" s="2"/>
      <c r="BQ311" s="2"/>
      <c r="BR311" s="9"/>
      <c r="BS311" s="2"/>
      <c r="BT311" s="2"/>
      <c r="BU311" s="2"/>
      <c r="BV311" s="2"/>
      <c r="BW311" s="8">
        <f t="shared" si="56"/>
        <v>1205739789</v>
      </c>
      <c r="BX311" s="2"/>
      <c r="BY311" s="2">
        <v>86999037</v>
      </c>
      <c r="BZ311" s="2"/>
      <c r="CA311" s="2"/>
      <c r="CB311" s="9"/>
      <c r="CC311" s="2"/>
      <c r="CD311" s="2"/>
      <c r="CE311" s="2"/>
      <c r="CF311" s="2"/>
      <c r="CG311" s="8">
        <f>SUM(BW311:CE311)</f>
        <v>1292738826</v>
      </c>
      <c r="CH311" s="2"/>
      <c r="CI311" s="2"/>
      <c r="CJ311" s="2"/>
      <c r="CK311" s="2"/>
      <c r="CL311" s="9"/>
      <c r="CM311" s="2"/>
      <c r="CN311" s="2"/>
      <c r="CO311" s="2"/>
      <c r="CP311" s="8">
        <f t="shared" si="49"/>
        <v>1292738826</v>
      </c>
      <c r="CQ311" s="2"/>
      <c r="CR311" s="2"/>
      <c r="CS311" s="2"/>
      <c r="CT311" s="2"/>
      <c r="CU311" s="2"/>
      <c r="CV311" s="9"/>
      <c r="CW311" s="2"/>
      <c r="CX311" s="2"/>
      <c r="CY311" s="8">
        <f t="shared" si="50"/>
        <v>1292738826</v>
      </c>
      <c r="CZ311" s="2"/>
      <c r="DA311" s="2"/>
      <c r="DB311" s="2"/>
      <c r="DC311" s="2"/>
      <c r="DD311" s="2"/>
      <c r="DE311" s="2"/>
      <c r="DF311" s="2"/>
      <c r="DG311" s="2"/>
      <c r="DH311" s="2"/>
      <c r="DI311" s="8">
        <f t="shared" si="51"/>
        <v>1292738826</v>
      </c>
      <c r="DJ311" s="18"/>
      <c r="DK311" s="2"/>
      <c r="DL311" s="2"/>
      <c r="DM311" s="2"/>
      <c r="DN311" s="2"/>
      <c r="DO311" s="2"/>
      <c r="DP311" s="2"/>
      <c r="DQ311" s="2"/>
      <c r="DR311" s="9"/>
      <c r="DS311" s="2"/>
      <c r="DT311" s="2"/>
      <c r="DU311" s="7">
        <f t="shared" si="57"/>
        <v>1292738826</v>
      </c>
      <c r="DV311" s="4">
        <f>VLOOKUP(B311,[3]RPTNCT049_ConsultaSaldosContabl!$I$4:$K$8047,3,0)</f>
        <v>695992296</v>
      </c>
      <c r="DW311" s="4">
        <f>+Q311+Z311+AA311+AN311+BA311+BJ311+BU311+BV311</f>
        <v>596746530</v>
      </c>
      <c r="DX311" s="41">
        <f t="shared" si="58"/>
        <v>1292738826</v>
      </c>
      <c r="DY311" s="19">
        <f t="shared" si="59"/>
        <v>0</v>
      </c>
      <c r="DZ311" s="29"/>
      <c r="EA311" s="29"/>
      <c r="EB311" s="29"/>
    </row>
    <row r="312" spans="1:136" ht="15" customHeight="1" x14ac:dyDescent="0.2">
      <c r="A312" s="1">
        <v>8250001667</v>
      </c>
      <c r="B312" s="1">
        <v>825000166</v>
      </c>
      <c r="C312" s="16">
        <v>219844098</v>
      </c>
      <c r="D312" s="17" t="s">
        <v>633</v>
      </c>
      <c r="E312" s="80" t="s">
        <v>1669</v>
      </c>
      <c r="F312" s="38"/>
      <c r="G312" s="2"/>
      <c r="H312" s="3"/>
      <c r="I312" s="2"/>
      <c r="J312" s="39"/>
      <c r="K312" s="3"/>
      <c r="L312" s="2"/>
      <c r="M312" s="8"/>
      <c r="N312" s="3"/>
      <c r="O312" s="2"/>
      <c r="P312" s="3"/>
      <c r="Q312" s="39">
        <v>54004284</v>
      </c>
      <c r="R312" s="2"/>
      <c r="S312" s="3"/>
      <c r="T312" s="3"/>
      <c r="U312" s="2"/>
      <c r="V312" s="8">
        <f t="shared" si="48"/>
        <v>54004284</v>
      </c>
      <c r="W312" s="8">
        <v>0</v>
      </c>
      <c r="X312" s="2"/>
      <c r="Y312" s="8">
        <v>0</v>
      </c>
      <c r="Z312" s="8"/>
      <c r="AA312" s="2"/>
      <c r="AB312" s="2"/>
      <c r="AC312" s="9"/>
      <c r="AD312" s="2"/>
      <c r="AE312" s="2"/>
      <c r="AF312" s="8">
        <f t="shared" si="52"/>
        <v>54004284</v>
      </c>
      <c r="AG312" s="9">
        <v>0</v>
      </c>
      <c r="AH312" s="2"/>
      <c r="AI312" s="2">
        <v>0</v>
      </c>
      <c r="AJ312" s="9">
        <v>0</v>
      </c>
      <c r="AK312" s="2">
        <v>0</v>
      </c>
      <c r="AL312" s="2">
        <v>0</v>
      </c>
      <c r="AM312" s="2"/>
      <c r="AN312" s="2"/>
      <c r="AO312" s="19">
        <f t="shared" si="53"/>
        <v>54004284</v>
      </c>
      <c r="AP312" s="2"/>
      <c r="AQ312" s="2"/>
      <c r="AR312" s="2"/>
      <c r="AS312" s="2"/>
      <c r="AT312" s="2"/>
      <c r="AU312" s="2"/>
      <c r="AV312" s="2"/>
      <c r="AW312" s="2"/>
      <c r="AX312" s="2">
        <v>106667668</v>
      </c>
      <c r="AY312" s="2">
        <v>26666917</v>
      </c>
      <c r="AZ312" s="2"/>
      <c r="BA312" s="2"/>
      <c r="BB312" s="64">
        <f t="shared" si="54"/>
        <v>187338869</v>
      </c>
      <c r="BC312" s="2"/>
      <c r="BD312" s="2">
        <v>26666917</v>
      </c>
      <c r="BE312" s="2"/>
      <c r="BF312" s="2"/>
      <c r="BG312" s="9"/>
      <c r="BH312" s="2"/>
      <c r="BI312" s="2"/>
      <c r="BJ312" s="2">
        <v>116220080</v>
      </c>
      <c r="BK312" s="8">
        <f t="shared" si="55"/>
        <v>330225866</v>
      </c>
      <c r="BL312" s="2"/>
      <c r="BM312" s="2">
        <v>26666917</v>
      </c>
      <c r="BN312" s="2"/>
      <c r="BO312" s="2"/>
      <c r="BP312" s="2"/>
      <c r="BQ312" s="2"/>
      <c r="BR312" s="9"/>
      <c r="BS312" s="2"/>
      <c r="BT312" s="2"/>
      <c r="BU312" s="2"/>
      <c r="BV312" s="2"/>
      <c r="BW312" s="8">
        <f t="shared" si="56"/>
        <v>356892783</v>
      </c>
      <c r="BX312" s="2"/>
      <c r="BY312" s="2">
        <v>26666917</v>
      </c>
      <c r="BZ312" s="2"/>
      <c r="CA312" s="2"/>
      <c r="CB312" s="9"/>
      <c r="CC312" s="2"/>
      <c r="CD312" s="2"/>
      <c r="CE312" s="2"/>
      <c r="CF312" s="2"/>
      <c r="CG312" s="8">
        <f>SUM(BW312:CE312)</f>
        <v>383559700</v>
      </c>
      <c r="CH312" s="2"/>
      <c r="CI312" s="2"/>
      <c r="CJ312" s="2"/>
      <c r="CK312" s="2"/>
      <c r="CL312" s="9"/>
      <c r="CM312" s="2"/>
      <c r="CN312" s="2"/>
      <c r="CO312" s="2"/>
      <c r="CP312" s="8">
        <f t="shared" si="49"/>
        <v>383559700</v>
      </c>
      <c r="CQ312" s="2"/>
      <c r="CR312" s="2"/>
      <c r="CS312" s="2"/>
      <c r="CT312" s="2"/>
      <c r="CU312" s="2"/>
      <c r="CV312" s="9"/>
      <c r="CW312" s="2"/>
      <c r="CX312" s="2"/>
      <c r="CY312" s="8">
        <f t="shared" si="50"/>
        <v>383559700</v>
      </c>
      <c r="CZ312" s="2"/>
      <c r="DA312" s="2"/>
      <c r="DB312" s="2"/>
      <c r="DC312" s="2"/>
      <c r="DD312" s="2"/>
      <c r="DE312" s="2"/>
      <c r="DF312" s="2"/>
      <c r="DG312" s="2"/>
      <c r="DH312" s="2"/>
      <c r="DI312" s="8">
        <f t="shared" si="51"/>
        <v>383559700</v>
      </c>
      <c r="DJ312" s="18"/>
      <c r="DK312" s="2"/>
      <c r="DL312" s="2"/>
      <c r="DM312" s="2"/>
      <c r="DN312" s="2"/>
      <c r="DO312" s="2"/>
      <c r="DP312" s="2"/>
      <c r="DQ312" s="2"/>
      <c r="DR312" s="9"/>
      <c r="DS312" s="2"/>
      <c r="DT312" s="2"/>
      <c r="DU312" s="7">
        <f t="shared" si="57"/>
        <v>383559700</v>
      </c>
      <c r="DV312" s="4">
        <f>VLOOKUP(B312,[3]RPTNCT049_ConsultaSaldosContabl!$I$4:$K$8047,3,0)</f>
        <v>213335336</v>
      </c>
      <c r="DW312" s="4">
        <f>+Q312+Z312+AA312+AN312+BA312+BJ312+BU312+BV312</f>
        <v>170224364</v>
      </c>
      <c r="DX312" s="41">
        <f t="shared" si="58"/>
        <v>383559700</v>
      </c>
      <c r="DY312" s="19">
        <f t="shared" si="59"/>
        <v>0</v>
      </c>
      <c r="DZ312" s="29"/>
      <c r="EA312" s="29"/>
      <c r="EB312" s="29"/>
    </row>
    <row r="313" spans="1:136" ht="15" customHeight="1" x14ac:dyDescent="0.2">
      <c r="A313" s="1">
        <v>8904801844</v>
      </c>
      <c r="B313" s="1">
        <v>890480184</v>
      </c>
      <c r="C313" s="16">
        <v>210113001</v>
      </c>
      <c r="D313" s="17" t="s">
        <v>2210</v>
      </c>
      <c r="E313" s="80" t="s">
        <v>1054</v>
      </c>
      <c r="F313" s="36">
        <v>20183210755</v>
      </c>
      <c r="G313" s="2"/>
      <c r="H313" s="3"/>
      <c r="I313" s="2"/>
      <c r="J313" s="39">
        <v>1186739487</v>
      </c>
      <c r="K313" s="2">
        <v>5621595954</v>
      </c>
      <c r="L313" s="2"/>
      <c r="M313" s="8">
        <f t="shared" si="60"/>
        <v>26991546196</v>
      </c>
      <c r="N313" s="3">
        <f>VLOOKUP(A313,'[1]PRESTACION DE SERVICIO'!$I$2:$J$96,2,0)</f>
        <v>21573379614</v>
      </c>
      <c r="O313" s="2"/>
      <c r="P313" s="3"/>
      <c r="Q313" s="39">
        <v>3030796567</v>
      </c>
      <c r="R313" s="2"/>
      <c r="S313" s="3">
        <v>875597107</v>
      </c>
      <c r="T313" s="9">
        <v>1853203738</v>
      </c>
      <c r="U313" s="2"/>
      <c r="V313" s="8">
        <f t="shared" si="48"/>
        <v>54324523222</v>
      </c>
      <c r="W313" s="8">
        <v>20464977019</v>
      </c>
      <c r="X313" s="2"/>
      <c r="Y313" s="8">
        <v>0</v>
      </c>
      <c r="Z313" s="8"/>
      <c r="AA313" s="2"/>
      <c r="AB313" s="2"/>
      <c r="AC313" s="9">
        <v>1061006595</v>
      </c>
      <c r="AD313" s="2">
        <v>2107732079</v>
      </c>
      <c r="AE313" s="2"/>
      <c r="AF313" s="8">
        <f t="shared" si="52"/>
        <v>77958238915</v>
      </c>
      <c r="AG313" s="9">
        <v>0</v>
      </c>
      <c r="AH313" s="2"/>
      <c r="AI313" s="2">
        <v>0</v>
      </c>
      <c r="AJ313" s="9">
        <v>20932669758</v>
      </c>
      <c r="AK313" s="2">
        <v>1061006595</v>
      </c>
      <c r="AL313" s="2">
        <v>2107732079</v>
      </c>
      <c r="AM313" s="2"/>
      <c r="AN313" s="2"/>
      <c r="AO313" s="19">
        <f t="shared" si="53"/>
        <v>102059647347</v>
      </c>
      <c r="AP313" s="2"/>
      <c r="AQ313" s="2"/>
      <c r="AR313" s="2"/>
      <c r="AS313" s="2">
        <v>20653917138</v>
      </c>
      <c r="AT313" s="2">
        <v>1061006595</v>
      </c>
      <c r="AU313" s="2">
        <v>2056206139</v>
      </c>
      <c r="AV313" s="2"/>
      <c r="AW313" s="2">
        <v>3004830912</v>
      </c>
      <c r="AX313" s="2"/>
      <c r="AY313" s="2">
        <v>2003220608</v>
      </c>
      <c r="AZ313" s="2"/>
      <c r="BA313" s="2"/>
      <c r="BB313" s="64">
        <f t="shared" si="54"/>
        <v>130838828739</v>
      </c>
      <c r="BC313" s="2">
        <v>29929552358</v>
      </c>
      <c r="BD313" s="2">
        <v>1001610304</v>
      </c>
      <c r="BE313" s="2">
        <v>0</v>
      </c>
      <c r="BF313" s="2"/>
      <c r="BG313" s="9">
        <v>1303698142</v>
      </c>
      <c r="BH313" s="2">
        <v>3057549696</v>
      </c>
      <c r="BI313" s="2"/>
      <c r="BJ313" s="2">
        <v>6440523538</v>
      </c>
      <c r="BK313" s="8">
        <f t="shared" si="55"/>
        <v>172571762777</v>
      </c>
      <c r="BL313" s="2">
        <v>22720378111</v>
      </c>
      <c r="BM313" s="2">
        <v>1001610304</v>
      </c>
      <c r="BN313" s="2">
        <v>0</v>
      </c>
      <c r="BO313" s="2">
        <v>7458773250</v>
      </c>
      <c r="BP313" s="2"/>
      <c r="BQ313" s="2"/>
      <c r="BR313" s="9">
        <v>1094296980</v>
      </c>
      <c r="BS313" s="2">
        <v>2927846015</v>
      </c>
      <c r="BT313" s="2"/>
      <c r="BU313" s="2"/>
      <c r="BV313" s="2"/>
      <c r="BW313" s="8">
        <f t="shared" si="56"/>
        <v>207774667437</v>
      </c>
      <c r="BX313" s="2"/>
      <c r="BY313" s="2">
        <v>1001610304</v>
      </c>
      <c r="BZ313" s="2"/>
      <c r="CA313" s="2">
        <v>22880559896</v>
      </c>
      <c r="CB313" s="9">
        <v>1031434998</v>
      </c>
      <c r="CC313" s="2">
        <v>2199498456</v>
      </c>
      <c r="CD313" s="2"/>
      <c r="CE313" s="2"/>
      <c r="CF313" s="2"/>
      <c r="CG313" s="8">
        <f>SUM(BW313:CE313)</f>
        <v>234887771091</v>
      </c>
      <c r="CH313" s="2"/>
      <c r="CI313" s="2"/>
      <c r="CJ313" s="2"/>
      <c r="CK313" s="2"/>
      <c r="CL313" s="9"/>
      <c r="CM313" s="2"/>
      <c r="CN313" s="2"/>
      <c r="CO313" s="2"/>
      <c r="CP313" s="8">
        <f t="shared" si="49"/>
        <v>234887771091</v>
      </c>
      <c r="CQ313" s="2"/>
      <c r="CR313" s="2"/>
      <c r="CS313" s="2"/>
      <c r="CT313" s="2"/>
      <c r="CU313" s="2"/>
      <c r="CV313" s="9"/>
      <c r="CW313" s="2"/>
      <c r="CX313" s="2"/>
      <c r="CY313" s="8">
        <f t="shared" si="50"/>
        <v>234887771091</v>
      </c>
      <c r="CZ313" s="2"/>
      <c r="DA313" s="2"/>
      <c r="DB313" s="2"/>
      <c r="DC313" s="2"/>
      <c r="DD313" s="2"/>
      <c r="DE313" s="2"/>
      <c r="DF313" s="2"/>
      <c r="DG313" s="2"/>
      <c r="DH313" s="2"/>
      <c r="DI313" s="8">
        <f t="shared" si="51"/>
        <v>234887771091</v>
      </c>
      <c r="DJ313" s="18"/>
      <c r="DK313" s="2"/>
      <c r="DL313" s="2"/>
      <c r="DM313" s="2"/>
      <c r="DN313" s="2"/>
      <c r="DO313" s="2"/>
      <c r="DP313" s="2"/>
      <c r="DQ313" s="2"/>
      <c r="DR313" s="9"/>
      <c r="DS313" s="2"/>
      <c r="DT313" s="2"/>
      <c r="DU313" s="7">
        <f t="shared" si="57"/>
        <v>234887771091</v>
      </c>
      <c r="DV313" s="4">
        <f>VLOOKUP(B313,[3]RPTNCT049_ConsultaSaldosContabl!$I$4:$K$8047,3,0)</f>
        <v>225416450986</v>
      </c>
      <c r="DW313" s="4">
        <f>+Q313+Z313+AA313+AN313+BA313+BJ313+BU313+BV313</f>
        <v>9471320105</v>
      </c>
      <c r="DX313" s="41">
        <f t="shared" si="58"/>
        <v>234887771091</v>
      </c>
      <c r="DY313" s="19">
        <f t="shared" si="59"/>
        <v>0</v>
      </c>
      <c r="DZ313" s="29"/>
      <c r="EA313" s="29"/>
      <c r="EB313" s="29"/>
    </row>
    <row r="314" spans="1:136" ht="15" customHeight="1" x14ac:dyDescent="0.2">
      <c r="A314" s="1">
        <v>8917800094</v>
      </c>
      <c r="B314" s="1">
        <v>891780009</v>
      </c>
      <c r="C314" s="16">
        <v>210147001</v>
      </c>
      <c r="D314" s="17" t="s">
        <v>2211</v>
      </c>
      <c r="E314" s="80" t="s">
        <v>1075</v>
      </c>
      <c r="F314" s="36">
        <v>12546382847</v>
      </c>
      <c r="G314" s="2"/>
      <c r="H314" s="3"/>
      <c r="I314" s="2"/>
      <c r="J314" s="39">
        <v>657883921</v>
      </c>
      <c r="K314" s="2">
        <v>1381533089</v>
      </c>
      <c r="L314" s="2"/>
      <c r="M314" s="8">
        <f t="shared" si="60"/>
        <v>14585799857</v>
      </c>
      <c r="N314" s="3">
        <f>VLOOKUP(A314,'[1]PRESTACION DE SERVICIO'!$I$2:$J$96,2,0)</f>
        <v>11499064220</v>
      </c>
      <c r="O314" s="2"/>
      <c r="P314" s="3"/>
      <c r="Q314" s="39">
        <v>1975319995</v>
      </c>
      <c r="R314" s="2"/>
      <c r="S314" s="3">
        <v>550911347</v>
      </c>
      <c r="T314" s="9">
        <v>1173378637</v>
      </c>
      <c r="U314" s="2"/>
      <c r="V314" s="8">
        <f t="shared" si="48"/>
        <v>29784474056</v>
      </c>
      <c r="W314" s="8">
        <v>10730987439</v>
      </c>
      <c r="X314" s="2"/>
      <c r="Y314" s="8">
        <v>0</v>
      </c>
      <c r="Z314" s="8">
        <v>25768219</v>
      </c>
      <c r="AA314" s="2"/>
      <c r="AB314" s="2"/>
      <c r="AC314" s="9">
        <v>657547396</v>
      </c>
      <c r="AD314" s="2">
        <v>1381296912</v>
      </c>
      <c r="AE314" s="2"/>
      <c r="AF314" s="8">
        <f t="shared" si="52"/>
        <v>42580074022</v>
      </c>
      <c r="AG314" s="9">
        <v>0</v>
      </c>
      <c r="AH314" s="2"/>
      <c r="AI314" s="2">
        <v>0</v>
      </c>
      <c r="AJ314" s="9">
        <v>11106450343</v>
      </c>
      <c r="AK314" s="2">
        <v>657547396</v>
      </c>
      <c r="AL314" s="2">
        <v>1381296912</v>
      </c>
      <c r="AM314" s="2"/>
      <c r="AN314" s="2"/>
      <c r="AO314" s="19">
        <f t="shared" si="53"/>
        <v>55725368673</v>
      </c>
      <c r="AP314" s="2"/>
      <c r="AQ314" s="2"/>
      <c r="AR314" s="2"/>
      <c r="AS314" s="2">
        <v>10955580020</v>
      </c>
      <c r="AT314" s="2">
        <v>657547396</v>
      </c>
      <c r="AU314" s="2">
        <v>1352028012</v>
      </c>
      <c r="AV314" s="2"/>
      <c r="AW314" s="2">
        <v>1648625439</v>
      </c>
      <c r="AX314" s="2"/>
      <c r="AY314" s="2">
        <v>1099083626</v>
      </c>
      <c r="AZ314" s="2"/>
      <c r="BA314" s="2"/>
      <c r="BB314" s="64">
        <f t="shared" si="54"/>
        <v>71438233166</v>
      </c>
      <c r="BC314" s="2">
        <v>16001940556</v>
      </c>
      <c r="BD314" s="2">
        <v>549541813</v>
      </c>
      <c r="BE314" s="2">
        <v>0</v>
      </c>
      <c r="BF314" s="2"/>
      <c r="BG314" s="9">
        <v>969408582</v>
      </c>
      <c r="BH314" s="2">
        <v>2013910222</v>
      </c>
      <c r="BI314" s="2"/>
      <c r="BJ314" s="2">
        <v>4306440705</v>
      </c>
      <c r="BK314" s="8">
        <f t="shared" si="55"/>
        <v>95279475044</v>
      </c>
      <c r="BL314" s="2">
        <v>11985423672</v>
      </c>
      <c r="BM314" s="2">
        <v>549541813</v>
      </c>
      <c r="BN314" s="2">
        <v>0</v>
      </c>
      <c r="BO314" s="2">
        <v>4523788739</v>
      </c>
      <c r="BP314" s="2"/>
      <c r="BQ314" s="2"/>
      <c r="BR314" s="9">
        <v>715474698</v>
      </c>
      <c r="BS314" s="2">
        <v>1884901487</v>
      </c>
      <c r="BT314" s="2"/>
      <c r="BU314" s="2"/>
      <c r="BV314" s="2"/>
      <c r="BW314" s="8">
        <f t="shared" si="56"/>
        <v>114938605453</v>
      </c>
      <c r="BX314" s="2"/>
      <c r="BY314" s="2">
        <v>549541813</v>
      </c>
      <c r="BZ314" s="2"/>
      <c r="CA314" s="2">
        <v>12049670263</v>
      </c>
      <c r="CB314" s="9">
        <v>696075883</v>
      </c>
      <c r="CC314" s="2">
        <v>1495881053</v>
      </c>
      <c r="CD314" s="2"/>
      <c r="CE314" s="2"/>
      <c r="CF314" s="2"/>
      <c r="CG314" s="8">
        <f>SUM(BW314:CE314)</f>
        <v>129729774465</v>
      </c>
      <c r="CH314" s="2"/>
      <c r="CI314" s="2"/>
      <c r="CJ314" s="2"/>
      <c r="CK314" s="2"/>
      <c r="CL314" s="9"/>
      <c r="CM314" s="2"/>
      <c r="CN314" s="2"/>
      <c r="CO314" s="2"/>
      <c r="CP314" s="8">
        <f t="shared" si="49"/>
        <v>129729774465</v>
      </c>
      <c r="CQ314" s="2"/>
      <c r="CR314" s="2"/>
      <c r="CS314" s="2"/>
      <c r="CT314" s="2"/>
      <c r="CU314" s="2"/>
      <c r="CV314" s="9"/>
      <c r="CW314" s="2"/>
      <c r="CX314" s="2"/>
      <c r="CY314" s="8">
        <f t="shared" si="50"/>
        <v>129729774465</v>
      </c>
      <c r="CZ314" s="2"/>
      <c r="DA314" s="2"/>
      <c r="DB314" s="2"/>
      <c r="DC314" s="2"/>
      <c r="DD314" s="2"/>
      <c r="DE314" s="2"/>
      <c r="DF314" s="2"/>
      <c r="DG314" s="2"/>
      <c r="DH314" s="2"/>
      <c r="DI314" s="8">
        <f t="shared" si="51"/>
        <v>129729774465</v>
      </c>
      <c r="DJ314" s="18"/>
      <c r="DK314" s="2"/>
      <c r="DL314" s="2"/>
      <c r="DM314" s="2"/>
      <c r="DN314" s="2"/>
      <c r="DO314" s="2"/>
      <c r="DP314" s="2"/>
      <c r="DQ314" s="2"/>
      <c r="DR314" s="9"/>
      <c r="DS314" s="2"/>
      <c r="DT314" s="2"/>
      <c r="DU314" s="7">
        <f t="shared" si="57"/>
        <v>129729774465</v>
      </c>
      <c r="DV314" s="4">
        <f>VLOOKUP(B314,[3]RPTNCT049_ConsultaSaldosContabl!$I$4:$K$8047,3,0)</f>
        <v>123422245546</v>
      </c>
      <c r="DW314" s="4">
        <f>+Q314+Z314+AA314+AN314+BA314+BJ314+BU314+BV314</f>
        <v>6307528919</v>
      </c>
      <c r="DX314" s="41">
        <f t="shared" si="58"/>
        <v>129729774465</v>
      </c>
      <c r="DY314" s="19">
        <f t="shared" si="59"/>
        <v>0</v>
      </c>
      <c r="DZ314" s="29"/>
      <c r="EA314" s="29"/>
      <c r="EB314" s="29"/>
    </row>
    <row r="315" spans="1:136" ht="15" customHeight="1" x14ac:dyDescent="0.2">
      <c r="A315" s="1">
        <v>8901020181</v>
      </c>
      <c r="B315" s="1">
        <v>890102018</v>
      </c>
      <c r="C315" s="16">
        <v>210108001</v>
      </c>
      <c r="D315" s="17" t="s">
        <v>25</v>
      </c>
      <c r="E315" s="80" t="s">
        <v>2084</v>
      </c>
      <c r="F315" s="36">
        <v>27428194508</v>
      </c>
      <c r="G315" s="2"/>
      <c r="H315" s="3"/>
      <c r="I315" s="2"/>
      <c r="J315" s="39">
        <v>1753516927</v>
      </c>
      <c r="K315" s="2">
        <v>6529107230</v>
      </c>
      <c r="L315" s="2"/>
      <c r="M315" s="8">
        <f t="shared" si="60"/>
        <v>35710818665</v>
      </c>
      <c r="N315" s="3">
        <f>VLOOKUP(A315,'[1]PRESTACION DE SERVICIO'!$I$2:$J$96,2,0)</f>
        <v>26223514744</v>
      </c>
      <c r="O315" s="2"/>
      <c r="P315" s="3"/>
      <c r="Q315" s="39">
        <v>4424692689</v>
      </c>
      <c r="R315" s="2"/>
      <c r="S315" s="3">
        <v>1499251321</v>
      </c>
      <c r="T315" s="9">
        <v>3170835193</v>
      </c>
      <c r="U315" s="2"/>
      <c r="V315" s="8">
        <f t="shared" si="48"/>
        <v>71029112612</v>
      </c>
      <c r="W315" s="8">
        <v>26131345215</v>
      </c>
      <c r="X315" s="2"/>
      <c r="Y315" s="8">
        <v>0</v>
      </c>
      <c r="Z315" s="8"/>
      <c r="AA315" s="2"/>
      <c r="AB315" s="2"/>
      <c r="AC315" s="9">
        <v>1579527618</v>
      </c>
      <c r="AD315" s="2">
        <v>3132639180</v>
      </c>
      <c r="AE315" s="2"/>
      <c r="AF315" s="8">
        <f t="shared" si="52"/>
        <v>101872624625</v>
      </c>
      <c r="AG315" s="9">
        <v>0</v>
      </c>
      <c r="AH315" s="2"/>
      <c r="AI315" s="2">
        <v>0</v>
      </c>
      <c r="AJ315" s="9">
        <v>28384826260</v>
      </c>
      <c r="AK315" s="2">
        <v>1471853773</v>
      </c>
      <c r="AL315" s="2">
        <v>254185273</v>
      </c>
      <c r="AM315" s="2"/>
      <c r="AN315" s="2"/>
      <c r="AO315" s="19">
        <f t="shared" si="53"/>
        <v>131983489931</v>
      </c>
      <c r="AP315" s="2"/>
      <c r="AQ315" s="2"/>
      <c r="AR315" s="2"/>
      <c r="AS315" s="2">
        <v>24024487052</v>
      </c>
      <c r="AT315" s="2">
        <v>1471853773</v>
      </c>
      <c r="AU315" s="2">
        <v>6547525909</v>
      </c>
      <c r="AV315" s="2"/>
      <c r="AW315" s="2">
        <v>3260434689</v>
      </c>
      <c r="AX315" s="2"/>
      <c r="AY315" s="2">
        <v>2173623126</v>
      </c>
      <c r="AZ315" s="2"/>
      <c r="BA315" s="2"/>
      <c r="BB315" s="64">
        <f t="shared" si="54"/>
        <v>169461414480</v>
      </c>
      <c r="BC315" s="2">
        <v>47434668348</v>
      </c>
      <c r="BD315" s="2">
        <v>1086811563</v>
      </c>
      <c r="BE315" s="2">
        <v>0</v>
      </c>
      <c r="BF315" s="2"/>
      <c r="BG315" s="9">
        <v>2368855739</v>
      </c>
      <c r="BH315" s="2">
        <v>1919986880</v>
      </c>
      <c r="BI315" s="2"/>
      <c r="BJ315" s="2">
        <v>9522257966</v>
      </c>
      <c r="BK315" s="8">
        <f t="shared" si="55"/>
        <v>231793994976</v>
      </c>
      <c r="BL315" s="2">
        <v>29666348667</v>
      </c>
      <c r="BM315" s="2">
        <v>1086811563</v>
      </c>
      <c r="BN315" s="2">
        <v>0</v>
      </c>
      <c r="BO315" s="2"/>
      <c r="BP315" s="2"/>
      <c r="BQ315" s="2"/>
      <c r="BR315" s="9">
        <v>1682346109</v>
      </c>
      <c r="BS315" s="2">
        <v>4406538330</v>
      </c>
      <c r="BT315" s="2"/>
      <c r="BU315" s="2"/>
      <c r="BV315" s="2"/>
      <c r="BW315" s="8">
        <f t="shared" si="56"/>
        <v>268636039645</v>
      </c>
      <c r="BX315" s="2"/>
      <c r="BY315" s="2">
        <v>1086811563</v>
      </c>
      <c r="BZ315" s="2"/>
      <c r="CA315" s="2">
        <v>29741236072</v>
      </c>
      <c r="CB315" s="9">
        <v>1844425041</v>
      </c>
      <c r="CC315" s="2">
        <v>1036484660</v>
      </c>
      <c r="CD315" s="2"/>
      <c r="CE315" s="2"/>
      <c r="CF315" s="2"/>
      <c r="CG315" s="8">
        <f>SUM(BW315:CE315)</f>
        <v>302344996981</v>
      </c>
      <c r="CH315" s="2"/>
      <c r="CI315" s="2"/>
      <c r="CJ315" s="2"/>
      <c r="CK315" s="2"/>
      <c r="CL315" s="9"/>
      <c r="CM315" s="2"/>
      <c r="CN315" s="2"/>
      <c r="CO315" s="2"/>
      <c r="CP315" s="8">
        <f t="shared" si="49"/>
        <v>302344996981</v>
      </c>
      <c r="CQ315" s="2"/>
      <c r="CR315" s="2"/>
      <c r="CS315" s="2"/>
      <c r="CT315" s="2"/>
      <c r="CU315" s="2"/>
      <c r="CV315" s="9"/>
      <c r="CW315" s="2"/>
      <c r="CX315" s="2"/>
      <c r="CY315" s="8">
        <f t="shared" si="50"/>
        <v>302344996981</v>
      </c>
      <c r="CZ315" s="2"/>
      <c r="DA315" s="2"/>
      <c r="DB315" s="2"/>
      <c r="DC315" s="2"/>
      <c r="DD315" s="2"/>
      <c r="DE315" s="2"/>
      <c r="DF315" s="2"/>
      <c r="DG315" s="2"/>
      <c r="DH315" s="2"/>
      <c r="DI315" s="8">
        <f>SUM(CY315:DH315)</f>
        <v>302344996981</v>
      </c>
      <c r="DJ315" s="18"/>
      <c r="DK315" s="2"/>
      <c r="DL315" s="2"/>
      <c r="DM315" s="2"/>
      <c r="DN315" s="2"/>
      <c r="DO315" s="2"/>
      <c r="DP315" s="2"/>
      <c r="DQ315" s="2"/>
      <c r="DR315" s="9"/>
      <c r="DS315" s="2"/>
      <c r="DT315" s="2"/>
      <c r="DU315" s="7">
        <f>SUM(DI315:DT315)</f>
        <v>302344996981</v>
      </c>
      <c r="DV315" s="4">
        <f>VLOOKUP(B315,[3]RPTNCT049_ConsultaSaldosContabl!$I$4:$K$8047,3,0)</f>
        <v>288398046326</v>
      </c>
      <c r="DW315" s="4">
        <f>+Q315+Z315+AA315+AN315+BA315+BJ315+BU315+BV315</f>
        <v>13946950655</v>
      </c>
      <c r="DX315" s="41">
        <f t="shared" si="58"/>
        <v>302344996981</v>
      </c>
      <c r="DY315" s="19">
        <f t="shared" si="59"/>
        <v>0</v>
      </c>
      <c r="DZ315" s="29"/>
      <c r="EA315" s="29"/>
      <c r="EB315" s="29"/>
    </row>
    <row r="316" spans="1:136" ht="15" customHeight="1" x14ac:dyDescent="0.2">
      <c r="A316" s="1">
        <v>8907020263</v>
      </c>
      <c r="B316" s="1">
        <v>890702026</v>
      </c>
      <c r="C316" s="16">
        <v>213673236</v>
      </c>
      <c r="D316" s="17" t="s">
        <v>2272</v>
      </c>
      <c r="E316" s="80" t="s">
        <v>1959</v>
      </c>
      <c r="F316" s="38"/>
      <c r="G316" s="2"/>
      <c r="H316" s="3"/>
      <c r="I316" s="2"/>
      <c r="J316" s="39"/>
      <c r="K316" s="3"/>
      <c r="L316" s="2"/>
      <c r="M316" s="8"/>
      <c r="N316" s="3"/>
      <c r="O316" s="2"/>
      <c r="P316" s="3"/>
      <c r="Q316" s="39">
        <v>47695187</v>
      </c>
      <c r="R316" s="2"/>
      <c r="S316" s="3"/>
      <c r="T316" s="3"/>
      <c r="U316" s="2"/>
      <c r="V316" s="8">
        <f t="shared" si="48"/>
        <v>47695187</v>
      </c>
      <c r="W316" s="8">
        <v>0</v>
      </c>
      <c r="X316" s="2"/>
      <c r="Y316" s="8">
        <v>0</v>
      </c>
      <c r="Z316" s="8"/>
      <c r="AA316" s="2"/>
      <c r="AB316" s="2"/>
      <c r="AC316" s="9"/>
      <c r="AD316" s="2"/>
      <c r="AE316" s="2"/>
      <c r="AF316" s="8">
        <f t="shared" si="52"/>
        <v>47695187</v>
      </c>
      <c r="AG316" s="9">
        <v>0</v>
      </c>
      <c r="AH316" s="2"/>
      <c r="AI316" s="2">
        <v>0</v>
      </c>
      <c r="AJ316" s="9">
        <v>0</v>
      </c>
      <c r="AK316" s="2">
        <v>0</v>
      </c>
      <c r="AL316" s="2">
        <v>0</v>
      </c>
      <c r="AM316" s="2"/>
      <c r="AN316" s="2"/>
      <c r="AO316" s="19">
        <f t="shared" si="53"/>
        <v>47695187</v>
      </c>
      <c r="AP316" s="2"/>
      <c r="AQ316" s="2"/>
      <c r="AR316" s="2"/>
      <c r="AS316" s="2"/>
      <c r="AT316" s="2"/>
      <c r="AU316" s="2"/>
      <c r="AV316" s="2"/>
      <c r="AW316" s="2"/>
      <c r="AX316" s="2">
        <v>60861272</v>
      </c>
      <c r="AY316" s="2">
        <v>15215318</v>
      </c>
      <c r="AZ316" s="2"/>
      <c r="BA316" s="2"/>
      <c r="BB316" s="64">
        <f t="shared" si="54"/>
        <v>123771777</v>
      </c>
      <c r="BC316" s="2"/>
      <c r="BD316" s="2">
        <v>15215318</v>
      </c>
      <c r="BE316" s="2"/>
      <c r="BF316" s="2"/>
      <c r="BG316" s="9"/>
      <c r="BH316" s="2"/>
      <c r="BI316" s="2"/>
      <c r="BJ316" s="2">
        <v>102642743</v>
      </c>
      <c r="BK316" s="8">
        <f t="shared" si="55"/>
        <v>241629838</v>
      </c>
      <c r="BL316" s="2"/>
      <c r="BM316" s="2">
        <v>15215318</v>
      </c>
      <c r="BN316" s="2"/>
      <c r="BO316" s="2"/>
      <c r="BP316" s="2"/>
      <c r="BQ316" s="2"/>
      <c r="BR316" s="9"/>
      <c r="BS316" s="2"/>
      <c r="BT316" s="2"/>
      <c r="BU316" s="2"/>
      <c r="BV316" s="2"/>
      <c r="BW316" s="8">
        <f t="shared" si="56"/>
        <v>256845156</v>
      </c>
      <c r="BX316" s="2"/>
      <c r="BY316" s="2">
        <v>15215318</v>
      </c>
      <c r="BZ316" s="2"/>
      <c r="CA316" s="2"/>
      <c r="CB316" s="9"/>
      <c r="CC316" s="2"/>
      <c r="CD316" s="2"/>
      <c r="CE316" s="2"/>
      <c r="CF316" s="2"/>
      <c r="CG316" s="8">
        <f>SUM(BW316:CE316)</f>
        <v>272060474</v>
      </c>
      <c r="CH316" s="2"/>
      <c r="CI316" s="2"/>
      <c r="CJ316" s="2"/>
      <c r="CK316" s="2"/>
      <c r="CL316" s="9"/>
      <c r="CM316" s="2"/>
      <c r="CN316" s="2"/>
      <c r="CO316" s="2"/>
      <c r="CP316" s="8">
        <f t="shared" si="49"/>
        <v>272060474</v>
      </c>
      <c r="CQ316" s="2"/>
      <c r="CR316" s="2"/>
      <c r="CS316" s="2"/>
      <c r="CT316" s="2"/>
      <c r="CU316" s="2"/>
      <c r="CV316" s="9"/>
      <c r="CW316" s="2"/>
      <c r="CX316" s="2"/>
      <c r="CY316" s="8">
        <f t="shared" si="50"/>
        <v>272060474</v>
      </c>
      <c r="CZ316" s="2"/>
      <c r="DA316" s="2"/>
      <c r="DB316" s="2"/>
      <c r="DC316" s="2"/>
      <c r="DD316" s="2"/>
      <c r="DE316" s="2"/>
      <c r="DF316" s="2"/>
      <c r="DG316" s="2"/>
      <c r="DH316" s="2"/>
      <c r="DI316" s="8">
        <f t="shared" si="51"/>
        <v>272060474</v>
      </c>
      <c r="DJ316" s="18"/>
      <c r="DK316" s="2"/>
      <c r="DL316" s="2"/>
      <c r="DM316" s="2"/>
      <c r="DN316" s="2"/>
      <c r="DO316" s="2"/>
      <c r="DP316" s="2"/>
      <c r="DQ316" s="2"/>
      <c r="DR316" s="9"/>
      <c r="DS316" s="2"/>
      <c r="DT316" s="2"/>
      <c r="DU316" s="7">
        <f t="shared" si="57"/>
        <v>272060474</v>
      </c>
      <c r="DV316" s="4">
        <f>VLOOKUP(B316,[3]RPTNCT049_ConsultaSaldosContabl!$I$4:$K$8047,3,0)</f>
        <v>121722544</v>
      </c>
      <c r="DW316" s="4">
        <f>+Q316+Z316+AA316+AN316+BA316+BJ316+BU316+BV316</f>
        <v>150337930</v>
      </c>
      <c r="DX316" s="41">
        <f t="shared" si="58"/>
        <v>272060474</v>
      </c>
      <c r="DY316" s="19">
        <f t="shared" si="59"/>
        <v>0</v>
      </c>
      <c r="DZ316" s="29"/>
      <c r="EA316" s="29"/>
      <c r="EB316" s="29"/>
    </row>
    <row r="317" spans="1:136" ht="15" customHeight="1" x14ac:dyDescent="0.2">
      <c r="A317" s="1">
        <v>8909840438</v>
      </c>
      <c r="B317" s="1">
        <v>890984043</v>
      </c>
      <c r="C317" s="16">
        <v>213705237</v>
      </c>
      <c r="D317" s="17" t="s">
        <v>83</v>
      </c>
      <c r="E317" s="80" t="s">
        <v>1130</v>
      </c>
      <c r="F317" s="38"/>
      <c r="G317" s="2"/>
      <c r="H317" s="3"/>
      <c r="I317" s="2"/>
      <c r="J317" s="39"/>
      <c r="K317" s="3"/>
      <c r="L317" s="2"/>
      <c r="M317" s="8"/>
      <c r="N317" s="3"/>
      <c r="O317" s="2"/>
      <c r="P317" s="3"/>
      <c r="Q317" s="39">
        <v>27062119</v>
      </c>
      <c r="R317" s="2"/>
      <c r="S317" s="3"/>
      <c r="T317" s="3"/>
      <c r="U317" s="2"/>
      <c r="V317" s="8">
        <f t="shared" si="48"/>
        <v>27062119</v>
      </c>
      <c r="W317" s="8">
        <v>0</v>
      </c>
      <c r="X317" s="2"/>
      <c r="Y317" s="8">
        <v>0</v>
      </c>
      <c r="Z317" s="8">
        <v>65973395</v>
      </c>
      <c r="AA317" s="2"/>
      <c r="AB317" s="2"/>
      <c r="AC317" s="9"/>
      <c r="AD317" s="2"/>
      <c r="AE317" s="2"/>
      <c r="AF317" s="8">
        <f t="shared" si="52"/>
        <v>93035514</v>
      </c>
      <c r="AG317" s="9">
        <v>0</v>
      </c>
      <c r="AH317" s="2"/>
      <c r="AI317" s="2">
        <v>0</v>
      </c>
      <c r="AJ317" s="9">
        <v>0</v>
      </c>
      <c r="AK317" s="2">
        <v>0</v>
      </c>
      <c r="AL317" s="2">
        <v>0</v>
      </c>
      <c r="AM317" s="2"/>
      <c r="AN317" s="2"/>
      <c r="AO317" s="19">
        <f t="shared" si="53"/>
        <v>93035514</v>
      </c>
      <c r="AP317" s="2"/>
      <c r="AQ317" s="2"/>
      <c r="AR317" s="2"/>
      <c r="AS317" s="2"/>
      <c r="AT317" s="2"/>
      <c r="AU317" s="2"/>
      <c r="AV317" s="2"/>
      <c r="AW317" s="2"/>
      <c r="AX317" s="2">
        <v>88556052</v>
      </c>
      <c r="AY317" s="2">
        <v>22139013</v>
      </c>
      <c r="AZ317" s="2"/>
      <c r="BA317" s="2"/>
      <c r="BB317" s="64">
        <f t="shared" si="54"/>
        <v>203730579</v>
      </c>
      <c r="BC317" s="2"/>
      <c r="BD317" s="2">
        <v>22139013</v>
      </c>
      <c r="BE317" s="2"/>
      <c r="BF317" s="2"/>
      <c r="BG317" s="9"/>
      <c r="BH317" s="2"/>
      <c r="BI317" s="2"/>
      <c r="BJ317" s="2">
        <v>200217318</v>
      </c>
      <c r="BK317" s="8">
        <f t="shared" si="55"/>
        <v>426086910</v>
      </c>
      <c r="BL317" s="2"/>
      <c r="BM317" s="2">
        <v>22139013</v>
      </c>
      <c r="BN317" s="2"/>
      <c r="BO317" s="2"/>
      <c r="BP317" s="2"/>
      <c r="BQ317" s="2"/>
      <c r="BR317" s="9"/>
      <c r="BS317" s="2"/>
      <c r="BT317" s="2"/>
      <c r="BU317" s="2"/>
      <c r="BV317" s="2"/>
      <c r="BW317" s="8">
        <f t="shared" si="56"/>
        <v>448225923</v>
      </c>
      <c r="BX317" s="2"/>
      <c r="BY317" s="2">
        <v>22139013</v>
      </c>
      <c r="BZ317" s="2"/>
      <c r="CA317" s="2"/>
      <c r="CB317" s="9"/>
      <c r="CC317" s="2"/>
      <c r="CD317" s="2"/>
      <c r="CE317" s="2"/>
      <c r="CF317" s="2"/>
      <c r="CG317" s="8">
        <f>SUM(BW317:CE317)</f>
        <v>470364936</v>
      </c>
      <c r="CH317" s="2"/>
      <c r="CI317" s="2"/>
      <c r="CJ317" s="2"/>
      <c r="CK317" s="2"/>
      <c r="CL317" s="9"/>
      <c r="CM317" s="2"/>
      <c r="CN317" s="2"/>
      <c r="CO317" s="2"/>
      <c r="CP317" s="8">
        <f t="shared" si="49"/>
        <v>470364936</v>
      </c>
      <c r="CQ317" s="2"/>
      <c r="CR317" s="2"/>
      <c r="CS317" s="2"/>
      <c r="CT317" s="2"/>
      <c r="CU317" s="2"/>
      <c r="CV317" s="9"/>
      <c r="CW317" s="2"/>
      <c r="CX317" s="2"/>
      <c r="CY317" s="8">
        <f t="shared" si="50"/>
        <v>470364936</v>
      </c>
      <c r="CZ317" s="2"/>
      <c r="DA317" s="2"/>
      <c r="DB317" s="2"/>
      <c r="DC317" s="2"/>
      <c r="DD317" s="2"/>
      <c r="DE317" s="2"/>
      <c r="DF317" s="2"/>
      <c r="DG317" s="2"/>
      <c r="DH317" s="2"/>
      <c r="DI317" s="8">
        <f t="shared" si="51"/>
        <v>470364936</v>
      </c>
      <c r="DJ317" s="18"/>
      <c r="DK317" s="2"/>
      <c r="DL317" s="2"/>
      <c r="DM317" s="2"/>
      <c r="DN317" s="2"/>
      <c r="DO317" s="2"/>
      <c r="DP317" s="2"/>
      <c r="DQ317" s="2"/>
      <c r="DR317" s="9"/>
      <c r="DS317" s="2"/>
      <c r="DT317" s="2"/>
      <c r="DU317" s="7">
        <f t="shared" si="57"/>
        <v>470364936</v>
      </c>
      <c r="DV317" s="4">
        <f>VLOOKUP(B317,[3]RPTNCT049_ConsultaSaldosContabl!$I$4:$K$8047,3,0)</f>
        <v>177112104</v>
      </c>
      <c r="DW317" s="4">
        <f>+Q317+Z317+AA317+AN317+BA317+BJ317+BU317+BV317</f>
        <v>293252832</v>
      </c>
      <c r="DX317" s="41">
        <f t="shared" si="58"/>
        <v>470364936</v>
      </c>
      <c r="DY317" s="19">
        <f t="shared" si="59"/>
        <v>0</v>
      </c>
      <c r="DZ317" s="29"/>
      <c r="EA317" s="29"/>
      <c r="EB317" s="29"/>
    </row>
    <row r="318" spans="1:136" ht="15" customHeight="1" x14ac:dyDescent="0.2">
      <c r="A318" s="1">
        <v>8000993106</v>
      </c>
      <c r="B318" s="1">
        <v>800099310</v>
      </c>
      <c r="C318" s="16">
        <v>217066170</v>
      </c>
      <c r="D318" s="17" t="s">
        <v>2213</v>
      </c>
      <c r="E318" s="80" t="s">
        <v>1032</v>
      </c>
      <c r="F318" s="36">
        <v>4237080709</v>
      </c>
      <c r="G318" s="2"/>
      <c r="H318" s="3"/>
      <c r="I318" s="2"/>
      <c r="J318" s="39">
        <v>263460588</v>
      </c>
      <c r="K318" s="2">
        <v>561188516</v>
      </c>
      <c r="L318" s="2"/>
      <c r="M318" s="8">
        <f t="shared" si="60"/>
        <v>5061729813</v>
      </c>
      <c r="N318" s="3">
        <f>VLOOKUP(A318,'[1]PRESTACION DE SERVICIO'!$I$2:$J$96,2,0)</f>
        <v>3716831797</v>
      </c>
      <c r="O318" s="2"/>
      <c r="P318" s="3"/>
      <c r="Q318" s="39">
        <v>678488269</v>
      </c>
      <c r="R318" s="2"/>
      <c r="S318" s="3">
        <v>208778503</v>
      </c>
      <c r="T318" s="9">
        <v>444318800</v>
      </c>
      <c r="U318" s="2"/>
      <c r="V318" s="8">
        <f t="shared" si="48"/>
        <v>10110147182</v>
      </c>
      <c r="W318" s="8">
        <v>3417377794</v>
      </c>
      <c r="X318" s="2"/>
      <c r="Y318" s="8">
        <v>0</v>
      </c>
      <c r="Z318" s="8"/>
      <c r="AA318" s="2"/>
      <c r="AB318" s="2"/>
      <c r="AC318" s="9">
        <v>239359040</v>
      </c>
      <c r="AD318" s="2">
        <v>475211329</v>
      </c>
      <c r="AE318" s="2"/>
      <c r="AF318" s="8">
        <f t="shared" si="52"/>
        <v>14242095345</v>
      </c>
      <c r="AG318" s="9">
        <v>0</v>
      </c>
      <c r="AH318" s="2"/>
      <c r="AI318" s="2">
        <v>0</v>
      </c>
      <c r="AJ318" s="9">
        <v>3489568699</v>
      </c>
      <c r="AK318" s="2">
        <v>239359040</v>
      </c>
      <c r="AL318" s="2">
        <v>475211329</v>
      </c>
      <c r="AM318" s="2"/>
      <c r="AN318" s="2"/>
      <c r="AO318" s="19">
        <f t="shared" si="53"/>
        <v>18446234413</v>
      </c>
      <c r="AP318" s="2"/>
      <c r="AQ318" s="2"/>
      <c r="AR318" s="2"/>
      <c r="AS318" s="2">
        <v>3464378822</v>
      </c>
      <c r="AT318" s="2">
        <v>239359040</v>
      </c>
      <c r="AU318" s="2">
        <v>442788930</v>
      </c>
      <c r="AV318" s="2"/>
      <c r="AW318" s="2">
        <v>516134031</v>
      </c>
      <c r="AX318" s="2"/>
      <c r="AY318" s="2">
        <v>344089354</v>
      </c>
      <c r="AZ318" s="2"/>
      <c r="BA318" s="2"/>
      <c r="BB318" s="64">
        <f t="shared" si="54"/>
        <v>23452984590</v>
      </c>
      <c r="BC318" s="2">
        <v>5196867455</v>
      </c>
      <c r="BD318" s="2">
        <v>172044677</v>
      </c>
      <c r="BE318" s="2"/>
      <c r="BF318" s="2"/>
      <c r="BG318" s="9">
        <v>307937986</v>
      </c>
      <c r="BH318" s="2">
        <v>715155691</v>
      </c>
      <c r="BI318" s="2"/>
      <c r="BJ318" s="2">
        <v>1460141272</v>
      </c>
      <c r="BK318" s="8">
        <f t="shared" si="55"/>
        <v>31305131671</v>
      </c>
      <c r="BL318" s="2">
        <v>3854826115</v>
      </c>
      <c r="BM318" s="2">
        <v>172044677</v>
      </c>
      <c r="BN318" s="2"/>
      <c r="BO318" s="2">
        <v>1579085564</v>
      </c>
      <c r="BP318" s="2"/>
      <c r="BQ318" s="2"/>
      <c r="BR318" s="9">
        <v>248468507</v>
      </c>
      <c r="BS318" s="2">
        <v>654697178</v>
      </c>
      <c r="BT318" s="2"/>
      <c r="BU318" s="2"/>
      <c r="BV318" s="2"/>
      <c r="BW318" s="8">
        <f t="shared" si="56"/>
        <v>37814253712</v>
      </c>
      <c r="BX318" s="2"/>
      <c r="BY318" s="2">
        <v>172044677</v>
      </c>
      <c r="BZ318" s="2"/>
      <c r="CA318" s="2">
        <v>4020457491</v>
      </c>
      <c r="CB318" s="9">
        <v>247729045</v>
      </c>
      <c r="CC318" s="2">
        <v>286582519</v>
      </c>
      <c r="CD318" s="2"/>
      <c r="CE318" s="2"/>
      <c r="CF318" s="2"/>
      <c r="CG318" s="8">
        <f>SUM(BW318:CE318)</f>
        <v>42541067444</v>
      </c>
      <c r="CH318" s="2"/>
      <c r="CI318" s="2"/>
      <c r="CJ318" s="2"/>
      <c r="CK318" s="2"/>
      <c r="CL318" s="9"/>
      <c r="CM318" s="2"/>
      <c r="CN318" s="2"/>
      <c r="CO318" s="2"/>
      <c r="CP318" s="8">
        <f t="shared" si="49"/>
        <v>42541067444</v>
      </c>
      <c r="CQ318" s="2"/>
      <c r="CR318" s="2"/>
      <c r="CS318" s="2"/>
      <c r="CT318" s="2"/>
      <c r="CU318" s="2"/>
      <c r="CV318" s="9"/>
      <c r="CW318" s="2"/>
      <c r="CX318" s="2"/>
      <c r="CY318" s="8">
        <f t="shared" si="50"/>
        <v>42541067444</v>
      </c>
      <c r="CZ318" s="2"/>
      <c r="DA318" s="2"/>
      <c r="DB318" s="2"/>
      <c r="DC318" s="2"/>
      <c r="DD318" s="2"/>
      <c r="DE318" s="2"/>
      <c r="DF318" s="2"/>
      <c r="DG318" s="2"/>
      <c r="DH318" s="2"/>
      <c r="DI318" s="8">
        <f t="shared" si="51"/>
        <v>42541067444</v>
      </c>
      <c r="DJ318" s="18"/>
      <c r="DK318" s="2"/>
      <c r="DL318" s="2"/>
      <c r="DM318" s="2"/>
      <c r="DN318" s="2"/>
      <c r="DO318" s="2"/>
      <c r="DP318" s="2"/>
      <c r="DQ318" s="2"/>
      <c r="DR318" s="9"/>
      <c r="DS318" s="2"/>
      <c r="DT318" s="2"/>
      <c r="DU318" s="7">
        <f t="shared" si="57"/>
        <v>42541067444</v>
      </c>
      <c r="DV318" s="4">
        <f>VLOOKUP(B318,[3]RPTNCT049_ConsultaSaldosContabl!$I$4:$K$8047,3,0)</f>
        <v>40402437903</v>
      </c>
      <c r="DW318" s="4">
        <f>+Q318+Z318+AA318+AN318+BA318+BJ318+BU318+BV318</f>
        <v>2138629541</v>
      </c>
      <c r="DX318" s="41">
        <f t="shared" si="58"/>
        <v>42541067444</v>
      </c>
      <c r="DY318" s="19">
        <f t="shared" si="59"/>
        <v>0</v>
      </c>
      <c r="DZ318" s="29"/>
      <c r="EA318" s="29"/>
      <c r="EB318" s="29"/>
    </row>
    <row r="319" spans="1:136" ht="15" customHeight="1" x14ac:dyDescent="0.2">
      <c r="A319" s="1">
        <v>8918551381</v>
      </c>
      <c r="B319" s="1">
        <v>891855138</v>
      </c>
      <c r="C319" s="16">
        <v>213815238</v>
      </c>
      <c r="D319" s="17" t="s">
        <v>2214</v>
      </c>
      <c r="E319" s="82" t="s">
        <v>2117</v>
      </c>
      <c r="F319" s="36">
        <v>3230152208</v>
      </c>
      <c r="G319" s="2"/>
      <c r="H319" s="3"/>
      <c r="I319" s="2"/>
      <c r="J319" s="39">
        <v>160465998</v>
      </c>
      <c r="K319" s="2">
        <v>339029728</v>
      </c>
      <c r="L319" s="2"/>
      <c r="M319" s="8">
        <f t="shared" si="60"/>
        <v>3729647934</v>
      </c>
      <c r="N319" s="3">
        <f>VLOOKUP(A319,'[1]PRESTACION DE SERVICIO'!$I$2:$J$96,2,0)</f>
        <v>2943256213</v>
      </c>
      <c r="O319" s="2"/>
      <c r="P319" s="3"/>
      <c r="Q319" s="39">
        <v>372561830</v>
      </c>
      <c r="R319" s="2"/>
      <c r="S319" s="3">
        <v>145855922</v>
      </c>
      <c r="T319" s="9">
        <v>308111420</v>
      </c>
      <c r="U319" s="2"/>
      <c r="V319" s="8">
        <f t="shared" si="48"/>
        <v>7499433319</v>
      </c>
      <c r="W319" s="8">
        <v>2755085834</v>
      </c>
      <c r="X319" s="2"/>
      <c r="Y319" s="8">
        <v>0</v>
      </c>
      <c r="Z319" s="8">
        <v>103379882</v>
      </c>
      <c r="AA319" s="2"/>
      <c r="AB319" s="2"/>
      <c r="AC319" s="9">
        <v>168993022</v>
      </c>
      <c r="AD319" s="2">
        <v>335646651</v>
      </c>
      <c r="AE319" s="2"/>
      <c r="AF319" s="8">
        <f t="shared" si="52"/>
        <v>10862538708</v>
      </c>
      <c r="AG319" s="9">
        <v>0</v>
      </c>
      <c r="AH319" s="2"/>
      <c r="AI319" s="2">
        <v>0</v>
      </c>
      <c r="AJ319" s="9">
        <v>2856665262</v>
      </c>
      <c r="AK319" s="2">
        <v>168993022</v>
      </c>
      <c r="AL319" s="2">
        <v>335646651</v>
      </c>
      <c r="AM319" s="2"/>
      <c r="AN319" s="2"/>
      <c r="AO319" s="19">
        <f t="shared" si="53"/>
        <v>14223843643</v>
      </c>
      <c r="AP319" s="2"/>
      <c r="AQ319" s="2"/>
      <c r="AR319" s="2"/>
      <c r="AS319" s="2">
        <v>2601526517</v>
      </c>
      <c r="AT319" s="2">
        <v>168993022</v>
      </c>
      <c r="AU319" s="2">
        <v>544723069</v>
      </c>
      <c r="AV319" s="2"/>
      <c r="AW319" s="2">
        <v>358801532</v>
      </c>
      <c r="AX319" s="2"/>
      <c r="AY319" s="2">
        <v>89700383</v>
      </c>
      <c r="AZ319" s="2"/>
      <c r="BA319" s="2"/>
      <c r="BB319" s="64">
        <f t="shared" si="54"/>
        <v>17987588166</v>
      </c>
      <c r="BC319" s="2">
        <v>4109745499</v>
      </c>
      <c r="BD319" s="2">
        <v>89700383</v>
      </c>
      <c r="BE319" s="2"/>
      <c r="BF319" s="2"/>
      <c r="BG319" s="9">
        <v>332640430</v>
      </c>
      <c r="BH319" s="2">
        <v>507936689</v>
      </c>
      <c r="BI319" s="2"/>
      <c r="BJ319" s="2">
        <v>1024164428</v>
      </c>
      <c r="BK319" s="8">
        <f t="shared" si="55"/>
        <v>24051775595</v>
      </c>
      <c r="BL319" s="2">
        <v>3094049202</v>
      </c>
      <c r="BM319" s="2">
        <v>89700383</v>
      </c>
      <c r="BN319" s="2"/>
      <c r="BO319" s="2">
        <v>1179162417</v>
      </c>
      <c r="BP319" s="2"/>
      <c r="BQ319" s="2"/>
      <c r="BR319" s="9">
        <v>177364492</v>
      </c>
      <c r="BS319" s="2">
        <v>458234240</v>
      </c>
      <c r="BT319" s="2"/>
      <c r="BU319" s="2"/>
      <c r="BV319" s="2"/>
      <c r="BW319" s="8">
        <f t="shared" si="56"/>
        <v>29050286329</v>
      </c>
      <c r="BX319" s="2"/>
      <c r="BY319" s="2">
        <v>89700383</v>
      </c>
      <c r="BZ319" s="2"/>
      <c r="CA319" s="2">
        <v>3436676960</v>
      </c>
      <c r="CB319" s="9">
        <v>171442001</v>
      </c>
      <c r="CC319" s="2">
        <v>33522635</v>
      </c>
      <c r="CD319" s="2"/>
      <c r="CE319" s="2"/>
      <c r="CF319" s="2"/>
      <c r="CG319" s="8">
        <f>SUM(BW319:CE319)</f>
        <v>32781628308</v>
      </c>
      <c r="CH319" s="2"/>
      <c r="CI319" s="2"/>
      <c r="CJ319" s="2"/>
      <c r="CK319" s="2"/>
      <c r="CL319" s="9"/>
      <c r="CM319" s="2"/>
      <c r="CN319" s="2"/>
      <c r="CO319" s="2"/>
      <c r="CP319" s="8">
        <f t="shared" si="49"/>
        <v>32781628308</v>
      </c>
      <c r="CQ319" s="2"/>
      <c r="CR319" s="2"/>
      <c r="CS319" s="2"/>
      <c r="CT319" s="2"/>
      <c r="CU319" s="2"/>
      <c r="CV319" s="9"/>
      <c r="CW319" s="2"/>
      <c r="CX319" s="2"/>
      <c r="CY319" s="8">
        <f t="shared" si="50"/>
        <v>32781628308</v>
      </c>
      <c r="CZ319" s="2"/>
      <c r="DA319" s="2"/>
      <c r="DB319" s="2"/>
      <c r="DC319" s="2"/>
      <c r="DD319" s="2"/>
      <c r="DE319" s="2"/>
      <c r="DF319" s="2"/>
      <c r="DG319" s="2"/>
      <c r="DH319" s="2"/>
      <c r="DI319" s="8">
        <f t="shared" si="51"/>
        <v>32781628308</v>
      </c>
      <c r="DJ319" s="18"/>
      <c r="DK319" s="2"/>
      <c r="DL319" s="2"/>
      <c r="DM319" s="2"/>
      <c r="DN319" s="2"/>
      <c r="DO319" s="2"/>
      <c r="DP319" s="2"/>
      <c r="DQ319" s="2"/>
      <c r="DR319" s="9"/>
      <c r="DS319" s="2"/>
      <c r="DT319" s="2"/>
      <c r="DU319" s="7">
        <f t="shared" si="57"/>
        <v>32781628308</v>
      </c>
      <c r="DV319" s="4">
        <f>VLOOKUP(B319,[3]RPTNCT049_ConsultaSaldosContabl!$I$4:$K$8047,3,0)</f>
        <v>31281522168</v>
      </c>
      <c r="DW319" s="4">
        <f>+Q319+Z319+AA319+AN319+BA319+BJ319+BU319+BV319</f>
        <v>1500106140</v>
      </c>
      <c r="DX319" s="41">
        <f t="shared" si="58"/>
        <v>32781628308</v>
      </c>
      <c r="DY319" s="19">
        <f t="shared" si="59"/>
        <v>0</v>
      </c>
      <c r="DZ319" s="29"/>
      <c r="EA319" s="29"/>
      <c r="EB319" s="29"/>
    </row>
    <row r="320" spans="1:136" ht="15" customHeight="1" x14ac:dyDescent="0.2">
      <c r="A320" s="1">
        <v>8000992376</v>
      </c>
      <c r="B320" s="1">
        <v>800099237</v>
      </c>
      <c r="C320" s="16">
        <v>213954239</v>
      </c>
      <c r="D320" s="17" t="s">
        <v>761</v>
      </c>
      <c r="E320" s="80" t="s">
        <v>1797</v>
      </c>
      <c r="F320" s="38"/>
      <c r="G320" s="2"/>
      <c r="H320" s="3"/>
      <c r="I320" s="2"/>
      <c r="J320" s="39"/>
      <c r="K320" s="3"/>
      <c r="L320" s="2"/>
      <c r="M320" s="8"/>
      <c r="N320" s="3"/>
      <c r="O320" s="2"/>
      <c r="P320" s="3"/>
      <c r="Q320" s="39">
        <v>5580339</v>
      </c>
      <c r="R320" s="2"/>
      <c r="S320" s="3"/>
      <c r="T320" s="3"/>
      <c r="U320" s="2"/>
      <c r="V320" s="8">
        <f t="shared" si="48"/>
        <v>5580339</v>
      </c>
      <c r="W320" s="8">
        <v>0</v>
      </c>
      <c r="X320" s="2"/>
      <c r="Y320" s="8">
        <v>0</v>
      </c>
      <c r="Z320" s="8">
        <v>15325411</v>
      </c>
      <c r="AA320" s="2"/>
      <c r="AB320" s="2"/>
      <c r="AC320" s="9"/>
      <c r="AD320" s="2"/>
      <c r="AE320" s="2"/>
      <c r="AF320" s="8">
        <f t="shared" si="52"/>
        <v>20905750</v>
      </c>
      <c r="AG320" s="9">
        <v>0</v>
      </c>
      <c r="AH320" s="2"/>
      <c r="AI320" s="2">
        <v>0</v>
      </c>
      <c r="AJ320" s="9">
        <v>0</v>
      </c>
      <c r="AK320" s="2">
        <v>0</v>
      </c>
      <c r="AL320" s="2">
        <v>0</v>
      </c>
      <c r="AM320" s="2"/>
      <c r="AN320" s="2"/>
      <c r="AO320" s="19">
        <f t="shared" si="53"/>
        <v>20905750</v>
      </c>
      <c r="AP320" s="2"/>
      <c r="AQ320" s="2"/>
      <c r="AR320" s="2"/>
      <c r="AS320" s="2"/>
      <c r="AT320" s="2"/>
      <c r="AU320" s="2"/>
      <c r="AV320" s="2"/>
      <c r="AW320" s="2"/>
      <c r="AX320" s="2">
        <v>27956644</v>
      </c>
      <c r="AY320" s="2">
        <v>6989161</v>
      </c>
      <c r="AZ320" s="2"/>
      <c r="BA320" s="2"/>
      <c r="BB320" s="64">
        <f t="shared" si="54"/>
        <v>55851555</v>
      </c>
      <c r="BC320" s="2"/>
      <c r="BD320" s="2">
        <v>6989161</v>
      </c>
      <c r="BE320" s="2"/>
      <c r="BF320" s="2"/>
      <c r="BG320" s="9"/>
      <c r="BH320" s="2"/>
      <c r="BI320" s="2"/>
      <c r="BJ320" s="2">
        <v>44990231</v>
      </c>
      <c r="BK320" s="8">
        <f t="shared" si="55"/>
        <v>107830947</v>
      </c>
      <c r="BL320" s="2"/>
      <c r="BM320" s="2">
        <v>6989161</v>
      </c>
      <c r="BN320" s="2"/>
      <c r="BO320" s="2"/>
      <c r="BP320" s="2"/>
      <c r="BQ320" s="2"/>
      <c r="BR320" s="9"/>
      <c r="BS320" s="2"/>
      <c r="BT320" s="2"/>
      <c r="BU320" s="2"/>
      <c r="BV320" s="2"/>
      <c r="BW320" s="8">
        <f t="shared" si="56"/>
        <v>114820108</v>
      </c>
      <c r="BX320" s="2"/>
      <c r="BY320" s="2">
        <v>6989161</v>
      </c>
      <c r="BZ320" s="2"/>
      <c r="CA320" s="2"/>
      <c r="CB320" s="9"/>
      <c r="CC320" s="2"/>
      <c r="CD320" s="2"/>
      <c r="CE320" s="2"/>
      <c r="CF320" s="2"/>
      <c r="CG320" s="8">
        <f>SUM(BW320:CE320)</f>
        <v>121809269</v>
      </c>
      <c r="CH320" s="2"/>
      <c r="CI320" s="2"/>
      <c r="CJ320" s="2"/>
      <c r="CK320" s="2"/>
      <c r="CL320" s="9"/>
      <c r="CM320" s="2"/>
      <c r="CN320" s="2"/>
      <c r="CO320" s="2"/>
      <c r="CP320" s="8">
        <f t="shared" si="49"/>
        <v>121809269</v>
      </c>
      <c r="CQ320" s="2"/>
      <c r="CR320" s="2"/>
      <c r="CS320" s="2"/>
      <c r="CT320" s="2"/>
      <c r="CU320" s="2"/>
      <c r="CV320" s="9"/>
      <c r="CW320" s="2"/>
      <c r="CX320" s="2"/>
      <c r="CY320" s="8">
        <f t="shared" si="50"/>
        <v>121809269</v>
      </c>
      <c r="CZ320" s="2"/>
      <c r="DA320" s="2"/>
      <c r="DB320" s="2"/>
      <c r="DC320" s="2"/>
      <c r="DD320" s="2"/>
      <c r="DE320" s="2"/>
      <c r="DF320" s="2"/>
      <c r="DG320" s="2"/>
      <c r="DH320" s="2"/>
      <c r="DI320" s="8">
        <f t="shared" si="51"/>
        <v>121809269</v>
      </c>
      <c r="DJ320" s="18"/>
      <c r="DK320" s="2"/>
      <c r="DL320" s="2"/>
      <c r="DM320" s="2"/>
      <c r="DN320" s="2"/>
      <c r="DO320" s="2"/>
      <c r="DP320" s="2"/>
      <c r="DQ320" s="2"/>
      <c r="DR320" s="9"/>
      <c r="DS320" s="2"/>
      <c r="DT320" s="2"/>
      <c r="DU320" s="7">
        <f t="shared" si="57"/>
        <v>121809269</v>
      </c>
      <c r="DV320" s="4">
        <f>VLOOKUP(B320,[3]RPTNCT049_ConsultaSaldosContabl!$I$4:$K$8047,3,0)</f>
        <v>55913288</v>
      </c>
      <c r="DW320" s="4">
        <f>+Q320+Z320+AA320+AN320+BA320+BJ320+BU320+BV320</f>
        <v>65895981</v>
      </c>
      <c r="DX320" s="41">
        <f t="shared" si="58"/>
        <v>121809269</v>
      </c>
      <c r="DY320" s="19">
        <f t="shared" si="59"/>
        <v>0</v>
      </c>
      <c r="DZ320" s="29"/>
      <c r="EA320" s="29"/>
      <c r="EB320" s="29"/>
    </row>
    <row r="321" spans="1:136" ht="15" customHeight="1" x14ac:dyDescent="0.2">
      <c r="A321" s="1">
        <v>8909836647</v>
      </c>
      <c r="B321" s="1">
        <v>890983664</v>
      </c>
      <c r="C321" s="16">
        <v>214005240</v>
      </c>
      <c r="D321" s="17" t="s">
        <v>84</v>
      </c>
      <c r="E321" s="80" t="s">
        <v>1131</v>
      </c>
      <c r="F321" s="38"/>
      <c r="G321" s="2"/>
      <c r="H321" s="3"/>
      <c r="I321" s="2"/>
      <c r="J321" s="39"/>
      <c r="K321" s="3"/>
      <c r="L321" s="2"/>
      <c r="M321" s="8"/>
      <c r="N321" s="3"/>
      <c r="O321" s="2"/>
      <c r="P321" s="3"/>
      <c r="Q321" s="39">
        <v>62184902</v>
      </c>
      <c r="R321" s="2"/>
      <c r="S321" s="3"/>
      <c r="T321" s="3"/>
      <c r="U321" s="2"/>
      <c r="V321" s="8">
        <f t="shared" si="48"/>
        <v>62184902</v>
      </c>
      <c r="W321" s="8">
        <v>0</v>
      </c>
      <c r="X321" s="2"/>
      <c r="Y321" s="8">
        <v>0</v>
      </c>
      <c r="Z321" s="8"/>
      <c r="AA321" s="2"/>
      <c r="AB321" s="2"/>
      <c r="AC321" s="9"/>
      <c r="AD321" s="2"/>
      <c r="AE321" s="2"/>
      <c r="AF321" s="8">
        <f t="shared" si="52"/>
        <v>62184902</v>
      </c>
      <c r="AG321" s="9">
        <v>0</v>
      </c>
      <c r="AH321" s="2"/>
      <c r="AI321" s="2">
        <v>0</v>
      </c>
      <c r="AJ321" s="9">
        <v>0</v>
      </c>
      <c r="AK321" s="2">
        <v>0</v>
      </c>
      <c r="AL321" s="2">
        <v>0</v>
      </c>
      <c r="AM321" s="2"/>
      <c r="AN321" s="2"/>
      <c r="AO321" s="19">
        <f t="shared" si="53"/>
        <v>62184902</v>
      </c>
      <c r="AP321" s="2"/>
      <c r="AQ321" s="2"/>
      <c r="AR321" s="2"/>
      <c r="AS321" s="2"/>
      <c r="AT321" s="2"/>
      <c r="AU321" s="2"/>
      <c r="AV321" s="2"/>
      <c r="AW321" s="2"/>
      <c r="AX321" s="2">
        <v>69993796</v>
      </c>
      <c r="AY321" s="2">
        <v>17498449</v>
      </c>
      <c r="AZ321" s="2"/>
      <c r="BA321" s="2"/>
      <c r="BB321" s="64">
        <f t="shared" si="54"/>
        <v>149677147</v>
      </c>
      <c r="BC321" s="2"/>
      <c r="BD321" s="2">
        <v>17498449</v>
      </c>
      <c r="BE321" s="2"/>
      <c r="BF321" s="2"/>
      <c r="BG321" s="9"/>
      <c r="BH321" s="2"/>
      <c r="BI321" s="2"/>
      <c r="BJ321" s="2">
        <v>133825423</v>
      </c>
      <c r="BK321" s="8">
        <f t="shared" si="55"/>
        <v>301001019</v>
      </c>
      <c r="BL321" s="2"/>
      <c r="BM321" s="2">
        <v>17498449</v>
      </c>
      <c r="BN321" s="2"/>
      <c r="BO321" s="2"/>
      <c r="BP321" s="2"/>
      <c r="BQ321" s="2"/>
      <c r="BR321" s="9"/>
      <c r="BS321" s="2"/>
      <c r="BT321" s="2"/>
      <c r="BU321" s="2"/>
      <c r="BV321" s="2"/>
      <c r="BW321" s="8">
        <f t="shared" si="56"/>
        <v>318499468</v>
      </c>
      <c r="BX321" s="2"/>
      <c r="BY321" s="2">
        <v>17498449</v>
      </c>
      <c r="BZ321" s="2"/>
      <c r="CA321" s="2"/>
      <c r="CB321" s="9"/>
      <c r="CC321" s="2"/>
      <c r="CD321" s="2"/>
      <c r="CE321" s="2"/>
      <c r="CF321" s="2"/>
      <c r="CG321" s="8">
        <f>SUM(BW321:CE321)</f>
        <v>335997917</v>
      </c>
      <c r="CH321" s="2"/>
      <c r="CI321" s="2"/>
      <c r="CJ321" s="2"/>
      <c r="CK321" s="2"/>
      <c r="CL321" s="9"/>
      <c r="CM321" s="2"/>
      <c r="CN321" s="2"/>
      <c r="CO321" s="2"/>
      <c r="CP321" s="8">
        <f t="shared" si="49"/>
        <v>335997917</v>
      </c>
      <c r="CQ321" s="2"/>
      <c r="CR321" s="2"/>
      <c r="CS321" s="2"/>
      <c r="CT321" s="2"/>
      <c r="CU321" s="2"/>
      <c r="CV321" s="9"/>
      <c r="CW321" s="2"/>
      <c r="CX321" s="2"/>
      <c r="CY321" s="8">
        <f t="shared" si="50"/>
        <v>335997917</v>
      </c>
      <c r="CZ321" s="2"/>
      <c r="DA321" s="2"/>
      <c r="DB321" s="2"/>
      <c r="DC321" s="2"/>
      <c r="DD321" s="2"/>
      <c r="DE321" s="2"/>
      <c r="DF321" s="2"/>
      <c r="DG321" s="2"/>
      <c r="DH321" s="2"/>
      <c r="DI321" s="8">
        <f t="shared" si="51"/>
        <v>335997917</v>
      </c>
      <c r="DJ321" s="18"/>
      <c r="DK321" s="2"/>
      <c r="DL321" s="2"/>
      <c r="DM321" s="2"/>
      <c r="DN321" s="2"/>
      <c r="DO321" s="2"/>
      <c r="DP321" s="2"/>
      <c r="DQ321" s="2"/>
      <c r="DR321" s="9"/>
      <c r="DS321" s="2"/>
      <c r="DT321" s="2"/>
      <c r="DU321" s="7">
        <f t="shared" si="57"/>
        <v>335997917</v>
      </c>
      <c r="DV321" s="4">
        <f>VLOOKUP(B321,[3]RPTNCT049_ConsultaSaldosContabl!$I$4:$K$8047,3,0)</f>
        <v>139987592</v>
      </c>
      <c r="DW321" s="4">
        <f>+Q321+Z321+AA321+AN321+BA321+BJ321+BU321+BV321</f>
        <v>196010325</v>
      </c>
      <c r="DX321" s="41">
        <f t="shared" si="58"/>
        <v>335997917</v>
      </c>
      <c r="DY321" s="19">
        <f t="shared" si="59"/>
        <v>0</v>
      </c>
      <c r="DZ321" s="29"/>
      <c r="EA321" s="29"/>
      <c r="EB321" s="29"/>
    </row>
    <row r="322" spans="1:136" ht="15" customHeight="1" x14ac:dyDescent="0.2">
      <c r="A322" s="1">
        <v>8001005184</v>
      </c>
      <c r="B322" s="1">
        <v>800100518</v>
      </c>
      <c r="C322" s="16">
        <v>214376243</v>
      </c>
      <c r="D322" s="17" t="s">
        <v>922</v>
      </c>
      <c r="E322" s="80" t="s">
        <v>2000</v>
      </c>
      <c r="F322" s="38"/>
      <c r="G322" s="2"/>
      <c r="H322" s="3"/>
      <c r="I322" s="2"/>
      <c r="J322" s="39"/>
      <c r="K322" s="3"/>
      <c r="L322" s="2"/>
      <c r="M322" s="8"/>
      <c r="N322" s="3"/>
      <c r="O322" s="2"/>
      <c r="P322" s="3"/>
      <c r="Q322" s="39">
        <v>52435127</v>
      </c>
      <c r="R322" s="2"/>
      <c r="S322" s="3"/>
      <c r="T322" s="3"/>
      <c r="U322" s="2"/>
      <c r="V322" s="8">
        <f t="shared" si="48"/>
        <v>52435127</v>
      </c>
      <c r="W322" s="8">
        <v>0</v>
      </c>
      <c r="X322" s="2"/>
      <c r="Y322" s="8">
        <v>0</v>
      </c>
      <c r="Z322" s="8"/>
      <c r="AA322" s="2"/>
      <c r="AB322" s="2"/>
      <c r="AC322" s="9"/>
      <c r="AD322" s="2"/>
      <c r="AE322" s="2"/>
      <c r="AF322" s="8">
        <f t="shared" si="52"/>
        <v>52435127</v>
      </c>
      <c r="AG322" s="9">
        <v>0</v>
      </c>
      <c r="AH322" s="2"/>
      <c r="AI322" s="2">
        <v>0</v>
      </c>
      <c r="AJ322" s="9">
        <v>0</v>
      </c>
      <c r="AK322" s="2">
        <v>0</v>
      </c>
      <c r="AL322" s="2">
        <v>0</v>
      </c>
      <c r="AM322" s="2"/>
      <c r="AN322" s="2"/>
      <c r="AO322" s="19">
        <f t="shared" si="53"/>
        <v>52435127</v>
      </c>
      <c r="AP322" s="2"/>
      <c r="AQ322" s="2"/>
      <c r="AR322" s="2"/>
      <c r="AS322" s="2"/>
      <c r="AT322" s="2"/>
      <c r="AU322" s="2"/>
      <c r="AV322" s="2"/>
      <c r="AW322" s="2"/>
      <c r="AX322" s="2">
        <v>54174388</v>
      </c>
      <c r="AY322" s="2">
        <v>13543597</v>
      </c>
      <c r="AZ322" s="2"/>
      <c r="BA322" s="2"/>
      <c r="BB322" s="64">
        <f t="shared" si="54"/>
        <v>120153112</v>
      </c>
      <c r="BC322" s="2"/>
      <c r="BD322" s="2">
        <v>13543597</v>
      </c>
      <c r="BE322" s="2"/>
      <c r="BF322" s="2"/>
      <c r="BG322" s="9"/>
      <c r="BH322" s="2"/>
      <c r="BI322" s="2"/>
      <c r="BJ322" s="2">
        <v>112843438</v>
      </c>
      <c r="BK322" s="8">
        <f t="shared" si="55"/>
        <v>246540147</v>
      </c>
      <c r="BL322" s="2"/>
      <c r="BM322" s="2">
        <v>13543597</v>
      </c>
      <c r="BN322" s="2"/>
      <c r="BO322" s="2"/>
      <c r="BP322" s="2"/>
      <c r="BQ322" s="2"/>
      <c r="BR322" s="9"/>
      <c r="BS322" s="2"/>
      <c r="BT322" s="2"/>
      <c r="BU322" s="2"/>
      <c r="BV322" s="2"/>
      <c r="BW322" s="8">
        <f t="shared" si="56"/>
        <v>260083744</v>
      </c>
      <c r="BX322" s="2"/>
      <c r="BY322" s="2">
        <v>13543597</v>
      </c>
      <c r="BZ322" s="2"/>
      <c r="CA322" s="2"/>
      <c r="CB322" s="9"/>
      <c r="CC322" s="2"/>
      <c r="CD322" s="2"/>
      <c r="CE322" s="2"/>
      <c r="CF322" s="2"/>
      <c r="CG322" s="8">
        <f>SUM(BW322:CE322)</f>
        <v>273627341</v>
      </c>
      <c r="CH322" s="2"/>
      <c r="CI322" s="2"/>
      <c r="CJ322" s="2"/>
      <c r="CK322" s="2"/>
      <c r="CL322" s="9"/>
      <c r="CM322" s="2"/>
      <c r="CN322" s="2"/>
      <c r="CO322" s="2"/>
      <c r="CP322" s="8">
        <f t="shared" si="49"/>
        <v>273627341</v>
      </c>
      <c r="CQ322" s="2"/>
      <c r="CR322" s="2"/>
      <c r="CS322" s="2"/>
      <c r="CT322" s="2"/>
      <c r="CU322" s="2"/>
      <c r="CV322" s="9"/>
      <c r="CW322" s="2"/>
      <c r="CX322" s="2"/>
      <c r="CY322" s="8">
        <f t="shared" si="50"/>
        <v>273627341</v>
      </c>
      <c r="CZ322" s="2"/>
      <c r="DA322" s="2"/>
      <c r="DB322" s="2"/>
      <c r="DC322" s="2"/>
      <c r="DD322" s="2"/>
      <c r="DE322" s="2"/>
      <c r="DF322" s="2"/>
      <c r="DG322" s="2"/>
      <c r="DH322" s="2"/>
      <c r="DI322" s="8">
        <f t="shared" si="51"/>
        <v>273627341</v>
      </c>
      <c r="DJ322" s="18"/>
      <c r="DK322" s="2"/>
      <c r="DL322" s="2"/>
      <c r="DM322" s="2"/>
      <c r="DN322" s="2"/>
      <c r="DO322" s="2"/>
      <c r="DP322" s="2"/>
      <c r="DQ322" s="2"/>
      <c r="DR322" s="9"/>
      <c r="DS322" s="2"/>
      <c r="DT322" s="2"/>
      <c r="DU322" s="7">
        <f t="shared" si="57"/>
        <v>273627341</v>
      </c>
      <c r="DV322" s="4">
        <f>VLOOKUP(B322,[3]RPTNCT049_ConsultaSaldosContabl!$I$4:$K$8047,3,0)</f>
        <v>108348776</v>
      </c>
      <c r="DW322" s="4">
        <f>+Q322+Z322+AA322+AN322+BA322+BJ322+BU322+BV322</f>
        <v>165278565</v>
      </c>
      <c r="DX322" s="41">
        <f t="shared" si="58"/>
        <v>273627341</v>
      </c>
      <c r="DY322" s="19">
        <f t="shared" si="59"/>
        <v>0</v>
      </c>
      <c r="DZ322" s="29"/>
      <c r="EA322" s="29"/>
      <c r="EB322" s="29"/>
    </row>
    <row r="323" spans="1:136" ht="15" customHeight="1" x14ac:dyDescent="0.2">
      <c r="A323" s="1">
        <v>8909842212</v>
      </c>
      <c r="B323" s="1">
        <v>890984221</v>
      </c>
      <c r="C323" s="16">
        <v>215005250</v>
      </c>
      <c r="D323" s="17" t="s">
        <v>85</v>
      </c>
      <c r="E323" s="80" t="s">
        <v>1132</v>
      </c>
      <c r="F323" s="38"/>
      <c r="G323" s="2"/>
      <c r="H323" s="3"/>
      <c r="I323" s="2"/>
      <c r="J323" s="39"/>
      <c r="K323" s="3"/>
      <c r="L323" s="2"/>
      <c r="M323" s="8"/>
      <c r="N323" s="3"/>
      <c r="O323" s="2"/>
      <c r="P323" s="3"/>
      <c r="Q323" s="39">
        <v>151668826</v>
      </c>
      <c r="R323" s="2"/>
      <c r="S323" s="3"/>
      <c r="T323" s="3"/>
      <c r="U323" s="2"/>
      <c r="V323" s="8">
        <f t="shared" ref="V323:V386" si="61">SUBTOTAL(9,M323:U323)</f>
        <v>151668826</v>
      </c>
      <c r="W323" s="8">
        <v>0</v>
      </c>
      <c r="X323" s="2"/>
      <c r="Y323" s="8">
        <v>0</v>
      </c>
      <c r="Z323" s="8">
        <v>156942321</v>
      </c>
      <c r="AA323" s="2"/>
      <c r="AB323" s="2"/>
      <c r="AC323" s="9"/>
      <c r="AD323" s="2"/>
      <c r="AE323" s="2"/>
      <c r="AF323" s="8">
        <f t="shared" si="52"/>
        <v>308611147</v>
      </c>
      <c r="AG323" s="9">
        <v>0</v>
      </c>
      <c r="AH323" s="2"/>
      <c r="AI323" s="2">
        <v>0</v>
      </c>
      <c r="AJ323" s="9">
        <v>0</v>
      </c>
      <c r="AK323" s="2">
        <v>0</v>
      </c>
      <c r="AL323" s="2">
        <v>0</v>
      </c>
      <c r="AM323" s="2"/>
      <c r="AN323" s="2"/>
      <c r="AO323" s="19">
        <f t="shared" si="53"/>
        <v>308611147</v>
      </c>
      <c r="AP323" s="2"/>
      <c r="AQ323" s="2"/>
      <c r="AR323" s="2"/>
      <c r="AS323" s="2"/>
      <c r="AT323" s="2"/>
      <c r="AU323" s="2"/>
      <c r="AV323" s="2"/>
      <c r="AW323" s="2"/>
      <c r="AX323" s="2">
        <v>512238708</v>
      </c>
      <c r="AY323" s="2">
        <v>128059677</v>
      </c>
      <c r="AZ323" s="2"/>
      <c r="BA323" s="2"/>
      <c r="BB323" s="64">
        <f t="shared" si="54"/>
        <v>948909532</v>
      </c>
      <c r="BC323" s="2"/>
      <c r="BD323" s="2">
        <v>128059677</v>
      </c>
      <c r="BE323" s="2"/>
      <c r="BF323" s="2"/>
      <c r="BG323" s="9"/>
      <c r="BH323" s="2"/>
      <c r="BI323" s="2"/>
      <c r="BJ323" s="2">
        <v>664146046</v>
      </c>
      <c r="BK323" s="8">
        <f t="shared" si="55"/>
        <v>1741115255</v>
      </c>
      <c r="BL323" s="2"/>
      <c r="BM323" s="2">
        <v>128059677</v>
      </c>
      <c r="BN323" s="2"/>
      <c r="BO323" s="2"/>
      <c r="BP323" s="2"/>
      <c r="BQ323" s="2"/>
      <c r="BR323" s="9"/>
      <c r="BS323" s="2"/>
      <c r="BT323" s="2"/>
      <c r="BU323" s="2"/>
      <c r="BV323" s="2"/>
      <c r="BW323" s="8">
        <f t="shared" si="56"/>
        <v>1869174932</v>
      </c>
      <c r="BX323" s="2"/>
      <c r="BY323" s="2">
        <v>128059677</v>
      </c>
      <c r="BZ323" s="2"/>
      <c r="CA323" s="2"/>
      <c r="CB323" s="9"/>
      <c r="CC323" s="2"/>
      <c r="CD323" s="2"/>
      <c r="CE323" s="2"/>
      <c r="CF323" s="2"/>
      <c r="CG323" s="8">
        <f>SUM(BW323:CE323)</f>
        <v>1997234609</v>
      </c>
      <c r="CH323" s="2"/>
      <c r="CI323" s="2"/>
      <c r="CJ323" s="2"/>
      <c r="CK323" s="2"/>
      <c r="CL323" s="9"/>
      <c r="CM323" s="2"/>
      <c r="CN323" s="2"/>
      <c r="CO323" s="2"/>
      <c r="CP323" s="8">
        <f t="shared" ref="CP323:CP386" si="62">SUM(CG323:CO323)</f>
        <v>1997234609</v>
      </c>
      <c r="CQ323" s="2"/>
      <c r="CR323" s="2"/>
      <c r="CS323" s="2"/>
      <c r="CT323" s="2"/>
      <c r="CU323" s="2"/>
      <c r="CV323" s="9"/>
      <c r="CW323" s="2"/>
      <c r="CX323" s="2"/>
      <c r="CY323" s="8">
        <f t="shared" ref="CY323:CY386" si="63">SUM(CP323:CX323)</f>
        <v>1997234609</v>
      </c>
      <c r="CZ323" s="2"/>
      <c r="DA323" s="2"/>
      <c r="DB323" s="2"/>
      <c r="DC323" s="2"/>
      <c r="DD323" s="2"/>
      <c r="DE323" s="2"/>
      <c r="DF323" s="2"/>
      <c r="DG323" s="2"/>
      <c r="DH323" s="2"/>
      <c r="DI323" s="8">
        <f t="shared" ref="DI323:DI386" si="64">SUM(CY323:DH323)</f>
        <v>1997234609</v>
      </c>
      <c r="DJ323" s="18"/>
      <c r="DK323" s="2"/>
      <c r="DL323" s="2"/>
      <c r="DM323" s="2"/>
      <c r="DN323" s="2"/>
      <c r="DO323" s="2"/>
      <c r="DP323" s="2"/>
      <c r="DQ323" s="2"/>
      <c r="DR323" s="9"/>
      <c r="DS323" s="2"/>
      <c r="DT323" s="2"/>
      <c r="DU323" s="7">
        <f t="shared" si="57"/>
        <v>1997234609</v>
      </c>
      <c r="DV323" s="4">
        <f>VLOOKUP(B323,[3]RPTNCT049_ConsultaSaldosContabl!$I$4:$K$8047,3,0)</f>
        <v>1024477416</v>
      </c>
      <c r="DW323" s="4">
        <f>+Q323+Z323+AA323+AN323+BA323+BJ323+BU323+BV323</f>
        <v>972757193</v>
      </c>
      <c r="DX323" s="41">
        <f t="shared" si="58"/>
        <v>1997234609</v>
      </c>
      <c r="DY323" s="19">
        <f t="shared" si="59"/>
        <v>0</v>
      </c>
      <c r="DZ323" s="29"/>
      <c r="EA323" s="29"/>
      <c r="EB323" s="29"/>
    </row>
    <row r="324" spans="1:136" ht="15" customHeight="1" x14ac:dyDescent="0.2">
      <c r="A324" s="1">
        <v>8917800442</v>
      </c>
      <c r="B324" s="1">
        <v>891780044</v>
      </c>
      <c r="C324" s="16">
        <v>214547245</v>
      </c>
      <c r="D324" s="17" t="s">
        <v>645</v>
      </c>
      <c r="E324" s="80" t="s">
        <v>1682</v>
      </c>
      <c r="F324" s="38"/>
      <c r="G324" s="2"/>
      <c r="H324" s="3"/>
      <c r="I324" s="2"/>
      <c r="J324" s="39"/>
      <c r="K324" s="3"/>
      <c r="L324" s="2"/>
      <c r="M324" s="8"/>
      <c r="N324" s="3"/>
      <c r="O324" s="2"/>
      <c r="P324" s="3"/>
      <c r="Q324" s="39">
        <v>405434876</v>
      </c>
      <c r="R324" s="2"/>
      <c r="S324" s="3"/>
      <c r="T324" s="3"/>
      <c r="U324" s="2"/>
      <c r="V324" s="8">
        <f t="shared" si="61"/>
        <v>405434876</v>
      </c>
      <c r="W324" s="8">
        <v>0</v>
      </c>
      <c r="X324" s="2"/>
      <c r="Y324" s="8">
        <v>0</v>
      </c>
      <c r="Z324" s="8"/>
      <c r="AA324" s="2"/>
      <c r="AB324" s="2"/>
      <c r="AC324" s="9"/>
      <c r="AD324" s="2"/>
      <c r="AE324" s="2"/>
      <c r="AF324" s="8">
        <f t="shared" ref="AF324:AF387" si="65">SUM(V324:AE324)</f>
        <v>405434876</v>
      </c>
      <c r="AG324" s="9">
        <v>0</v>
      </c>
      <c r="AH324" s="2"/>
      <c r="AI324" s="2">
        <v>0</v>
      </c>
      <c r="AJ324" s="9">
        <v>0</v>
      </c>
      <c r="AK324" s="2">
        <v>0</v>
      </c>
      <c r="AL324" s="2">
        <v>0</v>
      </c>
      <c r="AM324" s="2"/>
      <c r="AN324" s="2"/>
      <c r="AO324" s="19">
        <f t="shared" ref="AO324:AO387" si="66">SUM(AF324:AN324)</f>
        <v>405434876</v>
      </c>
      <c r="AP324" s="2"/>
      <c r="AQ324" s="2"/>
      <c r="AR324" s="2"/>
      <c r="AS324" s="2"/>
      <c r="AT324" s="2"/>
      <c r="AU324" s="2"/>
      <c r="AV324" s="2"/>
      <c r="AW324" s="2"/>
      <c r="AX324" s="2">
        <v>897588288</v>
      </c>
      <c r="AY324" s="2">
        <v>224397072</v>
      </c>
      <c r="AZ324" s="2"/>
      <c r="BA324" s="2">
        <f>VLOOKUP(B324,[2]Mayo!$G$109:$H$167,2,0)</f>
        <v>44611573</v>
      </c>
      <c r="BB324" s="64">
        <f t="shared" ref="BB324:BB387" si="67">SUM(AO324:BA324)</f>
        <v>1572031809</v>
      </c>
      <c r="BC324" s="2"/>
      <c r="BD324" s="2">
        <v>224397072</v>
      </c>
      <c r="BE324" s="2"/>
      <c r="BF324" s="2"/>
      <c r="BG324" s="9"/>
      <c r="BH324" s="2"/>
      <c r="BI324" s="2"/>
      <c r="BJ324" s="2">
        <v>968429315</v>
      </c>
      <c r="BK324" s="8">
        <f t="shared" ref="BK324:BK387" si="68">SUM(BB324:BJ324)</f>
        <v>2764858196</v>
      </c>
      <c r="BL324" s="2"/>
      <c r="BM324" s="2">
        <v>224397072</v>
      </c>
      <c r="BN324" s="2"/>
      <c r="BO324" s="2"/>
      <c r="BP324" s="2"/>
      <c r="BQ324" s="2"/>
      <c r="BR324" s="9"/>
      <c r="BS324" s="2"/>
      <c r="BT324" s="2"/>
      <c r="BU324" s="2"/>
      <c r="BV324" s="2"/>
      <c r="BW324" s="8">
        <f t="shared" ref="BW324:BW387" si="69">SUM(BK324:BV324)</f>
        <v>2989255268</v>
      </c>
      <c r="BX324" s="2"/>
      <c r="BY324" s="2">
        <v>224397072</v>
      </c>
      <c r="BZ324" s="2"/>
      <c r="CA324" s="2"/>
      <c r="CB324" s="9"/>
      <c r="CC324" s="2"/>
      <c r="CD324" s="2"/>
      <c r="CE324" s="2"/>
      <c r="CF324" s="2"/>
      <c r="CG324" s="8">
        <f>SUM(BW324:CE324)</f>
        <v>3213652340</v>
      </c>
      <c r="CH324" s="2"/>
      <c r="CI324" s="2"/>
      <c r="CJ324" s="2"/>
      <c r="CK324" s="2"/>
      <c r="CL324" s="9"/>
      <c r="CM324" s="2"/>
      <c r="CN324" s="2"/>
      <c r="CO324" s="2"/>
      <c r="CP324" s="8">
        <f t="shared" si="62"/>
        <v>3213652340</v>
      </c>
      <c r="CQ324" s="2"/>
      <c r="CR324" s="2"/>
      <c r="CS324" s="2"/>
      <c r="CT324" s="2"/>
      <c r="CU324" s="2"/>
      <c r="CV324" s="9"/>
      <c r="CW324" s="2"/>
      <c r="CX324" s="2"/>
      <c r="CY324" s="8">
        <f t="shared" si="63"/>
        <v>3213652340</v>
      </c>
      <c r="CZ324" s="2"/>
      <c r="DA324" s="2"/>
      <c r="DB324" s="2"/>
      <c r="DC324" s="2"/>
      <c r="DD324" s="2"/>
      <c r="DE324" s="2"/>
      <c r="DF324" s="2"/>
      <c r="DG324" s="2"/>
      <c r="DH324" s="2"/>
      <c r="DI324" s="8">
        <f t="shared" si="64"/>
        <v>3213652340</v>
      </c>
      <c r="DJ324" s="18"/>
      <c r="DK324" s="2"/>
      <c r="DL324" s="2"/>
      <c r="DM324" s="2"/>
      <c r="DN324" s="2"/>
      <c r="DO324" s="2"/>
      <c r="DP324" s="2"/>
      <c r="DQ324" s="2"/>
      <c r="DR324" s="9"/>
      <c r="DS324" s="2"/>
      <c r="DT324" s="2"/>
      <c r="DU324" s="7">
        <f t="shared" ref="DU324:DU387" si="70">SUM(DI324:DT324)</f>
        <v>3213652340</v>
      </c>
      <c r="DV324" s="4">
        <f>VLOOKUP(B324,[3]RPTNCT049_ConsultaSaldosContabl!$I$4:$K$8047,3,0)</f>
        <v>1795176576</v>
      </c>
      <c r="DW324" s="4">
        <f>+Q324+Z324+AA324+AN324+BA324+BJ324+BU324+BV324</f>
        <v>1418475764</v>
      </c>
      <c r="DX324" s="41">
        <f t="shared" ref="DX324:DX387" si="71">+DV324+DW324</f>
        <v>3213652340</v>
      </c>
      <c r="DY324" s="19">
        <f t="shared" ref="DY324:DY387" si="72">+CG324-DX324</f>
        <v>0</v>
      </c>
      <c r="DZ324" s="29"/>
      <c r="EA324" s="29"/>
      <c r="EB324" s="29"/>
    </row>
    <row r="325" spans="1:136" ht="15" customHeight="1" x14ac:dyDescent="0.2">
      <c r="A325" s="1">
        <v>8001005152</v>
      </c>
      <c r="B325" s="1">
        <v>800100515</v>
      </c>
      <c r="C325" s="16">
        <v>214676246</v>
      </c>
      <c r="D325" s="17" t="s">
        <v>923</v>
      </c>
      <c r="E325" s="80" t="s">
        <v>2001</v>
      </c>
      <c r="F325" s="38"/>
      <c r="G325" s="2"/>
      <c r="H325" s="3"/>
      <c r="I325" s="2"/>
      <c r="J325" s="39"/>
      <c r="K325" s="3"/>
      <c r="L325" s="2"/>
      <c r="M325" s="8"/>
      <c r="N325" s="3"/>
      <c r="O325" s="2"/>
      <c r="P325" s="3"/>
      <c r="Q325" s="39">
        <v>34716227</v>
      </c>
      <c r="R325" s="2"/>
      <c r="S325" s="3"/>
      <c r="T325" s="3"/>
      <c r="U325" s="2"/>
      <c r="V325" s="8">
        <f t="shared" si="61"/>
        <v>34716227</v>
      </c>
      <c r="W325" s="8">
        <v>0</v>
      </c>
      <c r="X325" s="2"/>
      <c r="Y325" s="8">
        <v>0</v>
      </c>
      <c r="Z325" s="8"/>
      <c r="AA325" s="2"/>
      <c r="AB325" s="2"/>
      <c r="AC325" s="9"/>
      <c r="AD325" s="2"/>
      <c r="AE325" s="2"/>
      <c r="AF325" s="8">
        <f t="shared" si="65"/>
        <v>34716227</v>
      </c>
      <c r="AG325" s="9">
        <v>0</v>
      </c>
      <c r="AH325" s="2"/>
      <c r="AI325" s="2">
        <v>0</v>
      </c>
      <c r="AJ325" s="9">
        <v>0</v>
      </c>
      <c r="AK325" s="2">
        <v>0</v>
      </c>
      <c r="AL325" s="2">
        <v>0</v>
      </c>
      <c r="AM325" s="2"/>
      <c r="AN325" s="2"/>
      <c r="AO325" s="19">
        <f t="shared" si="66"/>
        <v>34716227</v>
      </c>
      <c r="AP325" s="2"/>
      <c r="AQ325" s="2"/>
      <c r="AR325" s="2"/>
      <c r="AS325" s="2"/>
      <c r="AT325" s="2"/>
      <c r="AU325" s="2"/>
      <c r="AV325" s="2"/>
      <c r="AW325" s="2"/>
      <c r="AX325" s="2">
        <v>40605636</v>
      </c>
      <c r="AY325" s="2">
        <v>10151409</v>
      </c>
      <c r="AZ325" s="2"/>
      <c r="BA325" s="2"/>
      <c r="BB325" s="64">
        <f t="shared" si="67"/>
        <v>85473272</v>
      </c>
      <c r="BC325" s="2"/>
      <c r="BD325" s="2">
        <v>10151409</v>
      </c>
      <c r="BE325" s="2"/>
      <c r="BF325" s="2"/>
      <c r="BG325" s="9"/>
      <c r="BH325" s="2"/>
      <c r="BI325" s="2"/>
      <c r="BJ325" s="2">
        <v>74711252</v>
      </c>
      <c r="BK325" s="8">
        <f t="shared" si="68"/>
        <v>170335933</v>
      </c>
      <c r="BL325" s="2"/>
      <c r="BM325" s="2">
        <v>10151409</v>
      </c>
      <c r="BN325" s="2"/>
      <c r="BO325" s="2"/>
      <c r="BP325" s="2"/>
      <c r="BQ325" s="2"/>
      <c r="BR325" s="9"/>
      <c r="BS325" s="2"/>
      <c r="BT325" s="2"/>
      <c r="BU325" s="2"/>
      <c r="BV325" s="2"/>
      <c r="BW325" s="8">
        <f t="shared" si="69"/>
        <v>180487342</v>
      </c>
      <c r="BX325" s="2"/>
      <c r="BY325" s="2">
        <v>10151409</v>
      </c>
      <c r="BZ325" s="2"/>
      <c r="CA325" s="2"/>
      <c r="CB325" s="9"/>
      <c r="CC325" s="2"/>
      <c r="CD325" s="2"/>
      <c r="CE325" s="2"/>
      <c r="CF325" s="2"/>
      <c r="CG325" s="8">
        <f>SUM(BW325:CE325)</f>
        <v>190638751</v>
      </c>
      <c r="CH325" s="2"/>
      <c r="CI325" s="2"/>
      <c r="CJ325" s="2"/>
      <c r="CK325" s="2"/>
      <c r="CL325" s="9"/>
      <c r="CM325" s="2"/>
      <c r="CN325" s="2"/>
      <c r="CO325" s="2"/>
      <c r="CP325" s="8">
        <f t="shared" si="62"/>
        <v>190638751</v>
      </c>
      <c r="CQ325" s="2"/>
      <c r="CR325" s="2"/>
      <c r="CS325" s="2"/>
      <c r="CT325" s="2"/>
      <c r="CU325" s="2"/>
      <c r="CV325" s="9"/>
      <c r="CW325" s="2"/>
      <c r="CX325" s="2"/>
      <c r="CY325" s="8">
        <f t="shared" si="63"/>
        <v>190638751</v>
      </c>
      <c r="CZ325" s="2"/>
      <c r="DA325" s="2"/>
      <c r="DB325" s="2"/>
      <c r="DC325" s="2"/>
      <c r="DD325" s="2"/>
      <c r="DE325" s="2"/>
      <c r="DF325" s="2"/>
      <c r="DG325" s="2"/>
      <c r="DH325" s="2"/>
      <c r="DI325" s="8">
        <f t="shared" si="64"/>
        <v>190638751</v>
      </c>
      <c r="DJ325" s="18"/>
      <c r="DK325" s="2"/>
      <c r="DL325" s="2"/>
      <c r="DM325" s="2"/>
      <c r="DN325" s="2"/>
      <c r="DO325" s="2"/>
      <c r="DP325" s="2"/>
      <c r="DQ325" s="2"/>
      <c r="DR325" s="9"/>
      <c r="DS325" s="2"/>
      <c r="DT325" s="2"/>
      <c r="DU325" s="7">
        <f t="shared" si="70"/>
        <v>190638751</v>
      </c>
      <c r="DV325" s="4">
        <f>VLOOKUP(B325,[3]RPTNCT049_ConsultaSaldosContabl!$I$4:$K$8047,3,0)</f>
        <v>81211272</v>
      </c>
      <c r="DW325" s="4">
        <f>+Q325+Z325+AA325+AN325+BA325+BJ325+BU325+BV325</f>
        <v>109427479</v>
      </c>
      <c r="DX325" s="41">
        <f t="shared" si="71"/>
        <v>190638751</v>
      </c>
      <c r="DY325" s="19">
        <f t="shared" si="72"/>
        <v>0</v>
      </c>
      <c r="DZ325" s="29"/>
      <c r="EA325" s="29"/>
      <c r="EB325" s="29"/>
    </row>
    <row r="326" spans="1:136" ht="15" customHeight="1" x14ac:dyDescent="0.2">
      <c r="A326" s="1">
        <v>8920990011</v>
      </c>
      <c r="B326" s="1">
        <v>892099001</v>
      </c>
      <c r="C326" s="16">
        <v>214550245</v>
      </c>
      <c r="D326" s="17" t="s">
        <v>671</v>
      </c>
      <c r="E326" s="80" t="s">
        <v>1710</v>
      </c>
      <c r="F326" s="38"/>
      <c r="G326" s="2"/>
      <c r="H326" s="3"/>
      <c r="I326" s="2"/>
      <c r="J326" s="39"/>
      <c r="K326" s="3"/>
      <c r="L326" s="2"/>
      <c r="M326" s="8"/>
      <c r="N326" s="3"/>
      <c r="O326" s="2"/>
      <c r="P326" s="3"/>
      <c r="Q326" s="39">
        <v>13954950</v>
      </c>
      <c r="R326" s="2"/>
      <c r="S326" s="3"/>
      <c r="T326" s="3"/>
      <c r="U326" s="2"/>
      <c r="V326" s="8">
        <f t="shared" si="61"/>
        <v>13954950</v>
      </c>
      <c r="W326" s="8">
        <v>0</v>
      </c>
      <c r="X326" s="2"/>
      <c r="Y326" s="8">
        <v>0</v>
      </c>
      <c r="Z326" s="8"/>
      <c r="AA326" s="2"/>
      <c r="AB326" s="2"/>
      <c r="AC326" s="9"/>
      <c r="AD326" s="2"/>
      <c r="AE326" s="2"/>
      <c r="AF326" s="8">
        <f t="shared" si="65"/>
        <v>13954950</v>
      </c>
      <c r="AG326" s="9">
        <v>0</v>
      </c>
      <c r="AH326" s="2"/>
      <c r="AI326" s="2">
        <v>0</v>
      </c>
      <c r="AJ326" s="9">
        <v>0</v>
      </c>
      <c r="AK326" s="2">
        <v>0</v>
      </c>
      <c r="AL326" s="2">
        <v>0</v>
      </c>
      <c r="AM326" s="2"/>
      <c r="AN326" s="2"/>
      <c r="AO326" s="19">
        <f t="shared" si="66"/>
        <v>13954950</v>
      </c>
      <c r="AP326" s="2"/>
      <c r="AQ326" s="2"/>
      <c r="AR326" s="2"/>
      <c r="AS326" s="2"/>
      <c r="AT326" s="2"/>
      <c r="AU326" s="2"/>
      <c r="AV326" s="2"/>
      <c r="AW326" s="2"/>
      <c r="AX326" s="2">
        <v>15306464</v>
      </c>
      <c r="AY326" s="2">
        <v>3826616</v>
      </c>
      <c r="AZ326" s="2"/>
      <c r="BA326" s="2"/>
      <c r="BB326" s="64">
        <f t="shared" si="67"/>
        <v>33088030</v>
      </c>
      <c r="BC326" s="2"/>
      <c r="BD326" s="2">
        <v>3826616</v>
      </c>
      <c r="BE326" s="2"/>
      <c r="BF326" s="2"/>
      <c r="BG326" s="9"/>
      <c r="BH326" s="2"/>
      <c r="BI326" s="2"/>
      <c r="BJ326" s="2">
        <v>30031846</v>
      </c>
      <c r="BK326" s="8">
        <f t="shared" si="68"/>
        <v>66946492</v>
      </c>
      <c r="BL326" s="2"/>
      <c r="BM326" s="2">
        <v>3826616</v>
      </c>
      <c r="BN326" s="2"/>
      <c r="BO326" s="2"/>
      <c r="BP326" s="2"/>
      <c r="BQ326" s="2"/>
      <c r="BR326" s="9"/>
      <c r="BS326" s="2"/>
      <c r="BT326" s="2"/>
      <c r="BU326" s="2"/>
      <c r="BV326" s="2"/>
      <c r="BW326" s="8">
        <f t="shared" si="69"/>
        <v>70773108</v>
      </c>
      <c r="BX326" s="2"/>
      <c r="BY326" s="2">
        <v>3826616</v>
      </c>
      <c r="BZ326" s="2"/>
      <c r="CA326" s="2"/>
      <c r="CB326" s="9"/>
      <c r="CC326" s="2"/>
      <c r="CD326" s="2"/>
      <c r="CE326" s="2"/>
      <c r="CF326" s="2"/>
      <c r="CG326" s="8">
        <f>SUM(BW326:CE326)</f>
        <v>74599724</v>
      </c>
      <c r="CH326" s="2"/>
      <c r="CI326" s="2"/>
      <c r="CJ326" s="2"/>
      <c r="CK326" s="2"/>
      <c r="CL326" s="9"/>
      <c r="CM326" s="2"/>
      <c r="CN326" s="2"/>
      <c r="CO326" s="2"/>
      <c r="CP326" s="8">
        <f t="shared" si="62"/>
        <v>74599724</v>
      </c>
      <c r="CQ326" s="2"/>
      <c r="CR326" s="2"/>
      <c r="CS326" s="2"/>
      <c r="CT326" s="2"/>
      <c r="CU326" s="2"/>
      <c r="CV326" s="9"/>
      <c r="CW326" s="2"/>
      <c r="CX326" s="2"/>
      <c r="CY326" s="8">
        <f t="shared" si="63"/>
        <v>74599724</v>
      </c>
      <c r="CZ326" s="2"/>
      <c r="DA326" s="2"/>
      <c r="DB326" s="2"/>
      <c r="DC326" s="2"/>
      <c r="DD326" s="2"/>
      <c r="DE326" s="2"/>
      <c r="DF326" s="2"/>
      <c r="DG326" s="2"/>
      <c r="DH326" s="2"/>
      <c r="DI326" s="8">
        <f t="shared" si="64"/>
        <v>74599724</v>
      </c>
      <c r="DJ326" s="18"/>
      <c r="DK326" s="2"/>
      <c r="DL326" s="2"/>
      <c r="DM326" s="2"/>
      <c r="DN326" s="2"/>
      <c r="DO326" s="2"/>
      <c r="DP326" s="2"/>
      <c r="DQ326" s="2"/>
      <c r="DR326" s="9"/>
      <c r="DS326" s="2"/>
      <c r="DT326" s="2"/>
      <c r="DU326" s="7">
        <f t="shared" si="70"/>
        <v>74599724</v>
      </c>
      <c r="DV326" s="4">
        <f>VLOOKUP(B326,[3]RPTNCT049_ConsultaSaldosContabl!$I$4:$K$8047,3,0)</f>
        <v>30612928</v>
      </c>
      <c r="DW326" s="4">
        <f>+Q326+Z326+AA326+AN326+BA326+BJ326+BU326+BV326</f>
        <v>43986796</v>
      </c>
      <c r="DX326" s="41">
        <f t="shared" si="71"/>
        <v>74599724</v>
      </c>
      <c r="DY326" s="19">
        <f t="shared" si="72"/>
        <v>0</v>
      </c>
      <c r="DZ326" s="29"/>
      <c r="EA326" s="29"/>
      <c r="EB326" s="29"/>
    </row>
    <row r="327" spans="1:136" ht="15" customHeight="1" x14ac:dyDescent="0.2">
      <c r="A327" s="1">
        <v>8904800221</v>
      </c>
      <c r="B327" s="1">
        <v>890480022</v>
      </c>
      <c r="C327" s="16">
        <v>214413244</v>
      </c>
      <c r="D327" s="17" t="s">
        <v>191</v>
      </c>
      <c r="E327" s="80" t="s">
        <v>1237</v>
      </c>
      <c r="F327" s="54"/>
      <c r="G327" s="18"/>
      <c r="H327" s="54"/>
      <c r="I327" s="18"/>
      <c r="J327" s="54"/>
      <c r="K327" s="54"/>
      <c r="L327" s="18"/>
      <c r="M327" s="55"/>
      <c r="N327" s="54"/>
      <c r="O327" s="18"/>
      <c r="P327" s="54"/>
      <c r="Q327" s="39"/>
      <c r="R327" s="18"/>
      <c r="S327" s="54"/>
      <c r="T327" s="54"/>
      <c r="U327" s="18"/>
      <c r="V327" s="8">
        <f t="shared" si="61"/>
        <v>0</v>
      </c>
      <c r="W327" s="8">
        <v>0</v>
      </c>
      <c r="X327" s="18"/>
      <c r="Y327" s="8">
        <v>0</v>
      </c>
      <c r="Z327" s="8">
        <v>406775682</v>
      </c>
      <c r="AA327" s="18"/>
      <c r="AB327" s="18"/>
      <c r="AC327" s="56"/>
      <c r="AD327" s="18"/>
      <c r="AE327" s="18"/>
      <c r="AF327" s="8">
        <f t="shared" si="65"/>
        <v>406775682</v>
      </c>
      <c r="AG327" s="9">
        <v>0</v>
      </c>
      <c r="AH327" s="2"/>
      <c r="AI327" s="2">
        <v>0</v>
      </c>
      <c r="AJ327" s="9">
        <v>0</v>
      </c>
      <c r="AK327" s="2">
        <v>0</v>
      </c>
      <c r="AL327" s="2">
        <v>0</v>
      </c>
      <c r="AM327" s="2"/>
      <c r="AN327" s="2"/>
      <c r="AO327" s="19">
        <f t="shared" si="66"/>
        <v>406775682</v>
      </c>
      <c r="AP327" s="18"/>
      <c r="AQ327" s="2"/>
      <c r="AR327" s="18"/>
      <c r="AS327" s="2"/>
      <c r="AT327" s="18"/>
      <c r="AU327" s="18"/>
      <c r="AV327" s="18"/>
      <c r="AW327" s="18"/>
      <c r="AX327" s="2">
        <v>1012634644</v>
      </c>
      <c r="AY327" s="2">
        <v>253158661</v>
      </c>
      <c r="AZ327" s="18"/>
      <c r="BA327" s="2"/>
      <c r="BB327" s="64">
        <f t="shared" si="67"/>
        <v>1672568987</v>
      </c>
      <c r="BC327" s="2"/>
      <c r="BD327" s="2">
        <v>253158661</v>
      </c>
      <c r="BE327" s="2"/>
      <c r="BF327" s="2"/>
      <c r="BG327" s="9"/>
      <c r="BH327" s="2"/>
      <c r="BI327" s="2"/>
      <c r="BJ327" s="2">
        <v>875402288</v>
      </c>
      <c r="BK327" s="8">
        <f t="shared" si="68"/>
        <v>2801129936</v>
      </c>
      <c r="BL327" s="2"/>
      <c r="BM327" s="2">
        <v>253158661</v>
      </c>
      <c r="BN327" s="2"/>
      <c r="BO327" s="2"/>
      <c r="BP327" s="2"/>
      <c r="BQ327" s="2"/>
      <c r="BR327" s="9"/>
      <c r="BS327" s="2"/>
      <c r="BT327" s="2"/>
      <c r="BU327" s="2"/>
      <c r="BV327" s="2"/>
      <c r="BW327" s="8">
        <f t="shared" si="69"/>
        <v>3054288597</v>
      </c>
      <c r="BX327" s="2"/>
      <c r="BY327" s="2">
        <v>253158661</v>
      </c>
      <c r="BZ327" s="2"/>
      <c r="CA327" s="2"/>
      <c r="CB327" s="9"/>
      <c r="CC327" s="2"/>
      <c r="CD327" s="2"/>
      <c r="CE327" s="2"/>
      <c r="CF327" s="2"/>
      <c r="CG327" s="8">
        <f>SUM(BW327:CE327)</f>
        <v>3307447258</v>
      </c>
      <c r="CH327" s="2"/>
      <c r="CI327" s="2"/>
      <c r="CJ327" s="2"/>
      <c r="CK327" s="2"/>
      <c r="CL327" s="9"/>
      <c r="CM327" s="2"/>
      <c r="CN327" s="2"/>
      <c r="CO327" s="2"/>
      <c r="CP327" s="8">
        <f t="shared" si="62"/>
        <v>3307447258</v>
      </c>
      <c r="CQ327" s="2"/>
      <c r="CR327" s="2"/>
      <c r="CS327" s="2"/>
      <c r="CT327" s="2"/>
      <c r="CU327" s="2"/>
      <c r="CV327" s="9"/>
      <c r="CW327" s="2"/>
      <c r="CX327" s="2"/>
      <c r="CY327" s="8">
        <f t="shared" si="63"/>
        <v>3307447258</v>
      </c>
      <c r="CZ327" s="2"/>
      <c r="DA327" s="2"/>
      <c r="DB327" s="2"/>
      <c r="DC327" s="2"/>
      <c r="DD327" s="2"/>
      <c r="DE327" s="2"/>
      <c r="DF327" s="2"/>
      <c r="DG327" s="2"/>
      <c r="DH327" s="2"/>
      <c r="DI327" s="8">
        <f t="shared" si="64"/>
        <v>3307447258</v>
      </c>
      <c r="DJ327" s="18"/>
      <c r="DK327" s="2"/>
      <c r="DL327" s="2"/>
      <c r="DM327" s="2"/>
      <c r="DN327" s="2"/>
      <c r="DO327" s="2"/>
      <c r="DP327" s="2"/>
      <c r="DQ327" s="2"/>
      <c r="DR327" s="9"/>
      <c r="DS327" s="2"/>
      <c r="DT327" s="2"/>
      <c r="DU327" s="7">
        <f t="shared" si="70"/>
        <v>3307447258</v>
      </c>
      <c r="DV327" s="4">
        <f>VLOOKUP(B327,[3]RPTNCT049_ConsultaSaldosContabl!$I$4:$K$8047,3,0)</f>
        <v>2025269288</v>
      </c>
      <c r="DW327" s="4">
        <f>+Q327+Z327+AA327+AN327+BA327+BJ327+BU327+BV327</f>
        <v>1282177970</v>
      </c>
      <c r="DX327" s="41">
        <f t="shared" si="71"/>
        <v>3307447258</v>
      </c>
      <c r="DY327" s="19">
        <f t="shared" si="72"/>
        <v>0</v>
      </c>
      <c r="DZ327" s="29"/>
      <c r="EA327" s="15"/>
      <c r="EB327" s="15"/>
      <c r="EC327" s="15"/>
      <c r="ED327" s="15"/>
      <c r="EE327" s="15"/>
      <c r="EF327" s="15"/>
    </row>
    <row r="328" spans="1:136" ht="15" customHeight="1" x14ac:dyDescent="0.2">
      <c r="A328" s="1">
        <v>8916800619</v>
      </c>
      <c r="B328" s="1">
        <v>891680061</v>
      </c>
      <c r="C328" s="16">
        <v>214527245</v>
      </c>
      <c r="D328" s="17" t="s">
        <v>578</v>
      </c>
      <c r="E328" s="80" t="s">
        <v>1615</v>
      </c>
      <c r="F328" s="38"/>
      <c r="G328" s="2"/>
      <c r="H328" s="3"/>
      <c r="I328" s="2"/>
      <c r="J328" s="39"/>
      <c r="K328" s="3"/>
      <c r="L328" s="2"/>
      <c r="M328" s="8"/>
      <c r="N328" s="3"/>
      <c r="O328" s="2"/>
      <c r="P328" s="3"/>
      <c r="Q328" s="39"/>
      <c r="R328" s="2"/>
      <c r="S328" s="3"/>
      <c r="T328" s="3"/>
      <c r="U328" s="2"/>
      <c r="V328" s="8">
        <f t="shared" si="61"/>
        <v>0</v>
      </c>
      <c r="W328" s="8">
        <v>0</v>
      </c>
      <c r="X328" s="2"/>
      <c r="Y328" s="8">
        <v>0</v>
      </c>
      <c r="Z328" s="8"/>
      <c r="AA328" s="2"/>
      <c r="AB328" s="2"/>
      <c r="AC328" s="9"/>
      <c r="AD328" s="2"/>
      <c r="AE328" s="2"/>
      <c r="AF328" s="8">
        <f t="shared" si="65"/>
        <v>0</v>
      </c>
      <c r="AG328" s="9">
        <v>0</v>
      </c>
      <c r="AH328" s="2"/>
      <c r="AI328" s="2">
        <v>0</v>
      </c>
      <c r="AJ328" s="9">
        <v>0</v>
      </c>
      <c r="AK328" s="2">
        <v>0</v>
      </c>
      <c r="AL328" s="2">
        <v>0</v>
      </c>
      <c r="AM328" s="2"/>
      <c r="AN328" s="2"/>
      <c r="AO328" s="19">
        <f t="shared" si="66"/>
        <v>0</v>
      </c>
      <c r="AP328" s="2"/>
      <c r="AQ328" s="2"/>
      <c r="AR328" s="2"/>
      <c r="AS328" s="2"/>
      <c r="AT328" s="2"/>
      <c r="AU328" s="2"/>
      <c r="AV328" s="2"/>
      <c r="AW328" s="2"/>
      <c r="AX328" s="2">
        <v>81378884</v>
      </c>
      <c r="AY328" s="2">
        <v>20344721</v>
      </c>
      <c r="AZ328" s="2"/>
      <c r="BA328" s="2"/>
      <c r="BB328" s="64">
        <f t="shared" si="67"/>
        <v>101723605</v>
      </c>
      <c r="BC328" s="2"/>
      <c r="BD328" s="2">
        <v>20344721</v>
      </c>
      <c r="BE328" s="2"/>
      <c r="BF328" s="2"/>
      <c r="BG328" s="9"/>
      <c r="BH328" s="2"/>
      <c r="BI328" s="2"/>
      <c r="BJ328" s="2"/>
      <c r="BK328" s="8">
        <f t="shared" si="68"/>
        <v>122068326</v>
      </c>
      <c r="BL328" s="2"/>
      <c r="BM328" s="2">
        <v>20344721</v>
      </c>
      <c r="BN328" s="2"/>
      <c r="BO328" s="2"/>
      <c r="BP328" s="2"/>
      <c r="BQ328" s="2"/>
      <c r="BR328" s="9"/>
      <c r="BS328" s="2"/>
      <c r="BT328" s="2"/>
      <c r="BU328" s="2"/>
      <c r="BV328" s="2"/>
      <c r="BW328" s="8">
        <f t="shared" si="69"/>
        <v>142413047</v>
      </c>
      <c r="BX328" s="2"/>
      <c r="BY328" s="2">
        <v>20344721</v>
      </c>
      <c r="BZ328" s="2"/>
      <c r="CA328" s="2"/>
      <c r="CB328" s="9"/>
      <c r="CC328" s="2"/>
      <c r="CD328" s="2"/>
      <c r="CE328" s="2"/>
      <c r="CF328" s="2"/>
      <c r="CG328" s="8">
        <f>SUM(BW328:CE328)</f>
        <v>162757768</v>
      </c>
      <c r="CH328" s="2"/>
      <c r="CI328" s="2"/>
      <c r="CJ328" s="2"/>
      <c r="CK328" s="2"/>
      <c r="CL328" s="9"/>
      <c r="CM328" s="2"/>
      <c r="CN328" s="2"/>
      <c r="CO328" s="2"/>
      <c r="CP328" s="8">
        <f t="shared" si="62"/>
        <v>162757768</v>
      </c>
      <c r="CQ328" s="2"/>
      <c r="CR328" s="2"/>
      <c r="CS328" s="2"/>
      <c r="CT328" s="2"/>
      <c r="CU328" s="2"/>
      <c r="CV328" s="9"/>
      <c r="CW328" s="2"/>
      <c r="CX328" s="2"/>
      <c r="CY328" s="8">
        <f t="shared" si="63"/>
        <v>162757768</v>
      </c>
      <c r="CZ328" s="2"/>
      <c r="DA328" s="2"/>
      <c r="DB328" s="2"/>
      <c r="DC328" s="2"/>
      <c r="DD328" s="2"/>
      <c r="DE328" s="2"/>
      <c r="DF328" s="2"/>
      <c r="DG328" s="2"/>
      <c r="DH328" s="2"/>
      <c r="DI328" s="8">
        <f t="shared" si="64"/>
        <v>162757768</v>
      </c>
      <c r="DJ328" s="18"/>
      <c r="DK328" s="2"/>
      <c r="DL328" s="2"/>
      <c r="DM328" s="2"/>
      <c r="DN328" s="2"/>
      <c r="DO328" s="2"/>
      <c r="DP328" s="2"/>
      <c r="DQ328" s="2"/>
      <c r="DR328" s="9"/>
      <c r="DS328" s="2"/>
      <c r="DT328" s="2"/>
      <c r="DU328" s="7">
        <f t="shared" si="70"/>
        <v>162757768</v>
      </c>
      <c r="DV328" s="4">
        <f>VLOOKUP(B328,[3]RPTNCT049_ConsultaSaldosContabl!$I$4:$K$8047,3,0)</f>
        <v>162757768</v>
      </c>
      <c r="DW328" s="4">
        <f>+Q328+Z328+AA328+AN328+BA328+BJ328+BU328+BV328</f>
        <v>0</v>
      </c>
      <c r="DX328" s="41">
        <f t="shared" si="71"/>
        <v>162757768</v>
      </c>
      <c r="DY328" s="19">
        <f t="shared" si="72"/>
        <v>0</v>
      </c>
      <c r="DZ328" s="29"/>
      <c r="EA328" s="29"/>
      <c r="EB328" s="29"/>
    </row>
    <row r="329" spans="1:136" ht="15" customHeight="1" x14ac:dyDescent="0.2">
      <c r="A329" s="1">
        <v>8000992383</v>
      </c>
      <c r="B329" s="1">
        <v>800099238</v>
      </c>
      <c r="C329" s="16">
        <v>214554245</v>
      </c>
      <c r="D329" s="17" t="s">
        <v>762</v>
      </c>
      <c r="E329" s="80" t="s">
        <v>1798</v>
      </c>
      <c r="F329" s="54"/>
      <c r="G329" s="18"/>
      <c r="H329" s="54"/>
      <c r="I329" s="18"/>
      <c r="J329" s="54"/>
      <c r="K329" s="54"/>
      <c r="L329" s="18"/>
      <c r="M329" s="55"/>
      <c r="N329" s="54"/>
      <c r="O329" s="18"/>
      <c r="P329" s="54"/>
      <c r="Q329" s="39">
        <v>23772714</v>
      </c>
      <c r="R329" s="18"/>
      <c r="S329" s="54"/>
      <c r="T329" s="54"/>
      <c r="U329" s="18"/>
      <c r="V329" s="8">
        <f t="shared" si="61"/>
        <v>23772714</v>
      </c>
      <c r="W329" s="8">
        <v>0</v>
      </c>
      <c r="X329" s="18"/>
      <c r="Y329" s="8">
        <v>0</v>
      </c>
      <c r="Z329" s="8">
        <v>32227498</v>
      </c>
      <c r="AA329" s="18"/>
      <c r="AB329" s="18"/>
      <c r="AC329" s="56"/>
      <c r="AD329" s="18"/>
      <c r="AE329" s="18"/>
      <c r="AF329" s="8">
        <f t="shared" si="65"/>
        <v>56000212</v>
      </c>
      <c r="AG329" s="9">
        <v>0</v>
      </c>
      <c r="AH329" s="2"/>
      <c r="AI329" s="2">
        <v>0</v>
      </c>
      <c r="AJ329" s="9">
        <v>0</v>
      </c>
      <c r="AK329" s="2">
        <v>0</v>
      </c>
      <c r="AL329" s="2">
        <v>0</v>
      </c>
      <c r="AM329" s="2"/>
      <c r="AN329" s="2"/>
      <c r="AO329" s="19">
        <f t="shared" si="66"/>
        <v>56000212</v>
      </c>
      <c r="AP329" s="18"/>
      <c r="AQ329" s="2"/>
      <c r="AR329" s="18"/>
      <c r="AS329" s="2"/>
      <c r="AT329" s="18"/>
      <c r="AU329" s="18"/>
      <c r="AV329" s="18"/>
      <c r="AW329" s="18"/>
      <c r="AX329" s="2">
        <v>129138352</v>
      </c>
      <c r="AY329" s="2">
        <v>32284588</v>
      </c>
      <c r="AZ329" s="18"/>
      <c r="BA329" s="2"/>
      <c r="BB329" s="64">
        <f t="shared" si="67"/>
        <v>217423152</v>
      </c>
      <c r="BC329" s="2"/>
      <c r="BD329" s="2">
        <v>32284588</v>
      </c>
      <c r="BE329" s="2"/>
      <c r="BF329" s="2"/>
      <c r="BG329" s="9"/>
      <c r="BH329" s="2"/>
      <c r="BI329" s="2"/>
      <c r="BJ329" s="2">
        <v>120452029</v>
      </c>
      <c r="BK329" s="8">
        <f t="shared" si="68"/>
        <v>370159769</v>
      </c>
      <c r="BL329" s="2"/>
      <c r="BM329" s="2">
        <v>32284588</v>
      </c>
      <c r="BN329" s="2"/>
      <c r="BO329" s="2"/>
      <c r="BP329" s="2"/>
      <c r="BQ329" s="2"/>
      <c r="BR329" s="9"/>
      <c r="BS329" s="2"/>
      <c r="BT329" s="2"/>
      <c r="BU329" s="2"/>
      <c r="BV329" s="2"/>
      <c r="BW329" s="8">
        <f t="shared" si="69"/>
        <v>402444357</v>
      </c>
      <c r="BX329" s="2"/>
      <c r="BY329" s="2">
        <v>32284588</v>
      </c>
      <c r="BZ329" s="2"/>
      <c r="CA329" s="2"/>
      <c r="CB329" s="9"/>
      <c r="CC329" s="2"/>
      <c r="CD329" s="2"/>
      <c r="CE329" s="2"/>
      <c r="CF329" s="2"/>
      <c r="CG329" s="8">
        <f>SUM(BW329:CE329)</f>
        <v>434728945</v>
      </c>
      <c r="CH329" s="2"/>
      <c r="CI329" s="2"/>
      <c r="CJ329" s="2"/>
      <c r="CK329" s="2"/>
      <c r="CL329" s="9"/>
      <c r="CM329" s="2"/>
      <c r="CN329" s="2"/>
      <c r="CO329" s="2"/>
      <c r="CP329" s="8">
        <f t="shared" si="62"/>
        <v>434728945</v>
      </c>
      <c r="CQ329" s="2"/>
      <c r="CR329" s="2"/>
      <c r="CS329" s="2"/>
      <c r="CT329" s="2"/>
      <c r="CU329" s="2"/>
      <c r="CV329" s="9"/>
      <c r="CW329" s="2"/>
      <c r="CX329" s="2"/>
      <c r="CY329" s="8">
        <f t="shared" si="63"/>
        <v>434728945</v>
      </c>
      <c r="CZ329" s="2"/>
      <c r="DA329" s="2"/>
      <c r="DB329" s="2"/>
      <c r="DC329" s="2"/>
      <c r="DD329" s="2"/>
      <c r="DE329" s="2"/>
      <c r="DF329" s="2"/>
      <c r="DG329" s="2"/>
      <c r="DH329" s="2"/>
      <c r="DI329" s="8">
        <f t="shared" si="64"/>
        <v>434728945</v>
      </c>
      <c r="DJ329" s="18"/>
      <c r="DK329" s="2"/>
      <c r="DL329" s="2"/>
      <c r="DM329" s="2"/>
      <c r="DN329" s="2"/>
      <c r="DO329" s="2"/>
      <c r="DP329" s="2"/>
      <c r="DQ329" s="2"/>
      <c r="DR329" s="9"/>
      <c r="DS329" s="2"/>
      <c r="DT329" s="2"/>
      <c r="DU329" s="7">
        <f t="shared" si="70"/>
        <v>434728945</v>
      </c>
      <c r="DV329" s="4">
        <f>VLOOKUP(B329,[3]RPTNCT049_ConsultaSaldosContabl!$I$4:$K$8047,3,0)</f>
        <v>258276704</v>
      </c>
      <c r="DW329" s="4">
        <f>+Q329+Z329+AA329+AN329+BA329+BJ329+BU329+BV329</f>
        <v>176452241</v>
      </c>
      <c r="DX329" s="41">
        <f t="shared" si="71"/>
        <v>434728945</v>
      </c>
      <c r="DY329" s="19">
        <f t="shared" si="72"/>
        <v>0</v>
      </c>
      <c r="DZ329" s="29"/>
      <c r="EA329" s="15"/>
      <c r="EB329" s="15"/>
      <c r="EC329" s="15"/>
      <c r="ED329" s="15"/>
      <c r="EE329" s="15"/>
      <c r="EF329" s="15"/>
    </row>
    <row r="330" spans="1:136" ht="15" customHeight="1" x14ac:dyDescent="0.2">
      <c r="A330" s="1">
        <v>8902708596</v>
      </c>
      <c r="B330" s="1">
        <v>890270859</v>
      </c>
      <c r="C330" s="16">
        <v>213568235</v>
      </c>
      <c r="D330" s="17" t="s">
        <v>2193</v>
      </c>
      <c r="E330" s="81" t="s">
        <v>2153</v>
      </c>
      <c r="F330" s="38"/>
      <c r="G330" s="2"/>
      <c r="H330" s="3"/>
      <c r="I330" s="2"/>
      <c r="J330" s="39"/>
      <c r="K330" s="3"/>
      <c r="L330" s="2"/>
      <c r="M330" s="8"/>
      <c r="N330" s="3"/>
      <c r="O330" s="2"/>
      <c r="P330" s="3"/>
      <c r="Q330" s="39">
        <v>93597058</v>
      </c>
      <c r="R330" s="2"/>
      <c r="S330" s="3"/>
      <c r="T330" s="3"/>
      <c r="U330" s="2"/>
      <c r="V330" s="8">
        <f t="shared" si="61"/>
        <v>93597058</v>
      </c>
      <c r="W330" s="8">
        <v>0</v>
      </c>
      <c r="X330" s="2"/>
      <c r="Y330" s="8">
        <v>0</v>
      </c>
      <c r="Z330" s="8"/>
      <c r="AA330" s="2"/>
      <c r="AB330" s="2"/>
      <c r="AC330" s="9"/>
      <c r="AD330" s="2"/>
      <c r="AE330" s="2"/>
      <c r="AF330" s="8">
        <f t="shared" si="65"/>
        <v>93597058</v>
      </c>
      <c r="AG330" s="9">
        <v>0</v>
      </c>
      <c r="AH330" s="2"/>
      <c r="AI330" s="2">
        <v>0</v>
      </c>
      <c r="AJ330" s="9">
        <v>0</v>
      </c>
      <c r="AK330" s="2">
        <v>0</v>
      </c>
      <c r="AL330" s="2">
        <v>0</v>
      </c>
      <c r="AM330" s="2"/>
      <c r="AN330" s="2"/>
      <c r="AO330" s="19">
        <f t="shared" si="66"/>
        <v>93597058</v>
      </c>
      <c r="AP330" s="2"/>
      <c r="AQ330" s="2"/>
      <c r="AR330" s="2"/>
      <c r="AS330" s="2"/>
      <c r="AT330" s="2"/>
      <c r="AU330" s="2"/>
      <c r="AV330" s="2"/>
      <c r="AW330" s="2"/>
      <c r="AX330" s="2">
        <v>135865020</v>
      </c>
      <c r="AY330" s="2">
        <v>33966255</v>
      </c>
      <c r="AZ330" s="2"/>
      <c r="BA330" s="2"/>
      <c r="BB330" s="64">
        <f t="shared" si="67"/>
        <v>263428333</v>
      </c>
      <c r="BC330" s="2"/>
      <c r="BD330" s="2">
        <v>33966255</v>
      </c>
      <c r="BE330" s="2"/>
      <c r="BF330" s="2"/>
      <c r="BG330" s="9"/>
      <c r="BH330" s="2"/>
      <c r="BI330" s="2"/>
      <c r="BJ330" s="2">
        <v>203277040</v>
      </c>
      <c r="BK330" s="8">
        <f t="shared" si="68"/>
        <v>500671628</v>
      </c>
      <c r="BL330" s="2"/>
      <c r="BM330" s="2">
        <v>33966255</v>
      </c>
      <c r="BN330" s="2"/>
      <c r="BO330" s="2"/>
      <c r="BP330" s="2"/>
      <c r="BQ330" s="2"/>
      <c r="BR330" s="9"/>
      <c r="BS330" s="2"/>
      <c r="BT330" s="2"/>
      <c r="BU330" s="2"/>
      <c r="BV330" s="2"/>
      <c r="BW330" s="8">
        <f t="shared" si="69"/>
        <v>534637883</v>
      </c>
      <c r="BX330" s="2"/>
      <c r="BY330" s="2">
        <v>33966255</v>
      </c>
      <c r="BZ330" s="2"/>
      <c r="CA330" s="2"/>
      <c r="CB330" s="9"/>
      <c r="CC330" s="2"/>
      <c r="CD330" s="2"/>
      <c r="CE330" s="2"/>
      <c r="CF330" s="2"/>
      <c r="CG330" s="8">
        <f>SUM(BW330:CE330)</f>
        <v>568604138</v>
      </c>
      <c r="CH330" s="2"/>
      <c r="CI330" s="2"/>
      <c r="CJ330" s="2"/>
      <c r="CK330" s="2"/>
      <c r="CL330" s="9"/>
      <c r="CM330" s="2"/>
      <c r="CN330" s="2"/>
      <c r="CO330" s="2"/>
      <c r="CP330" s="8">
        <f t="shared" si="62"/>
        <v>568604138</v>
      </c>
      <c r="CQ330" s="2"/>
      <c r="CR330" s="2"/>
      <c r="CS330" s="2"/>
      <c r="CT330" s="2"/>
      <c r="CU330" s="2"/>
      <c r="CV330" s="9"/>
      <c r="CW330" s="2"/>
      <c r="CX330" s="2"/>
      <c r="CY330" s="8">
        <f t="shared" si="63"/>
        <v>568604138</v>
      </c>
      <c r="CZ330" s="2"/>
      <c r="DA330" s="2"/>
      <c r="DB330" s="2"/>
      <c r="DC330" s="2"/>
      <c r="DD330" s="2"/>
      <c r="DE330" s="2"/>
      <c r="DF330" s="2"/>
      <c r="DG330" s="2"/>
      <c r="DH330" s="2"/>
      <c r="DI330" s="8">
        <f t="shared" si="64"/>
        <v>568604138</v>
      </c>
      <c r="DJ330" s="18"/>
      <c r="DK330" s="2"/>
      <c r="DL330" s="2"/>
      <c r="DM330" s="2"/>
      <c r="DN330" s="2"/>
      <c r="DO330" s="2"/>
      <c r="DP330" s="2"/>
      <c r="DQ330" s="2"/>
      <c r="DR330" s="9"/>
      <c r="DS330" s="2"/>
      <c r="DT330" s="2"/>
      <c r="DU330" s="7">
        <f t="shared" si="70"/>
        <v>568604138</v>
      </c>
      <c r="DV330" s="4">
        <f>VLOOKUP(B330,[3]RPTNCT049_ConsultaSaldosContabl!$I$4:$K$8047,3,0)</f>
        <v>271730040</v>
      </c>
      <c r="DW330" s="4">
        <f>+Q330+Z330+AA330+AN330+BA330+BJ330+BU330+BV330</f>
        <v>296874098</v>
      </c>
      <c r="DX330" s="41">
        <f t="shared" si="71"/>
        <v>568604138</v>
      </c>
      <c r="DY330" s="19">
        <f t="shared" si="72"/>
        <v>0</v>
      </c>
      <c r="DZ330" s="29"/>
      <c r="EA330" s="29"/>
      <c r="EB330" s="29"/>
    </row>
    <row r="331" spans="1:136" ht="15" customHeight="1" x14ac:dyDescent="0.2">
      <c r="A331" s="1">
        <v>8920992782</v>
      </c>
      <c r="B331" s="1">
        <v>892099278</v>
      </c>
      <c r="C331" s="16">
        <v>215150251</v>
      </c>
      <c r="D331" s="17" t="s">
        <v>672</v>
      </c>
      <c r="E331" s="80" t="s">
        <v>1711</v>
      </c>
      <c r="F331" s="38"/>
      <c r="G331" s="2"/>
      <c r="H331" s="3"/>
      <c r="I331" s="2"/>
      <c r="J331" s="39"/>
      <c r="K331" s="3"/>
      <c r="L331" s="2"/>
      <c r="M331" s="8"/>
      <c r="N331" s="3"/>
      <c r="O331" s="2"/>
      <c r="P331" s="3"/>
      <c r="Q331" s="39">
        <v>46952806</v>
      </c>
      <c r="R331" s="2"/>
      <c r="S331" s="3"/>
      <c r="T331" s="3"/>
      <c r="U331" s="2"/>
      <c r="V331" s="8">
        <f t="shared" si="61"/>
        <v>46952806</v>
      </c>
      <c r="W331" s="8">
        <v>0</v>
      </c>
      <c r="X331" s="2"/>
      <c r="Y331" s="8">
        <v>0</v>
      </c>
      <c r="Z331" s="8"/>
      <c r="AA331" s="2"/>
      <c r="AB331" s="2"/>
      <c r="AC331" s="9"/>
      <c r="AD331" s="2"/>
      <c r="AE331" s="2"/>
      <c r="AF331" s="8">
        <f t="shared" si="65"/>
        <v>46952806</v>
      </c>
      <c r="AG331" s="9">
        <v>0</v>
      </c>
      <c r="AH331" s="2"/>
      <c r="AI331" s="2">
        <v>0</v>
      </c>
      <c r="AJ331" s="9">
        <v>0</v>
      </c>
      <c r="AK331" s="2">
        <v>0</v>
      </c>
      <c r="AL331" s="2">
        <v>0</v>
      </c>
      <c r="AM331" s="2"/>
      <c r="AN331" s="2"/>
      <c r="AO331" s="19">
        <f t="shared" si="66"/>
        <v>46952806</v>
      </c>
      <c r="AP331" s="2"/>
      <c r="AQ331" s="2"/>
      <c r="AR331" s="2"/>
      <c r="AS331" s="2"/>
      <c r="AT331" s="2"/>
      <c r="AU331" s="2"/>
      <c r="AV331" s="2"/>
      <c r="AW331" s="2"/>
      <c r="AX331" s="2">
        <v>68132004</v>
      </c>
      <c r="AY331" s="2">
        <v>17033001</v>
      </c>
      <c r="AZ331" s="2"/>
      <c r="BA331" s="2"/>
      <c r="BB331" s="64">
        <f t="shared" si="67"/>
        <v>132117811</v>
      </c>
      <c r="BC331" s="2"/>
      <c r="BD331" s="2">
        <v>17033001</v>
      </c>
      <c r="BE331" s="2"/>
      <c r="BF331" s="2"/>
      <c r="BG331" s="9"/>
      <c r="BH331" s="2"/>
      <c r="BI331" s="2"/>
      <c r="BJ331" s="2">
        <v>101044880</v>
      </c>
      <c r="BK331" s="8">
        <f t="shared" si="68"/>
        <v>250195692</v>
      </c>
      <c r="BL331" s="2"/>
      <c r="BM331" s="2">
        <v>17033001</v>
      </c>
      <c r="BN331" s="2"/>
      <c r="BO331" s="2"/>
      <c r="BP331" s="2"/>
      <c r="BQ331" s="2"/>
      <c r="BR331" s="9"/>
      <c r="BS331" s="2"/>
      <c r="BT331" s="2"/>
      <c r="BU331" s="2"/>
      <c r="BV331" s="2"/>
      <c r="BW331" s="8">
        <f t="shared" si="69"/>
        <v>267228693</v>
      </c>
      <c r="BX331" s="2"/>
      <c r="BY331" s="2">
        <v>17033001</v>
      </c>
      <c r="BZ331" s="2"/>
      <c r="CA331" s="2"/>
      <c r="CB331" s="9"/>
      <c r="CC331" s="2"/>
      <c r="CD331" s="2"/>
      <c r="CE331" s="2"/>
      <c r="CF331" s="2"/>
      <c r="CG331" s="8">
        <f>SUM(BW331:CE331)</f>
        <v>284261694</v>
      </c>
      <c r="CH331" s="2"/>
      <c r="CI331" s="2"/>
      <c r="CJ331" s="2"/>
      <c r="CK331" s="2"/>
      <c r="CL331" s="9"/>
      <c r="CM331" s="2"/>
      <c r="CN331" s="2"/>
      <c r="CO331" s="2"/>
      <c r="CP331" s="8">
        <f t="shared" si="62"/>
        <v>284261694</v>
      </c>
      <c r="CQ331" s="2"/>
      <c r="CR331" s="2"/>
      <c r="CS331" s="2"/>
      <c r="CT331" s="2"/>
      <c r="CU331" s="2"/>
      <c r="CV331" s="9"/>
      <c r="CW331" s="2"/>
      <c r="CX331" s="2"/>
      <c r="CY331" s="8">
        <f t="shared" si="63"/>
        <v>284261694</v>
      </c>
      <c r="CZ331" s="2"/>
      <c r="DA331" s="2"/>
      <c r="DB331" s="2"/>
      <c r="DC331" s="2"/>
      <c r="DD331" s="2"/>
      <c r="DE331" s="2"/>
      <c r="DF331" s="2"/>
      <c r="DG331" s="2"/>
      <c r="DH331" s="2"/>
      <c r="DI331" s="8">
        <f t="shared" si="64"/>
        <v>284261694</v>
      </c>
      <c r="DJ331" s="18"/>
      <c r="DK331" s="2"/>
      <c r="DL331" s="2"/>
      <c r="DM331" s="2"/>
      <c r="DN331" s="2"/>
      <c r="DO331" s="2"/>
      <c r="DP331" s="2"/>
      <c r="DQ331" s="2"/>
      <c r="DR331" s="9"/>
      <c r="DS331" s="2"/>
      <c r="DT331" s="2"/>
      <c r="DU331" s="7">
        <f t="shared" si="70"/>
        <v>284261694</v>
      </c>
      <c r="DV331" s="4">
        <f>VLOOKUP(B331,[3]RPTNCT049_ConsultaSaldosContabl!$I$4:$K$8047,3,0)</f>
        <v>136264008</v>
      </c>
      <c r="DW331" s="4">
        <f>+Q331+Z331+AA331+AN331+BA331+BJ331+BU331+BV331</f>
        <v>147997686</v>
      </c>
      <c r="DX331" s="41">
        <f t="shared" si="71"/>
        <v>284261694</v>
      </c>
      <c r="DY331" s="19">
        <f t="shared" si="72"/>
        <v>0</v>
      </c>
      <c r="DZ331" s="29"/>
      <c r="EA331" s="29"/>
      <c r="EB331" s="29"/>
    </row>
    <row r="332" spans="1:136" ht="15" customHeight="1" x14ac:dyDescent="0.2">
      <c r="A332" s="1">
        <v>8001005335</v>
      </c>
      <c r="B332" s="1">
        <v>800100533</v>
      </c>
      <c r="C332" s="16">
        <v>214876248</v>
      </c>
      <c r="D332" s="17" t="s">
        <v>924</v>
      </c>
      <c r="E332" s="80" t="s">
        <v>2002</v>
      </c>
      <c r="F332" s="38"/>
      <c r="G332" s="2"/>
      <c r="H332" s="3"/>
      <c r="I332" s="2"/>
      <c r="J332" s="39"/>
      <c r="K332" s="3"/>
      <c r="L332" s="2"/>
      <c r="M332" s="8"/>
      <c r="N332" s="3"/>
      <c r="O332" s="2"/>
      <c r="P332" s="3"/>
      <c r="Q332" s="39">
        <v>220091905</v>
      </c>
      <c r="R332" s="2"/>
      <c r="S332" s="3"/>
      <c r="T332" s="3"/>
      <c r="U332" s="2"/>
      <c r="V332" s="8">
        <f t="shared" si="61"/>
        <v>220091905</v>
      </c>
      <c r="W332" s="8">
        <v>0</v>
      </c>
      <c r="X332" s="2"/>
      <c r="Y332" s="8">
        <v>0</v>
      </c>
      <c r="Z332" s="8"/>
      <c r="AA332" s="2"/>
      <c r="AB332" s="2"/>
      <c r="AC332" s="9"/>
      <c r="AD332" s="2"/>
      <c r="AE332" s="2"/>
      <c r="AF332" s="8">
        <f t="shared" si="65"/>
        <v>220091905</v>
      </c>
      <c r="AG332" s="9">
        <v>0</v>
      </c>
      <c r="AH332" s="2"/>
      <c r="AI332" s="2">
        <v>0</v>
      </c>
      <c r="AJ332" s="9">
        <v>0</v>
      </c>
      <c r="AK332" s="2">
        <v>0</v>
      </c>
      <c r="AL332" s="2">
        <v>0</v>
      </c>
      <c r="AM332" s="2"/>
      <c r="AN332" s="2"/>
      <c r="AO332" s="19">
        <f t="shared" si="66"/>
        <v>220091905</v>
      </c>
      <c r="AP332" s="2"/>
      <c r="AQ332" s="2"/>
      <c r="AR332" s="2"/>
      <c r="AS332" s="2"/>
      <c r="AT332" s="2"/>
      <c r="AU332" s="2"/>
      <c r="AV332" s="2"/>
      <c r="AW332" s="2"/>
      <c r="AX332" s="2">
        <v>211719456</v>
      </c>
      <c r="AY332" s="2">
        <v>52929864</v>
      </c>
      <c r="AZ332" s="2"/>
      <c r="BA332" s="2"/>
      <c r="BB332" s="64">
        <f t="shared" si="67"/>
        <v>484741225</v>
      </c>
      <c r="BC332" s="2"/>
      <c r="BD332" s="2">
        <v>52929864</v>
      </c>
      <c r="BE332" s="2"/>
      <c r="BF332" s="2"/>
      <c r="BG332" s="9"/>
      <c r="BH332" s="2"/>
      <c r="BI332" s="2"/>
      <c r="BJ332" s="2">
        <v>473649556</v>
      </c>
      <c r="BK332" s="8">
        <f t="shared" si="68"/>
        <v>1011320645</v>
      </c>
      <c r="BL332" s="2"/>
      <c r="BM332" s="2">
        <v>52929864</v>
      </c>
      <c r="BN332" s="2"/>
      <c r="BO332" s="2"/>
      <c r="BP332" s="2"/>
      <c r="BQ332" s="2"/>
      <c r="BR332" s="9"/>
      <c r="BS332" s="2"/>
      <c r="BT332" s="2"/>
      <c r="BU332" s="2"/>
      <c r="BV332" s="2"/>
      <c r="BW332" s="8">
        <f t="shared" si="69"/>
        <v>1064250509</v>
      </c>
      <c r="BX332" s="2"/>
      <c r="BY332" s="2">
        <v>52929864</v>
      </c>
      <c r="BZ332" s="2"/>
      <c r="CA332" s="2"/>
      <c r="CB332" s="9"/>
      <c r="CC332" s="2"/>
      <c r="CD332" s="2"/>
      <c r="CE332" s="2"/>
      <c r="CF332" s="2"/>
      <c r="CG332" s="8">
        <f>SUM(BW332:CE332)</f>
        <v>1117180373</v>
      </c>
      <c r="CH332" s="2"/>
      <c r="CI332" s="2"/>
      <c r="CJ332" s="2"/>
      <c r="CK332" s="2"/>
      <c r="CL332" s="9"/>
      <c r="CM332" s="2"/>
      <c r="CN332" s="2"/>
      <c r="CO332" s="2"/>
      <c r="CP332" s="8">
        <f t="shared" si="62"/>
        <v>1117180373</v>
      </c>
      <c r="CQ332" s="2"/>
      <c r="CR332" s="2"/>
      <c r="CS332" s="2"/>
      <c r="CT332" s="2"/>
      <c r="CU332" s="2"/>
      <c r="CV332" s="9"/>
      <c r="CW332" s="2"/>
      <c r="CX332" s="2"/>
      <c r="CY332" s="8">
        <f t="shared" si="63"/>
        <v>1117180373</v>
      </c>
      <c r="CZ332" s="2"/>
      <c r="DA332" s="2"/>
      <c r="DB332" s="2"/>
      <c r="DC332" s="2"/>
      <c r="DD332" s="2"/>
      <c r="DE332" s="2"/>
      <c r="DF332" s="2"/>
      <c r="DG332" s="2"/>
      <c r="DH332" s="2"/>
      <c r="DI332" s="8">
        <f t="shared" si="64"/>
        <v>1117180373</v>
      </c>
      <c r="DJ332" s="18"/>
      <c r="DK332" s="2"/>
      <c r="DL332" s="2"/>
      <c r="DM332" s="2"/>
      <c r="DN332" s="2"/>
      <c r="DO332" s="2"/>
      <c r="DP332" s="2"/>
      <c r="DQ332" s="2"/>
      <c r="DR332" s="9"/>
      <c r="DS332" s="2"/>
      <c r="DT332" s="2"/>
      <c r="DU332" s="7">
        <f t="shared" si="70"/>
        <v>1117180373</v>
      </c>
      <c r="DV332" s="4">
        <f>VLOOKUP(B332,[3]RPTNCT049_ConsultaSaldosContabl!$I$4:$K$8047,3,0)</f>
        <v>423438912</v>
      </c>
      <c r="DW332" s="4">
        <f>+Q332+Z332+AA332+AN332+BA332+BJ332+BU332+BV332</f>
        <v>693741461</v>
      </c>
      <c r="DX332" s="41">
        <f t="shared" si="71"/>
        <v>1117180373</v>
      </c>
      <c r="DY332" s="19">
        <f t="shared" si="72"/>
        <v>0</v>
      </c>
      <c r="DZ332" s="29"/>
      <c r="EA332" s="29"/>
      <c r="EB332" s="29"/>
    </row>
    <row r="333" spans="1:136" ht="15" customHeight="1" x14ac:dyDescent="0.2">
      <c r="A333" s="1">
        <v>8000990767</v>
      </c>
      <c r="B333" s="1">
        <v>800099076</v>
      </c>
      <c r="C333" s="16">
        <v>215052250</v>
      </c>
      <c r="D333" s="17" t="s">
        <v>706</v>
      </c>
      <c r="E333" s="80" t="s">
        <v>1746</v>
      </c>
      <c r="F333" s="38"/>
      <c r="G333" s="2"/>
      <c r="H333" s="3"/>
      <c r="I333" s="2"/>
      <c r="J333" s="39"/>
      <c r="K333" s="3"/>
      <c r="L333" s="2"/>
      <c r="M333" s="8"/>
      <c r="N333" s="3"/>
      <c r="O333" s="2"/>
      <c r="P333" s="3"/>
      <c r="Q333" s="39">
        <v>204800762</v>
      </c>
      <c r="R333" s="2"/>
      <c r="S333" s="3"/>
      <c r="T333" s="3"/>
      <c r="U333" s="2"/>
      <c r="V333" s="8">
        <f t="shared" si="61"/>
        <v>204800762</v>
      </c>
      <c r="W333" s="8">
        <v>0</v>
      </c>
      <c r="X333" s="2"/>
      <c r="Y333" s="8">
        <v>0</v>
      </c>
      <c r="Z333" s="8"/>
      <c r="AA333" s="2"/>
      <c r="AB333" s="2"/>
      <c r="AC333" s="9"/>
      <c r="AD333" s="2"/>
      <c r="AE333" s="2"/>
      <c r="AF333" s="8">
        <f t="shared" si="65"/>
        <v>204800762</v>
      </c>
      <c r="AG333" s="9">
        <v>0</v>
      </c>
      <c r="AH333" s="2"/>
      <c r="AI333" s="2">
        <v>0</v>
      </c>
      <c r="AJ333" s="9">
        <v>0</v>
      </c>
      <c r="AK333" s="2">
        <v>0</v>
      </c>
      <c r="AL333" s="2">
        <v>0</v>
      </c>
      <c r="AM333" s="2"/>
      <c r="AN333" s="2"/>
      <c r="AO333" s="19">
        <f t="shared" si="66"/>
        <v>204800762</v>
      </c>
      <c r="AP333" s="2"/>
      <c r="AQ333" s="2"/>
      <c r="AR333" s="2"/>
      <c r="AS333" s="2"/>
      <c r="AT333" s="2"/>
      <c r="AU333" s="2"/>
      <c r="AV333" s="2"/>
      <c r="AW333" s="2"/>
      <c r="AX333" s="2">
        <v>484066624</v>
      </c>
      <c r="AY333" s="2">
        <v>121016656</v>
      </c>
      <c r="AZ333" s="2"/>
      <c r="BA333" s="2"/>
      <c r="BB333" s="64">
        <f t="shared" si="67"/>
        <v>809884042</v>
      </c>
      <c r="BC333" s="2"/>
      <c r="BD333" s="2">
        <v>121016656</v>
      </c>
      <c r="BE333" s="2"/>
      <c r="BF333" s="2"/>
      <c r="BG333" s="9"/>
      <c r="BH333" s="2"/>
      <c r="BI333" s="2"/>
      <c r="BJ333" s="2">
        <v>400000937</v>
      </c>
      <c r="BK333" s="8">
        <f t="shared" si="68"/>
        <v>1330901635</v>
      </c>
      <c r="BL333" s="2"/>
      <c r="BM333" s="2">
        <v>121016656</v>
      </c>
      <c r="BN333" s="2"/>
      <c r="BO333" s="2"/>
      <c r="BP333" s="2"/>
      <c r="BQ333" s="2"/>
      <c r="BR333" s="9"/>
      <c r="BS333" s="2"/>
      <c r="BT333" s="2"/>
      <c r="BU333" s="2">
        <v>63051120</v>
      </c>
      <c r="BV333" s="2"/>
      <c r="BW333" s="8">
        <f t="shared" si="69"/>
        <v>1514969411</v>
      </c>
      <c r="BX333" s="2"/>
      <c r="BY333" s="2">
        <v>121016656</v>
      </c>
      <c r="BZ333" s="2"/>
      <c r="CA333" s="2"/>
      <c r="CB333" s="9"/>
      <c r="CC333" s="2"/>
      <c r="CD333" s="2"/>
      <c r="CE333" s="2"/>
      <c r="CF333" s="2"/>
      <c r="CG333" s="8">
        <f>SUM(BW333:CE333)</f>
        <v>1635986067</v>
      </c>
      <c r="CH333" s="2"/>
      <c r="CI333" s="2"/>
      <c r="CJ333" s="2"/>
      <c r="CK333" s="2"/>
      <c r="CL333" s="9"/>
      <c r="CM333" s="2"/>
      <c r="CN333" s="2"/>
      <c r="CO333" s="2"/>
      <c r="CP333" s="8">
        <f t="shared" si="62"/>
        <v>1635986067</v>
      </c>
      <c r="CQ333" s="2"/>
      <c r="CR333" s="2"/>
      <c r="CS333" s="2"/>
      <c r="CT333" s="2"/>
      <c r="CU333" s="2"/>
      <c r="CV333" s="9"/>
      <c r="CW333" s="2"/>
      <c r="CX333" s="2"/>
      <c r="CY333" s="8">
        <f t="shared" si="63"/>
        <v>1635986067</v>
      </c>
      <c r="CZ333" s="2"/>
      <c r="DA333" s="2"/>
      <c r="DB333" s="2"/>
      <c r="DC333" s="2"/>
      <c r="DD333" s="2"/>
      <c r="DE333" s="2"/>
      <c r="DF333" s="2"/>
      <c r="DG333" s="2"/>
      <c r="DH333" s="2"/>
      <c r="DI333" s="8">
        <f t="shared" si="64"/>
        <v>1635986067</v>
      </c>
      <c r="DJ333" s="18"/>
      <c r="DK333" s="2"/>
      <c r="DL333" s="2"/>
      <c r="DM333" s="2"/>
      <c r="DN333" s="2"/>
      <c r="DO333" s="2"/>
      <c r="DP333" s="2"/>
      <c r="DQ333" s="2"/>
      <c r="DR333" s="9"/>
      <c r="DS333" s="2"/>
      <c r="DT333" s="2"/>
      <c r="DU333" s="7">
        <f t="shared" si="70"/>
        <v>1635986067</v>
      </c>
      <c r="DV333" s="4">
        <f>VLOOKUP(B333,[3]RPTNCT049_ConsultaSaldosContabl!$I$4:$K$8047,3,0)</f>
        <v>968133248</v>
      </c>
      <c r="DW333" s="4">
        <f>+Q333+Z333+AA333+AN333+BA333+BJ333+BU333+BV333</f>
        <v>667852819</v>
      </c>
      <c r="DX333" s="41">
        <f t="shared" si="71"/>
        <v>1635986067</v>
      </c>
      <c r="DY333" s="19">
        <f t="shared" si="72"/>
        <v>0</v>
      </c>
      <c r="DZ333" s="29"/>
      <c r="EA333" s="29"/>
      <c r="EB333" s="29"/>
    </row>
    <row r="334" spans="1:136" ht="15" customHeight="1" x14ac:dyDescent="0.2">
      <c r="A334" s="1">
        <v>8918578440</v>
      </c>
      <c r="B334" s="1">
        <v>891857844</v>
      </c>
      <c r="C334" s="16">
        <v>214415244</v>
      </c>
      <c r="D334" s="17" t="s">
        <v>247</v>
      </c>
      <c r="E334" s="80" t="s">
        <v>1298</v>
      </c>
      <c r="F334" s="54"/>
      <c r="G334" s="18"/>
      <c r="H334" s="54"/>
      <c r="I334" s="18"/>
      <c r="J334" s="54"/>
      <c r="K334" s="54"/>
      <c r="L334" s="18"/>
      <c r="M334" s="55"/>
      <c r="N334" s="54"/>
      <c r="O334" s="18"/>
      <c r="P334" s="54"/>
      <c r="Q334" s="39"/>
      <c r="R334" s="18"/>
      <c r="S334" s="54"/>
      <c r="T334" s="54"/>
      <c r="U334" s="18"/>
      <c r="V334" s="8">
        <f t="shared" si="61"/>
        <v>0</v>
      </c>
      <c r="W334" s="8">
        <v>0</v>
      </c>
      <c r="X334" s="18"/>
      <c r="Y334" s="8">
        <v>0</v>
      </c>
      <c r="Z334" s="8">
        <v>26726113</v>
      </c>
      <c r="AA334" s="18"/>
      <c r="AB334" s="18"/>
      <c r="AC334" s="56"/>
      <c r="AD334" s="18"/>
      <c r="AE334" s="18"/>
      <c r="AF334" s="8">
        <f t="shared" si="65"/>
        <v>26726113</v>
      </c>
      <c r="AG334" s="9">
        <v>0</v>
      </c>
      <c r="AH334" s="2"/>
      <c r="AI334" s="2">
        <v>0</v>
      </c>
      <c r="AJ334" s="9">
        <v>0</v>
      </c>
      <c r="AK334" s="2">
        <v>0</v>
      </c>
      <c r="AL334" s="2">
        <v>0</v>
      </c>
      <c r="AM334" s="2"/>
      <c r="AN334" s="2"/>
      <c r="AO334" s="19">
        <f t="shared" si="66"/>
        <v>26726113</v>
      </c>
      <c r="AP334" s="18"/>
      <c r="AQ334" s="2"/>
      <c r="AR334" s="18"/>
      <c r="AS334" s="2"/>
      <c r="AT334" s="18"/>
      <c r="AU334" s="18"/>
      <c r="AV334" s="18"/>
      <c r="AW334" s="18"/>
      <c r="AX334" s="2">
        <v>39236600</v>
      </c>
      <c r="AY334" s="2">
        <v>9809150</v>
      </c>
      <c r="AZ334" s="18"/>
      <c r="BA334" s="2"/>
      <c r="BB334" s="64">
        <f t="shared" si="67"/>
        <v>75771863</v>
      </c>
      <c r="BC334" s="2"/>
      <c r="BD334" s="2">
        <v>9809150</v>
      </c>
      <c r="BE334" s="2"/>
      <c r="BF334" s="2"/>
      <c r="BG334" s="9"/>
      <c r="BH334" s="2"/>
      <c r="BI334" s="2"/>
      <c r="BJ334" s="2">
        <v>57516174</v>
      </c>
      <c r="BK334" s="8">
        <f t="shared" si="68"/>
        <v>143097187</v>
      </c>
      <c r="BL334" s="2"/>
      <c r="BM334" s="2">
        <v>9809150</v>
      </c>
      <c r="BN334" s="2"/>
      <c r="BO334" s="2"/>
      <c r="BP334" s="2"/>
      <c r="BQ334" s="2"/>
      <c r="BR334" s="9"/>
      <c r="BS334" s="2"/>
      <c r="BT334" s="2"/>
      <c r="BU334" s="2"/>
      <c r="BV334" s="2"/>
      <c r="BW334" s="8">
        <f t="shared" si="69"/>
        <v>152906337</v>
      </c>
      <c r="BX334" s="2"/>
      <c r="BY334" s="2">
        <v>9809150</v>
      </c>
      <c r="BZ334" s="2"/>
      <c r="CA334" s="2"/>
      <c r="CB334" s="9"/>
      <c r="CC334" s="2"/>
      <c r="CD334" s="2"/>
      <c r="CE334" s="2"/>
      <c r="CF334" s="2"/>
      <c r="CG334" s="8">
        <f>SUM(BW334:CE334)</f>
        <v>162715487</v>
      </c>
      <c r="CH334" s="2"/>
      <c r="CI334" s="2"/>
      <c r="CJ334" s="2"/>
      <c r="CK334" s="2"/>
      <c r="CL334" s="9"/>
      <c r="CM334" s="2"/>
      <c r="CN334" s="2"/>
      <c r="CO334" s="2"/>
      <c r="CP334" s="8">
        <f t="shared" si="62"/>
        <v>162715487</v>
      </c>
      <c r="CQ334" s="2"/>
      <c r="CR334" s="2"/>
      <c r="CS334" s="2"/>
      <c r="CT334" s="2"/>
      <c r="CU334" s="2"/>
      <c r="CV334" s="9"/>
      <c r="CW334" s="2"/>
      <c r="CX334" s="2"/>
      <c r="CY334" s="8">
        <f t="shared" si="63"/>
        <v>162715487</v>
      </c>
      <c r="CZ334" s="2"/>
      <c r="DA334" s="2"/>
      <c r="DB334" s="2"/>
      <c r="DC334" s="2"/>
      <c r="DD334" s="2"/>
      <c r="DE334" s="2"/>
      <c r="DF334" s="2"/>
      <c r="DG334" s="2"/>
      <c r="DH334" s="2"/>
      <c r="DI334" s="8">
        <f t="shared" si="64"/>
        <v>162715487</v>
      </c>
      <c r="DJ334" s="18"/>
      <c r="DK334" s="2"/>
      <c r="DL334" s="2"/>
      <c r="DM334" s="2"/>
      <c r="DN334" s="2"/>
      <c r="DO334" s="2"/>
      <c r="DP334" s="2"/>
      <c r="DQ334" s="2"/>
      <c r="DR334" s="9"/>
      <c r="DS334" s="2"/>
      <c r="DT334" s="2"/>
      <c r="DU334" s="7">
        <f t="shared" si="70"/>
        <v>162715487</v>
      </c>
      <c r="DV334" s="4">
        <f>VLOOKUP(B334,[3]RPTNCT049_ConsultaSaldosContabl!$I$4:$K$8047,3,0)</f>
        <v>78473200</v>
      </c>
      <c r="DW334" s="4">
        <f>+Q334+Z334+AA334+AN334+BA334+BJ334+BU334+BV334</f>
        <v>84242287</v>
      </c>
      <c r="DX334" s="41">
        <f t="shared" si="71"/>
        <v>162715487</v>
      </c>
      <c r="DY334" s="19">
        <f t="shared" si="72"/>
        <v>0</v>
      </c>
      <c r="DZ334" s="29"/>
      <c r="EA334" s="15"/>
      <c r="EB334" s="15"/>
      <c r="EC334" s="15"/>
      <c r="ED334" s="15"/>
      <c r="EE334" s="15"/>
      <c r="EF334" s="15"/>
    </row>
    <row r="335" spans="1:136" ht="15" customHeight="1" x14ac:dyDescent="0.2">
      <c r="A335" s="1">
        <v>8906801620</v>
      </c>
      <c r="B335" s="1">
        <v>890680162</v>
      </c>
      <c r="C335" s="16">
        <v>214525245</v>
      </c>
      <c r="D335" s="17" t="s">
        <v>482</v>
      </c>
      <c r="E335" s="80" t="s">
        <v>1525</v>
      </c>
      <c r="F335" s="38"/>
      <c r="G335" s="2"/>
      <c r="H335" s="3"/>
      <c r="I335" s="2"/>
      <c r="J335" s="39"/>
      <c r="K335" s="3"/>
      <c r="L335" s="2"/>
      <c r="M335" s="8"/>
      <c r="N335" s="3"/>
      <c r="O335" s="2"/>
      <c r="P335" s="3"/>
      <c r="Q335" s="39">
        <v>120346741</v>
      </c>
      <c r="R335" s="2"/>
      <c r="S335" s="3"/>
      <c r="T335" s="3"/>
      <c r="U335" s="2"/>
      <c r="V335" s="8">
        <f t="shared" si="61"/>
        <v>120346741</v>
      </c>
      <c r="W335" s="8">
        <v>0</v>
      </c>
      <c r="X335" s="2"/>
      <c r="Y335" s="8">
        <v>0</v>
      </c>
      <c r="Z335" s="8"/>
      <c r="AA335" s="2"/>
      <c r="AB335" s="2"/>
      <c r="AC335" s="9"/>
      <c r="AD335" s="2"/>
      <c r="AE335" s="2"/>
      <c r="AF335" s="8">
        <f t="shared" si="65"/>
        <v>120346741</v>
      </c>
      <c r="AG335" s="9">
        <v>0</v>
      </c>
      <c r="AH335" s="2"/>
      <c r="AI335" s="2">
        <v>0</v>
      </c>
      <c r="AJ335" s="9">
        <v>0</v>
      </c>
      <c r="AK335" s="2">
        <v>0</v>
      </c>
      <c r="AL335" s="2">
        <v>0</v>
      </c>
      <c r="AM335" s="2"/>
      <c r="AN335" s="2"/>
      <c r="AO335" s="19">
        <f t="shared" si="66"/>
        <v>120346741</v>
      </c>
      <c r="AP335" s="2"/>
      <c r="AQ335" s="2"/>
      <c r="AR335" s="2"/>
      <c r="AS335" s="2"/>
      <c r="AT335" s="2"/>
      <c r="AU335" s="2"/>
      <c r="AV335" s="2"/>
      <c r="AW335" s="2"/>
      <c r="AX335" s="2">
        <v>122150288</v>
      </c>
      <c r="AY335" s="2">
        <v>30537572</v>
      </c>
      <c r="AZ335" s="2"/>
      <c r="BA335" s="2"/>
      <c r="BB335" s="64">
        <f t="shared" si="67"/>
        <v>273034601</v>
      </c>
      <c r="BC335" s="2"/>
      <c r="BD335" s="2">
        <v>30537572</v>
      </c>
      <c r="BE335" s="2"/>
      <c r="BF335" s="2"/>
      <c r="BG335" s="9"/>
      <c r="BH335" s="2"/>
      <c r="BI335" s="2"/>
      <c r="BJ335" s="2">
        <v>258993154</v>
      </c>
      <c r="BK335" s="8">
        <f t="shared" si="68"/>
        <v>562565327</v>
      </c>
      <c r="BL335" s="2"/>
      <c r="BM335" s="2">
        <v>30537572</v>
      </c>
      <c r="BN335" s="2"/>
      <c r="BO335" s="2"/>
      <c r="BP335" s="2"/>
      <c r="BQ335" s="2"/>
      <c r="BR335" s="9"/>
      <c r="BS335" s="2"/>
      <c r="BT335" s="2"/>
      <c r="BU335" s="2"/>
      <c r="BV335" s="2"/>
      <c r="BW335" s="8">
        <f t="shared" si="69"/>
        <v>593102899</v>
      </c>
      <c r="BX335" s="2"/>
      <c r="BY335" s="2">
        <v>30537572</v>
      </c>
      <c r="BZ335" s="2"/>
      <c r="CA335" s="2"/>
      <c r="CB335" s="9"/>
      <c r="CC335" s="2"/>
      <c r="CD335" s="2"/>
      <c r="CE335" s="2"/>
      <c r="CF335" s="2"/>
      <c r="CG335" s="8">
        <f>SUM(BW335:CE335)</f>
        <v>623640471</v>
      </c>
      <c r="CH335" s="2"/>
      <c r="CI335" s="2"/>
      <c r="CJ335" s="2"/>
      <c r="CK335" s="2"/>
      <c r="CL335" s="9"/>
      <c r="CM335" s="2"/>
      <c r="CN335" s="2"/>
      <c r="CO335" s="2"/>
      <c r="CP335" s="8">
        <f t="shared" si="62"/>
        <v>623640471</v>
      </c>
      <c r="CQ335" s="2"/>
      <c r="CR335" s="2"/>
      <c r="CS335" s="2"/>
      <c r="CT335" s="2"/>
      <c r="CU335" s="2"/>
      <c r="CV335" s="9"/>
      <c r="CW335" s="2"/>
      <c r="CX335" s="2"/>
      <c r="CY335" s="8">
        <f t="shared" si="63"/>
        <v>623640471</v>
      </c>
      <c r="CZ335" s="2"/>
      <c r="DA335" s="2"/>
      <c r="DB335" s="2"/>
      <c r="DC335" s="2"/>
      <c r="DD335" s="2"/>
      <c r="DE335" s="2"/>
      <c r="DF335" s="2"/>
      <c r="DG335" s="2"/>
      <c r="DH335" s="2"/>
      <c r="DI335" s="8">
        <f t="shared" si="64"/>
        <v>623640471</v>
      </c>
      <c r="DJ335" s="18"/>
      <c r="DK335" s="2"/>
      <c r="DL335" s="2"/>
      <c r="DM335" s="2"/>
      <c r="DN335" s="2"/>
      <c r="DO335" s="2"/>
      <c r="DP335" s="2"/>
      <c r="DQ335" s="2"/>
      <c r="DR335" s="9"/>
      <c r="DS335" s="2"/>
      <c r="DT335" s="2"/>
      <c r="DU335" s="7">
        <f t="shared" si="70"/>
        <v>623640471</v>
      </c>
      <c r="DV335" s="4">
        <f>VLOOKUP(B335,[3]RPTNCT049_ConsultaSaldosContabl!$I$4:$K$8047,3,0)</f>
        <v>244300576</v>
      </c>
      <c r="DW335" s="4">
        <f>+Q335+Z335+AA335+AN335+BA335+BJ335+BU335+BV335</f>
        <v>379339895</v>
      </c>
      <c r="DX335" s="41">
        <f t="shared" si="71"/>
        <v>623640471</v>
      </c>
      <c r="DY335" s="19">
        <f t="shared" si="72"/>
        <v>0</v>
      </c>
      <c r="DZ335" s="29"/>
      <c r="EA335" s="29"/>
      <c r="EB335" s="29"/>
    </row>
    <row r="336" spans="1:136" ht="15" customHeight="1" x14ac:dyDescent="0.2">
      <c r="A336" s="1">
        <v>8000965875</v>
      </c>
      <c r="B336" s="1">
        <v>800096587</v>
      </c>
      <c r="C336" s="16">
        <v>213820238</v>
      </c>
      <c r="D336" s="17" t="s">
        <v>421</v>
      </c>
      <c r="E336" s="80" t="s">
        <v>2118</v>
      </c>
      <c r="F336" s="38"/>
      <c r="G336" s="2"/>
      <c r="H336" s="3"/>
      <c r="I336" s="2"/>
      <c r="J336" s="39"/>
      <c r="K336" s="3"/>
      <c r="L336" s="2"/>
      <c r="M336" s="8"/>
      <c r="N336" s="3"/>
      <c r="O336" s="2"/>
      <c r="P336" s="3"/>
      <c r="Q336" s="39">
        <v>43685380</v>
      </c>
      <c r="R336" s="2"/>
      <c r="S336" s="3"/>
      <c r="T336" s="3"/>
      <c r="U336" s="2"/>
      <c r="V336" s="8">
        <f t="shared" si="61"/>
        <v>43685380</v>
      </c>
      <c r="W336" s="8">
        <v>0</v>
      </c>
      <c r="X336" s="2"/>
      <c r="Y336" s="8">
        <v>0</v>
      </c>
      <c r="Z336" s="8">
        <v>124691574</v>
      </c>
      <c r="AA336" s="2"/>
      <c r="AB336" s="2"/>
      <c r="AC336" s="9"/>
      <c r="AD336" s="2"/>
      <c r="AE336" s="2"/>
      <c r="AF336" s="8">
        <f t="shared" si="65"/>
        <v>168376954</v>
      </c>
      <c r="AG336" s="9">
        <v>0</v>
      </c>
      <c r="AH336" s="2"/>
      <c r="AI336" s="2">
        <v>0</v>
      </c>
      <c r="AJ336" s="9">
        <v>0</v>
      </c>
      <c r="AK336" s="2">
        <v>0</v>
      </c>
      <c r="AL336" s="2">
        <v>0</v>
      </c>
      <c r="AM336" s="2"/>
      <c r="AN336" s="2"/>
      <c r="AO336" s="19">
        <f t="shared" si="66"/>
        <v>168376954</v>
      </c>
      <c r="AP336" s="2"/>
      <c r="AQ336" s="2"/>
      <c r="AR336" s="2"/>
      <c r="AS336" s="2"/>
      <c r="AT336" s="2"/>
      <c r="AU336" s="2"/>
      <c r="AV336" s="2"/>
      <c r="AW336" s="2"/>
      <c r="AX336" s="2">
        <v>320355348</v>
      </c>
      <c r="AY336" s="2">
        <v>80088837</v>
      </c>
      <c r="AZ336" s="2"/>
      <c r="BA336" s="2"/>
      <c r="BB336" s="64">
        <f t="shared" si="67"/>
        <v>568821139</v>
      </c>
      <c r="BC336" s="2"/>
      <c r="BD336" s="2">
        <v>80088837</v>
      </c>
      <c r="BE336" s="2"/>
      <c r="BF336" s="2"/>
      <c r="BG336" s="9"/>
      <c r="BH336" s="2"/>
      <c r="BI336" s="2"/>
      <c r="BJ336" s="2">
        <v>362355633</v>
      </c>
      <c r="BK336" s="8">
        <f t="shared" si="68"/>
        <v>1011265609</v>
      </c>
      <c r="BL336" s="2"/>
      <c r="BM336" s="2">
        <v>80088837</v>
      </c>
      <c r="BN336" s="2"/>
      <c r="BO336" s="2"/>
      <c r="BP336" s="2"/>
      <c r="BQ336" s="2"/>
      <c r="BR336" s="9"/>
      <c r="BS336" s="2"/>
      <c r="BT336" s="2"/>
      <c r="BU336" s="2"/>
      <c r="BV336" s="2"/>
      <c r="BW336" s="8">
        <f t="shared" si="69"/>
        <v>1091354446</v>
      </c>
      <c r="BX336" s="2"/>
      <c r="BY336" s="2">
        <v>80088837</v>
      </c>
      <c r="BZ336" s="2"/>
      <c r="CA336" s="2"/>
      <c r="CB336" s="9"/>
      <c r="CC336" s="2"/>
      <c r="CD336" s="2"/>
      <c r="CE336" s="2"/>
      <c r="CF336" s="2"/>
      <c r="CG336" s="8">
        <f>SUM(BW336:CE336)</f>
        <v>1171443283</v>
      </c>
      <c r="CH336" s="2"/>
      <c r="CI336" s="2"/>
      <c r="CJ336" s="2"/>
      <c r="CK336" s="2"/>
      <c r="CL336" s="9"/>
      <c r="CM336" s="2"/>
      <c r="CN336" s="2"/>
      <c r="CO336" s="2"/>
      <c r="CP336" s="8">
        <f t="shared" si="62"/>
        <v>1171443283</v>
      </c>
      <c r="CQ336" s="2"/>
      <c r="CR336" s="2"/>
      <c r="CS336" s="2"/>
      <c r="CT336" s="2"/>
      <c r="CU336" s="2"/>
      <c r="CV336" s="9"/>
      <c r="CW336" s="2"/>
      <c r="CX336" s="2"/>
      <c r="CY336" s="8">
        <f t="shared" si="63"/>
        <v>1171443283</v>
      </c>
      <c r="CZ336" s="2"/>
      <c r="DA336" s="2"/>
      <c r="DB336" s="2"/>
      <c r="DC336" s="2"/>
      <c r="DD336" s="2"/>
      <c r="DE336" s="2"/>
      <c r="DF336" s="2"/>
      <c r="DG336" s="2"/>
      <c r="DH336" s="2"/>
      <c r="DI336" s="8">
        <f t="shared" si="64"/>
        <v>1171443283</v>
      </c>
      <c r="DJ336" s="18"/>
      <c r="DK336" s="2"/>
      <c r="DL336" s="2"/>
      <c r="DM336" s="2"/>
      <c r="DN336" s="2"/>
      <c r="DO336" s="2"/>
      <c r="DP336" s="2"/>
      <c r="DQ336" s="2"/>
      <c r="DR336" s="9"/>
      <c r="DS336" s="2"/>
      <c r="DT336" s="2"/>
      <c r="DU336" s="7">
        <f t="shared" si="70"/>
        <v>1171443283</v>
      </c>
      <c r="DV336" s="4">
        <f>VLOOKUP(B336,[3]RPTNCT049_ConsultaSaldosContabl!$I$4:$K$8047,3,0)</f>
        <v>640710696</v>
      </c>
      <c r="DW336" s="4">
        <f>+Q336+Z336+AA336+AN336+BA336+BJ336+BU336+BV336</f>
        <v>530732587</v>
      </c>
      <c r="DX336" s="41">
        <f t="shared" si="71"/>
        <v>1171443283</v>
      </c>
      <c r="DY336" s="19">
        <f t="shared" si="72"/>
        <v>0</v>
      </c>
      <c r="DZ336" s="29"/>
      <c r="EA336" s="29"/>
      <c r="EB336" s="29"/>
    </row>
    <row r="337" spans="1:136" ht="15" customHeight="1" x14ac:dyDescent="0.2">
      <c r="A337" s="1">
        <v>8000957609</v>
      </c>
      <c r="B337" s="1">
        <v>800095760</v>
      </c>
      <c r="C337" s="16">
        <v>214718247</v>
      </c>
      <c r="D337" s="17" t="s">
        <v>365</v>
      </c>
      <c r="E337" s="80" t="s">
        <v>1411</v>
      </c>
      <c r="F337" s="38"/>
      <c r="G337" s="2"/>
      <c r="H337" s="3"/>
      <c r="I337" s="2"/>
      <c r="J337" s="39"/>
      <c r="K337" s="3"/>
      <c r="L337" s="2"/>
      <c r="M337" s="8"/>
      <c r="N337" s="3"/>
      <c r="O337" s="2"/>
      <c r="P337" s="3"/>
      <c r="Q337" s="39">
        <v>129915750</v>
      </c>
      <c r="R337" s="2"/>
      <c r="S337" s="3"/>
      <c r="T337" s="3"/>
      <c r="U337" s="2"/>
      <c r="V337" s="8">
        <f t="shared" si="61"/>
        <v>129915750</v>
      </c>
      <c r="W337" s="8">
        <v>0</v>
      </c>
      <c r="X337" s="2"/>
      <c r="Y337" s="8">
        <v>0</v>
      </c>
      <c r="Z337" s="8"/>
      <c r="AA337" s="2"/>
      <c r="AB337" s="2"/>
      <c r="AC337" s="9"/>
      <c r="AD337" s="2"/>
      <c r="AE337" s="2"/>
      <c r="AF337" s="8">
        <f t="shared" si="65"/>
        <v>129915750</v>
      </c>
      <c r="AG337" s="9">
        <v>0</v>
      </c>
      <c r="AH337" s="2"/>
      <c r="AI337" s="2">
        <v>0</v>
      </c>
      <c r="AJ337" s="9">
        <v>0</v>
      </c>
      <c r="AK337" s="2">
        <v>0</v>
      </c>
      <c r="AL337" s="2">
        <v>0</v>
      </c>
      <c r="AM337" s="2"/>
      <c r="AN337" s="2"/>
      <c r="AO337" s="19">
        <f t="shared" si="66"/>
        <v>129915750</v>
      </c>
      <c r="AP337" s="2"/>
      <c r="AQ337" s="2"/>
      <c r="AR337" s="2"/>
      <c r="AS337" s="2"/>
      <c r="AT337" s="2"/>
      <c r="AU337" s="2"/>
      <c r="AV337" s="2"/>
      <c r="AW337" s="2"/>
      <c r="AX337" s="2">
        <v>155679480</v>
      </c>
      <c r="AY337" s="2">
        <v>38919870</v>
      </c>
      <c r="AZ337" s="2"/>
      <c r="BA337" s="2"/>
      <c r="BB337" s="64">
        <f t="shared" si="67"/>
        <v>324515100</v>
      </c>
      <c r="BC337" s="2"/>
      <c r="BD337" s="2">
        <v>38919870</v>
      </c>
      <c r="BE337" s="2"/>
      <c r="BF337" s="2"/>
      <c r="BG337" s="9"/>
      <c r="BH337" s="2"/>
      <c r="BI337" s="2"/>
      <c r="BJ337" s="2">
        <v>279585214</v>
      </c>
      <c r="BK337" s="8">
        <f t="shared" si="68"/>
        <v>643020184</v>
      </c>
      <c r="BL337" s="2"/>
      <c r="BM337" s="2">
        <v>38919870</v>
      </c>
      <c r="BN337" s="2"/>
      <c r="BO337" s="2"/>
      <c r="BP337" s="2"/>
      <c r="BQ337" s="2"/>
      <c r="BR337" s="9"/>
      <c r="BS337" s="2"/>
      <c r="BT337" s="2"/>
      <c r="BU337" s="2"/>
      <c r="BV337" s="2"/>
      <c r="BW337" s="8">
        <f t="shared" si="69"/>
        <v>681940054</v>
      </c>
      <c r="BX337" s="2"/>
      <c r="BY337" s="2">
        <v>38919870</v>
      </c>
      <c r="BZ337" s="2"/>
      <c r="CA337" s="2"/>
      <c r="CB337" s="9"/>
      <c r="CC337" s="2"/>
      <c r="CD337" s="2"/>
      <c r="CE337" s="2"/>
      <c r="CF337" s="2"/>
      <c r="CG337" s="8">
        <f>SUM(BW337:CE337)</f>
        <v>720859924</v>
      </c>
      <c r="CH337" s="2"/>
      <c r="CI337" s="2"/>
      <c r="CJ337" s="2"/>
      <c r="CK337" s="2"/>
      <c r="CL337" s="9"/>
      <c r="CM337" s="2"/>
      <c r="CN337" s="2"/>
      <c r="CO337" s="2"/>
      <c r="CP337" s="8">
        <f t="shared" si="62"/>
        <v>720859924</v>
      </c>
      <c r="CQ337" s="2"/>
      <c r="CR337" s="2"/>
      <c r="CS337" s="2"/>
      <c r="CT337" s="2"/>
      <c r="CU337" s="2"/>
      <c r="CV337" s="9"/>
      <c r="CW337" s="2"/>
      <c r="CX337" s="2"/>
      <c r="CY337" s="8">
        <f t="shared" si="63"/>
        <v>720859924</v>
      </c>
      <c r="CZ337" s="2"/>
      <c r="DA337" s="2"/>
      <c r="DB337" s="2"/>
      <c r="DC337" s="2"/>
      <c r="DD337" s="2"/>
      <c r="DE337" s="2"/>
      <c r="DF337" s="2"/>
      <c r="DG337" s="2"/>
      <c r="DH337" s="2"/>
      <c r="DI337" s="8">
        <f t="shared" si="64"/>
        <v>720859924</v>
      </c>
      <c r="DJ337" s="18"/>
      <c r="DK337" s="2"/>
      <c r="DL337" s="2"/>
      <c r="DM337" s="2"/>
      <c r="DN337" s="2"/>
      <c r="DO337" s="2"/>
      <c r="DP337" s="2"/>
      <c r="DQ337" s="2"/>
      <c r="DR337" s="9"/>
      <c r="DS337" s="2"/>
      <c r="DT337" s="2"/>
      <c r="DU337" s="7">
        <f t="shared" si="70"/>
        <v>720859924</v>
      </c>
      <c r="DV337" s="4">
        <f>VLOOKUP(B337,[3]RPTNCT049_ConsultaSaldosContabl!$I$4:$K$8047,3,0)</f>
        <v>311358960</v>
      </c>
      <c r="DW337" s="4">
        <f>+Q337+Z337+AA337+AN337+BA337+BJ337+BU337+BV337</f>
        <v>409500964</v>
      </c>
      <c r="DX337" s="41">
        <f t="shared" si="71"/>
        <v>720859924</v>
      </c>
      <c r="DY337" s="19">
        <f t="shared" si="72"/>
        <v>0</v>
      </c>
      <c r="DZ337" s="29"/>
      <c r="EA337" s="29"/>
      <c r="EB337" s="29"/>
    </row>
    <row r="338" spans="1:136" ht="15" customHeight="1" x14ac:dyDescent="0.2">
      <c r="A338" s="1">
        <v>8002554436</v>
      </c>
      <c r="B338" s="1">
        <v>800255443</v>
      </c>
      <c r="C338" s="16">
        <v>217050270</v>
      </c>
      <c r="D338" s="17" t="s">
        <v>673</v>
      </c>
      <c r="E338" s="80" t="s">
        <v>1712</v>
      </c>
      <c r="F338" s="38"/>
      <c r="G338" s="2"/>
      <c r="H338" s="3"/>
      <c r="I338" s="2"/>
      <c r="J338" s="39"/>
      <c r="K338" s="3"/>
      <c r="L338" s="2"/>
      <c r="M338" s="8"/>
      <c r="N338" s="3"/>
      <c r="O338" s="2"/>
      <c r="P338" s="3"/>
      <c r="Q338" s="39">
        <v>29125329</v>
      </c>
      <c r="R338" s="2"/>
      <c r="S338" s="3"/>
      <c r="T338" s="3"/>
      <c r="U338" s="2"/>
      <c r="V338" s="8">
        <f t="shared" si="61"/>
        <v>29125329</v>
      </c>
      <c r="W338" s="8">
        <v>0</v>
      </c>
      <c r="X338" s="2"/>
      <c r="Y338" s="8">
        <v>0</v>
      </c>
      <c r="Z338" s="8"/>
      <c r="AA338" s="2"/>
      <c r="AB338" s="2"/>
      <c r="AC338" s="9"/>
      <c r="AD338" s="2"/>
      <c r="AE338" s="2"/>
      <c r="AF338" s="8">
        <f t="shared" si="65"/>
        <v>29125329</v>
      </c>
      <c r="AG338" s="9">
        <v>0</v>
      </c>
      <c r="AH338" s="2"/>
      <c r="AI338" s="2">
        <v>0</v>
      </c>
      <c r="AJ338" s="9">
        <v>0</v>
      </c>
      <c r="AK338" s="2">
        <v>0</v>
      </c>
      <c r="AL338" s="2">
        <v>0</v>
      </c>
      <c r="AM338" s="2"/>
      <c r="AN338" s="2"/>
      <c r="AO338" s="19">
        <f t="shared" si="66"/>
        <v>29125329</v>
      </c>
      <c r="AP338" s="2"/>
      <c r="AQ338" s="2"/>
      <c r="AR338" s="2"/>
      <c r="AS338" s="2"/>
      <c r="AT338" s="2"/>
      <c r="AU338" s="2"/>
      <c r="AV338" s="2"/>
      <c r="AW338" s="2"/>
      <c r="AX338" s="2">
        <v>37924860</v>
      </c>
      <c r="AY338" s="2">
        <v>9481215</v>
      </c>
      <c r="AZ338" s="2"/>
      <c r="BA338" s="2"/>
      <c r="BB338" s="64">
        <f t="shared" si="67"/>
        <v>76531404</v>
      </c>
      <c r="BC338" s="2"/>
      <c r="BD338" s="2">
        <v>9481215</v>
      </c>
      <c r="BE338" s="2"/>
      <c r="BF338" s="2"/>
      <c r="BG338" s="9"/>
      <c r="BH338" s="2"/>
      <c r="BI338" s="2"/>
      <c r="BJ338" s="2">
        <v>62679318</v>
      </c>
      <c r="BK338" s="8">
        <f t="shared" si="68"/>
        <v>148691937</v>
      </c>
      <c r="BL338" s="2"/>
      <c r="BM338" s="2">
        <v>9481215</v>
      </c>
      <c r="BN338" s="2"/>
      <c r="BO338" s="2"/>
      <c r="BP338" s="2"/>
      <c r="BQ338" s="2"/>
      <c r="BR338" s="9"/>
      <c r="BS338" s="2"/>
      <c r="BT338" s="2"/>
      <c r="BU338" s="2"/>
      <c r="BV338" s="2"/>
      <c r="BW338" s="8">
        <f t="shared" si="69"/>
        <v>158173152</v>
      </c>
      <c r="BX338" s="2"/>
      <c r="BY338" s="2">
        <v>9481215</v>
      </c>
      <c r="BZ338" s="2"/>
      <c r="CA338" s="2"/>
      <c r="CB338" s="9"/>
      <c r="CC338" s="2"/>
      <c r="CD338" s="2"/>
      <c r="CE338" s="2"/>
      <c r="CF338" s="2"/>
      <c r="CG338" s="8">
        <f>SUM(BW338:CE338)</f>
        <v>167654367</v>
      </c>
      <c r="CH338" s="2"/>
      <c r="CI338" s="2"/>
      <c r="CJ338" s="2"/>
      <c r="CK338" s="2"/>
      <c r="CL338" s="9"/>
      <c r="CM338" s="2"/>
      <c r="CN338" s="2"/>
      <c r="CO338" s="2"/>
      <c r="CP338" s="8">
        <f t="shared" si="62"/>
        <v>167654367</v>
      </c>
      <c r="CQ338" s="2"/>
      <c r="CR338" s="2"/>
      <c r="CS338" s="2"/>
      <c r="CT338" s="2"/>
      <c r="CU338" s="2"/>
      <c r="CV338" s="9"/>
      <c r="CW338" s="2"/>
      <c r="CX338" s="2"/>
      <c r="CY338" s="8">
        <f t="shared" si="63"/>
        <v>167654367</v>
      </c>
      <c r="CZ338" s="2"/>
      <c r="DA338" s="2"/>
      <c r="DB338" s="2"/>
      <c r="DC338" s="2"/>
      <c r="DD338" s="2"/>
      <c r="DE338" s="2"/>
      <c r="DF338" s="2"/>
      <c r="DG338" s="2"/>
      <c r="DH338" s="2"/>
      <c r="DI338" s="8">
        <f t="shared" si="64"/>
        <v>167654367</v>
      </c>
      <c r="DJ338" s="18"/>
      <c r="DK338" s="2"/>
      <c r="DL338" s="2"/>
      <c r="DM338" s="2"/>
      <c r="DN338" s="2"/>
      <c r="DO338" s="2"/>
      <c r="DP338" s="2"/>
      <c r="DQ338" s="2"/>
      <c r="DR338" s="9"/>
      <c r="DS338" s="2"/>
      <c r="DT338" s="2"/>
      <c r="DU338" s="7">
        <f t="shared" si="70"/>
        <v>167654367</v>
      </c>
      <c r="DV338" s="4">
        <f>VLOOKUP(B338,[3]RPTNCT049_ConsultaSaldosContabl!$I$4:$K$8047,3,0)</f>
        <v>75849720</v>
      </c>
      <c r="DW338" s="4">
        <f>+Q338+Z338+AA338+AN338+BA338+BJ338+BU338+BV338</f>
        <v>91804647</v>
      </c>
      <c r="DX338" s="41">
        <f t="shared" si="71"/>
        <v>167654367</v>
      </c>
      <c r="DY338" s="19">
        <f t="shared" si="72"/>
        <v>0</v>
      </c>
      <c r="DZ338" s="29"/>
      <c r="EA338" s="29"/>
      <c r="EB338" s="29"/>
    </row>
    <row r="339" spans="1:136" ht="15" customHeight="1" x14ac:dyDescent="0.2">
      <c r="A339" s="1">
        <v>8919012235</v>
      </c>
      <c r="B339" s="1">
        <v>891901223</v>
      </c>
      <c r="C339" s="16">
        <v>215076250</v>
      </c>
      <c r="D339" s="17" t="s">
        <v>925</v>
      </c>
      <c r="E339" s="80" t="s">
        <v>2003</v>
      </c>
      <c r="F339" s="38"/>
      <c r="G339" s="2"/>
      <c r="H339" s="3"/>
      <c r="I339" s="2"/>
      <c r="J339" s="39"/>
      <c r="K339" s="3"/>
      <c r="L339" s="2"/>
      <c r="M339" s="8"/>
      <c r="N339" s="3"/>
      <c r="O339" s="2"/>
      <c r="P339" s="3"/>
      <c r="Q339" s="39">
        <v>47141004</v>
      </c>
      <c r="R339" s="2"/>
      <c r="S339" s="3"/>
      <c r="T339" s="3"/>
      <c r="U339" s="2"/>
      <c r="V339" s="8">
        <f t="shared" si="61"/>
        <v>47141004</v>
      </c>
      <c r="W339" s="8">
        <v>0</v>
      </c>
      <c r="X339" s="2"/>
      <c r="Y339" s="8">
        <v>0</v>
      </c>
      <c r="Z339" s="8"/>
      <c r="AA339" s="2"/>
      <c r="AB339" s="2"/>
      <c r="AC339" s="9"/>
      <c r="AD339" s="2"/>
      <c r="AE339" s="2"/>
      <c r="AF339" s="8">
        <f t="shared" si="65"/>
        <v>47141004</v>
      </c>
      <c r="AG339" s="9">
        <v>0</v>
      </c>
      <c r="AH339" s="2"/>
      <c r="AI339" s="2">
        <v>0</v>
      </c>
      <c r="AJ339" s="9">
        <v>0</v>
      </c>
      <c r="AK339" s="2">
        <v>0</v>
      </c>
      <c r="AL339" s="2">
        <v>0</v>
      </c>
      <c r="AM339" s="2"/>
      <c r="AN339" s="2"/>
      <c r="AO339" s="19">
        <f t="shared" si="66"/>
        <v>47141004</v>
      </c>
      <c r="AP339" s="2"/>
      <c r="AQ339" s="2"/>
      <c r="AR339" s="2"/>
      <c r="AS339" s="2"/>
      <c r="AT339" s="2"/>
      <c r="AU339" s="2"/>
      <c r="AV339" s="2"/>
      <c r="AW339" s="2"/>
      <c r="AX339" s="2">
        <v>75764816</v>
      </c>
      <c r="AY339" s="2">
        <v>18941204</v>
      </c>
      <c r="AZ339" s="2"/>
      <c r="BA339" s="2"/>
      <c r="BB339" s="64">
        <f t="shared" si="67"/>
        <v>141847024</v>
      </c>
      <c r="BC339" s="2"/>
      <c r="BD339" s="2">
        <v>18941204</v>
      </c>
      <c r="BE339" s="2"/>
      <c r="BF339" s="2"/>
      <c r="BG339" s="9"/>
      <c r="BH339" s="2"/>
      <c r="BI339" s="2"/>
      <c r="BJ339" s="2">
        <v>101450069</v>
      </c>
      <c r="BK339" s="8">
        <f t="shared" si="68"/>
        <v>262238297</v>
      </c>
      <c r="BL339" s="2"/>
      <c r="BM339" s="2">
        <v>18941204</v>
      </c>
      <c r="BN339" s="2"/>
      <c r="BO339" s="2"/>
      <c r="BP339" s="2"/>
      <c r="BQ339" s="2"/>
      <c r="BR339" s="9"/>
      <c r="BS339" s="2"/>
      <c r="BT339" s="2"/>
      <c r="BU339" s="2"/>
      <c r="BV339" s="2"/>
      <c r="BW339" s="8">
        <f t="shared" si="69"/>
        <v>281179501</v>
      </c>
      <c r="BX339" s="2"/>
      <c r="BY339" s="2">
        <v>18941204</v>
      </c>
      <c r="BZ339" s="2"/>
      <c r="CA339" s="2"/>
      <c r="CB339" s="9"/>
      <c r="CC339" s="2"/>
      <c r="CD339" s="2"/>
      <c r="CE339" s="2"/>
      <c r="CF339" s="2"/>
      <c r="CG339" s="8">
        <f>SUM(BW339:CE339)</f>
        <v>300120705</v>
      </c>
      <c r="CH339" s="2"/>
      <c r="CI339" s="2"/>
      <c r="CJ339" s="2"/>
      <c r="CK339" s="2"/>
      <c r="CL339" s="9"/>
      <c r="CM339" s="2"/>
      <c r="CN339" s="2"/>
      <c r="CO339" s="2"/>
      <c r="CP339" s="8">
        <f t="shared" si="62"/>
        <v>300120705</v>
      </c>
      <c r="CQ339" s="2"/>
      <c r="CR339" s="2"/>
      <c r="CS339" s="2"/>
      <c r="CT339" s="2"/>
      <c r="CU339" s="2"/>
      <c r="CV339" s="9"/>
      <c r="CW339" s="2"/>
      <c r="CX339" s="2"/>
      <c r="CY339" s="8">
        <f t="shared" si="63"/>
        <v>300120705</v>
      </c>
      <c r="CZ339" s="2"/>
      <c r="DA339" s="2"/>
      <c r="DB339" s="2"/>
      <c r="DC339" s="2"/>
      <c r="DD339" s="2"/>
      <c r="DE339" s="2"/>
      <c r="DF339" s="2"/>
      <c r="DG339" s="2"/>
      <c r="DH339" s="2"/>
      <c r="DI339" s="8">
        <f t="shared" si="64"/>
        <v>300120705</v>
      </c>
      <c r="DJ339" s="18"/>
      <c r="DK339" s="2"/>
      <c r="DL339" s="2"/>
      <c r="DM339" s="2"/>
      <c r="DN339" s="2"/>
      <c r="DO339" s="2"/>
      <c r="DP339" s="2"/>
      <c r="DQ339" s="2"/>
      <c r="DR339" s="9"/>
      <c r="DS339" s="2"/>
      <c r="DT339" s="2"/>
      <c r="DU339" s="7">
        <f t="shared" si="70"/>
        <v>300120705</v>
      </c>
      <c r="DV339" s="4">
        <f>VLOOKUP(B339,[3]RPTNCT049_ConsultaSaldosContabl!$I$4:$K$8047,3,0)</f>
        <v>151529632</v>
      </c>
      <c r="DW339" s="4">
        <f>+Q339+Z339+AA339+AN339+BA339+BJ339+BU339+BV339</f>
        <v>148591073</v>
      </c>
      <c r="DX339" s="41">
        <f t="shared" si="71"/>
        <v>300120705</v>
      </c>
      <c r="DY339" s="19">
        <f t="shared" si="72"/>
        <v>0</v>
      </c>
      <c r="DZ339" s="29"/>
      <c r="EA339" s="29"/>
      <c r="EB339" s="29"/>
    </row>
    <row r="340" spans="1:136" ht="15" customHeight="1" x14ac:dyDescent="0.2">
      <c r="A340" s="1">
        <v>8000310732</v>
      </c>
      <c r="B340" s="1">
        <v>800031073</v>
      </c>
      <c r="C340" s="16">
        <v>214815248</v>
      </c>
      <c r="D340" s="17" t="s">
        <v>248</v>
      </c>
      <c r="E340" s="80" t="s">
        <v>1299</v>
      </c>
      <c r="F340" s="54"/>
      <c r="G340" s="18"/>
      <c r="H340" s="54"/>
      <c r="I340" s="18"/>
      <c r="J340" s="54"/>
      <c r="K340" s="54"/>
      <c r="L340" s="18"/>
      <c r="M340" s="55"/>
      <c r="N340" s="54"/>
      <c r="O340" s="18"/>
      <c r="P340" s="54"/>
      <c r="Q340" s="39"/>
      <c r="R340" s="18"/>
      <c r="S340" s="54"/>
      <c r="T340" s="54"/>
      <c r="U340" s="18"/>
      <c r="V340" s="8">
        <f t="shared" si="61"/>
        <v>0</v>
      </c>
      <c r="W340" s="8">
        <v>0</v>
      </c>
      <c r="X340" s="18"/>
      <c r="Y340" s="8">
        <v>0</v>
      </c>
      <c r="Z340" s="8">
        <v>15578833</v>
      </c>
      <c r="AA340" s="18"/>
      <c r="AB340" s="18"/>
      <c r="AC340" s="56"/>
      <c r="AD340" s="18"/>
      <c r="AE340" s="18"/>
      <c r="AF340" s="8">
        <f t="shared" si="65"/>
        <v>15578833</v>
      </c>
      <c r="AG340" s="9">
        <v>0</v>
      </c>
      <c r="AH340" s="2"/>
      <c r="AI340" s="2">
        <v>0</v>
      </c>
      <c r="AJ340" s="9">
        <v>0</v>
      </c>
      <c r="AK340" s="2">
        <v>0</v>
      </c>
      <c r="AL340" s="2">
        <v>0</v>
      </c>
      <c r="AM340" s="2"/>
      <c r="AN340" s="2"/>
      <c r="AO340" s="19">
        <f t="shared" si="66"/>
        <v>15578833</v>
      </c>
      <c r="AP340" s="18"/>
      <c r="AQ340" s="2"/>
      <c r="AR340" s="18"/>
      <c r="AS340" s="2"/>
      <c r="AT340" s="18"/>
      <c r="AU340" s="18"/>
      <c r="AV340" s="18"/>
      <c r="AW340" s="18"/>
      <c r="AX340" s="2">
        <v>21266656</v>
      </c>
      <c r="AY340" s="2">
        <v>5316664</v>
      </c>
      <c r="AZ340" s="18"/>
      <c r="BA340" s="2"/>
      <c r="BB340" s="64">
        <f t="shared" si="67"/>
        <v>42162153</v>
      </c>
      <c r="BC340" s="2"/>
      <c r="BD340" s="2">
        <v>5316664</v>
      </c>
      <c r="BE340" s="2"/>
      <c r="BF340" s="2"/>
      <c r="BG340" s="9"/>
      <c r="BH340" s="2"/>
      <c r="BI340" s="2"/>
      <c r="BJ340" s="2">
        <v>33526519</v>
      </c>
      <c r="BK340" s="8">
        <f t="shared" si="68"/>
        <v>81005336</v>
      </c>
      <c r="BL340" s="2"/>
      <c r="BM340" s="2">
        <v>5316664</v>
      </c>
      <c r="BN340" s="2"/>
      <c r="BO340" s="2"/>
      <c r="BP340" s="2"/>
      <c r="BQ340" s="2"/>
      <c r="BR340" s="9"/>
      <c r="BS340" s="2"/>
      <c r="BT340" s="2"/>
      <c r="BU340" s="2"/>
      <c r="BV340" s="2"/>
      <c r="BW340" s="8">
        <f t="shared" si="69"/>
        <v>86322000</v>
      </c>
      <c r="BX340" s="2"/>
      <c r="BY340" s="2">
        <v>5316664</v>
      </c>
      <c r="BZ340" s="2"/>
      <c r="CA340" s="2"/>
      <c r="CB340" s="9"/>
      <c r="CC340" s="2"/>
      <c r="CD340" s="2"/>
      <c r="CE340" s="2"/>
      <c r="CF340" s="2"/>
      <c r="CG340" s="8">
        <f>SUM(BW340:CE340)</f>
        <v>91638664</v>
      </c>
      <c r="CH340" s="2"/>
      <c r="CI340" s="2"/>
      <c r="CJ340" s="2"/>
      <c r="CK340" s="2"/>
      <c r="CL340" s="9"/>
      <c r="CM340" s="2"/>
      <c r="CN340" s="2"/>
      <c r="CO340" s="2"/>
      <c r="CP340" s="8">
        <f t="shared" si="62"/>
        <v>91638664</v>
      </c>
      <c r="CQ340" s="2"/>
      <c r="CR340" s="2"/>
      <c r="CS340" s="2"/>
      <c r="CT340" s="2"/>
      <c r="CU340" s="2"/>
      <c r="CV340" s="9"/>
      <c r="CW340" s="2"/>
      <c r="CX340" s="2"/>
      <c r="CY340" s="8">
        <f t="shared" si="63"/>
        <v>91638664</v>
      </c>
      <c r="CZ340" s="2"/>
      <c r="DA340" s="2"/>
      <c r="DB340" s="2"/>
      <c r="DC340" s="2"/>
      <c r="DD340" s="2"/>
      <c r="DE340" s="2"/>
      <c r="DF340" s="2"/>
      <c r="DG340" s="2"/>
      <c r="DH340" s="2"/>
      <c r="DI340" s="8">
        <f t="shared" si="64"/>
        <v>91638664</v>
      </c>
      <c r="DJ340" s="18"/>
      <c r="DK340" s="2"/>
      <c r="DL340" s="2"/>
      <c r="DM340" s="2"/>
      <c r="DN340" s="2"/>
      <c r="DO340" s="2"/>
      <c r="DP340" s="2"/>
      <c r="DQ340" s="2"/>
      <c r="DR340" s="9"/>
      <c r="DS340" s="2"/>
      <c r="DT340" s="2"/>
      <c r="DU340" s="7">
        <f t="shared" si="70"/>
        <v>91638664</v>
      </c>
      <c r="DV340" s="4">
        <f>VLOOKUP(B340,[3]RPTNCT049_ConsultaSaldosContabl!$I$4:$K$8047,3,0)</f>
        <v>42533312</v>
      </c>
      <c r="DW340" s="4">
        <f>+Q340+Z340+AA340+AN340+BA340+BJ340+BU340+BV340</f>
        <v>49105352</v>
      </c>
      <c r="DX340" s="41">
        <f t="shared" si="71"/>
        <v>91638664</v>
      </c>
      <c r="DY340" s="19">
        <f t="shared" si="72"/>
        <v>0</v>
      </c>
      <c r="DZ340" s="29"/>
      <c r="EA340" s="15"/>
      <c r="EB340" s="15"/>
      <c r="EC340" s="15"/>
      <c r="ED340" s="15"/>
      <c r="EE340" s="15"/>
      <c r="EF340" s="15"/>
    </row>
    <row r="341" spans="1:136" ht="15" customHeight="1" x14ac:dyDescent="0.2">
      <c r="A341" s="1">
        <v>8904812958</v>
      </c>
      <c r="B341" s="1">
        <v>890481295</v>
      </c>
      <c r="C341" s="16">
        <v>214813248</v>
      </c>
      <c r="D341" s="17" t="s">
        <v>192</v>
      </c>
      <c r="E341" s="80" t="s">
        <v>1238</v>
      </c>
      <c r="F341" s="54"/>
      <c r="G341" s="18"/>
      <c r="H341" s="54"/>
      <c r="I341" s="18"/>
      <c r="J341" s="54"/>
      <c r="K341" s="54"/>
      <c r="L341" s="18"/>
      <c r="M341" s="55"/>
      <c r="N341" s="54"/>
      <c r="O341" s="18"/>
      <c r="P341" s="54"/>
      <c r="Q341" s="39"/>
      <c r="R341" s="18"/>
      <c r="S341" s="54"/>
      <c r="T341" s="54"/>
      <c r="U341" s="18"/>
      <c r="V341" s="8">
        <f t="shared" si="61"/>
        <v>0</v>
      </c>
      <c r="W341" s="8">
        <v>0</v>
      </c>
      <c r="X341" s="18"/>
      <c r="Y341" s="8">
        <v>0</v>
      </c>
      <c r="Z341" s="8">
        <v>45444638</v>
      </c>
      <c r="AA341" s="18"/>
      <c r="AB341" s="18"/>
      <c r="AC341" s="56"/>
      <c r="AD341" s="18"/>
      <c r="AE341" s="18"/>
      <c r="AF341" s="8">
        <f t="shared" si="65"/>
        <v>45444638</v>
      </c>
      <c r="AG341" s="9">
        <v>0</v>
      </c>
      <c r="AH341" s="2"/>
      <c r="AI341" s="2">
        <v>0</v>
      </c>
      <c r="AJ341" s="9">
        <v>0</v>
      </c>
      <c r="AK341" s="2">
        <v>0</v>
      </c>
      <c r="AL341" s="2">
        <v>0</v>
      </c>
      <c r="AM341" s="2"/>
      <c r="AN341" s="2"/>
      <c r="AO341" s="19">
        <f t="shared" si="66"/>
        <v>45444638</v>
      </c>
      <c r="AP341" s="18"/>
      <c r="AQ341" s="2"/>
      <c r="AR341" s="18"/>
      <c r="AS341" s="2"/>
      <c r="AT341" s="18"/>
      <c r="AU341" s="18"/>
      <c r="AV341" s="18"/>
      <c r="AW341" s="18"/>
      <c r="AX341" s="2">
        <v>77891348</v>
      </c>
      <c r="AY341" s="2">
        <v>19472837</v>
      </c>
      <c r="AZ341" s="18"/>
      <c r="BA341" s="2"/>
      <c r="BB341" s="64">
        <f t="shared" si="67"/>
        <v>142808823</v>
      </c>
      <c r="BC341" s="2"/>
      <c r="BD341" s="2">
        <v>19472837</v>
      </c>
      <c r="BE341" s="2"/>
      <c r="BF341" s="2"/>
      <c r="BG341" s="9"/>
      <c r="BH341" s="2"/>
      <c r="BI341" s="2"/>
      <c r="BJ341" s="2">
        <v>97799295</v>
      </c>
      <c r="BK341" s="8">
        <f t="shared" si="68"/>
        <v>260080955</v>
      </c>
      <c r="BL341" s="2"/>
      <c r="BM341" s="2">
        <v>19472837</v>
      </c>
      <c r="BN341" s="2"/>
      <c r="BO341" s="2"/>
      <c r="BP341" s="2"/>
      <c r="BQ341" s="2"/>
      <c r="BR341" s="9"/>
      <c r="BS341" s="2"/>
      <c r="BT341" s="2"/>
      <c r="BU341" s="2"/>
      <c r="BV341" s="2"/>
      <c r="BW341" s="8">
        <f t="shared" si="69"/>
        <v>279553792</v>
      </c>
      <c r="BX341" s="2"/>
      <c r="BY341" s="2">
        <v>19472837</v>
      </c>
      <c r="BZ341" s="2"/>
      <c r="CA341" s="2"/>
      <c r="CB341" s="9"/>
      <c r="CC341" s="2"/>
      <c r="CD341" s="2"/>
      <c r="CE341" s="2"/>
      <c r="CF341" s="2"/>
      <c r="CG341" s="8">
        <f>SUM(BW341:CE341)</f>
        <v>299026629</v>
      </c>
      <c r="CH341" s="2"/>
      <c r="CI341" s="2"/>
      <c r="CJ341" s="2"/>
      <c r="CK341" s="2"/>
      <c r="CL341" s="9"/>
      <c r="CM341" s="2"/>
      <c r="CN341" s="2"/>
      <c r="CO341" s="2"/>
      <c r="CP341" s="8">
        <f t="shared" si="62"/>
        <v>299026629</v>
      </c>
      <c r="CQ341" s="2"/>
      <c r="CR341" s="2"/>
      <c r="CS341" s="2"/>
      <c r="CT341" s="2"/>
      <c r="CU341" s="2"/>
      <c r="CV341" s="9"/>
      <c r="CW341" s="2"/>
      <c r="CX341" s="2"/>
      <c r="CY341" s="8">
        <f t="shared" si="63"/>
        <v>299026629</v>
      </c>
      <c r="CZ341" s="2"/>
      <c r="DA341" s="2"/>
      <c r="DB341" s="2"/>
      <c r="DC341" s="2"/>
      <c r="DD341" s="2"/>
      <c r="DE341" s="2"/>
      <c r="DF341" s="2"/>
      <c r="DG341" s="2"/>
      <c r="DH341" s="2"/>
      <c r="DI341" s="8">
        <f t="shared" si="64"/>
        <v>299026629</v>
      </c>
      <c r="DJ341" s="18"/>
      <c r="DK341" s="2"/>
      <c r="DL341" s="2"/>
      <c r="DM341" s="2"/>
      <c r="DN341" s="2"/>
      <c r="DO341" s="2"/>
      <c r="DP341" s="2"/>
      <c r="DQ341" s="2"/>
      <c r="DR341" s="9"/>
      <c r="DS341" s="2"/>
      <c r="DT341" s="2"/>
      <c r="DU341" s="7">
        <f t="shared" si="70"/>
        <v>299026629</v>
      </c>
      <c r="DV341" s="4">
        <f>VLOOKUP(B341,[3]RPTNCT049_ConsultaSaldosContabl!$I$4:$K$8047,3,0)</f>
        <v>155782696</v>
      </c>
      <c r="DW341" s="4">
        <f>+Q341+Z341+AA341+AN341+BA341+BJ341+BU341+BV341</f>
        <v>143243933</v>
      </c>
      <c r="DX341" s="41">
        <f t="shared" si="71"/>
        <v>299026629</v>
      </c>
      <c r="DY341" s="19">
        <f t="shared" si="72"/>
        <v>0</v>
      </c>
      <c r="DZ341" s="29"/>
      <c r="EA341" s="15"/>
      <c r="EB341" s="15"/>
      <c r="EC341" s="15"/>
      <c r="ED341" s="15"/>
      <c r="EE341" s="15"/>
      <c r="EF341" s="15"/>
    </row>
    <row r="342" spans="1:136" ht="15" customHeight="1" x14ac:dyDescent="0.2">
      <c r="A342" s="1">
        <v>8000927880</v>
      </c>
      <c r="B342" s="1">
        <v>800092788</v>
      </c>
      <c r="C342" s="16">
        <v>211044110</v>
      </c>
      <c r="D342" s="17" t="s">
        <v>634</v>
      </c>
      <c r="E342" s="80" t="s">
        <v>1670</v>
      </c>
      <c r="F342" s="38"/>
      <c r="G342" s="2"/>
      <c r="H342" s="3"/>
      <c r="I342" s="2"/>
      <c r="J342" s="39"/>
      <c r="K342" s="3"/>
      <c r="L342" s="2"/>
      <c r="M342" s="8"/>
      <c r="N342" s="3"/>
      <c r="O342" s="2"/>
      <c r="P342" s="3"/>
      <c r="Q342" s="39">
        <v>28712480</v>
      </c>
      <c r="R342" s="2"/>
      <c r="S342" s="3"/>
      <c r="T342" s="3"/>
      <c r="U342" s="2"/>
      <c r="V342" s="8">
        <f t="shared" si="61"/>
        <v>28712480</v>
      </c>
      <c r="W342" s="8">
        <v>0</v>
      </c>
      <c r="X342" s="2"/>
      <c r="Y342" s="8">
        <v>0</v>
      </c>
      <c r="Z342" s="8"/>
      <c r="AA342" s="2"/>
      <c r="AB342" s="2"/>
      <c r="AC342" s="9"/>
      <c r="AD342" s="2"/>
      <c r="AE342" s="2"/>
      <c r="AF342" s="8">
        <f t="shared" si="65"/>
        <v>28712480</v>
      </c>
      <c r="AG342" s="9">
        <v>0</v>
      </c>
      <c r="AH342" s="2"/>
      <c r="AI342" s="2">
        <v>0</v>
      </c>
      <c r="AJ342" s="9">
        <v>0</v>
      </c>
      <c r="AK342" s="2">
        <v>0</v>
      </c>
      <c r="AL342" s="2">
        <v>0</v>
      </c>
      <c r="AM342" s="2"/>
      <c r="AN342" s="2"/>
      <c r="AO342" s="19">
        <f t="shared" si="66"/>
        <v>28712480</v>
      </c>
      <c r="AP342" s="2"/>
      <c r="AQ342" s="2"/>
      <c r="AR342" s="2"/>
      <c r="AS342" s="2"/>
      <c r="AT342" s="2"/>
      <c r="AU342" s="2"/>
      <c r="AV342" s="2"/>
      <c r="AW342" s="2"/>
      <c r="AX342" s="2">
        <v>53804468</v>
      </c>
      <c r="AY342" s="2">
        <v>13451117</v>
      </c>
      <c r="AZ342" s="2"/>
      <c r="BA342" s="2"/>
      <c r="BB342" s="64">
        <f t="shared" si="67"/>
        <v>95968065</v>
      </c>
      <c r="BC342" s="2"/>
      <c r="BD342" s="2">
        <v>13451117</v>
      </c>
      <c r="BE342" s="2"/>
      <c r="BF342" s="2"/>
      <c r="BG342" s="9"/>
      <c r="BH342" s="2"/>
      <c r="BI342" s="2"/>
      <c r="BJ342" s="2">
        <v>61790547</v>
      </c>
      <c r="BK342" s="8">
        <f t="shared" si="68"/>
        <v>171209729</v>
      </c>
      <c r="BL342" s="2"/>
      <c r="BM342" s="2">
        <v>13451117</v>
      </c>
      <c r="BN342" s="2"/>
      <c r="BO342" s="2"/>
      <c r="BP342" s="2"/>
      <c r="BQ342" s="2"/>
      <c r="BR342" s="9"/>
      <c r="BS342" s="2"/>
      <c r="BT342" s="2"/>
      <c r="BU342" s="2"/>
      <c r="BV342" s="2"/>
      <c r="BW342" s="8">
        <f t="shared" si="69"/>
        <v>184660846</v>
      </c>
      <c r="BX342" s="2"/>
      <c r="BY342" s="2">
        <v>13451117</v>
      </c>
      <c r="BZ342" s="2"/>
      <c r="CA342" s="2"/>
      <c r="CB342" s="9"/>
      <c r="CC342" s="2"/>
      <c r="CD342" s="2"/>
      <c r="CE342" s="2"/>
      <c r="CF342" s="2"/>
      <c r="CG342" s="8">
        <f>SUM(BW342:CE342)</f>
        <v>198111963</v>
      </c>
      <c r="CH342" s="2"/>
      <c r="CI342" s="2"/>
      <c r="CJ342" s="2"/>
      <c r="CK342" s="2"/>
      <c r="CL342" s="9"/>
      <c r="CM342" s="2"/>
      <c r="CN342" s="2"/>
      <c r="CO342" s="2"/>
      <c r="CP342" s="8">
        <f t="shared" si="62"/>
        <v>198111963</v>
      </c>
      <c r="CQ342" s="2"/>
      <c r="CR342" s="2"/>
      <c r="CS342" s="2"/>
      <c r="CT342" s="2"/>
      <c r="CU342" s="2"/>
      <c r="CV342" s="9"/>
      <c r="CW342" s="2"/>
      <c r="CX342" s="2"/>
      <c r="CY342" s="8">
        <f t="shared" si="63"/>
        <v>198111963</v>
      </c>
      <c r="CZ342" s="2"/>
      <c r="DA342" s="2"/>
      <c r="DB342" s="2"/>
      <c r="DC342" s="2"/>
      <c r="DD342" s="2"/>
      <c r="DE342" s="2"/>
      <c r="DF342" s="2"/>
      <c r="DG342" s="2"/>
      <c r="DH342" s="2"/>
      <c r="DI342" s="8">
        <f t="shared" si="64"/>
        <v>198111963</v>
      </c>
      <c r="DJ342" s="18"/>
      <c r="DK342" s="2"/>
      <c r="DL342" s="2"/>
      <c r="DM342" s="2"/>
      <c r="DN342" s="2"/>
      <c r="DO342" s="2"/>
      <c r="DP342" s="2"/>
      <c r="DQ342" s="2"/>
      <c r="DR342" s="9"/>
      <c r="DS342" s="2"/>
      <c r="DT342" s="2"/>
      <c r="DU342" s="7">
        <f t="shared" si="70"/>
        <v>198111963</v>
      </c>
      <c r="DV342" s="4">
        <f>VLOOKUP(B342,[3]RPTNCT049_ConsultaSaldosContabl!$I$4:$K$8047,3,0)</f>
        <v>107608936</v>
      </c>
      <c r="DW342" s="4">
        <f>+Q342+Z342+AA342+AN342+BA342+BJ342+BU342+BV342</f>
        <v>90503027</v>
      </c>
      <c r="DX342" s="41">
        <f t="shared" si="71"/>
        <v>198111963</v>
      </c>
      <c r="DY342" s="19">
        <f t="shared" si="72"/>
        <v>0</v>
      </c>
      <c r="DZ342" s="29"/>
      <c r="EA342" s="29"/>
      <c r="EB342" s="29"/>
    </row>
    <row r="343" spans="1:136" ht="15" customHeight="1" x14ac:dyDescent="0.2">
      <c r="A343" s="1">
        <v>8000965922</v>
      </c>
      <c r="B343" s="1">
        <v>800096592</v>
      </c>
      <c r="C343" s="16">
        <v>215020250</v>
      </c>
      <c r="D343" s="17" t="s">
        <v>422</v>
      </c>
      <c r="E343" s="80" t="s">
        <v>1466</v>
      </c>
      <c r="F343" s="38"/>
      <c r="G343" s="2"/>
      <c r="H343" s="3"/>
      <c r="I343" s="2"/>
      <c r="J343" s="39"/>
      <c r="K343" s="3"/>
      <c r="L343" s="2"/>
      <c r="M343" s="8"/>
      <c r="N343" s="3"/>
      <c r="O343" s="2"/>
      <c r="P343" s="3"/>
      <c r="Q343" s="39">
        <v>259444355</v>
      </c>
      <c r="R343" s="2"/>
      <c r="S343" s="3"/>
      <c r="T343" s="3"/>
      <c r="U343" s="2"/>
      <c r="V343" s="8">
        <f t="shared" si="61"/>
        <v>259444355</v>
      </c>
      <c r="W343" s="8">
        <v>0</v>
      </c>
      <c r="X343" s="2"/>
      <c r="Y343" s="8">
        <v>0</v>
      </c>
      <c r="Z343" s="8">
        <v>10591747</v>
      </c>
      <c r="AA343" s="2"/>
      <c r="AB343" s="2"/>
      <c r="AC343" s="9"/>
      <c r="AD343" s="2"/>
      <c r="AE343" s="2"/>
      <c r="AF343" s="8">
        <f t="shared" si="65"/>
        <v>270036102</v>
      </c>
      <c r="AG343" s="9">
        <v>0</v>
      </c>
      <c r="AH343" s="2"/>
      <c r="AI343" s="2">
        <v>0</v>
      </c>
      <c r="AJ343" s="9">
        <v>0</v>
      </c>
      <c r="AK343" s="2">
        <v>0</v>
      </c>
      <c r="AL343" s="2">
        <v>0</v>
      </c>
      <c r="AM343" s="2"/>
      <c r="AN343" s="2"/>
      <c r="AO343" s="19">
        <f t="shared" si="66"/>
        <v>270036102</v>
      </c>
      <c r="AP343" s="2"/>
      <c r="AQ343" s="2"/>
      <c r="AR343" s="2"/>
      <c r="AS343" s="2"/>
      <c r="AT343" s="2"/>
      <c r="AU343" s="2"/>
      <c r="AV343" s="2"/>
      <c r="AW343" s="2"/>
      <c r="AX343" s="2">
        <v>434452780</v>
      </c>
      <c r="AY343" s="2">
        <v>108613195</v>
      </c>
      <c r="AZ343" s="2"/>
      <c r="BA343" s="2"/>
      <c r="BB343" s="64">
        <f t="shared" si="67"/>
        <v>813102077</v>
      </c>
      <c r="BC343" s="2"/>
      <c r="BD343" s="2">
        <v>108613195</v>
      </c>
      <c r="BE343" s="2"/>
      <c r="BF343" s="2"/>
      <c r="BG343" s="9"/>
      <c r="BH343" s="2"/>
      <c r="BI343" s="2"/>
      <c r="BJ343" s="2">
        <v>581133274</v>
      </c>
      <c r="BK343" s="8">
        <f t="shared" si="68"/>
        <v>1502848546</v>
      </c>
      <c r="BL343" s="2"/>
      <c r="BM343" s="2">
        <v>108613195</v>
      </c>
      <c r="BN343" s="2"/>
      <c r="BO343" s="2"/>
      <c r="BP343" s="2"/>
      <c r="BQ343" s="2"/>
      <c r="BR343" s="9"/>
      <c r="BS343" s="2"/>
      <c r="BT343" s="2"/>
      <c r="BU343" s="2"/>
      <c r="BV343" s="2"/>
      <c r="BW343" s="8">
        <f t="shared" si="69"/>
        <v>1611461741</v>
      </c>
      <c r="BX343" s="2"/>
      <c r="BY343" s="2">
        <v>108613195</v>
      </c>
      <c r="BZ343" s="2"/>
      <c r="CA343" s="2"/>
      <c r="CB343" s="9"/>
      <c r="CC343" s="2"/>
      <c r="CD343" s="2"/>
      <c r="CE343" s="2"/>
      <c r="CF343" s="2"/>
      <c r="CG343" s="8">
        <f>SUM(BW343:CE343)</f>
        <v>1720074936</v>
      </c>
      <c r="CH343" s="2"/>
      <c r="CI343" s="2"/>
      <c r="CJ343" s="2"/>
      <c r="CK343" s="2"/>
      <c r="CL343" s="9"/>
      <c r="CM343" s="2"/>
      <c r="CN343" s="2"/>
      <c r="CO343" s="2"/>
      <c r="CP343" s="8">
        <f t="shared" si="62"/>
        <v>1720074936</v>
      </c>
      <c r="CQ343" s="2"/>
      <c r="CR343" s="2"/>
      <c r="CS343" s="2"/>
      <c r="CT343" s="2"/>
      <c r="CU343" s="2"/>
      <c r="CV343" s="9"/>
      <c r="CW343" s="2"/>
      <c r="CX343" s="2"/>
      <c r="CY343" s="8">
        <f t="shared" si="63"/>
        <v>1720074936</v>
      </c>
      <c r="CZ343" s="2"/>
      <c r="DA343" s="2"/>
      <c r="DB343" s="2"/>
      <c r="DC343" s="2"/>
      <c r="DD343" s="2"/>
      <c r="DE343" s="2"/>
      <c r="DF343" s="2"/>
      <c r="DG343" s="2"/>
      <c r="DH343" s="2"/>
      <c r="DI343" s="8">
        <f t="shared" si="64"/>
        <v>1720074936</v>
      </c>
      <c r="DJ343" s="18"/>
      <c r="DK343" s="2"/>
      <c r="DL343" s="2"/>
      <c r="DM343" s="2"/>
      <c r="DN343" s="2"/>
      <c r="DO343" s="2"/>
      <c r="DP343" s="2"/>
      <c r="DQ343" s="2"/>
      <c r="DR343" s="9"/>
      <c r="DS343" s="2"/>
      <c r="DT343" s="2"/>
      <c r="DU343" s="7">
        <f t="shared" si="70"/>
        <v>1720074936</v>
      </c>
      <c r="DV343" s="4">
        <f>VLOOKUP(B343,[3]RPTNCT049_ConsultaSaldosContabl!$I$4:$K$8047,3,0)</f>
        <v>868905560</v>
      </c>
      <c r="DW343" s="4">
        <f>+Q343+Z343+AA343+AN343+BA343+BJ343+BU343+BV343</f>
        <v>851169376</v>
      </c>
      <c r="DX343" s="41">
        <f t="shared" si="71"/>
        <v>1720074936</v>
      </c>
      <c r="DY343" s="19">
        <f t="shared" si="72"/>
        <v>0</v>
      </c>
      <c r="DZ343" s="29"/>
      <c r="EA343" s="29"/>
      <c r="EB343" s="29"/>
    </row>
    <row r="344" spans="1:136" ht="15" customHeight="1" x14ac:dyDescent="0.2">
      <c r="A344" s="1">
        <v>8000957630</v>
      </c>
      <c r="B344" s="1">
        <v>800095763</v>
      </c>
      <c r="C344" s="16">
        <v>215618256</v>
      </c>
      <c r="D344" s="17" t="s">
        <v>366</v>
      </c>
      <c r="E344" s="80" t="s">
        <v>1412</v>
      </c>
      <c r="F344" s="38"/>
      <c r="G344" s="2"/>
      <c r="H344" s="3"/>
      <c r="I344" s="2"/>
      <c r="J344" s="39"/>
      <c r="K344" s="3"/>
      <c r="L344" s="2"/>
      <c r="M344" s="8"/>
      <c r="N344" s="3"/>
      <c r="O344" s="2"/>
      <c r="P344" s="3"/>
      <c r="Q344" s="39">
        <v>92482916</v>
      </c>
      <c r="R344" s="2"/>
      <c r="S344" s="3"/>
      <c r="T344" s="3"/>
      <c r="U344" s="2"/>
      <c r="V344" s="8">
        <f t="shared" si="61"/>
        <v>92482916</v>
      </c>
      <c r="W344" s="8">
        <v>0</v>
      </c>
      <c r="X344" s="2"/>
      <c r="Y344" s="8">
        <v>0</v>
      </c>
      <c r="Z344" s="8"/>
      <c r="AA344" s="2"/>
      <c r="AB344" s="2"/>
      <c r="AC344" s="9"/>
      <c r="AD344" s="2"/>
      <c r="AE344" s="2"/>
      <c r="AF344" s="8">
        <f t="shared" si="65"/>
        <v>92482916</v>
      </c>
      <c r="AG344" s="9">
        <v>0</v>
      </c>
      <c r="AH344" s="2"/>
      <c r="AI344" s="2">
        <v>0</v>
      </c>
      <c r="AJ344" s="9">
        <v>0</v>
      </c>
      <c r="AK344" s="2">
        <v>0</v>
      </c>
      <c r="AL344" s="2">
        <v>0</v>
      </c>
      <c r="AM344" s="2"/>
      <c r="AN344" s="2"/>
      <c r="AO344" s="19">
        <f t="shared" si="66"/>
        <v>92482916</v>
      </c>
      <c r="AP344" s="2"/>
      <c r="AQ344" s="2"/>
      <c r="AR344" s="2"/>
      <c r="AS344" s="2"/>
      <c r="AT344" s="2"/>
      <c r="AU344" s="2"/>
      <c r="AV344" s="2"/>
      <c r="AW344" s="2"/>
      <c r="AX344" s="2">
        <v>121412280</v>
      </c>
      <c r="AY344" s="2">
        <v>30353070</v>
      </c>
      <c r="AZ344" s="2"/>
      <c r="BA344" s="2"/>
      <c r="BB344" s="64">
        <f t="shared" si="67"/>
        <v>244248266</v>
      </c>
      <c r="BC344" s="2"/>
      <c r="BD344" s="2">
        <v>30353070</v>
      </c>
      <c r="BE344" s="2"/>
      <c r="BF344" s="2"/>
      <c r="BG344" s="9"/>
      <c r="BH344" s="2"/>
      <c r="BI344" s="2"/>
      <c r="BJ344" s="2">
        <v>199027930</v>
      </c>
      <c r="BK344" s="8">
        <f t="shared" si="68"/>
        <v>473629266</v>
      </c>
      <c r="BL344" s="2"/>
      <c r="BM344" s="2">
        <v>30353070</v>
      </c>
      <c r="BN344" s="2"/>
      <c r="BO344" s="2"/>
      <c r="BP344" s="2"/>
      <c r="BQ344" s="2"/>
      <c r="BR344" s="9"/>
      <c r="BS344" s="2"/>
      <c r="BT344" s="2"/>
      <c r="BU344" s="2"/>
      <c r="BV344" s="2"/>
      <c r="BW344" s="8">
        <f t="shared" si="69"/>
        <v>503982336</v>
      </c>
      <c r="BX344" s="2"/>
      <c r="BY344" s="2">
        <v>30353070</v>
      </c>
      <c r="BZ344" s="2"/>
      <c r="CA344" s="2"/>
      <c r="CB344" s="9"/>
      <c r="CC344" s="2"/>
      <c r="CD344" s="2"/>
      <c r="CE344" s="2"/>
      <c r="CF344" s="2"/>
      <c r="CG344" s="8">
        <f>SUM(BW344:CE344)</f>
        <v>534335406</v>
      </c>
      <c r="CH344" s="2"/>
      <c r="CI344" s="2"/>
      <c r="CJ344" s="2"/>
      <c r="CK344" s="2"/>
      <c r="CL344" s="9"/>
      <c r="CM344" s="2"/>
      <c r="CN344" s="2"/>
      <c r="CO344" s="2"/>
      <c r="CP344" s="8">
        <f t="shared" si="62"/>
        <v>534335406</v>
      </c>
      <c r="CQ344" s="2"/>
      <c r="CR344" s="2"/>
      <c r="CS344" s="2"/>
      <c r="CT344" s="2"/>
      <c r="CU344" s="2"/>
      <c r="CV344" s="9"/>
      <c r="CW344" s="2"/>
      <c r="CX344" s="2"/>
      <c r="CY344" s="8">
        <f t="shared" si="63"/>
        <v>534335406</v>
      </c>
      <c r="CZ344" s="2"/>
      <c r="DA344" s="2"/>
      <c r="DB344" s="2"/>
      <c r="DC344" s="2"/>
      <c r="DD344" s="2"/>
      <c r="DE344" s="2"/>
      <c r="DF344" s="2"/>
      <c r="DG344" s="2"/>
      <c r="DH344" s="2"/>
      <c r="DI344" s="8">
        <f t="shared" si="64"/>
        <v>534335406</v>
      </c>
      <c r="DJ344" s="18"/>
      <c r="DK344" s="2"/>
      <c r="DL344" s="2"/>
      <c r="DM344" s="2"/>
      <c r="DN344" s="2"/>
      <c r="DO344" s="2"/>
      <c r="DP344" s="2"/>
      <c r="DQ344" s="2"/>
      <c r="DR344" s="9"/>
      <c r="DS344" s="2"/>
      <c r="DT344" s="2"/>
      <c r="DU344" s="7">
        <f t="shared" si="70"/>
        <v>534335406</v>
      </c>
      <c r="DV344" s="4">
        <f>VLOOKUP(B344,[3]RPTNCT049_ConsultaSaldosContabl!$I$4:$K$8047,3,0)</f>
        <v>242824560</v>
      </c>
      <c r="DW344" s="4">
        <f>+Q344+Z344+AA344+AN344+BA344+BJ344+BU344+BV344</f>
        <v>291510846</v>
      </c>
      <c r="DX344" s="41">
        <f t="shared" si="71"/>
        <v>534335406</v>
      </c>
      <c r="DY344" s="19">
        <f t="shared" si="72"/>
        <v>0</v>
      </c>
      <c r="DZ344" s="29"/>
      <c r="EA344" s="29"/>
      <c r="EB344" s="29"/>
    </row>
    <row r="345" spans="1:136" ht="15" customHeight="1" x14ac:dyDescent="0.2">
      <c r="A345" s="1">
        <v>8140022435</v>
      </c>
      <c r="B345" s="1">
        <v>814002243</v>
      </c>
      <c r="C345" s="16">
        <v>215452254</v>
      </c>
      <c r="D345" s="17" t="s">
        <v>1007</v>
      </c>
      <c r="E345" s="80" t="s">
        <v>1747</v>
      </c>
      <c r="F345" s="38"/>
      <c r="G345" s="2"/>
      <c r="H345" s="3"/>
      <c r="I345" s="2"/>
      <c r="J345" s="39"/>
      <c r="K345" s="3"/>
      <c r="L345" s="2"/>
      <c r="M345" s="8"/>
      <c r="N345" s="3"/>
      <c r="O345" s="2"/>
      <c r="P345" s="3"/>
      <c r="Q345" s="39">
        <v>33048824</v>
      </c>
      <c r="R345" s="2"/>
      <c r="S345" s="3"/>
      <c r="T345" s="3"/>
      <c r="U345" s="2"/>
      <c r="V345" s="8">
        <f t="shared" si="61"/>
        <v>33048824</v>
      </c>
      <c r="W345" s="8">
        <v>0</v>
      </c>
      <c r="X345" s="2"/>
      <c r="Y345" s="8">
        <v>0</v>
      </c>
      <c r="Z345" s="8"/>
      <c r="AA345" s="2"/>
      <c r="AB345" s="2"/>
      <c r="AC345" s="9"/>
      <c r="AD345" s="2"/>
      <c r="AE345" s="2"/>
      <c r="AF345" s="8">
        <f t="shared" si="65"/>
        <v>33048824</v>
      </c>
      <c r="AG345" s="9">
        <v>0</v>
      </c>
      <c r="AH345" s="2"/>
      <c r="AI345" s="2">
        <v>0</v>
      </c>
      <c r="AJ345" s="9">
        <v>0</v>
      </c>
      <c r="AK345" s="2">
        <v>0</v>
      </c>
      <c r="AL345" s="2">
        <v>0</v>
      </c>
      <c r="AM345" s="2"/>
      <c r="AN345" s="2"/>
      <c r="AO345" s="19">
        <f t="shared" si="66"/>
        <v>33048824</v>
      </c>
      <c r="AP345" s="2"/>
      <c r="AQ345" s="2"/>
      <c r="AR345" s="2"/>
      <c r="AS345" s="2"/>
      <c r="AT345" s="2"/>
      <c r="AU345" s="2"/>
      <c r="AV345" s="2"/>
      <c r="AW345" s="2"/>
      <c r="AX345" s="2">
        <v>50278756</v>
      </c>
      <c r="AY345" s="2">
        <v>12569689</v>
      </c>
      <c r="AZ345" s="2"/>
      <c r="BA345" s="2"/>
      <c r="BB345" s="64">
        <f t="shared" si="67"/>
        <v>95897269</v>
      </c>
      <c r="BC345" s="2"/>
      <c r="BD345" s="2">
        <v>12569689</v>
      </c>
      <c r="BE345" s="2"/>
      <c r="BF345" s="2"/>
      <c r="BG345" s="9"/>
      <c r="BH345" s="2"/>
      <c r="BI345" s="2"/>
      <c r="BJ345" s="2">
        <v>71123028</v>
      </c>
      <c r="BK345" s="8">
        <f t="shared" si="68"/>
        <v>179589986</v>
      </c>
      <c r="BL345" s="2"/>
      <c r="BM345" s="2">
        <v>12569689</v>
      </c>
      <c r="BN345" s="2"/>
      <c r="BO345" s="2"/>
      <c r="BP345" s="2"/>
      <c r="BQ345" s="2"/>
      <c r="BR345" s="9"/>
      <c r="BS345" s="2"/>
      <c r="BT345" s="2"/>
      <c r="BU345" s="2"/>
      <c r="BV345" s="2"/>
      <c r="BW345" s="8">
        <f t="shared" si="69"/>
        <v>192159675</v>
      </c>
      <c r="BX345" s="2"/>
      <c r="BY345" s="2">
        <v>12569689</v>
      </c>
      <c r="BZ345" s="2"/>
      <c r="CA345" s="2"/>
      <c r="CB345" s="9"/>
      <c r="CC345" s="2"/>
      <c r="CD345" s="2"/>
      <c r="CE345" s="2"/>
      <c r="CF345" s="2"/>
      <c r="CG345" s="8">
        <f>SUM(BW345:CE345)</f>
        <v>204729364</v>
      </c>
      <c r="CH345" s="2"/>
      <c r="CI345" s="2"/>
      <c r="CJ345" s="2"/>
      <c r="CK345" s="2"/>
      <c r="CL345" s="9"/>
      <c r="CM345" s="2"/>
      <c r="CN345" s="2"/>
      <c r="CO345" s="2"/>
      <c r="CP345" s="8">
        <f t="shared" si="62"/>
        <v>204729364</v>
      </c>
      <c r="CQ345" s="2"/>
      <c r="CR345" s="2"/>
      <c r="CS345" s="2"/>
      <c r="CT345" s="2"/>
      <c r="CU345" s="2"/>
      <c r="CV345" s="9"/>
      <c r="CW345" s="2"/>
      <c r="CX345" s="2"/>
      <c r="CY345" s="8">
        <f t="shared" si="63"/>
        <v>204729364</v>
      </c>
      <c r="CZ345" s="2"/>
      <c r="DA345" s="2"/>
      <c r="DB345" s="2"/>
      <c r="DC345" s="2"/>
      <c r="DD345" s="2"/>
      <c r="DE345" s="2"/>
      <c r="DF345" s="2"/>
      <c r="DG345" s="2"/>
      <c r="DH345" s="2"/>
      <c r="DI345" s="8">
        <f t="shared" si="64"/>
        <v>204729364</v>
      </c>
      <c r="DJ345" s="18"/>
      <c r="DK345" s="2"/>
      <c r="DL345" s="2"/>
      <c r="DM345" s="2"/>
      <c r="DN345" s="2"/>
      <c r="DO345" s="2"/>
      <c r="DP345" s="2"/>
      <c r="DQ345" s="2"/>
      <c r="DR345" s="9"/>
      <c r="DS345" s="2"/>
      <c r="DT345" s="2"/>
      <c r="DU345" s="7">
        <f t="shared" si="70"/>
        <v>204729364</v>
      </c>
      <c r="DV345" s="4">
        <f>VLOOKUP(B345,[3]RPTNCT049_ConsultaSaldosContabl!$I$4:$K$8047,3,0)</f>
        <v>100557512</v>
      </c>
      <c r="DW345" s="4">
        <f>+Q345+Z345+AA345+AN345+BA345+BJ345+BU345+BV345</f>
        <v>104171852</v>
      </c>
      <c r="DX345" s="41">
        <f t="shared" si="71"/>
        <v>204729364</v>
      </c>
      <c r="DY345" s="19">
        <f t="shared" si="72"/>
        <v>0</v>
      </c>
      <c r="DZ345" s="29"/>
      <c r="EA345" s="29"/>
      <c r="EB345" s="29"/>
    </row>
    <row r="346" spans="1:136" ht="15" customHeight="1" x14ac:dyDescent="0.2">
      <c r="A346" s="1">
        <v>8060014398</v>
      </c>
      <c r="B346" s="1">
        <v>806001439</v>
      </c>
      <c r="C346" s="16">
        <v>216813268</v>
      </c>
      <c r="D346" s="17" t="s">
        <v>1005</v>
      </c>
      <c r="E346" s="80" t="s">
        <v>1239</v>
      </c>
      <c r="F346" s="54"/>
      <c r="G346" s="18"/>
      <c r="H346" s="54"/>
      <c r="I346" s="18"/>
      <c r="J346" s="54"/>
      <c r="K346" s="54"/>
      <c r="L346" s="18"/>
      <c r="M346" s="55"/>
      <c r="N346" s="54"/>
      <c r="O346" s="18"/>
      <c r="P346" s="54"/>
      <c r="Q346" s="39"/>
      <c r="R346" s="18"/>
      <c r="S346" s="54"/>
      <c r="T346" s="54"/>
      <c r="U346" s="18"/>
      <c r="V346" s="8">
        <f t="shared" si="61"/>
        <v>0</v>
      </c>
      <c r="W346" s="8">
        <v>0</v>
      </c>
      <c r="X346" s="18"/>
      <c r="Y346" s="8">
        <v>0</v>
      </c>
      <c r="Z346" s="8">
        <v>62414808</v>
      </c>
      <c r="AA346" s="18"/>
      <c r="AB346" s="18"/>
      <c r="AC346" s="56"/>
      <c r="AD346" s="18"/>
      <c r="AE346" s="18"/>
      <c r="AF346" s="8">
        <f t="shared" si="65"/>
        <v>62414808</v>
      </c>
      <c r="AG346" s="9">
        <v>0</v>
      </c>
      <c r="AH346" s="2"/>
      <c r="AI346" s="2">
        <v>0</v>
      </c>
      <c r="AJ346" s="9">
        <v>0</v>
      </c>
      <c r="AK346" s="2">
        <v>0</v>
      </c>
      <c r="AL346" s="2">
        <v>0</v>
      </c>
      <c r="AM346" s="2"/>
      <c r="AN346" s="2"/>
      <c r="AO346" s="19">
        <f t="shared" si="66"/>
        <v>62414808</v>
      </c>
      <c r="AP346" s="18"/>
      <c r="AQ346" s="2"/>
      <c r="AR346" s="18"/>
      <c r="AS346" s="2"/>
      <c r="AT346" s="18"/>
      <c r="AU346" s="18"/>
      <c r="AV346" s="18"/>
      <c r="AW346" s="18"/>
      <c r="AX346" s="2">
        <v>112699764</v>
      </c>
      <c r="AY346" s="2">
        <v>28174941</v>
      </c>
      <c r="AZ346" s="18"/>
      <c r="BA346" s="2"/>
      <c r="BB346" s="64">
        <f t="shared" si="67"/>
        <v>203289513</v>
      </c>
      <c r="BC346" s="2"/>
      <c r="BD346" s="2">
        <v>28174941</v>
      </c>
      <c r="BE346" s="2"/>
      <c r="BF346" s="2"/>
      <c r="BG346" s="9"/>
      <c r="BH346" s="2"/>
      <c r="BI346" s="2"/>
      <c r="BJ346" s="2">
        <v>134320068</v>
      </c>
      <c r="BK346" s="8">
        <f t="shared" si="68"/>
        <v>365784522</v>
      </c>
      <c r="BL346" s="2"/>
      <c r="BM346" s="2">
        <v>28174941</v>
      </c>
      <c r="BN346" s="2"/>
      <c r="BO346" s="2"/>
      <c r="BP346" s="2"/>
      <c r="BQ346" s="2"/>
      <c r="BR346" s="9"/>
      <c r="BS346" s="2"/>
      <c r="BT346" s="2"/>
      <c r="BU346" s="2"/>
      <c r="BV346" s="2"/>
      <c r="BW346" s="8">
        <f t="shared" si="69"/>
        <v>393959463</v>
      </c>
      <c r="BX346" s="2"/>
      <c r="BY346" s="2">
        <v>28174941</v>
      </c>
      <c r="BZ346" s="2"/>
      <c r="CA346" s="2"/>
      <c r="CB346" s="9"/>
      <c r="CC346" s="2"/>
      <c r="CD346" s="2"/>
      <c r="CE346" s="2"/>
      <c r="CF346" s="2"/>
      <c r="CG346" s="8">
        <f>SUM(BW346:CE346)</f>
        <v>422134404</v>
      </c>
      <c r="CH346" s="2"/>
      <c r="CI346" s="2"/>
      <c r="CJ346" s="2"/>
      <c r="CK346" s="2"/>
      <c r="CL346" s="9"/>
      <c r="CM346" s="2"/>
      <c r="CN346" s="2"/>
      <c r="CO346" s="2"/>
      <c r="CP346" s="8">
        <f t="shared" si="62"/>
        <v>422134404</v>
      </c>
      <c r="CQ346" s="2"/>
      <c r="CR346" s="2"/>
      <c r="CS346" s="2"/>
      <c r="CT346" s="2"/>
      <c r="CU346" s="2"/>
      <c r="CV346" s="9"/>
      <c r="CW346" s="2"/>
      <c r="CX346" s="2"/>
      <c r="CY346" s="8">
        <f t="shared" si="63"/>
        <v>422134404</v>
      </c>
      <c r="CZ346" s="2"/>
      <c r="DA346" s="2"/>
      <c r="DB346" s="2"/>
      <c r="DC346" s="2"/>
      <c r="DD346" s="2"/>
      <c r="DE346" s="2"/>
      <c r="DF346" s="2"/>
      <c r="DG346" s="2"/>
      <c r="DH346" s="2"/>
      <c r="DI346" s="8">
        <f t="shared" si="64"/>
        <v>422134404</v>
      </c>
      <c r="DJ346" s="18"/>
      <c r="DK346" s="2"/>
      <c r="DL346" s="2"/>
      <c r="DM346" s="2"/>
      <c r="DN346" s="2"/>
      <c r="DO346" s="2"/>
      <c r="DP346" s="2"/>
      <c r="DQ346" s="2"/>
      <c r="DR346" s="9"/>
      <c r="DS346" s="2"/>
      <c r="DT346" s="2"/>
      <c r="DU346" s="7">
        <f t="shared" si="70"/>
        <v>422134404</v>
      </c>
      <c r="DV346" s="4">
        <f>VLOOKUP(B346,[3]RPTNCT049_ConsultaSaldosContabl!$I$4:$K$8047,3,0)</f>
        <v>225399528</v>
      </c>
      <c r="DW346" s="4">
        <f>+Q346+Z346+AA346+AN346+BA346+BJ346+BU346+BV346</f>
        <v>196734876</v>
      </c>
      <c r="DX346" s="41">
        <f t="shared" si="71"/>
        <v>422134404</v>
      </c>
      <c r="DY346" s="19">
        <f t="shared" si="72"/>
        <v>0</v>
      </c>
      <c r="DZ346" s="29"/>
      <c r="EA346" s="15"/>
      <c r="EB346" s="15"/>
      <c r="EC346" s="15"/>
      <c r="ED346" s="15"/>
      <c r="EE346" s="15"/>
      <c r="EF346" s="15"/>
    </row>
    <row r="347" spans="1:136" ht="15" customHeight="1" x14ac:dyDescent="0.2">
      <c r="A347" s="1">
        <v>8999994604</v>
      </c>
      <c r="B347" s="1">
        <v>899999460</v>
      </c>
      <c r="C347" s="16">
        <v>215825258</v>
      </c>
      <c r="D347" s="17" t="s">
        <v>1006</v>
      </c>
      <c r="E347" s="80" t="s">
        <v>1526</v>
      </c>
      <c r="F347" s="38"/>
      <c r="G347" s="2"/>
      <c r="H347" s="3"/>
      <c r="I347" s="2"/>
      <c r="J347" s="39"/>
      <c r="K347" s="3"/>
      <c r="L347" s="2"/>
      <c r="M347" s="8"/>
      <c r="N347" s="3"/>
      <c r="O347" s="2"/>
      <c r="P347" s="3"/>
      <c r="Q347" s="39">
        <v>20873799</v>
      </c>
      <c r="R347" s="2"/>
      <c r="S347" s="3"/>
      <c r="T347" s="3"/>
      <c r="U347" s="2"/>
      <c r="V347" s="8">
        <f t="shared" si="61"/>
        <v>20873799</v>
      </c>
      <c r="W347" s="8">
        <v>0</v>
      </c>
      <c r="X347" s="2"/>
      <c r="Y347" s="8">
        <v>0</v>
      </c>
      <c r="Z347" s="8"/>
      <c r="AA347" s="2"/>
      <c r="AB347" s="2"/>
      <c r="AC347" s="9"/>
      <c r="AD347" s="2"/>
      <c r="AE347" s="2"/>
      <c r="AF347" s="8">
        <f t="shared" si="65"/>
        <v>20873799</v>
      </c>
      <c r="AG347" s="9">
        <v>0</v>
      </c>
      <c r="AH347" s="2"/>
      <c r="AI347" s="2">
        <v>0</v>
      </c>
      <c r="AJ347" s="9">
        <v>0</v>
      </c>
      <c r="AK347" s="2">
        <v>0</v>
      </c>
      <c r="AL347" s="2">
        <v>0</v>
      </c>
      <c r="AM347" s="2"/>
      <c r="AN347" s="2"/>
      <c r="AO347" s="19">
        <f t="shared" si="66"/>
        <v>20873799</v>
      </c>
      <c r="AP347" s="2"/>
      <c r="AQ347" s="2"/>
      <c r="AR347" s="2"/>
      <c r="AS347" s="2"/>
      <c r="AT347" s="2"/>
      <c r="AU347" s="2"/>
      <c r="AV347" s="2"/>
      <c r="AW347" s="2"/>
      <c r="AX347" s="2">
        <v>30379328</v>
      </c>
      <c r="AY347" s="2">
        <v>7594832</v>
      </c>
      <c r="AZ347" s="2"/>
      <c r="BA347" s="2"/>
      <c r="BB347" s="64">
        <f t="shared" si="67"/>
        <v>58847959</v>
      </c>
      <c r="BC347" s="2"/>
      <c r="BD347" s="2">
        <v>7594832</v>
      </c>
      <c r="BE347" s="2"/>
      <c r="BF347" s="2"/>
      <c r="BG347" s="9"/>
      <c r="BH347" s="2"/>
      <c r="BI347" s="2"/>
      <c r="BJ347" s="2">
        <v>44921581</v>
      </c>
      <c r="BK347" s="8">
        <f t="shared" si="68"/>
        <v>111364372</v>
      </c>
      <c r="BL347" s="2"/>
      <c r="BM347" s="2">
        <v>7594832</v>
      </c>
      <c r="BN347" s="2"/>
      <c r="BO347" s="2"/>
      <c r="BP347" s="2"/>
      <c r="BQ347" s="2"/>
      <c r="BR347" s="9"/>
      <c r="BS347" s="2"/>
      <c r="BT347" s="2"/>
      <c r="BU347" s="2"/>
      <c r="BV347" s="2"/>
      <c r="BW347" s="8">
        <f t="shared" si="69"/>
        <v>118959204</v>
      </c>
      <c r="BX347" s="2"/>
      <c r="BY347" s="2">
        <v>7594832</v>
      </c>
      <c r="BZ347" s="2"/>
      <c r="CA347" s="2"/>
      <c r="CB347" s="9"/>
      <c r="CC347" s="2"/>
      <c r="CD347" s="2"/>
      <c r="CE347" s="2"/>
      <c r="CF347" s="2"/>
      <c r="CG347" s="8">
        <f>SUM(BW347:CE347)</f>
        <v>126554036</v>
      </c>
      <c r="CH347" s="2"/>
      <c r="CI347" s="2"/>
      <c r="CJ347" s="2"/>
      <c r="CK347" s="2"/>
      <c r="CL347" s="9"/>
      <c r="CM347" s="2"/>
      <c r="CN347" s="2"/>
      <c r="CO347" s="2"/>
      <c r="CP347" s="8">
        <f t="shared" si="62"/>
        <v>126554036</v>
      </c>
      <c r="CQ347" s="2"/>
      <c r="CR347" s="2"/>
      <c r="CS347" s="2"/>
      <c r="CT347" s="2"/>
      <c r="CU347" s="2"/>
      <c r="CV347" s="9"/>
      <c r="CW347" s="2"/>
      <c r="CX347" s="2"/>
      <c r="CY347" s="8">
        <f t="shared" si="63"/>
        <v>126554036</v>
      </c>
      <c r="CZ347" s="2"/>
      <c r="DA347" s="2"/>
      <c r="DB347" s="2"/>
      <c r="DC347" s="2"/>
      <c r="DD347" s="2"/>
      <c r="DE347" s="2"/>
      <c r="DF347" s="2"/>
      <c r="DG347" s="2"/>
      <c r="DH347" s="2"/>
      <c r="DI347" s="8">
        <f t="shared" si="64"/>
        <v>126554036</v>
      </c>
      <c r="DJ347" s="18"/>
      <c r="DK347" s="2"/>
      <c r="DL347" s="2"/>
      <c r="DM347" s="2"/>
      <c r="DN347" s="2"/>
      <c r="DO347" s="2"/>
      <c r="DP347" s="2"/>
      <c r="DQ347" s="2"/>
      <c r="DR347" s="9"/>
      <c r="DS347" s="2"/>
      <c r="DT347" s="2"/>
      <c r="DU347" s="7">
        <f t="shared" si="70"/>
        <v>126554036</v>
      </c>
      <c r="DV347" s="4">
        <f>VLOOKUP(B347,[3]RPTNCT049_ConsultaSaldosContabl!$I$4:$K$8047,3,0)</f>
        <v>60758656</v>
      </c>
      <c r="DW347" s="4">
        <f>+Q347+Z347+AA347+AN347+BA347+BJ347+BU347+BV347</f>
        <v>65795380</v>
      </c>
      <c r="DX347" s="41">
        <f t="shared" si="71"/>
        <v>126554036</v>
      </c>
      <c r="DY347" s="19">
        <f t="shared" si="72"/>
        <v>0</v>
      </c>
      <c r="DZ347" s="29"/>
      <c r="EA347" s="29"/>
      <c r="EB347" s="29"/>
    </row>
    <row r="348" spans="1:136" ht="15" customHeight="1" x14ac:dyDescent="0.2">
      <c r="A348" s="1">
        <v>8002139673</v>
      </c>
      <c r="B348" s="1">
        <v>800213967</v>
      </c>
      <c r="C348" s="16">
        <v>215068250</v>
      </c>
      <c r="D348" s="17" t="s">
        <v>1008</v>
      </c>
      <c r="E348" s="80" t="s">
        <v>1868</v>
      </c>
      <c r="F348" s="38"/>
      <c r="G348" s="2"/>
      <c r="H348" s="3"/>
      <c r="I348" s="2"/>
      <c r="J348" s="39"/>
      <c r="K348" s="3"/>
      <c r="L348" s="2"/>
      <c r="M348" s="8"/>
      <c r="N348" s="3"/>
      <c r="O348" s="2"/>
      <c r="P348" s="3"/>
      <c r="Q348" s="39">
        <v>28412602</v>
      </c>
      <c r="R348" s="2"/>
      <c r="S348" s="3"/>
      <c r="T348" s="3"/>
      <c r="U348" s="2"/>
      <c r="V348" s="8">
        <f t="shared" si="61"/>
        <v>28412602</v>
      </c>
      <c r="W348" s="8">
        <v>0</v>
      </c>
      <c r="X348" s="2"/>
      <c r="Y348" s="8">
        <v>0</v>
      </c>
      <c r="Z348" s="8"/>
      <c r="AA348" s="2"/>
      <c r="AB348" s="2"/>
      <c r="AC348" s="9"/>
      <c r="AD348" s="2"/>
      <c r="AE348" s="2"/>
      <c r="AF348" s="8">
        <f t="shared" si="65"/>
        <v>28412602</v>
      </c>
      <c r="AG348" s="9">
        <v>0</v>
      </c>
      <c r="AH348" s="2"/>
      <c r="AI348" s="2">
        <v>0</v>
      </c>
      <c r="AJ348" s="9">
        <v>0</v>
      </c>
      <c r="AK348" s="2">
        <v>0</v>
      </c>
      <c r="AL348" s="2">
        <v>0</v>
      </c>
      <c r="AM348" s="2"/>
      <c r="AN348" s="2"/>
      <c r="AO348" s="19">
        <f t="shared" si="66"/>
        <v>28412602</v>
      </c>
      <c r="AP348" s="2"/>
      <c r="AQ348" s="2"/>
      <c r="AR348" s="2"/>
      <c r="AS348" s="2"/>
      <c r="AT348" s="2"/>
      <c r="AU348" s="2"/>
      <c r="AV348" s="2"/>
      <c r="AW348" s="2"/>
      <c r="AX348" s="2">
        <v>46475708</v>
      </c>
      <c r="AY348" s="2">
        <v>11618927</v>
      </c>
      <c r="AZ348" s="2"/>
      <c r="BA348" s="2"/>
      <c r="BB348" s="64">
        <f t="shared" si="67"/>
        <v>86507237</v>
      </c>
      <c r="BC348" s="2"/>
      <c r="BD348" s="2">
        <v>11618927</v>
      </c>
      <c r="BE348" s="2"/>
      <c r="BF348" s="2"/>
      <c r="BG348" s="9"/>
      <c r="BH348" s="2"/>
      <c r="BI348" s="2"/>
      <c r="BJ348" s="2">
        <v>61145451</v>
      </c>
      <c r="BK348" s="8">
        <f t="shared" si="68"/>
        <v>159271615</v>
      </c>
      <c r="BL348" s="2"/>
      <c r="BM348" s="2">
        <v>11618927</v>
      </c>
      <c r="BN348" s="2"/>
      <c r="BO348" s="2"/>
      <c r="BP348" s="2"/>
      <c r="BQ348" s="2"/>
      <c r="BR348" s="9"/>
      <c r="BS348" s="2"/>
      <c r="BT348" s="2"/>
      <c r="BU348" s="2"/>
      <c r="BV348" s="2"/>
      <c r="BW348" s="8">
        <f t="shared" si="69"/>
        <v>170890542</v>
      </c>
      <c r="BX348" s="2"/>
      <c r="BY348" s="2">
        <v>11618927</v>
      </c>
      <c r="BZ348" s="2"/>
      <c r="CA348" s="2"/>
      <c r="CB348" s="9"/>
      <c r="CC348" s="2"/>
      <c r="CD348" s="2"/>
      <c r="CE348" s="2"/>
      <c r="CF348" s="2"/>
      <c r="CG348" s="8">
        <f>SUM(BW348:CE348)</f>
        <v>182509469</v>
      </c>
      <c r="CH348" s="2"/>
      <c r="CI348" s="2"/>
      <c r="CJ348" s="2"/>
      <c r="CK348" s="2"/>
      <c r="CL348" s="9"/>
      <c r="CM348" s="2"/>
      <c r="CN348" s="2"/>
      <c r="CO348" s="2"/>
      <c r="CP348" s="8">
        <f t="shared" si="62"/>
        <v>182509469</v>
      </c>
      <c r="CQ348" s="2"/>
      <c r="CR348" s="2"/>
      <c r="CS348" s="2"/>
      <c r="CT348" s="2"/>
      <c r="CU348" s="2"/>
      <c r="CV348" s="9"/>
      <c r="CW348" s="2"/>
      <c r="CX348" s="2"/>
      <c r="CY348" s="8">
        <f t="shared" si="63"/>
        <v>182509469</v>
      </c>
      <c r="CZ348" s="2"/>
      <c r="DA348" s="2"/>
      <c r="DB348" s="2"/>
      <c r="DC348" s="2"/>
      <c r="DD348" s="2"/>
      <c r="DE348" s="2"/>
      <c r="DF348" s="2"/>
      <c r="DG348" s="2"/>
      <c r="DH348" s="2"/>
      <c r="DI348" s="8">
        <f t="shared" si="64"/>
        <v>182509469</v>
      </c>
      <c r="DJ348" s="18"/>
      <c r="DK348" s="2"/>
      <c r="DL348" s="2"/>
      <c r="DM348" s="2"/>
      <c r="DN348" s="2"/>
      <c r="DO348" s="2"/>
      <c r="DP348" s="2"/>
      <c r="DQ348" s="2"/>
      <c r="DR348" s="9"/>
      <c r="DS348" s="2"/>
      <c r="DT348" s="2"/>
      <c r="DU348" s="7">
        <f t="shared" si="70"/>
        <v>182509469</v>
      </c>
      <c r="DV348" s="4">
        <f>VLOOKUP(B348,[3]RPTNCT049_ConsultaSaldosContabl!$I$4:$K$8047,3,0)</f>
        <v>92951416</v>
      </c>
      <c r="DW348" s="4">
        <f>+Q348+Z348+AA348+AN348+BA348+BJ348+BU348+BV348</f>
        <v>89558053</v>
      </c>
      <c r="DX348" s="41">
        <f t="shared" si="71"/>
        <v>182509469</v>
      </c>
      <c r="DY348" s="19">
        <f t="shared" si="72"/>
        <v>0</v>
      </c>
      <c r="DZ348" s="29"/>
      <c r="EA348" s="29"/>
      <c r="EB348" s="29"/>
    </row>
    <row r="349" spans="1:136" ht="15" customHeight="1" x14ac:dyDescent="0.2">
      <c r="A349" s="1">
        <v>8917800499</v>
      </c>
      <c r="B349" s="1">
        <v>891780049</v>
      </c>
      <c r="C349" s="16">
        <v>215847258</v>
      </c>
      <c r="D349" s="17" t="s">
        <v>646</v>
      </c>
      <c r="E349" s="80" t="s">
        <v>1683</v>
      </c>
      <c r="F349" s="38"/>
      <c r="G349" s="2"/>
      <c r="H349" s="3"/>
      <c r="I349" s="2"/>
      <c r="J349" s="39"/>
      <c r="K349" s="3"/>
      <c r="L349" s="2"/>
      <c r="M349" s="8"/>
      <c r="N349" s="3"/>
      <c r="O349" s="2"/>
      <c r="P349" s="3"/>
      <c r="Q349" s="39">
        <v>123722527</v>
      </c>
      <c r="R349" s="2"/>
      <c r="S349" s="3"/>
      <c r="T349" s="3"/>
      <c r="U349" s="2"/>
      <c r="V349" s="8">
        <f t="shared" si="61"/>
        <v>123722527</v>
      </c>
      <c r="W349" s="8">
        <v>0</v>
      </c>
      <c r="X349" s="2"/>
      <c r="Y349" s="8">
        <v>0</v>
      </c>
      <c r="Z349" s="8"/>
      <c r="AA349" s="2"/>
      <c r="AB349" s="2"/>
      <c r="AC349" s="9"/>
      <c r="AD349" s="2"/>
      <c r="AE349" s="2"/>
      <c r="AF349" s="8">
        <f t="shared" si="65"/>
        <v>123722527</v>
      </c>
      <c r="AG349" s="9">
        <v>0</v>
      </c>
      <c r="AH349" s="2"/>
      <c r="AI349" s="2">
        <v>0</v>
      </c>
      <c r="AJ349" s="9">
        <v>0</v>
      </c>
      <c r="AK349" s="2">
        <v>0</v>
      </c>
      <c r="AL349" s="2">
        <v>0</v>
      </c>
      <c r="AM349" s="2"/>
      <c r="AN349" s="2"/>
      <c r="AO349" s="19">
        <f t="shared" si="66"/>
        <v>123722527</v>
      </c>
      <c r="AP349" s="2"/>
      <c r="AQ349" s="2"/>
      <c r="AR349" s="2"/>
      <c r="AS349" s="2"/>
      <c r="AT349" s="2"/>
      <c r="AU349" s="2"/>
      <c r="AV349" s="2"/>
      <c r="AW349" s="2"/>
      <c r="AX349" s="2">
        <v>229217340</v>
      </c>
      <c r="AY349" s="2">
        <v>57304335</v>
      </c>
      <c r="AZ349" s="2"/>
      <c r="BA349" s="2"/>
      <c r="BB349" s="64">
        <f t="shared" si="67"/>
        <v>410244202</v>
      </c>
      <c r="BC349" s="2"/>
      <c r="BD349" s="2">
        <v>57304335</v>
      </c>
      <c r="BE349" s="2"/>
      <c r="BF349" s="2"/>
      <c r="BG349" s="9"/>
      <c r="BH349" s="2"/>
      <c r="BI349" s="2"/>
      <c r="BJ349" s="2">
        <v>266257745</v>
      </c>
      <c r="BK349" s="8">
        <f t="shared" si="68"/>
        <v>733806282</v>
      </c>
      <c r="BL349" s="2"/>
      <c r="BM349" s="2">
        <v>57304335</v>
      </c>
      <c r="BN349" s="2"/>
      <c r="BO349" s="2"/>
      <c r="BP349" s="2"/>
      <c r="BQ349" s="2"/>
      <c r="BR349" s="9"/>
      <c r="BS349" s="2"/>
      <c r="BT349" s="2"/>
      <c r="BU349" s="2"/>
      <c r="BV349" s="2"/>
      <c r="BW349" s="8">
        <f t="shared" si="69"/>
        <v>791110617</v>
      </c>
      <c r="BX349" s="2"/>
      <c r="BY349" s="2">
        <v>57304335</v>
      </c>
      <c r="BZ349" s="2"/>
      <c r="CA349" s="2"/>
      <c r="CB349" s="9"/>
      <c r="CC349" s="2"/>
      <c r="CD349" s="2"/>
      <c r="CE349" s="2"/>
      <c r="CF349" s="2"/>
      <c r="CG349" s="8">
        <f>SUM(BW349:CE349)</f>
        <v>848414952</v>
      </c>
      <c r="CH349" s="2"/>
      <c r="CI349" s="2"/>
      <c r="CJ349" s="2"/>
      <c r="CK349" s="2"/>
      <c r="CL349" s="9"/>
      <c r="CM349" s="2"/>
      <c r="CN349" s="2"/>
      <c r="CO349" s="2"/>
      <c r="CP349" s="8">
        <f t="shared" si="62"/>
        <v>848414952</v>
      </c>
      <c r="CQ349" s="2"/>
      <c r="CR349" s="2"/>
      <c r="CS349" s="2"/>
      <c r="CT349" s="2"/>
      <c r="CU349" s="2"/>
      <c r="CV349" s="9"/>
      <c r="CW349" s="2"/>
      <c r="CX349" s="2"/>
      <c r="CY349" s="8">
        <f t="shared" si="63"/>
        <v>848414952</v>
      </c>
      <c r="CZ349" s="2"/>
      <c r="DA349" s="2"/>
      <c r="DB349" s="2"/>
      <c r="DC349" s="2"/>
      <c r="DD349" s="2"/>
      <c r="DE349" s="2"/>
      <c r="DF349" s="2"/>
      <c r="DG349" s="2"/>
      <c r="DH349" s="2"/>
      <c r="DI349" s="8">
        <f t="shared" si="64"/>
        <v>848414952</v>
      </c>
      <c r="DJ349" s="18"/>
      <c r="DK349" s="2"/>
      <c r="DL349" s="2"/>
      <c r="DM349" s="2"/>
      <c r="DN349" s="2"/>
      <c r="DO349" s="2"/>
      <c r="DP349" s="2"/>
      <c r="DQ349" s="2"/>
      <c r="DR349" s="9"/>
      <c r="DS349" s="2"/>
      <c r="DT349" s="2"/>
      <c r="DU349" s="7">
        <f t="shared" si="70"/>
        <v>848414952</v>
      </c>
      <c r="DV349" s="4">
        <f>VLOOKUP(B349,[3]RPTNCT049_ConsultaSaldosContabl!$I$4:$K$8047,3,0)</f>
        <v>458434680</v>
      </c>
      <c r="DW349" s="4">
        <f>+Q349+Z349+AA349+AN349+BA349+BJ349+BU349+BV349</f>
        <v>389980272</v>
      </c>
      <c r="DX349" s="41">
        <f t="shared" si="71"/>
        <v>848414952</v>
      </c>
      <c r="DY349" s="19">
        <f t="shared" si="72"/>
        <v>0</v>
      </c>
      <c r="DZ349" s="29"/>
      <c r="EA349" s="29"/>
      <c r="EB349" s="29"/>
    </row>
    <row r="350" spans="1:136" ht="15" customHeight="1" x14ac:dyDescent="0.2">
      <c r="A350" s="1">
        <v>8902081990</v>
      </c>
      <c r="B350" s="1">
        <v>890208199</v>
      </c>
      <c r="C350" s="16">
        <v>215568255</v>
      </c>
      <c r="D350" s="17" t="s">
        <v>836</v>
      </c>
      <c r="E350" s="80" t="s">
        <v>1869</v>
      </c>
      <c r="F350" s="38"/>
      <c r="G350" s="2"/>
      <c r="H350" s="3"/>
      <c r="I350" s="2"/>
      <c r="J350" s="39"/>
      <c r="K350" s="3"/>
      <c r="L350" s="2"/>
      <c r="M350" s="8"/>
      <c r="N350" s="3"/>
      <c r="O350" s="2"/>
      <c r="P350" s="3"/>
      <c r="Q350" s="39">
        <v>82321432</v>
      </c>
      <c r="R350" s="2"/>
      <c r="S350" s="3"/>
      <c r="T350" s="3"/>
      <c r="U350" s="2"/>
      <c r="V350" s="8">
        <f t="shared" si="61"/>
        <v>82321432</v>
      </c>
      <c r="W350" s="8">
        <v>0</v>
      </c>
      <c r="X350" s="2"/>
      <c r="Y350" s="8">
        <v>0</v>
      </c>
      <c r="Z350" s="8"/>
      <c r="AA350" s="2"/>
      <c r="AB350" s="2"/>
      <c r="AC350" s="9"/>
      <c r="AD350" s="2"/>
      <c r="AE350" s="2"/>
      <c r="AF350" s="8">
        <f t="shared" si="65"/>
        <v>82321432</v>
      </c>
      <c r="AG350" s="9">
        <v>0</v>
      </c>
      <c r="AH350" s="2"/>
      <c r="AI350" s="2">
        <v>0</v>
      </c>
      <c r="AJ350" s="9">
        <v>0</v>
      </c>
      <c r="AK350" s="2">
        <v>0</v>
      </c>
      <c r="AL350" s="2">
        <v>0</v>
      </c>
      <c r="AM350" s="2"/>
      <c r="AN350" s="2"/>
      <c r="AO350" s="19">
        <f t="shared" si="66"/>
        <v>82321432</v>
      </c>
      <c r="AP350" s="2"/>
      <c r="AQ350" s="2"/>
      <c r="AR350" s="2"/>
      <c r="AS350" s="2"/>
      <c r="AT350" s="2"/>
      <c r="AU350" s="2"/>
      <c r="AV350" s="2"/>
      <c r="AW350" s="2"/>
      <c r="AX350" s="2">
        <v>100922312</v>
      </c>
      <c r="AY350" s="2">
        <v>25230578</v>
      </c>
      <c r="AZ350" s="2"/>
      <c r="BA350" s="2"/>
      <c r="BB350" s="64">
        <f t="shared" si="67"/>
        <v>208474322</v>
      </c>
      <c r="BC350" s="2"/>
      <c r="BD350" s="2">
        <v>25230578</v>
      </c>
      <c r="BE350" s="2"/>
      <c r="BF350" s="2"/>
      <c r="BG350" s="9"/>
      <c r="BH350" s="2"/>
      <c r="BI350" s="2"/>
      <c r="BJ350" s="2">
        <v>178593390</v>
      </c>
      <c r="BK350" s="8">
        <f t="shared" si="68"/>
        <v>412298290</v>
      </c>
      <c r="BL350" s="2"/>
      <c r="BM350" s="2">
        <v>25230578</v>
      </c>
      <c r="BN350" s="2"/>
      <c r="BO350" s="2"/>
      <c r="BP350" s="2"/>
      <c r="BQ350" s="2"/>
      <c r="BR350" s="9"/>
      <c r="BS350" s="2"/>
      <c r="BT350" s="2"/>
      <c r="BU350" s="2"/>
      <c r="BV350" s="2"/>
      <c r="BW350" s="8">
        <f t="shared" si="69"/>
        <v>437528868</v>
      </c>
      <c r="BX350" s="2"/>
      <c r="BY350" s="2">
        <v>25230578</v>
      </c>
      <c r="BZ350" s="2"/>
      <c r="CA350" s="2"/>
      <c r="CB350" s="9"/>
      <c r="CC350" s="2"/>
      <c r="CD350" s="2"/>
      <c r="CE350" s="2"/>
      <c r="CF350" s="2"/>
      <c r="CG350" s="8">
        <f>SUM(BW350:CE350)</f>
        <v>462759446</v>
      </c>
      <c r="CH350" s="2"/>
      <c r="CI350" s="2"/>
      <c r="CJ350" s="2"/>
      <c r="CK350" s="2"/>
      <c r="CL350" s="9"/>
      <c r="CM350" s="2"/>
      <c r="CN350" s="2"/>
      <c r="CO350" s="2"/>
      <c r="CP350" s="8">
        <f t="shared" si="62"/>
        <v>462759446</v>
      </c>
      <c r="CQ350" s="2"/>
      <c r="CR350" s="2"/>
      <c r="CS350" s="2"/>
      <c r="CT350" s="2"/>
      <c r="CU350" s="2"/>
      <c r="CV350" s="9"/>
      <c r="CW350" s="2"/>
      <c r="CX350" s="2"/>
      <c r="CY350" s="8">
        <f t="shared" si="63"/>
        <v>462759446</v>
      </c>
      <c r="CZ350" s="2"/>
      <c r="DA350" s="2"/>
      <c r="DB350" s="2"/>
      <c r="DC350" s="2"/>
      <c r="DD350" s="2"/>
      <c r="DE350" s="2"/>
      <c r="DF350" s="2"/>
      <c r="DG350" s="2"/>
      <c r="DH350" s="2"/>
      <c r="DI350" s="8">
        <f t="shared" si="64"/>
        <v>462759446</v>
      </c>
      <c r="DJ350" s="18"/>
      <c r="DK350" s="2"/>
      <c r="DL350" s="2"/>
      <c r="DM350" s="2"/>
      <c r="DN350" s="2"/>
      <c r="DO350" s="2"/>
      <c r="DP350" s="2"/>
      <c r="DQ350" s="2"/>
      <c r="DR350" s="9"/>
      <c r="DS350" s="2"/>
      <c r="DT350" s="2"/>
      <c r="DU350" s="7">
        <f t="shared" si="70"/>
        <v>462759446</v>
      </c>
      <c r="DV350" s="4">
        <f>VLOOKUP(B350,[3]RPTNCT049_ConsultaSaldosContabl!$I$4:$K$8047,3,0)</f>
        <v>201844624</v>
      </c>
      <c r="DW350" s="4">
        <f>+Q350+Z350+AA350+AN350+BA350+BJ350+BU350+BV350</f>
        <v>260914822</v>
      </c>
      <c r="DX350" s="41">
        <f t="shared" si="71"/>
        <v>462759446</v>
      </c>
      <c r="DY350" s="19">
        <f t="shared" si="72"/>
        <v>0</v>
      </c>
      <c r="DZ350" s="29"/>
      <c r="EA350" s="29"/>
      <c r="EB350" s="29"/>
    </row>
    <row r="351" spans="1:136" ht="15" customHeight="1" x14ac:dyDescent="0.2">
      <c r="A351" s="1">
        <v>8190009259</v>
      </c>
      <c r="B351" s="1">
        <v>819000925</v>
      </c>
      <c r="C351" s="16">
        <v>216847268</v>
      </c>
      <c r="D351" s="17" t="s">
        <v>647</v>
      </c>
      <c r="E351" s="80" t="s">
        <v>1684</v>
      </c>
      <c r="F351" s="38"/>
      <c r="G351" s="2"/>
      <c r="H351" s="3"/>
      <c r="I351" s="2"/>
      <c r="J351" s="39"/>
      <c r="K351" s="3"/>
      <c r="L351" s="2"/>
      <c r="M351" s="8"/>
      <c r="N351" s="3"/>
      <c r="O351" s="2"/>
      <c r="P351" s="3"/>
      <c r="Q351" s="39">
        <v>164162647</v>
      </c>
      <c r="R351" s="2"/>
      <c r="S351" s="3"/>
      <c r="T351" s="3"/>
      <c r="U351" s="2"/>
      <c r="V351" s="8">
        <f t="shared" si="61"/>
        <v>164162647</v>
      </c>
      <c r="W351" s="8">
        <v>0</v>
      </c>
      <c r="X351" s="2"/>
      <c r="Y351" s="8">
        <v>0</v>
      </c>
      <c r="Z351" s="8"/>
      <c r="AA351" s="2"/>
      <c r="AB351" s="2"/>
      <c r="AC351" s="9"/>
      <c r="AD351" s="2"/>
      <c r="AE351" s="2"/>
      <c r="AF351" s="8">
        <f t="shared" si="65"/>
        <v>164162647</v>
      </c>
      <c r="AG351" s="9">
        <v>0</v>
      </c>
      <c r="AH351" s="2"/>
      <c r="AI351" s="2">
        <v>0</v>
      </c>
      <c r="AJ351" s="9">
        <v>0</v>
      </c>
      <c r="AK351" s="2">
        <v>0</v>
      </c>
      <c r="AL351" s="2">
        <v>0</v>
      </c>
      <c r="AM351" s="2"/>
      <c r="AN351" s="2"/>
      <c r="AO351" s="19">
        <f t="shared" si="66"/>
        <v>164162647</v>
      </c>
      <c r="AP351" s="2"/>
      <c r="AQ351" s="2"/>
      <c r="AR351" s="2"/>
      <c r="AS351" s="2"/>
      <c r="AT351" s="2"/>
      <c r="AU351" s="2"/>
      <c r="AV351" s="2"/>
      <c r="AW351" s="2"/>
      <c r="AX351" s="2">
        <v>303685916</v>
      </c>
      <c r="AY351" s="2">
        <v>75921479</v>
      </c>
      <c r="AZ351" s="2"/>
      <c r="BA351" s="2"/>
      <c r="BB351" s="64">
        <f t="shared" si="67"/>
        <v>543770042</v>
      </c>
      <c r="BC351" s="2"/>
      <c r="BD351" s="2">
        <v>75921479</v>
      </c>
      <c r="BE351" s="2"/>
      <c r="BF351" s="2"/>
      <c r="BG351" s="9"/>
      <c r="BH351" s="2"/>
      <c r="BI351" s="2"/>
      <c r="BJ351" s="2">
        <v>353285616</v>
      </c>
      <c r="BK351" s="8">
        <f t="shared" si="68"/>
        <v>972977137</v>
      </c>
      <c r="BL351" s="2"/>
      <c r="BM351" s="2">
        <v>75921479</v>
      </c>
      <c r="BN351" s="2"/>
      <c r="BO351" s="2"/>
      <c r="BP351" s="2"/>
      <c r="BQ351" s="2"/>
      <c r="BR351" s="9"/>
      <c r="BS351" s="2"/>
      <c r="BT351" s="2"/>
      <c r="BU351" s="2"/>
      <c r="BV351" s="2"/>
      <c r="BW351" s="8">
        <f t="shared" si="69"/>
        <v>1048898616</v>
      </c>
      <c r="BX351" s="2"/>
      <c r="BY351" s="2">
        <v>75921479</v>
      </c>
      <c r="BZ351" s="2"/>
      <c r="CA351" s="2"/>
      <c r="CB351" s="9"/>
      <c r="CC351" s="2"/>
      <c r="CD351" s="2"/>
      <c r="CE351" s="2"/>
      <c r="CF351" s="2"/>
      <c r="CG351" s="8">
        <f>SUM(BW351:CE351)</f>
        <v>1124820095</v>
      </c>
      <c r="CH351" s="2"/>
      <c r="CI351" s="2"/>
      <c r="CJ351" s="2"/>
      <c r="CK351" s="2"/>
      <c r="CL351" s="9"/>
      <c r="CM351" s="2"/>
      <c r="CN351" s="2"/>
      <c r="CO351" s="2"/>
      <c r="CP351" s="8">
        <f t="shared" si="62"/>
        <v>1124820095</v>
      </c>
      <c r="CQ351" s="2"/>
      <c r="CR351" s="2"/>
      <c r="CS351" s="2"/>
      <c r="CT351" s="2"/>
      <c r="CU351" s="2"/>
      <c r="CV351" s="9"/>
      <c r="CW351" s="2"/>
      <c r="CX351" s="2"/>
      <c r="CY351" s="8">
        <f t="shared" si="63"/>
        <v>1124820095</v>
      </c>
      <c r="CZ351" s="2"/>
      <c r="DA351" s="2"/>
      <c r="DB351" s="2"/>
      <c r="DC351" s="2"/>
      <c r="DD351" s="2"/>
      <c r="DE351" s="2"/>
      <c r="DF351" s="2"/>
      <c r="DG351" s="2"/>
      <c r="DH351" s="2"/>
      <c r="DI351" s="8">
        <f t="shared" si="64"/>
        <v>1124820095</v>
      </c>
      <c r="DJ351" s="18"/>
      <c r="DK351" s="2"/>
      <c r="DL351" s="2"/>
      <c r="DM351" s="2"/>
      <c r="DN351" s="2"/>
      <c r="DO351" s="2"/>
      <c r="DP351" s="2"/>
      <c r="DQ351" s="2"/>
      <c r="DR351" s="9"/>
      <c r="DS351" s="2"/>
      <c r="DT351" s="2"/>
      <c r="DU351" s="7">
        <f t="shared" si="70"/>
        <v>1124820095</v>
      </c>
      <c r="DV351" s="4">
        <f>VLOOKUP(B351,[3]RPTNCT049_ConsultaSaldosContabl!$I$4:$K$8047,3,0)</f>
        <v>607371832</v>
      </c>
      <c r="DW351" s="4">
        <f>+Q351+Z351+AA351+AN351+BA351+BJ351+BU351+BV351</f>
        <v>517448263</v>
      </c>
      <c r="DX351" s="41">
        <f t="shared" si="71"/>
        <v>1124820095</v>
      </c>
      <c r="DY351" s="19">
        <f t="shared" si="72"/>
        <v>0</v>
      </c>
      <c r="DZ351" s="29"/>
      <c r="EA351" s="29"/>
      <c r="EB351" s="29"/>
    </row>
    <row r="352" spans="1:136" ht="15" customHeight="1" x14ac:dyDescent="0.2">
      <c r="A352" s="1">
        <v>8001914271</v>
      </c>
      <c r="B352" s="1">
        <v>800191427</v>
      </c>
      <c r="C352" s="16">
        <v>212595025</v>
      </c>
      <c r="D352" s="17" t="s">
        <v>992</v>
      </c>
      <c r="E352" s="80" t="s">
        <v>2068</v>
      </c>
      <c r="F352" s="38"/>
      <c r="G352" s="2"/>
      <c r="H352" s="3"/>
      <c r="I352" s="2"/>
      <c r="J352" s="39"/>
      <c r="K352" s="3"/>
      <c r="L352" s="2"/>
      <c r="M352" s="8"/>
      <c r="N352" s="3"/>
      <c r="O352" s="2"/>
      <c r="P352" s="3"/>
      <c r="Q352" s="39">
        <v>77750754</v>
      </c>
      <c r="R352" s="2"/>
      <c r="S352" s="3"/>
      <c r="T352" s="3"/>
      <c r="U352" s="2"/>
      <c r="V352" s="8">
        <f t="shared" si="61"/>
        <v>77750754</v>
      </c>
      <c r="W352" s="8">
        <v>0</v>
      </c>
      <c r="X352" s="2"/>
      <c r="Y352" s="8">
        <v>0</v>
      </c>
      <c r="Z352" s="8"/>
      <c r="AA352" s="2"/>
      <c r="AB352" s="2"/>
      <c r="AC352" s="9"/>
      <c r="AD352" s="2"/>
      <c r="AE352" s="2"/>
      <c r="AF352" s="8">
        <f t="shared" si="65"/>
        <v>77750754</v>
      </c>
      <c r="AG352" s="9">
        <v>0</v>
      </c>
      <c r="AH352" s="2"/>
      <c r="AI352" s="2">
        <v>0</v>
      </c>
      <c r="AJ352" s="9">
        <v>0</v>
      </c>
      <c r="AK352" s="2">
        <v>0</v>
      </c>
      <c r="AL352" s="2">
        <v>0</v>
      </c>
      <c r="AM352" s="2"/>
      <c r="AN352" s="2"/>
      <c r="AO352" s="19">
        <f t="shared" si="66"/>
        <v>77750754</v>
      </c>
      <c r="AP352" s="2"/>
      <c r="AQ352" s="2"/>
      <c r="AR352" s="2"/>
      <c r="AS352" s="2"/>
      <c r="AT352" s="2"/>
      <c r="AU352" s="2"/>
      <c r="AV352" s="2"/>
      <c r="AW352" s="2"/>
      <c r="AX352" s="2">
        <v>190129780</v>
      </c>
      <c r="AY352" s="2">
        <v>47532445</v>
      </c>
      <c r="AZ352" s="2"/>
      <c r="BA352" s="2"/>
      <c r="BB352" s="64">
        <f t="shared" si="67"/>
        <v>315412979</v>
      </c>
      <c r="BC352" s="2"/>
      <c r="BD352" s="2">
        <v>47532445</v>
      </c>
      <c r="BE352" s="2"/>
      <c r="BF352" s="2"/>
      <c r="BG352" s="9"/>
      <c r="BH352" s="2"/>
      <c r="BI352" s="2"/>
      <c r="BJ352" s="2">
        <v>167323963</v>
      </c>
      <c r="BK352" s="8">
        <f t="shared" si="68"/>
        <v>530269387</v>
      </c>
      <c r="BL352" s="2"/>
      <c r="BM352" s="2">
        <v>47532445</v>
      </c>
      <c r="BN352" s="2"/>
      <c r="BO352" s="2"/>
      <c r="BP352" s="2"/>
      <c r="BQ352" s="2"/>
      <c r="BR352" s="9"/>
      <c r="BS352" s="2"/>
      <c r="BT352" s="2"/>
      <c r="BU352" s="2"/>
      <c r="BV352" s="2"/>
      <c r="BW352" s="8">
        <f t="shared" si="69"/>
        <v>577801832</v>
      </c>
      <c r="BX352" s="2"/>
      <c r="BY352" s="2">
        <v>47532445</v>
      </c>
      <c r="BZ352" s="2"/>
      <c r="CA352" s="2"/>
      <c r="CB352" s="9"/>
      <c r="CC352" s="2"/>
      <c r="CD352" s="2"/>
      <c r="CE352" s="2"/>
      <c r="CF352" s="2"/>
      <c r="CG352" s="8">
        <f>SUM(BW352:CE352)</f>
        <v>625334277</v>
      </c>
      <c r="CH352" s="2"/>
      <c r="CI352" s="2"/>
      <c r="CJ352" s="2"/>
      <c r="CK352" s="2"/>
      <c r="CL352" s="9"/>
      <c r="CM352" s="2"/>
      <c r="CN352" s="2"/>
      <c r="CO352" s="2"/>
      <c r="CP352" s="8">
        <f t="shared" si="62"/>
        <v>625334277</v>
      </c>
      <c r="CQ352" s="2"/>
      <c r="CR352" s="2"/>
      <c r="CS352" s="2"/>
      <c r="CT352" s="2"/>
      <c r="CU352" s="2"/>
      <c r="CV352" s="9"/>
      <c r="CW352" s="2"/>
      <c r="CX352" s="2"/>
      <c r="CY352" s="8">
        <f t="shared" si="63"/>
        <v>625334277</v>
      </c>
      <c r="CZ352" s="2"/>
      <c r="DA352" s="2"/>
      <c r="DB352" s="2"/>
      <c r="DC352" s="2"/>
      <c r="DD352" s="2"/>
      <c r="DE352" s="2"/>
      <c r="DF352" s="2"/>
      <c r="DG352" s="2"/>
      <c r="DH352" s="2"/>
      <c r="DI352" s="8">
        <f t="shared" si="64"/>
        <v>625334277</v>
      </c>
      <c r="DJ352" s="18"/>
      <c r="DK352" s="2"/>
      <c r="DL352" s="2"/>
      <c r="DM352" s="2"/>
      <c r="DN352" s="2"/>
      <c r="DO352" s="2"/>
      <c r="DP352" s="2"/>
      <c r="DQ352" s="2"/>
      <c r="DR352" s="9"/>
      <c r="DS352" s="2"/>
      <c r="DT352" s="2"/>
      <c r="DU352" s="7">
        <f t="shared" si="70"/>
        <v>625334277</v>
      </c>
      <c r="DV352" s="4">
        <f>VLOOKUP(B352,[3]RPTNCT049_ConsultaSaldosContabl!$I$4:$K$8047,3,0)</f>
        <v>380259560</v>
      </c>
      <c r="DW352" s="4">
        <f>+Q352+Z352+AA352+AN352+BA352+BJ352+BU352+BV352</f>
        <v>245074717</v>
      </c>
      <c r="DX352" s="41">
        <f t="shared" si="71"/>
        <v>625334277</v>
      </c>
      <c r="DY352" s="19">
        <f t="shared" si="72"/>
        <v>0</v>
      </c>
      <c r="DZ352" s="29"/>
      <c r="EA352" s="29"/>
      <c r="EB352" s="29"/>
    </row>
    <row r="353" spans="1:136" ht="15" customHeight="1" x14ac:dyDescent="0.2">
      <c r="A353" s="1">
        <v>8230025955</v>
      </c>
      <c r="B353" s="1">
        <v>823002595</v>
      </c>
      <c r="C353" s="16">
        <v>213370233</v>
      </c>
      <c r="D353" s="17" t="s">
        <v>896</v>
      </c>
      <c r="E353" s="80" t="s">
        <v>1927</v>
      </c>
      <c r="F353" s="38"/>
      <c r="G353" s="2"/>
      <c r="H353" s="3"/>
      <c r="I353" s="2"/>
      <c r="J353" s="39"/>
      <c r="K353" s="3"/>
      <c r="L353" s="2"/>
      <c r="M353" s="8"/>
      <c r="N353" s="3"/>
      <c r="O353" s="2"/>
      <c r="P353" s="3"/>
      <c r="Q353" s="39">
        <v>65158476</v>
      </c>
      <c r="R353" s="2"/>
      <c r="S353" s="3"/>
      <c r="T353" s="3"/>
      <c r="U353" s="2"/>
      <c r="V353" s="8">
        <f t="shared" si="61"/>
        <v>65158476</v>
      </c>
      <c r="W353" s="8">
        <v>0</v>
      </c>
      <c r="X353" s="2"/>
      <c r="Y353" s="8">
        <v>0</v>
      </c>
      <c r="Z353" s="8"/>
      <c r="AA353" s="2"/>
      <c r="AB353" s="2"/>
      <c r="AC353" s="9"/>
      <c r="AD353" s="2"/>
      <c r="AE353" s="2"/>
      <c r="AF353" s="8">
        <f t="shared" si="65"/>
        <v>65158476</v>
      </c>
      <c r="AG353" s="9">
        <v>0</v>
      </c>
      <c r="AH353" s="2"/>
      <c r="AI353" s="2">
        <v>0</v>
      </c>
      <c r="AJ353" s="9">
        <v>0</v>
      </c>
      <c r="AK353" s="2">
        <v>0</v>
      </c>
      <c r="AL353" s="2">
        <v>0</v>
      </c>
      <c r="AM353" s="2"/>
      <c r="AN353" s="2"/>
      <c r="AO353" s="19">
        <f t="shared" si="66"/>
        <v>65158476</v>
      </c>
      <c r="AP353" s="2"/>
      <c r="AQ353" s="2"/>
      <c r="AR353" s="2"/>
      <c r="AS353" s="2"/>
      <c r="AT353" s="2"/>
      <c r="AU353" s="2"/>
      <c r="AV353" s="2"/>
      <c r="AW353" s="2"/>
      <c r="AX353" s="2">
        <v>124282968</v>
      </c>
      <c r="AY353" s="2">
        <v>31070742</v>
      </c>
      <c r="AZ353" s="2"/>
      <c r="BA353" s="2"/>
      <c r="BB353" s="64">
        <f t="shared" si="67"/>
        <v>220512186</v>
      </c>
      <c r="BC353" s="2"/>
      <c r="BD353" s="2">
        <v>31070742</v>
      </c>
      <c r="BE353" s="2"/>
      <c r="BF353" s="2"/>
      <c r="BG353" s="9"/>
      <c r="BH353" s="2"/>
      <c r="BI353" s="2"/>
      <c r="BJ353" s="2">
        <v>140224643</v>
      </c>
      <c r="BK353" s="8">
        <f t="shared" si="68"/>
        <v>391807571</v>
      </c>
      <c r="BL353" s="2"/>
      <c r="BM353" s="2">
        <v>31070742</v>
      </c>
      <c r="BN353" s="2"/>
      <c r="BO353" s="2"/>
      <c r="BP353" s="2"/>
      <c r="BQ353" s="2"/>
      <c r="BR353" s="9"/>
      <c r="BS353" s="2"/>
      <c r="BT353" s="2"/>
      <c r="BU353" s="2"/>
      <c r="BV353" s="2"/>
      <c r="BW353" s="8">
        <f t="shared" si="69"/>
        <v>422878313</v>
      </c>
      <c r="BX353" s="2"/>
      <c r="BY353" s="2">
        <v>31070742</v>
      </c>
      <c r="BZ353" s="2"/>
      <c r="CA353" s="2"/>
      <c r="CB353" s="9"/>
      <c r="CC353" s="2"/>
      <c r="CD353" s="2"/>
      <c r="CE353" s="2"/>
      <c r="CF353" s="2"/>
      <c r="CG353" s="8">
        <f>SUM(BW353:CE353)</f>
        <v>453949055</v>
      </c>
      <c r="CH353" s="2"/>
      <c r="CI353" s="2"/>
      <c r="CJ353" s="2"/>
      <c r="CK353" s="2"/>
      <c r="CL353" s="9"/>
      <c r="CM353" s="2"/>
      <c r="CN353" s="2"/>
      <c r="CO353" s="2"/>
      <c r="CP353" s="8">
        <f t="shared" si="62"/>
        <v>453949055</v>
      </c>
      <c r="CQ353" s="2"/>
      <c r="CR353" s="2"/>
      <c r="CS353" s="2"/>
      <c r="CT353" s="2"/>
      <c r="CU353" s="2"/>
      <c r="CV353" s="9"/>
      <c r="CW353" s="2"/>
      <c r="CX353" s="2"/>
      <c r="CY353" s="8">
        <f t="shared" si="63"/>
        <v>453949055</v>
      </c>
      <c r="CZ353" s="2"/>
      <c r="DA353" s="2"/>
      <c r="DB353" s="2"/>
      <c r="DC353" s="2"/>
      <c r="DD353" s="2"/>
      <c r="DE353" s="2"/>
      <c r="DF353" s="2"/>
      <c r="DG353" s="2"/>
      <c r="DH353" s="2"/>
      <c r="DI353" s="8">
        <f t="shared" si="64"/>
        <v>453949055</v>
      </c>
      <c r="DJ353" s="18"/>
      <c r="DK353" s="2"/>
      <c r="DL353" s="2"/>
      <c r="DM353" s="2"/>
      <c r="DN353" s="2"/>
      <c r="DO353" s="2"/>
      <c r="DP353" s="2"/>
      <c r="DQ353" s="2"/>
      <c r="DR353" s="9"/>
      <c r="DS353" s="2"/>
      <c r="DT353" s="2"/>
      <c r="DU353" s="7">
        <f t="shared" si="70"/>
        <v>453949055</v>
      </c>
      <c r="DV353" s="4">
        <f>VLOOKUP(B353,[3]RPTNCT049_ConsultaSaldosContabl!$I$4:$K$8047,3,0)</f>
        <v>248565936</v>
      </c>
      <c r="DW353" s="4">
        <f>+Q353+Z353+AA353+AN353+BA353+BJ353+BU353+BV353</f>
        <v>205383119</v>
      </c>
      <c r="DX353" s="41">
        <f t="shared" si="71"/>
        <v>453949055</v>
      </c>
      <c r="DY353" s="19">
        <f t="shared" si="72"/>
        <v>0</v>
      </c>
      <c r="DZ353" s="29"/>
      <c r="EA353" s="29"/>
      <c r="EB353" s="29"/>
    </row>
    <row r="354" spans="1:136" ht="15" customHeight="1" x14ac:dyDescent="0.2">
      <c r="A354" s="1">
        <v>8320023184</v>
      </c>
      <c r="B354" s="1">
        <v>832002318</v>
      </c>
      <c r="C354" s="16">
        <v>216025260</v>
      </c>
      <c r="D354" s="17" t="s">
        <v>483</v>
      </c>
      <c r="E354" s="80" t="s">
        <v>1527</v>
      </c>
      <c r="F354" s="38"/>
      <c r="G354" s="2"/>
      <c r="H354" s="3"/>
      <c r="I354" s="2"/>
      <c r="J354" s="39"/>
      <c r="K354" s="3"/>
      <c r="L354" s="2"/>
      <c r="M354" s="8"/>
      <c r="N354" s="3"/>
      <c r="O354" s="2"/>
      <c r="P354" s="3"/>
      <c r="Q354" s="39">
        <v>82728800</v>
      </c>
      <c r="R354" s="2"/>
      <c r="S354" s="3"/>
      <c r="T354" s="3"/>
      <c r="U354" s="2"/>
      <c r="V354" s="8">
        <f t="shared" si="61"/>
        <v>82728800</v>
      </c>
      <c r="W354" s="8">
        <v>0</v>
      </c>
      <c r="X354" s="2"/>
      <c r="Y354" s="8">
        <v>0</v>
      </c>
      <c r="Z354" s="8"/>
      <c r="AA354" s="2"/>
      <c r="AB354" s="2"/>
      <c r="AC354" s="9"/>
      <c r="AD354" s="2"/>
      <c r="AE354" s="2"/>
      <c r="AF354" s="8">
        <f t="shared" si="65"/>
        <v>82728800</v>
      </c>
      <c r="AG354" s="9">
        <v>0</v>
      </c>
      <c r="AH354" s="2"/>
      <c r="AI354" s="2">
        <v>0</v>
      </c>
      <c r="AJ354" s="9">
        <v>0</v>
      </c>
      <c r="AK354" s="2">
        <v>0</v>
      </c>
      <c r="AL354" s="2">
        <v>0</v>
      </c>
      <c r="AM354" s="2"/>
      <c r="AN354" s="2"/>
      <c r="AO354" s="19">
        <f t="shared" si="66"/>
        <v>82728800</v>
      </c>
      <c r="AP354" s="2"/>
      <c r="AQ354" s="2"/>
      <c r="AR354" s="2"/>
      <c r="AS354" s="2"/>
      <c r="AT354" s="2"/>
      <c r="AU354" s="2"/>
      <c r="AV354" s="2"/>
      <c r="AW354" s="2"/>
      <c r="AX354" s="2">
        <v>80125184</v>
      </c>
      <c r="AY354" s="2">
        <v>20031296</v>
      </c>
      <c r="AZ354" s="2"/>
      <c r="BA354" s="2"/>
      <c r="BB354" s="64">
        <f t="shared" si="67"/>
        <v>182885280</v>
      </c>
      <c r="BC354" s="2"/>
      <c r="BD354" s="2">
        <v>20031296</v>
      </c>
      <c r="BE354" s="2"/>
      <c r="BF354" s="2"/>
      <c r="BG354" s="9"/>
      <c r="BH354" s="2"/>
      <c r="BI354" s="2"/>
      <c r="BJ354" s="2">
        <v>178036672</v>
      </c>
      <c r="BK354" s="8">
        <f t="shared" si="68"/>
        <v>380953248</v>
      </c>
      <c r="BL354" s="2"/>
      <c r="BM354" s="2">
        <v>20031296</v>
      </c>
      <c r="BN354" s="2"/>
      <c r="BO354" s="2"/>
      <c r="BP354" s="2"/>
      <c r="BQ354" s="2"/>
      <c r="BR354" s="9"/>
      <c r="BS354" s="2"/>
      <c r="BT354" s="2"/>
      <c r="BU354" s="2"/>
      <c r="BV354" s="2"/>
      <c r="BW354" s="8">
        <f t="shared" si="69"/>
        <v>400984544</v>
      </c>
      <c r="BX354" s="2"/>
      <c r="BY354" s="2">
        <v>20031296</v>
      </c>
      <c r="BZ354" s="2"/>
      <c r="CA354" s="2"/>
      <c r="CB354" s="9"/>
      <c r="CC354" s="2"/>
      <c r="CD354" s="2"/>
      <c r="CE354" s="2"/>
      <c r="CF354" s="2"/>
      <c r="CG354" s="8">
        <f>SUM(BW354:CE354)</f>
        <v>421015840</v>
      </c>
      <c r="CH354" s="2"/>
      <c r="CI354" s="2"/>
      <c r="CJ354" s="2"/>
      <c r="CK354" s="2"/>
      <c r="CL354" s="9"/>
      <c r="CM354" s="2"/>
      <c r="CN354" s="2"/>
      <c r="CO354" s="2"/>
      <c r="CP354" s="8">
        <f t="shared" si="62"/>
        <v>421015840</v>
      </c>
      <c r="CQ354" s="2"/>
      <c r="CR354" s="2"/>
      <c r="CS354" s="2"/>
      <c r="CT354" s="2"/>
      <c r="CU354" s="2"/>
      <c r="CV354" s="9"/>
      <c r="CW354" s="2"/>
      <c r="CX354" s="2"/>
      <c r="CY354" s="8">
        <f t="shared" si="63"/>
        <v>421015840</v>
      </c>
      <c r="CZ354" s="2"/>
      <c r="DA354" s="2"/>
      <c r="DB354" s="2"/>
      <c r="DC354" s="2"/>
      <c r="DD354" s="2"/>
      <c r="DE354" s="2"/>
      <c r="DF354" s="2"/>
      <c r="DG354" s="2"/>
      <c r="DH354" s="2"/>
      <c r="DI354" s="8">
        <f t="shared" si="64"/>
        <v>421015840</v>
      </c>
      <c r="DJ354" s="18"/>
      <c r="DK354" s="2"/>
      <c r="DL354" s="2"/>
      <c r="DM354" s="2"/>
      <c r="DN354" s="2"/>
      <c r="DO354" s="2"/>
      <c r="DP354" s="2"/>
      <c r="DQ354" s="2"/>
      <c r="DR354" s="9"/>
      <c r="DS354" s="2"/>
      <c r="DT354" s="2"/>
      <c r="DU354" s="7">
        <f t="shared" si="70"/>
        <v>421015840</v>
      </c>
      <c r="DV354" s="4">
        <f>VLOOKUP(B354,[3]RPTNCT049_ConsultaSaldosContabl!$I$4:$K$8047,3,0)</f>
        <v>160250368</v>
      </c>
      <c r="DW354" s="4">
        <f>+Q354+Z354+AA354+AN354+BA354+BJ354+BU354+BV354</f>
        <v>260765472</v>
      </c>
      <c r="DX354" s="41">
        <f t="shared" si="71"/>
        <v>421015840</v>
      </c>
      <c r="DY354" s="19">
        <f t="shared" si="72"/>
        <v>0</v>
      </c>
      <c r="DZ354" s="29"/>
      <c r="EA354" s="29"/>
      <c r="EB354" s="29"/>
    </row>
    <row r="355" spans="1:136" ht="15" customHeight="1" x14ac:dyDescent="0.2">
      <c r="A355" s="1">
        <v>8000990799</v>
      </c>
      <c r="B355" s="1">
        <v>800099079</v>
      </c>
      <c r="C355" s="16">
        <v>215652256</v>
      </c>
      <c r="D355" s="17" t="s">
        <v>707</v>
      </c>
      <c r="E355" s="80" t="s">
        <v>1748</v>
      </c>
      <c r="F355" s="38"/>
      <c r="G355" s="2"/>
      <c r="H355" s="3"/>
      <c r="I355" s="2"/>
      <c r="J355" s="39"/>
      <c r="K355" s="3"/>
      <c r="L355" s="2"/>
      <c r="M355" s="8"/>
      <c r="N355" s="3"/>
      <c r="O355" s="2"/>
      <c r="P355" s="3"/>
      <c r="Q355" s="39">
        <v>38154442</v>
      </c>
      <c r="R355" s="2"/>
      <c r="S355" s="3"/>
      <c r="T355" s="3"/>
      <c r="U355" s="2"/>
      <c r="V355" s="8">
        <f t="shared" si="61"/>
        <v>38154442</v>
      </c>
      <c r="W355" s="8">
        <v>0</v>
      </c>
      <c r="X355" s="2"/>
      <c r="Y355" s="8">
        <v>0</v>
      </c>
      <c r="Z355" s="8"/>
      <c r="AA355" s="2"/>
      <c r="AB355" s="2"/>
      <c r="AC355" s="9"/>
      <c r="AD355" s="2"/>
      <c r="AE355" s="2"/>
      <c r="AF355" s="8">
        <f t="shared" si="65"/>
        <v>38154442</v>
      </c>
      <c r="AG355" s="9">
        <v>0</v>
      </c>
      <c r="AH355" s="2"/>
      <c r="AI355" s="2">
        <v>0</v>
      </c>
      <c r="AJ355" s="9">
        <v>0</v>
      </c>
      <c r="AK355" s="2">
        <v>0</v>
      </c>
      <c r="AL355" s="2">
        <v>0</v>
      </c>
      <c r="AM355" s="2"/>
      <c r="AN355" s="2"/>
      <c r="AO355" s="19">
        <f t="shared" si="66"/>
        <v>38154442</v>
      </c>
      <c r="AP355" s="2"/>
      <c r="AQ355" s="2"/>
      <c r="AR355" s="2"/>
      <c r="AS355" s="2"/>
      <c r="AT355" s="2"/>
      <c r="AU355" s="2"/>
      <c r="AV355" s="2"/>
      <c r="AW355" s="2"/>
      <c r="AX355" s="2">
        <v>90772884</v>
      </c>
      <c r="AY355" s="2">
        <v>22693221</v>
      </c>
      <c r="AZ355" s="2"/>
      <c r="BA355" s="2"/>
      <c r="BB355" s="64">
        <f t="shared" si="67"/>
        <v>151620547</v>
      </c>
      <c r="BC355" s="2"/>
      <c r="BD355" s="2">
        <v>22693221</v>
      </c>
      <c r="BE355" s="2"/>
      <c r="BF355" s="2"/>
      <c r="BG355" s="9"/>
      <c r="BH355" s="2"/>
      <c r="BI355" s="2"/>
      <c r="BJ355" s="2">
        <v>83373475</v>
      </c>
      <c r="BK355" s="8">
        <f t="shared" si="68"/>
        <v>257687243</v>
      </c>
      <c r="BL355" s="2"/>
      <c r="BM355" s="2">
        <v>22693221</v>
      </c>
      <c r="BN355" s="2"/>
      <c r="BO355" s="2"/>
      <c r="BP355" s="2"/>
      <c r="BQ355" s="2"/>
      <c r="BR355" s="9"/>
      <c r="BS355" s="2"/>
      <c r="BT355" s="2"/>
      <c r="BU355" s="2"/>
      <c r="BV355" s="2"/>
      <c r="BW355" s="8">
        <f t="shared" si="69"/>
        <v>280380464</v>
      </c>
      <c r="BX355" s="2"/>
      <c r="BY355" s="2">
        <v>22693221</v>
      </c>
      <c r="BZ355" s="2"/>
      <c r="CA355" s="2"/>
      <c r="CB355" s="9"/>
      <c r="CC355" s="2"/>
      <c r="CD355" s="2"/>
      <c r="CE355" s="2"/>
      <c r="CF355" s="2"/>
      <c r="CG355" s="8">
        <f>SUM(BW355:CE355)</f>
        <v>303073685</v>
      </c>
      <c r="CH355" s="2"/>
      <c r="CI355" s="2"/>
      <c r="CJ355" s="2"/>
      <c r="CK355" s="2"/>
      <c r="CL355" s="9"/>
      <c r="CM355" s="2"/>
      <c r="CN355" s="2"/>
      <c r="CO355" s="2"/>
      <c r="CP355" s="8">
        <f t="shared" si="62"/>
        <v>303073685</v>
      </c>
      <c r="CQ355" s="2"/>
      <c r="CR355" s="2"/>
      <c r="CS355" s="2"/>
      <c r="CT355" s="2"/>
      <c r="CU355" s="2"/>
      <c r="CV355" s="9"/>
      <c r="CW355" s="2"/>
      <c r="CX355" s="2"/>
      <c r="CY355" s="8">
        <f t="shared" si="63"/>
        <v>303073685</v>
      </c>
      <c r="CZ355" s="2"/>
      <c r="DA355" s="2"/>
      <c r="DB355" s="2"/>
      <c r="DC355" s="2"/>
      <c r="DD355" s="2"/>
      <c r="DE355" s="2"/>
      <c r="DF355" s="2"/>
      <c r="DG355" s="2"/>
      <c r="DH355" s="2"/>
      <c r="DI355" s="8">
        <f t="shared" si="64"/>
        <v>303073685</v>
      </c>
      <c r="DJ355" s="18"/>
      <c r="DK355" s="2"/>
      <c r="DL355" s="2"/>
      <c r="DM355" s="2"/>
      <c r="DN355" s="2"/>
      <c r="DO355" s="2"/>
      <c r="DP355" s="2"/>
      <c r="DQ355" s="2"/>
      <c r="DR355" s="9"/>
      <c r="DS355" s="2"/>
      <c r="DT355" s="2"/>
      <c r="DU355" s="7">
        <f t="shared" si="70"/>
        <v>303073685</v>
      </c>
      <c r="DV355" s="4">
        <f>VLOOKUP(B355,[3]RPTNCT049_ConsultaSaldosContabl!$I$4:$K$8047,3,0)</f>
        <v>181545768</v>
      </c>
      <c r="DW355" s="4">
        <f>+Q355+Z355+AA355+AN355+BA355+BJ355+BU355+BV355</f>
        <v>121527917</v>
      </c>
      <c r="DX355" s="41">
        <f t="shared" si="71"/>
        <v>303073685</v>
      </c>
      <c r="DY355" s="19">
        <f t="shared" si="72"/>
        <v>0</v>
      </c>
      <c r="DZ355" s="29"/>
      <c r="EA355" s="29"/>
      <c r="EB355" s="29"/>
    </row>
    <row r="356" spans="1:136" ht="15" customHeight="1" x14ac:dyDescent="0.2">
      <c r="A356" s="1">
        <v>8909838138</v>
      </c>
      <c r="B356" s="1">
        <v>890983813</v>
      </c>
      <c r="C356" s="16">
        <v>219705697</v>
      </c>
      <c r="D356" s="17" t="s">
        <v>140</v>
      </c>
      <c r="E356" s="80" t="s">
        <v>1185</v>
      </c>
      <c r="F356" s="38"/>
      <c r="G356" s="2"/>
      <c r="H356" s="3"/>
      <c r="I356" s="2"/>
      <c r="J356" s="39"/>
      <c r="K356" s="3"/>
      <c r="L356" s="2"/>
      <c r="M356" s="8"/>
      <c r="N356" s="3"/>
      <c r="O356" s="2"/>
      <c r="P356" s="3"/>
      <c r="Q356" s="39">
        <v>95899469</v>
      </c>
      <c r="R356" s="2"/>
      <c r="S356" s="3"/>
      <c r="T356" s="3"/>
      <c r="U356" s="2"/>
      <c r="V356" s="8">
        <f t="shared" si="61"/>
        <v>95899469</v>
      </c>
      <c r="W356" s="8">
        <v>0</v>
      </c>
      <c r="X356" s="2"/>
      <c r="Y356" s="8">
        <v>0</v>
      </c>
      <c r="Z356" s="8">
        <v>58498843</v>
      </c>
      <c r="AA356" s="2"/>
      <c r="AB356" s="2"/>
      <c r="AC356" s="9"/>
      <c r="AD356" s="2"/>
      <c r="AE356" s="2"/>
      <c r="AF356" s="8">
        <f t="shared" si="65"/>
        <v>154398312</v>
      </c>
      <c r="AG356" s="9">
        <v>0</v>
      </c>
      <c r="AH356" s="2"/>
      <c r="AI356" s="2">
        <v>0</v>
      </c>
      <c r="AJ356" s="9">
        <v>0</v>
      </c>
      <c r="AK356" s="2">
        <v>0</v>
      </c>
      <c r="AL356" s="2">
        <v>0</v>
      </c>
      <c r="AM356" s="2"/>
      <c r="AN356" s="2"/>
      <c r="AO356" s="19">
        <f t="shared" si="66"/>
        <v>154398312</v>
      </c>
      <c r="AP356" s="2"/>
      <c r="AQ356" s="2"/>
      <c r="AR356" s="2"/>
      <c r="AS356" s="2"/>
      <c r="AT356" s="2"/>
      <c r="AU356" s="2"/>
      <c r="AV356" s="2"/>
      <c r="AW356" s="2"/>
      <c r="AX356" s="2">
        <v>173364764</v>
      </c>
      <c r="AY356" s="2">
        <v>43341191</v>
      </c>
      <c r="AZ356" s="2"/>
      <c r="BA356" s="2"/>
      <c r="BB356" s="64">
        <f t="shared" si="67"/>
        <v>371104267</v>
      </c>
      <c r="BC356" s="2"/>
      <c r="BD356" s="2">
        <v>43341191</v>
      </c>
      <c r="BE356" s="2"/>
      <c r="BF356" s="2"/>
      <c r="BG356" s="9"/>
      <c r="BH356" s="2"/>
      <c r="BI356" s="2"/>
      <c r="BJ356" s="2">
        <v>332273317</v>
      </c>
      <c r="BK356" s="8">
        <f t="shared" si="68"/>
        <v>746718775</v>
      </c>
      <c r="BL356" s="2"/>
      <c r="BM356" s="2">
        <v>43341191</v>
      </c>
      <c r="BN356" s="2"/>
      <c r="BO356" s="2"/>
      <c r="BP356" s="2"/>
      <c r="BQ356" s="2"/>
      <c r="BR356" s="9"/>
      <c r="BS356" s="2"/>
      <c r="BT356" s="2"/>
      <c r="BU356" s="2"/>
      <c r="BV356" s="2"/>
      <c r="BW356" s="8">
        <f t="shared" si="69"/>
        <v>790059966</v>
      </c>
      <c r="BX356" s="2"/>
      <c r="BY356" s="2">
        <v>43341191</v>
      </c>
      <c r="BZ356" s="2"/>
      <c r="CA356" s="2"/>
      <c r="CB356" s="9"/>
      <c r="CC356" s="2"/>
      <c r="CD356" s="2"/>
      <c r="CE356" s="2"/>
      <c r="CF356" s="2"/>
      <c r="CG356" s="8">
        <f>SUM(BW356:CE356)</f>
        <v>833401157</v>
      </c>
      <c r="CH356" s="2"/>
      <c r="CI356" s="2"/>
      <c r="CJ356" s="2"/>
      <c r="CK356" s="2"/>
      <c r="CL356" s="9"/>
      <c r="CM356" s="2"/>
      <c r="CN356" s="2"/>
      <c r="CO356" s="2"/>
      <c r="CP356" s="8">
        <f t="shared" si="62"/>
        <v>833401157</v>
      </c>
      <c r="CQ356" s="2"/>
      <c r="CR356" s="2"/>
      <c r="CS356" s="2"/>
      <c r="CT356" s="2"/>
      <c r="CU356" s="2"/>
      <c r="CV356" s="9"/>
      <c r="CW356" s="2"/>
      <c r="CX356" s="2"/>
      <c r="CY356" s="8">
        <f t="shared" si="63"/>
        <v>833401157</v>
      </c>
      <c r="CZ356" s="2"/>
      <c r="DA356" s="2"/>
      <c r="DB356" s="2"/>
      <c r="DC356" s="2"/>
      <c r="DD356" s="2"/>
      <c r="DE356" s="2"/>
      <c r="DF356" s="2"/>
      <c r="DG356" s="2"/>
      <c r="DH356" s="2"/>
      <c r="DI356" s="8">
        <f t="shared" si="64"/>
        <v>833401157</v>
      </c>
      <c r="DJ356" s="18"/>
      <c r="DK356" s="2"/>
      <c r="DL356" s="2"/>
      <c r="DM356" s="2"/>
      <c r="DN356" s="2"/>
      <c r="DO356" s="2"/>
      <c r="DP356" s="2"/>
      <c r="DQ356" s="2"/>
      <c r="DR356" s="9"/>
      <c r="DS356" s="2"/>
      <c r="DT356" s="2"/>
      <c r="DU356" s="7">
        <f t="shared" si="70"/>
        <v>833401157</v>
      </c>
      <c r="DV356" s="4">
        <f>VLOOKUP(B356,[3]RPTNCT049_ConsultaSaldosContabl!$I$4:$K$8047,3,0)</f>
        <v>346729528</v>
      </c>
      <c r="DW356" s="4">
        <f>+Q356+Z356+AA356+AN356+BA356+BJ356+BU356+BV356</f>
        <v>486671629</v>
      </c>
      <c r="DX356" s="41">
        <f t="shared" si="71"/>
        <v>833401157</v>
      </c>
      <c r="DY356" s="19">
        <f t="shared" si="72"/>
        <v>0</v>
      </c>
      <c r="DZ356" s="29"/>
      <c r="EA356" s="29"/>
      <c r="EB356" s="29"/>
    </row>
    <row r="357" spans="1:136" ht="15" customHeight="1" x14ac:dyDescent="0.2">
      <c r="A357" s="1">
        <v>8000990807</v>
      </c>
      <c r="B357" s="1">
        <v>800099080</v>
      </c>
      <c r="C357" s="16">
        <v>215852258</v>
      </c>
      <c r="D357" s="17" t="s">
        <v>708</v>
      </c>
      <c r="E357" s="80" t="s">
        <v>1749</v>
      </c>
      <c r="F357" s="38"/>
      <c r="G357" s="2"/>
      <c r="H357" s="3"/>
      <c r="I357" s="2"/>
      <c r="J357" s="39"/>
      <c r="K357" s="3"/>
      <c r="L357" s="2"/>
      <c r="M357" s="8"/>
      <c r="N357" s="3"/>
      <c r="O357" s="2"/>
      <c r="P357" s="3"/>
      <c r="Q357" s="39">
        <v>83290560</v>
      </c>
      <c r="R357" s="2"/>
      <c r="S357" s="3"/>
      <c r="T357" s="3"/>
      <c r="U357" s="2"/>
      <c r="V357" s="8">
        <f t="shared" si="61"/>
        <v>83290560</v>
      </c>
      <c r="W357" s="8">
        <v>0</v>
      </c>
      <c r="X357" s="2"/>
      <c r="Y357" s="8">
        <v>0</v>
      </c>
      <c r="Z357" s="8"/>
      <c r="AA357" s="2"/>
      <c r="AB357" s="2"/>
      <c r="AC357" s="9"/>
      <c r="AD357" s="2"/>
      <c r="AE357" s="2"/>
      <c r="AF357" s="8">
        <f t="shared" si="65"/>
        <v>83290560</v>
      </c>
      <c r="AG357" s="9">
        <v>0</v>
      </c>
      <c r="AH357" s="2"/>
      <c r="AI357" s="2">
        <v>0</v>
      </c>
      <c r="AJ357" s="9">
        <v>0</v>
      </c>
      <c r="AK357" s="2">
        <v>0</v>
      </c>
      <c r="AL357" s="2">
        <v>0</v>
      </c>
      <c r="AM357" s="2"/>
      <c r="AN357" s="2"/>
      <c r="AO357" s="19">
        <f t="shared" si="66"/>
        <v>83290560</v>
      </c>
      <c r="AP357" s="2"/>
      <c r="AQ357" s="2"/>
      <c r="AR357" s="2"/>
      <c r="AS357" s="2"/>
      <c r="AT357" s="2"/>
      <c r="AU357" s="2"/>
      <c r="AV357" s="2"/>
      <c r="AW357" s="2"/>
      <c r="AX357" s="2">
        <v>134553284</v>
      </c>
      <c r="AY357" s="2">
        <v>33638321</v>
      </c>
      <c r="AZ357" s="2"/>
      <c r="BA357" s="2"/>
      <c r="BB357" s="64">
        <f t="shared" si="67"/>
        <v>251482165</v>
      </c>
      <c r="BC357" s="2"/>
      <c r="BD357" s="2">
        <v>33638321</v>
      </c>
      <c r="BE357" s="2"/>
      <c r="BF357" s="2"/>
      <c r="BG357" s="9"/>
      <c r="BH357" s="2"/>
      <c r="BI357" s="2"/>
      <c r="BJ357" s="2">
        <v>179246429</v>
      </c>
      <c r="BK357" s="8">
        <f t="shared" si="68"/>
        <v>464366915</v>
      </c>
      <c r="BL357" s="2"/>
      <c r="BM357" s="2">
        <v>33638321</v>
      </c>
      <c r="BN357" s="2"/>
      <c r="BO357" s="2"/>
      <c r="BP357" s="2"/>
      <c r="BQ357" s="2"/>
      <c r="BR357" s="9"/>
      <c r="BS357" s="2"/>
      <c r="BT357" s="2"/>
      <c r="BU357" s="2"/>
      <c r="BV357" s="2"/>
      <c r="BW357" s="8">
        <f t="shared" si="69"/>
        <v>498005236</v>
      </c>
      <c r="BX357" s="2"/>
      <c r="BY357" s="2">
        <v>33638321</v>
      </c>
      <c r="BZ357" s="2"/>
      <c r="CA357" s="2"/>
      <c r="CB357" s="9"/>
      <c r="CC357" s="2"/>
      <c r="CD357" s="2"/>
      <c r="CE357" s="2"/>
      <c r="CF357" s="2"/>
      <c r="CG357" s="8">
        <f>SUM(BW357:CE357)</f>
        <v>531643557</v>
      </c>
      <c r="CH357" s="2"/>
      <c r="CI357" s="2"/>
      <c r="CJ357" s="2"/>
      <c r="CK357" s="2"/>
      <c r="CL357" s="9"/>
      <c r="CM357" s="2"/>
      <c r="CN357" s="2"/>
      <c r="CO357" s="2"/>
      <c r="CP357" s="8">
        <f t="shared" si="62"/>
        <v>531643557</v>
      </c>
      <c r="CQ357" s="2"/>
      <c r="CR357" s="2"/>
      <c r="CS357" s="2"/>
      <c r="CT357" s="2"/>
      <c r="CU357" s="2"/>
      <c r="CV357" s="9"/>
      <c r="CW357" s="2"/>
      <c r="CX357" s="2"/>
      <c r="CY357" s="8">
        <f t="shared" si="63"/>
        <v>531643557</v>
      </c>
      <c r="CZ357" s="2"/>
      <c r="DA357" s="2"/>
      <c r="DB357" s="2"/>
      <c r="DC357" s="2"/>
      <c r="DD357" s="2"/>
      <c r="DE357" s="2"/>
      <c r="DF357" s="2"/>
      <c r="DG357" s="2"/>
      <c r="DH357" s="2"/>
      <c r="DI357" s="8">
        <f t="shared" si="64"/>
        <v>531643557</v>
      </c>
      <c r="DJ357" s="18"/>
      <c r="DK357" s="2"/>
      <c r="DL357" s="2"/>
      <c r="DM357" s="2"/>
      <c r="DN357" s="2"/>
      <c r="DO357" s="2"/>
      <c r="DP357" s="2"/>
      <c r="DQ357" s="2"/>
      <c r="DR357" s="9"/>
      <c r="DS357" s="2"/>
      <c r="DT357" s="2"/>
      <c r="DU357" s="7">
        <f t="shared" si="70"/>
        <v>531643557</v>
      </c>
      <c r="DV357" s="4">
        <f>VLOOKUP(B357,[3]RPTNCT049_ConsultaSaldosContabl!$I$4:$K$8047,3,0)</f>
        <v>269106568</v>
      </c>
      <c r="DW357" s="4">
        <f>+Q357+Z357+AA357+AN357+BA357+BJ357+BU357+BV357</f>
        <v>262536989</v>
      </c>
      <c r="DX357" s="41">
        <f t="shared" si="71"/>
        <v>531643557</v>
      </c>
      <c r="DY357" s="19">
        <f t="shared" si="72"/>
        <v>0</v>
      </c>
      <c r="DZ357" s="29"/>
      <c r="EA357" s="29"/>
      <c r="EB357" s="29"/>
    </row>
    <row r="358" spans="1:136" ht="15" customHeight="1" x14ac:dyDescent="0.2">
      <c r="A358" s="1">
        <v>8915009786</v>
      </c>
      <c r="B358" s="1">
        <v>891500978</v>
      </c>
      <c r="C358" s="16">
        <v>215619256</v>
      </c>
      <c r="D358" s="17" t="s">
        <v>382</v>
      </c>
      <c r="E358" s="81" t="s">
        <v>2154</v>
      </c>
      <c r="F358" s="38"/>
      <c r="G358" s="2"/>
      <c r="H358" s="3"/>
      <c r="I358" s="2"/>
      <c r="J358" s="39"/>
      <c r="K358" s="3"/>
      <c r="L358" s="2"/>
      <c r="M358" s="8"/>
      <c r="N358" s="3"/>
      <c r="O358" s="2"/>
      <c r="P358" s="3"/>
      <c r="Q358" s="39">
        <v>135291199</v>
      </c>
      <c r="R358" s="2"/>
      <c r="S358" s="3"/>
      <c r="T358" s="3"/>
      <c r="U358" s="2"/>
      <c r="V358" s="8">
        <f t="shared" si="61"/>
        <v>135291199</v>
      </c>
      <c r="W358" s="8">
        <v>0</v>
      </c>
      <c r="X358" s="2"/>
      <c r="Y358" s="8">
        <v>0</v>
      </c>
      <c r="Z358" s="8">
        <v>65288778</v>
      </c>
      <c r="AA358" s="2"/>
      <c r="AB358" s="2"/>
      <c r="AC358" s="9"/>
      <c r="AD358" s="2"/>
      <c r="AE358" s="2"/>
      <c r="AF358" s="8">
        <f t="shared" si="65"/>
        <v>200579977</v>
      </c>
      <c r="AG358" s="9">
        <v>0</v>
      </c>
      <c r="AH358" s="2"/>
      <c r="AI358" s="2">
        <v>0</v>
      </c>
      <c r="AJ358" s="9">
        <v>0</v>
      </c>
      <c r="AK358" s="2">
        <v>0</v>
      </c>
      <c r="AL358" s="2">
        <v>0</v>
      </c>
      <c r="AM358" s="2"/>
      <c r="AN358" s="2"/>
      <c r="AO358" s="19">
        <f t="shared" si="66"/>
        <v>200579977</v>
      </c>
      <c r="AP358" s="2"/>
      <c r="AQ358" s="2"/>
      <c r="AR358" s="2"/>
      <c r="AS358" s="2"/>
      <c r="AT358" s="2"/>
      <c r="AU358" s="2"/>
      <c r="AV358" s="2"/>
      <c r="AW358" s="2"/>
      <c r="AX358" s="2">
        <v>408666804</v>
      </c>
      <c r="AY358" s="2">
        <v>102166701</v>
      </c>
      <c r="AZ358" s="2"/>
      <c r="BA358" s="2">
        <f>VLOOKUP(B358,[2]Mayo!$G$109:$H$167,2,0)</f>
        <v>8023064</v>
      </c>
      <c r="BB358" s="64">
        <f t="shared" si="67"/>
        <v>719436546</v>
      </c>
      <c r="BC358" s="2"/>
      <c r="BD358" s="2">
        <v>102166701</v>
      </c>
      <c r="BE358" s="2"/>
      <c r="BF358" s="2"/>
      <c r="BG358" s="9"/>
      <c r="BH358" s="2"/>
      <c r="BI358" s="2"/>
      <c r="BJ358" s="2">
        <v>448926200</v>
      </c>
      <c r="BK358" s="8">
        <f t="shared" si="68"/>
        <v>1270529447</v>
      </c>
      <c r="BL358" s="2"/>
      <c r="BM358" s="2">
        <v>102166701</v>
      </c>
      <c r="BN358" s="2"/>
      <c r="BO358" s="2"/>
      <c r="BP358" s="2"/>
      <c r="BQ358" s="2"/>
      <c r="BR358" s="9"/>
      <c r="BS358" s="2"/>
      <c r="BT358" s="2"/>
      <c r="BU358" s="2"/>
      <c r="BV358" s="2"/>
      <c r="BW358" s="8">
        <f t="shared" si="69"/>
        <v>1372696148</v>
      </c>
      <c r="BX358" s="2"/>
      <c r="BY358" s="2">
        <v>102166701</v>
      </c>
      <c r="BZ358" s="2"/>
      <c r="CA358" s="2"/>
      <c r="CB358" s="9"/>
      <c r="CC358" s="2"/>
      <c r="CD358" s="2"/>
      <c r="CE358" s="2"/>
      <c r="CF358" s="2"/>
      <c r="CG358" s="8">
        <f>SUM(BW358:CE358)</f>
        <v>1474862849</v>
      </c>
      <c r="CH358" s="2"/>
      <c r="CI358" s="2"/>
      <c r="CJ358" s="2"/>
      <c r="CK358" s="2"/>
      <c r="CL358" s="9"/>
      <c r="CM358" s="2"/>
      <c r="CN358" s="2"/>
      <c r="CO358" s="2"/>
      <c r="CP358" s="8">
        <f t="shared" si="62"/>
        <v>1474862849</v>
      </c>
      <c r="CQ358" s="2"/>
      <c r="CR358" s="2"/>
      <c r="CS358" s="2"/>
      <c r="CT358" s="2"/>
      <c r="CU358" s="2"/>
      <c r="CV358" s="9"/>
      <c r="CW358" s="2"/>
      <c r="CX358" s="2"/>
      <c r="CY358" s="8">
        <f t="shared" si="63"/>
        <v>1474862849</v>
      </c>
      <c r="CZ358" s="2"/>
      <c r="DA358" s="2"/>
      <c r="DB358" s="2"/>
      <c r="DC358" s="2"/>
      <c r="DD358" s="2"/>
      <c r="DE358" s="2"/>
      <c r="DF358" s="2"/>
      <c r="DG358" s="2"/>
      <c r="DH358" s="2"/>
      <c r="DI358" s="8">
        <f t="shared" si="64"/>
        <v>1474862849</v>
      </c>
      <c r="DJ358" s="18"/>
      <c r="DK358" s="2"/>
      <c r="DL358" s="2"/>
      <c r="DM358" s="2"/>
      <c r="DN358" s="2"/>
      <c r="DO358" s="2"/>
      <c r="DP358" s="2"/>
      <c r="DQ358" s="2"/>
      <c r="DR358" s="9"/>
      <c r="DS358" s="2"/>
      <c r="DT358" s="2"/>
      <c r="DU358" s="7">
        <f t="shared" si="70"/>
        <v>1474862849</v>
      </c>
      <c r="DV358" s="4">
        <f>VLOOKUP(B358,[3]RPTNCT049_ConsultaSaldosContabl!$I$4:$K$8047,3,0)</f>
        <v>817333608</v>
      </c>
      <c r="DW358" s="4">
        <f>+Q358+Z358+AA358+AN358+BA358+BJ358+BU358+BV358</f>
        <v>657529241</v>
      </c>
      <c r="DX358" s="41">
        <f t="shared" si="71"/>
        <v>1474862849</v>
      </c>
      <c r="DY358" s="19">
        <f t="shared" si="72"/>
        <v>0</v>
      </c>
      <c r="DZ358" s="29"/>
      <c r="EA358" s="29"/>
      <c r="EB358" s="29"/>
    </row>
    <row r="359" spans="1:136" ht="15" customHeight="1" x14ac:dyDescent="0.2">
      <c r="A359" s="1">
        <v>8000990846</v>
      </c>
      <c r="B359" s="1">
        <v>800099084</v>
      </c>
      <c r="C359" s="16">
        <v>216052260</v>
      </c>
      <c r="D359" s="17" t="s">
        <v>709</v>
      </c>
      <c r="E359" s="80" t="s">
        <v>1750</v>
      </c>
      <c r="F359" s="54"/>
      <c r="G359" s="18"/>
      <c r="H359" s="54"/>
      <c r="I359" s="18"/>
      <c r="J359" s="54"/>
      <c r="K359" s="54"/>
      <c r="L359" s="18"/>
      <c r="M359" s="55"/>
      <c r="N359" s="54"/>
      <c r="O359" s="18"/>
      <c r="P359" s="54"/>
      <c r="Q359" s="39">
        <v>27202304</v>
      </c>
      <c r="R359" s="18"/>
      <c r="S359" s="54"/>
      <c r="T359" s="54"/>
      <c r="U359" s="18"/>
      <c r="V359" s="8">
        <f t="shared" si="61"/>
        <v>27202304</v>
      </c>
      <c r="W359" s="8">
        <v>0</v>
      </c>
      <c r="X359" s="18"/>
      <c r="Y359" s="8">
        <v>0</v>
      </c>
      <c r="Z359" s="8">
        <v>40327214</v>
      </c>
      <c r="AA359" s="18"/>
      <c r="AB359" s="18"/>
      <c r="AC359" s="56"/>
      <c r="AD359" s="18"/>
      <c r="AE359" s="18"/>
      <c r="AF359" s="8">
        <f t="shared" si="65"/>
        <v>67529518</v>
      </c>
      <c r="AG359" s="9">
        <v>0</v>
      </c>
      <c r="AH359" s="2"/>
      <c r="AI359" s="2">
        <v>0</v>
      </c>
      <c r="AJ359" s="9">
        <v>0</v>
      </c>
      <c r="AK359" s="2">
        <v>0</v>
      </c>
      <c r="AL359" s="2">
        <v>0</v>
      </c>
      <c r="AM359" s="2"/>
      <c r="AN359" s="2"/>
      <c r="AO359" s="19">
        <f t="shared" si="66"/>
        <v>67529518</v>
      </c>
      <c r="AP359" s="18"/>
      <c r="AQ359" s="2"/>
      <c r="AR359" s="18"/>
      <c r="AS359" s="2"/>
      <c r="AT359" s="18"/>
      <c r="AU359" s="18"/>
      <c r="AV359" s="18"/>
      <c r="AW359" s="18"/>
      <c r="AX359" s="2">
        <v>103850476</v>
      </c>
      <c r="AY359" s="2">
        <v>25962619</v>
      </c>
      <c r="AZ359" s="18"/>
      <c r="BA359" s="2"/>
      <c r="BB359" s="64">
        <f t="shared" si="67"/>
        <v>197342613</v>
      </c>
      <c r="BC359" s="2"/>
      <c r="BD359" s="2">
        <v>25962619</v>
      </c>
      <c r="BE359" s="2"/>
      <c r="BF359" s="2"/>
      <c r="BG359" s="9"/>
      <c r="BH359" s="2"/>
      <c r="BI359" s="2"/>
      <c r="BJ359" s="2">
        <v>58540915</v>
      </c>
      <c r="BK359" s="8">
        <f t="shared" si="68"/>
        <v>281846147</v>
      </c>
      <c r="BL359" s="2"/>
      <c r="BM359" s="2">
        <v>25962619</v>
      </c>
      <c r="BN359" s="2"/>
      <c r="BO359" s="2"/>
      <c r="BP359" s="2"/>
      <c r="BQ359" s="2"/>
      <c r="BR359" s="9"/>
      <c r="BS359" s="2"/>
      <c r="BT359" s="2"/>
      <c r="BU359" s="2"/>
      <c r="BV359" s="2"/>
      <c r="BW359" s="8">
        <f t="shared" si="69"/>
        <v>307808766</v>
      </c>
      <c r="BX359" s="2"/>
      <c r="BY359" s="2">
        <v>25962619</v>
      </c>
      <c r="BZ359" s="2"/>
      <c r="CA359" s="2"/>
      <c r="CB359" s="9"/>
      <c r="CC359" s="2"/>
      <c r="CD359" s="2"/>
      <c r="CE359" s="2"/>
      <c r="CF359" s="2"/>
      <c r="CG359" s="8">
        <f>SUM(BW359:CE359)</f>
        <v>333771385</v>
      </c>
      <c r="CH359" s="2"/>
      <c r="CI359" s="2"/>
      <c r="CJ359" s="2"/>
      <c r="CK359" s="2"/>
      <c r="CL359" s="9"/>
      <c r="CM359" s="2"/>
      <c r="CN359" s="2"/>
      <c r="CO359" s="2"/>
      <c r="CP359" s="8">
        <f t="shared" si="62"/>
        <v>333771385</v>
      </c>
      <c r="CQ359" s="2"/>
      <c r="CR359" s="2"/>
      <c r="CS359" s="2"/>
      <c r="CT359" s="2"/>
      <c r="CU359" s="2"/>
      <c r="CV359" s="9"/>
      <c r="CW359" s="2"/>
      <c r="CX359" s="2"/>
      <c r="CY359" s="8">
        <f t="shared" si="63"/>
        <v>333771385</v>
      </c>
      <c r="CZ359" s="2"/>
      <c r="DA359" s="2"/>
      <c r="DB359" s="2"/>
      <c r="DC359" s="2"/>
      <c r="DD359" s="2"/>
      <c r="DE359" s="2"/>
      <c r="DF359" s="2"/>
      <c r="DG359" s="2"/>
      <c r="DH359" s="2"/>
      <c r="DI359" s="8">
        <f t="shared" si="64"/>
        <v>333771385</v>
      </c>
      <c r="DJ359" s="18"/>
      <c r="DK359" s="2"/>
      <c r="DL359" s="2"/>
      <c r="DM359" s="2"/>
      <c r="DN359" s="2"/>
      <c r="DO359" s="2"/>
      <c r="DP359" s="2"/>
      <c r="DQ359" s="2"/>
      <c r="DR359" s="9"/>
      <c r="DS359" s="2"/>
      <c r="DT359" s="2"/>
      <c r="DU359" s="7">
        <f t="shared" si="70"/>
        <v>333771385</v>
      </c>
      <c r="DV359" s="4">
        <f>VLOOKUP(B359,[3]RPTNCT049_ConsultaSaldosContabl!$I$4:$K$8047,3,0)</f>
        <v>207700952</v>
      </c>
      <c r="DW359" s="4">
        <f>+Q359+Z359+AA359+AN359+BA359+BJ359+BU359+BV359</f>
        <v>126070433</v>
      </c>
      <c r="DX359" s="41">
        <f t="shared" si="71"/>
        <v>333771385</v>
      </c>
      <c r="DY359" s="19">
        <f t="shared" si="72"/>
        <v>0</v>
      </c>
      <c r="DZ359" s="29"/>
      <c r="EA359" s="15"/>
      <c r="EB359" s="15"/>
      <c r="EC359" s="15"/>
      <c r="ED359" s="15"/>
      <c r="EE359" s="15"/>
      <c r="EF359" s="15"/>
    </row>
    <row r="360" spans="1:136" ht="15" customHeight="1" x14ac:dyDescent="0.2">
      <c r="A360" s="1">
        <v>8001389593</v>
      </c>
      <c r="B360" s="1">
        <v>800138959</v>
      </c>
      <c r="C360" s="16">
        <v>215054250</v>
      </c>
      <c r="D360" s="17" t="s">
        <v>763</v>
      </c>
      <c r="E360" s="80" t="s">
        <v>1799</v>
      </c>
      <c r="F360" s="54"/>
      <c r="G360" s="18"/>
      <c r="H360" s="54"/>
      <c r="I360" s="18"/>
      <c r="J360" s="54"/>
      <c r="K360" s="54"/>
      <c r="L360" s="18"/>
      <c r="M360" s="55"/>
      <c r="N360" s="54"/>
      <c r="O360" s="18"/>
      <c r="P360" s="54"/>
      <c r="Q360" s="39"/>
      <c r="R360" s="18"/>
      <c r="S360" s="54"/>
      <c r="T360" s="54"/>
      <c r="U360" s="18"/>
      <c r="V360" s="8">
        <f t="shared" si="61"/>
        <v>0</v>
      </c>
      <c r="W360" s="8">
        <v>0</v>
      </c>
      <c r="X360" s="18"/>
      <c r="Y360" s="8">
        <v>0</v>
      </c>
      <c r="Z360" s="8">
        <v>61167018</v>
      </c>
      <c r="AA360" s="18"/>
      <c r="AB360" s="18"/>
      <c r="AC360" s="56"/>
      <c r="AD360" s="18"/>
      <c r="AE360" s="18"/>
      <c r="AF360" s="8">
        <f t="shared" si="65"/>
        <v>61167018</v>
      </c>
      <c r="AG360" s="9">
        <v>0</v>
      </c>
      <c r="AH360" s="2"/>
      <c r="AI360" s="2">
        <v>0</v>
      </c>
      <c r="AJ360" s="9">
        <v>0</v>
      </c>
      <c r="AK360" s="2">
        <v>0</v>
      </c>
      <c r="AL360" s="2">
        <v>0</v>
      </c>
      <c r="AM360" s="2"/>
      <c r="AN360" s="2"/>
      <c r="AO360" s="19">
        <f t="shared" si="66"/>
        <v>61167018</v>
      </c>
      <c r="AP360" s="18"/>
      <c r="AQ360" s="2"/>
      <c r="AR360" s="18"/>
      <c r="AS360" s="2"/>
      <c r="AT360" s="18"/>
      <c r="AU360" s="18"/>
      <c r="AV360" s="18"/>
      <c r="AW360" s="18"/>
      <c r="AX360" s="2">
        <v>250878352</v>
      </c>
      <c r="AY360" s="2">
        <v>62719588</v>
      </c>
      <c r="AZ360" s="18"/>
      <c r="BA360" s="2"/>
      <c r="BB360" s="64">
        <f t="shared" si="67"/>
        <v>374764958</v>
      </c>
      <c r="BC360" s="2"/>
      <c r="BD360" s="2">
        <v>62719588</v>
      </c>
      <c r="BE360" s="2"/>
      <c r="BF360" s="2"/>
      <c r="BG360" s="9"/>
      <c r="BH360" s="2"/>
      <c r="BI360" s="2"/>
      <c r="BJ360" s="2">
        <v>131634340</v>
      </c>
      <c r="BK360" s="8">
        <f t="shared" si="68"/>
        <v>569118886</v>
      </c>
      <c r="BL360" s="2"/>
      <c r="BM360" s="2">
        <v>62719588</v>
      </c>
      <c r="BN360" s="2"/>
      <c r="BO360" s="2"/>
      <c r="BP360" s="2"/>
      <c r="BQ360" s="2"/>
      <c r="BR360" s="9"/>
      <c r="BS360" s="2"/>
      <c r="BT360" s="2"/>
      <c r="BU360" s="2"/>
      <c r="BV360" s="2"/>
      <c r="BW360" s="8">
        <f t="shared" si="69"/>
        <v>631838474</v>
      </c>
      <c r="BX360" s="2"/>
      <c r="BY360" s="2">
        <v>62719588</v>
      </c>
      <c r="BZ360" s="2"/>
      <c r="CA360" s="2"/>
      <c r="CB360" s="9"/>
      <c r="CC360" s="2"/>
      <c r="CD360" s="2"/>
      <c r="CE360" s="2"/>
      <c r="CF360" s="2"/>
      <c r="CG360" s="8">
        <f>SUM(BW360:CE360)</f>
        <v>694558062</v>
      </c>
      <c r="CH360" s="2"/>
      <c r="CI360" s="2"/>
      <c r="CJ360" s="2"/>
      <c r="CK360" s="2"/>
      <c r="CL360" s="9"/>
      <c r="CM360" s="2"/>
      <c r="CN360" s="2"/>
      <c r="CO360" s="2"/>
      <c r="CP360" s="8">
        <f t="shared" si="62"/>
        <v>694558062</v>
      </c>
      <c r="CQ360" s="2"/>
      <c r="CR360" s="2"/>
      <c r="CS360" s="2"/>
      <c r="CT360" s="2"/>
      <c r="CU360" s="2"/>
      <c r="CV360" s="9"/>
      <c r="CW360" s="2"/>
      <c r="CX360" s="2"/>
      <c r="CY360" s="8">
        <f t="shared" si="63"/>
        <v>694558062</v>
      </c>
      <c r="CZ360" s="2"/>
      <c r="DA360" s="2"/>
      <c r="DB360" s="2"/>
      <c r="DC360" s="2"/>
      <c r="DD360" s="2"/>
      <c r="DE360" s="2"/>
      <c r="DF360" s="2"/>
      <c r="DG360" s="2"/>
      <c r="DH360" s="2"/>
      <c r="DI360" s="8">
        <f t="shared" si="64"/>
        <v>694558062</v>
      </c>
      <c r="DJ360" s="18"/>
      <c r="DK360" s="2"/>
      <c r="DL360" s="2"/>
      <c r="DM360" s="2"/>
      <c r="DN360" s="2"/>
      <c r="DO360" s="2"/>
      <c r="DP360" s="2"/>
      <c r="DQ360" s="2"/>
      <c r="DR360" s="9"/>
      <c r="DS360" s="2"/>
      <c r="DT360" s="2"/>
      <c r="DU360" s="7">
        <f t="shared" si="70"/>
        <v>694558062</v>
      </c>
      <c r="DV360" s="4">
        <f>VLOOKUP(B360,[3]RPTNCT049_ConsultaSaldosContabl!$I$4:$K$8047,3,0)</f>
        <v>501756704</v>
      </c>
      <c r="DW360" s="4">
        <f>+Q360+Z360+AA360+AN360+BA360+BJ360+BU360+BV360</f>
        <v>192801358</v>
      </c>
      <c r="DX360" s="41">
        <f t="shared" si="71"/>
        <v>694558062</v>
      </c>
      <c r="DY360" s="19">
        <f t="shared" si="72"/>
        <v>0</v>
      </c>
      <c r="DZ360" s="29"/>
      <c r="EA360" s="15"/>
      <c r="EB360" s="15"/>
      <c r="EC360" s="15"/>
      <c r="ED360" s="15"/>
      <c r="EE360" s="15"/>
      <c r="EF360" s="15"/>
    </row>
    <row r="361" spans="1:136" ht="15" customHeight="1" x14ac:dyDescent="0.2">
      <c r="A361" s="1">
        <v>8000398039</v>
      </c>
      <c r="B361" s="1">
        <v>800039803</v>
      </c>
      <c r="C361" s="16">
        <v>216154261</v>
      </c>
      <c r="D361" s="17" t="s">
        <v>764</v>
      </c>
      <c r="E361" s="80" t="s">
        <v>1800</v>
      </c>
      <c r="F361" s="38"/>
      <c r="G361" s="2"/>
      <c r="H361" s="3"/>
      <c r="I361" s="2"/>
      <c r="J361" s="39"/>
      <c r="K361" s="3"/>
      <c r="L361" s="2"/>
      <c r="M361" s="8"/>
      <c r="N361" s="3"/>
      <c r="O361" s="2"/>
      <c r="P361" s="3"/>
      <c r="Q361" s="39">
        <v>54971836</v>
      </c>
      <c r="R361" s="2"/>
      <c r="S361" s="3"/>
      <c r="T361" s="3"/>
      <c r="U361" s="2"/>
      <c r="V361" s="8">
        <f t="shared" si="61"/>
        <v>54971836</v>
      </c>
      <c r="W361" s="8">
        <v>0</v>
      </c>
      <c r="X361" s="2"/>
      <c r="Y361" s="8">
        <v>0</v>
      </c>
      <c r="Z361" s="8">
        <v>94785746</v>
      </c>
      <c r="AA361" s="2"/>
      <c r="AB361" s="2"/>
      <c r="AC361" s="9"/>
      <c r="AD361" s="2"/>
      <c r="AE361" s="2"/>
      <c r="AF361" s="8">
        <f t="shared" si="65"/>
        <v>149757582</v>
      </c>
      <c r="AG361" s="9">
        <v>0</v>
      </c>
      <c r="AH361" s="2"/>
      <c r="AI361" s="2">
        <v>0</v>
      </c>
      <c r="AJ361" s="9">
        <v>0</v>
      </c>
      <c r="AK361" s="2">
        <v>0</v>
      </c>
      <c r="AL361" s="2">
        <v>0</v>
      </c>
      <c r="AM361" s="2"/>
      <c r="AN361" s="2"/>
      <c r="AO361" s="19">
        <f t="shared" si="66"/>
        <v>149757582</v>
      </c>
      <c r="AP361" s="2"/>
      <c r="AQ361" s="2"/>
      <c r="AR361" s="2"/>
      <c r="AS361" s="2"/>
      <c r="AT361" s="2"/>
      <c r="AU361" s="2"/>
      <c r="AV361" s="2"/>
      <c r="AW361" s="2"/>
      <c r="AX361" s="2">
        <v>183746684</v>
      </c>
      <c r="AY361" s="2">
        <v>45936671</v>
      </c>
      <c r="AZ361" s="2"/>
      <c r="BA361" s="2"/>
      <c r="BB361" s="64">
        <f t="shared" si="67"/>
        <v>379440937</v>
      </c>
      <c r="BC361" s="2"/>
      <c r="BD361" s="2">
        <v>45936671</v>
      </c>
      <c r="BE361" s="2"/>
      <c r="BF361" s="2"/>
      <c r="BG361" s="9"/>
      <c r="BH361" s="2"/>
      <c r="BI361" s="2"/>
      <c r="BJ361" s="2">
        <v>322286277</v>
      </c>
      <c r="BK361" s="8">
        <f t="shared" si="68"/>
        <v>747663885</v>
      </c>
      <c r="BL361" s="2"/>
      <c r="BM361" s="2">
        <v>45936671</v>
      </c>
      <c r="BN361" s="2"/>
      <c r="BO361" s="2"/>
      <c r="BP361" s="2"/>
      <c r="BQ361" s="2"/>
      <c r="BR361" s="9"/>
      <c r="BS361" s="2"/>
      <c r="BT361" s="2"/>
      <c r="BU361" s="2"/>
      <c r="BV361" s="2"/>
      <c r="BW361" s="8">
        <f t="shared" si="69"/>
        <v>793600556</v>
      </c>
      <c r="BX361" s="2"/>
      <c r="BY361" s="2">
        <v>45936671</v>
      </c>
      <c r="BZ361" s="2"/>
      <c r="CA361" s="2"/>
      <c r="CB361" s="9"/>
      <c r="CC361" s="2"/>
      <c r="CD361" s="2"/>
      <c r="CE361" s="2"/>
      <c r="CF361" s="2"/>
      <c r="CG361" s="8">
        <f>SUM(BW361:CE361)</f>
        <v>839537227</v>
      </c>
      <c r="CH361" s="2"/>
      <c r="CI361" s="2"/>
      <c r="CJ361" s="2"/>
      <c r="CK361" s="2"/>
      <c r="CL361" s="9"/>
      <c r="CM361" s="2"/>
      <c r="CN361" s="2"/>
      <c r="CO361" s="2"/>
      <c r="CP361" s="8">
        <f t="shared" si="62"/>
        <v>839537227</v>
      </c>
      <c r="CQ361" s="2"/>
      <c r="CR361" s="2"/>
      <c r="CS361" s="2"/>
      <c r="CT361" s="2"/>
      <c r="CU361" s="2"/>
      <c r="CV361" s="9"/>
      <c r="CW361" s="2"/>
      <c r="CX361" s="2"/>
      <c r="CY361" s="8">
        <f t="shared" si="63"/>
        <v>839537227</v>
      </c>
      <c r="CZ361" s="2"/>
      <c r="DA361" s="2"/>
      <c r="DB361" s="2"/>
      <c r="DC361" s="2"/>
      <c r="DD361" s="2"/>
      <c r="DE361" s="2"/>
      <c r="DF361" s="2"/>
      <c r="DG361" s="2"/>
      <c r="DH361" s="2"/>
      <c r="DI361" s="8">
        <f t="shared" si="64"/>
        <v>839537227</v>
      </c>
      <c r="DJ361" s="18"/>
      <c r="DK361" s="2"/>
      <c r="DL361" s="2"/>
      <c r="DM361" s="2"/>
      <c r="DN361" s="2"/>
      <c r="DO361" s="2"/>
      <c r="DP361" s="2"/>
      <c r="DQ361" s="2"/>
      <c r="DR361" s="9"/>
      <c r="DS361" s="2"/>
      <c r="DT361" s="2"/>
      <c r="DU361" s="7">
        <f t="shared" si="70"/>
        <v>839537227</v>
      </c>
      <c r="DV361" s="4">
        <f>VLOOKUP(B361,[3]RPTNCT049_ConsultaSaldosContabl!$I$4:$K$8047,3,0)</f>
        <v>367493368</v>
      </c>
      <c r="DW361" s="4">
        <f>+Q361+Z361+AA361+AN361+BA361+BJ361+BU361+BV361</f>
        <v>472043859</v>
      </c>
      <c r="DX361" s="41">
        <f t="shared" si="71"/>
        <v>839537227</v>
      </c>
      <c r="DY361" s="19">
        <f t="shared" si="72"/>
        <v>0</v>
      </c>
      <c r="DZ361" s="29"/>
      <c r="EA361" s="29"/>
      <c r="EB361" s="29"/>
    </row>
    <row r="362" spans="1:136" ht="15" customHeight="1" x14ac:dyDescent="0.2">
      <c r="A362" s="1">
        <v>8911801328</v>
      </c>
      <c r="B362" s="1">
        <v>891180132</v>
      </c>
      <c r="C362" s="16">
        <v>214441244</v>
      </c>
      <c r="D362" s="17" t="s">
        <v>601</v>
      </c>
      <c r="E362" s="80" t="s">
        <v>1638</v>
      </c>
      <c r="F362" s="38"/>
      <c r="G362" s="2"/>
      <c r="H362" s="3"/>
      <c r="I362" s="2"/>
      <c r="J362" s="39"/>
      <c r="K362" s="3"/>
      <c r="L362" s="2"/>
      <c r="M362" s="8"/>
      <c r="N362" s="3"/>
      <c r="O362" s="2"/>
      <c r="P362" s="3"/>
      <c r="Q362" s="39">
        <v>22398266</v>
      </c>
      <c r="R362" s="2"/>
      <c r="S362" s="3"/>
      <c r="T362" s="3"/>
      <c r="U362" s="2"/>
      <c r="V362" s="8">
        <f t="shared" si="61"/>
        <v>22398266</v>
      </c>
      <c r="W362" s="8">
        <v>0</v>
      </c>
      <c r="X362" s="2"/>
      <c r="Y362" s="8">
        <v>0</v>
      </c>
      <c r="Z362" s="8"/>
      <c r="AA362" s="2"/>
      <c r="AB362" s="2"/>
      <c r="AC362" s="9"/>
      <c r="AD362" s="2"/>
      <c r="AE362" s="2"/>
      <c r="AF362" s="8">
        <f t="shared" si="65"/>
        <v>22398266</v>
      </c>
      <c r="AG362" s="9">
        <v>0</v>
      </c>
      <c r="AH362" s="2"/>
      <c r="AI362" s="2">
        <v>0</v>
      </c>
      <c r="AJ362" s="9">
        <v>0</v>
      </c>
      <c r="AK362" s="2">
        <v>0</v>
      </c>
      <c r="AL362" s="2">
        <v>0</v>
      </c>
      <c r="AM362" s="2"/>
      <c r="AN362" s="2"/>
      <c r="AO362" s="19">
        <f t="shared" si="66"/>
        <v>22398266</v>
      </c>
      <c r="AP362" s="2"/>
      <c r="AQ362" s="2"/>
      <c r="AR362" s="2"/>
      <c r="AS362" s="2"/>
      <c r="AT362" s="2"/>
      <c r="AU362" s="2"/>
      <c r="AV362" s="2"/>
      <c r="AW362" s="2"/>
      <c r="AX362" s="2">
        <v>13623486</v>
      </c>
      <c r="AY362" s="2"/>
      <c r="AZ362" s="2"/>
      <c r="BA362" s="2"/>
      <c r="BB362" s="64">
        <f t="shared" si="67"/>
        <v>36021752</v>
      </c>
      <c r="BC362" s="2"/>
      <c r="BD362" s="2">
        <v>27246972</v>
      </c>
      <c r="BE362" s="2"/>
      <c r="BF362" s="2"/>
      <c r="BG362" s="9"/>
      <c r="BH362" s="2"/>
      <c r="BI362" s="2"/>
      <c r="BJ362" s="2">
        <v>48202307</v>
      </c>
      <c r="BK362" s="8">
        <f t="shared" si="68"/>
        <v>111471031</v>
      </c>
      <c r="BL362" s="2"/>
      <c r="BM362" s="2">
        <v>27246972</v>
      </c>
      <c r="BN362" s="2"/>
      <c r="BO362" s="2"/>
      <c r="BP362" s="2"/>
      <c r="BQ362" s="2"/>
      <c r="BR362" s="9"/>
      <c r="BS362" s="2"/>
      <c r="BT362" s="2"/>
      <c r="BU362" s="2"/>
      <c r="BV362" s="2"/>
      <c r="BW362" s="8">
        <f t="shared" si="69"/>
        <v>138718003</v>
      </c>
      <c r="BX362" s="2"/>
      <c r="BY362" s="2">
        <v>0</v>
      </c>
      <c r="BZ362" s="2"/>
      <c r="CA362" s="2"/>
      <c r="CB362" s="9"/>
      <c r="CC362" s="2"/>
      <c r="CD362" s="2"/>
      <c r="CE362" s="2"/>
      <c r="CF362" s="2"/>
      <c r="CG362" s="8">
        <f>SUM(BW362:CE362)</f>
        <v>138718003</v>
      </c>
      <c r="CH362" s="2"/>
      <c r="CI362" s="2"/>
      <c r="CJ362" s="2"/>
      <c r="CK362" s="2"/>
      <c r="CL362" s="9"/>
      <c r="CM362" s="2"/>
      <c r="CN362" s="2"/>
      <c r="CO362" s="2"/>
      <c r="CP362" s="8">
        <f t="shared" si="62"/>
        <v>138718003</v>
      </c>
      <c r="CQ362" s="2"/>
      <c r="CR362" s="2"/>
      <c r="CS362" s="2"/>
      <c r="CT362" s="2"/>
      <c r="CU362" s="2"/>
      <c r="CV362" s="9"/>
      <c r="CW362" s="2"/>
      <c r="CX362" s="2"/>
      <c r="CY362" s="8">
        <f t="shared" si="63"/>
        <v>138718003</v>
      </c>
      <c r="CZ362" s="2"/>
      <c r="DA362" s="2"/>
      <c r="DB362" s="2"/>
      <c r="DC362" s="2"/>
      <c r="DD362" s="2"/>
      <c r="DE362" s="2"/>
      <c r="DF362" s="2"/>
      <c r="DG362" s="2"/>
      <c r="DH362" s="2"/>
      <c r="DI362" s="8">
        <f t="shared" si="64"/>
        <v>138718003</v>
      </c>
      <c r="DJ362" s="18"/>
      <c r="DK362" s="2"/>
      <c r="DL362" s="2"/>
      <c r="DM362" s="2"/>
      <c r="DN362" s="2"/>
      <c r="DO362" s="2"/>
      <c r="DP362" s="2"/>
      <c r="DQ362" s="2"/>
      <c r="DR362" s="9"/>
      <c r="DS362" s="2"/>
      <c r="DT362" s="2"/>
      <c r="DU362" s="7">
        <f t="shared" si="70"/>
        <v>138718003</v>
      </c>
      <c r="DV362" s="4">
        <f>VLOOKUP(B362,[3]RPTNCT049_ConsultaSaldosContabl!$I$4:$K$8047,3,0)</f>
        <v>68117430</v>
      </c>
      <c r="DW362" s="4">
        <f>+Q362+Z362+AA362+AN362+BA362+BJ362+BU362+BV362</f>
        <v>70600573</v>
      </c>
      <c r="DX362" s="41">
        <f t="shared" si="71"/>
        <v>138718003</v>
      </c>
      <c r="DY362" s="19">
        <f t="shared" si="72"/>
        <v>0</v>
      </c>
      <c r="DZ362" s="29"/>
      <c r="EA362" s="29"/>
      <c r="EB362" s="29"/>
    </row>
    <row r="363" spans="1:136" ht="15" customHeight="1" x14ac:dyDescent="0.2">
      <c r="A363" s="1">
        <v>8902051141</v>
      </c>
      <c r="B363" s="1">
        <v>890205114</v>
      </c>
      <c r="C363" s="16">
        <v>216468264</v>
      </c>
      <c r="D363" s="17" t="s">
        <v>837</v>
      </c>
      <c r="E363" s="80" t="s">
        <v>1870</v>
      </c>
      <c r="F363" s="38"/>
      <c r="G363" s="2"/>
      <c r="H363" s="3"/>
      <c r="I363" s="2"/>
      <c r="J363" s="39"/>
      <c r="K363" s="3"/>
      <c r="L363" s="2"/>
      <c r="M363" s="8"/>
      <c r="N363" s="3"/>
      <c r="O363" s="2"/>
      <c r="P363" s="3"/>
      <c r="Q363" s="39">
        <v>10323078</v>
      </c>
      <c r="R363" s="2"/>
      <c r="S363" s="3"/>
      <c r="T363" s="3"/>
      <c r="U363" s="2"/>
      <c r="V363" s="8">
        <f t="shared" si="61"/>
        <v>10323078</v>
      </c>
      <c r="W363" s="8">
        <v>0</v>
      </c>
      <c r="X363" s="2"/>
      <c r="Y363" s="8">
        <v>0</v>
      </c>
      <c r="Z363" s="8"/>
      <c r="AA363" s="2"/>
      <c r="AB363" s="2"/>
      <c r="AC363" s="9"/>
      <c r="AD363" s="2"/>
      <c r="AE363" s="2"/>
      <c r="AF363" s="8">
        <f t="shared" si="65"/>
        <v>10323078</v>
      </c>
      <c r="AG363" s="9">
        <v>0</v>
      </c>
      <c r="AH363" s="2"/>
      <c r="AI363" s="2">
        <v>0</v>
      </c>
      <c r="AJ363" s="9">
        <v>0</v>
      </c>
      <c r="AK363" s="2">
        <v>0</v>
      </c>
      <c r="AL363" s="2">
        <v>0</v>
      </c>
      <c r="AM363" s="2"/>
      <c r="AN363" s="2"/>
      <c r="AO363" s="19">
        <f t="shared" si="66"/>
        <v>10323078</v>
      </c>
      <c r="AP363" s="2"/>
      <c r="AQ363" s="2"/>
      <c r="AR363" s="2"/>
      <c r="AS363" s="2"/>
      <c r="AT363" s="2"/>
      <c r="AU363" s="2"/>
      <c r="AV363" s="2"/>
      <c r="AW363" s="2"/>
      <c r="AX363" s="2">
        <v>13736344</v>
      </c>
      <c r="AY363" s="2">
        <v>3434086</v>
      </c>
      <c r="AZ363" s="2"/>
      <c r="BA363" s="2"/>
      <c r="BB363" s="64">
        <f t="shared" si="67"/>
        <v>27493508</v>
      </c>
      <c r="BC363" s="2"/>
      <c r="BD363" s="2">
        <v>3434086</v>
      </c>
      <c r="BE363" s="2"/>
      <c r="BF363" s="2"/>
      <c r="BG363" s="9"/>
      <c r="BH363" s="2"/>
      <c r="BI363" s="2"/>
      <c r="BJ363" s="2">
        <v>22140100</v>
      </c>
      <c r="BK363" s="8">
        <f t="shared" si="68"/>
        <v>53067694</v>
      </c>
      <c r="BL363" s="2"/>
      <c r="BM363" s="2">
        <v>3434086</v>
      </c>
      <c r="BN363" s="2"/>
      <c r="BO363" s="2"/>
      <c r="BP363" s="2"/>
      <c r="BQ363" s="2"/>
      <c r="BR363" s="9"/>
      <c r="BS363" s="2"/>
      <c r="BT363" s="2"/>
      <c r="BU363" s="2"/>
      <c r="BV363" s="2"/>
      <c r="BW363" s="8">
        <f t="shared" si="69"/>
        <v>56501780</v>
      </c>
      <c r="BX363" s="2"/>
      <c r="BY363" s="2">
        <v>3434086</v>
      </c>
      <c r="BZ363" s="2"/>
      <c r="CA363" s="2"/>
      <c r="CB363" s="9"/>
      <c r="CC363" s="2"/>
      <c r="CD363" s="2"/>
      <c r="CE363" s="2"/>
      <c r="CF363" s="2"/>
      <c r="CG363" s="8">
        <f>SUM(BW363:CE363)</f>
        <v>59935866</v>
      </c>
      <c r="CH363" s="2"/>
      <c r="CI363" s="2"/>
      <c r="CJ363" s="2"/>
      <c r="CK363" s="2"/>
      <c r="CL363" s="9"/>
      <c r="CM363" s="2"/>
      <c r="CN363" s="2"/>
      <c r="CO363" s="2"/>
      <c r="CP363" s="8">
        <f t="shared" si="62"/>
        <v>59935866</v>
      </c>
      <c r="CQ363" s="2"/>
      <c r="CR363" s="2"/>
      <c r="CS363" s="2"/>
      <c r="CT363" s="2"/>
      <c r="CU363" s="2"/>
      <c r="CV363" s="9"/>
      <c r="CW363" s="2"/>
      <c r="CX363" s="2"/>
      <c r="CY363" s="8">
        <f t="shared" si="63"/>
        <v>59935866</v>
      </c>
      <c r="CZ363" s="2"/>
      <c r="DA363" s="2"/>
      <c r="DB363" s="2"/>
      <c r="DC363" s="2"/>
      <c r="DD363" s="2"/>
      <c r="DE363" s="2"/>
      <c r="DF363" s="2"/>
      <c r="DG363" s="2"/>
      <c r="DH363" s="2"/>
      <c r="DI363" s="8">
        <f t="shared" si="64"/>
        <v>59935866</v>
      </c>
      <c r="DJ363" s="18"/>
      <c r="DK363" s="2"/>
      <c r="DL363" s="2"/>
      <c r="DM363" s="2"/>
      <c r="DN363" s="2"/>
      <c r="DO363" s="2"/>
      <c r="DP363" s="2"/>
      <c r="DQ363" s="2"/>
      <c r="DR363" s="9"/>
      <c r="DS363" s="2"/>
      <c r="DT363" s="2"/>
      <c r="DU363" s="7">
        <f t="shared" si="70"/>
        <v>59935866</v>
      </c>
      <c r="DV363" s="4">
        <f>VLOOKUP(B363,[3]RPTNCT049_ConsultaSaldosContabl!$I$4:$K$8047,3,0)</f>
        <v>27472688</v>
      </c>
      <c r="DW363" s="4">
        <f>+Q363+Z363+AA363+AN363+BA363+BJ363+BU363+BV363</f>
        <v>32463178</v>
      </c>
      <c r="DX363" s="41">
        <f t="shared" si="71"/>
        <v>59935866</v>
      </c>
      <c r="DY363" s="19">
        <f t="shared" si="72"/>
        <v>0</v>
      </c>
      <c r="DZ363" s="29"/>
      <c r="EA363" s="29"/>
      <c r="EB363" s="29"/>
    </row>
    <row r="364" spans="1:136" ht="15" customHeight="1" x14ac:dyDescent="0.2">
      <c r="A364" s="1">
        <v>8902096663</v>
      </c>
      <c r="B364" s="1">
        <v>890209666</v>
      </c>
      <c r="C364" s="16">
        <v>216668266</v>
      </c>
      <c r="D364" s="17" t="s">
        <v>838</v>
      </c>
      <c r="E364" s="80" t="s">
        <v>1871</v>
      </c>
      <c r="F364" s="38"/>
      <c r="G364" s="2"/>
      <c r="H364" s="3"/>
      <c r="I364" s="2"/>
      <c r="J364" s="39"/>
      <c r="K364" s="3"/>
      <c r="L364" s="2"/>
      <c r="M364" s="8"/>
      <c r="N364" s="3"/>
      <c r="O364" s="2"/>
      <c r="P364" s="3"/>
      <c r="Q364" s="39">
        <v>19469365</v>
      </c>
      <c r="R364" s="2"/>
      <c r="S364" s="3"/>
      <c r="T364" s="3"/>
      <c r="U364" s="2"/>
      <c r="V364" s="8">
        <f t="shared" si="61"/>
        <v>19469365</v>
      </c>
      <c r="W364" s="8">
        <v>0</v>
      </c>
      <c r="X364" s="2"/>
      <c r="Y364" s="8">
        <v>0</v>
      </c>
      <c r="Z364" s="8"/>
      <c r="AA364" s="2"/>
      <c r="AB364" s="2"/>
      <c r="AC364" s="9"/>
      <c r="AD364" s="2"/>
      <c r="AE364" s="2"/>
      <c r="AF364" s="8">
        <f t="shared" si="65"/>
        <v>19469365</v>
      </c>
      <c r="AG364" s="9">
        <v>0</v>
      </c>
      <c r="AH364" s="2"/>
      <c r="AI364" s="2">
        <v>0</v>
      </c>
      <c r="AJ364" s="9">
        <v>0</v>
      </c>
      <c r="AK364" s="2">
        <v>0</v>
      </c>
      <c r="AL364" s="2">
        <v>0</v>
      </c>
      <c r="AM364" s="2"/>
      <c r="AN364" s="2"/>
      <c r="AO364" s="19">
        <f t="shared" si="66"/>
        <v>19469365</v>
      </c>
      <c r="AP364" s="2"/>
      <c r="AQ364" s="2"/>
      <c r="AR364" s="2"/>
      <c r="AS364" s="2"/>
      <c r="AT364" s="2"/>
      <c r="AU364" s="2"/>
      <c r="AV364" s="2"/>
      <c r="AW364" s="2"/>
      <c r="AX364" s="2">
        <v>27182940</v>
      </c>
      <c r="AY364" s="2">
        <v>6795735</v>
      </c>
      <c r="AZ364" s="2"/>
      <c r="BA364" s="2"/>
      <c r="BB364" s="64">
        <f t="shared" si="67"/>
        <v>53448040</v>
      </c>
      <c r="BC364" s="2"/>
      <c r="BD364" s="2">
        <v>6795735</v>
      </c>
      <c r="BE364" s="2"/>
      <c r="BF364" s="2"/>
      <c r="BG364" s="9"/>
      <c r="BH364" s="2"/>
      <c r="BI364" s="2"/>
      <c r="BJ364" s="2">
        <v>41899234</v>
      </c>
      <c r="BK364" s="8">
        <f t="shared" si="68"/>
        <v>102143009</v>
      </c>
      <c r="BL364" s="2"/>
      <c r="BM364" s="2">
        <v>6795735</v>
      </c>
      <c r="BN364" s="2"/>
      <c r="BO364" s="2"/>
      <c r="BP364" s="2"/>
      <c r="BQ364" s="2"/>
      <c r="BR364" s="9"/>
      <c r="BS364" s="2"/>
      <c r="BT364" s="2"/>
      <c r="BU364" s="2"/>
      <c r="BV364" s="2"/>
      <c r="BW364" s="8">
        <f t="shared" si="69"/>
        <v>108938744</v>
      </c>
      <c r="BX364" s="2"/>
      <c r="BY364" s="2">
        <v>6795735</v>
      </c>
      <c r="BZ364" s="2"/>
      <c r="CA364" s="2"/>
      <c r="CB364" s="9"/>
      <c r="CC364" s="2"/>
      <c r="CD364" s="2"/>
      <c r="CE364" s="2"/>
      <c r="CF364" s="2"/>
      <c r="CG364" s="8">
        <f>SUM(BW364:CE364)</f>
        <v>115734479</v>
      </c>
      <c r="CH364" s="2"/>
      <c r="CI364" s="2"/>
      <c r="CJ364" s="2"/>
      <c r="CK364" s="2"/>
      <c r="CL364" s="9"/>
      <c r="CM364" s="2"/>
      <c r="CN364" s="2"/>
      <c r="CO364" s="2"/>
      <c r="CP364" s="8">
        <f t="shared" si="62"/>
        <v>115734479</v>
      </c>
      <c r="CQ364" s="2"/>
      <c r="CR364" s="2"/>
      <c r="CS364" s="2"/>
      <c r="CT364" s="2"/>
      <c r="CU364" s="2"/>
      <c r="CV364" s="9"/>
      <c r="CW364" s="2"/>
      <c r="CX364" s="2"/>
      <c r="CY364" s="8">
        <f t="shared" si="63"/>
        <v>115734479</v>
      </c>
      <c r="CZ364" s="2"/>
      <c r="DA364" s="2"/>
      <c r="DB364" s="2"/>
      <c r="DC364" s="2"/>
      <c r="DD364" s="2"/>
      <c r="DE364" s="2"/>
      <c r="DF364" s="2"/>
      <c r="DG364" s="2"/>
      <c r="DH364" s="2"/>
      <c r="DI364" s="8">
        <f t="shared" si="64"/>
        <v>115734479</v>
      </c>
      <c r="DJ364" s="18"/>
      <c r="DK364" s="2"/>
      <c r="DL364" s="2"/>
      <c r="DM364" s="2"/>
      <c r="DN364" s="2"/>
      <c r="DO364" s="2"/>
      <c r="DP364" s="2"/>
      <c r="DQ364" s="2"/>
      <c r="DR364" s="9"/>
      <c r="DS364" s="2"/>
      <c r="DT364" s="2"/>
      <c r="DU364" s="7">
        <f t="shared" si="70"/>
        <v>115734479</v>
      </c>
      <c r="DV364" s="4">
        <f>VLOOKUP(B364,[3]RPTNCT049_ConsultaSaldosContabl!$I$4:$K$8047,3,0)</f>
        <v>54365880</v>
      </c>
      <c r="DW364" s="4">
        <f>+Q364+Z364+AA364+AN364+BA364+BJ364+BU364+BV364</f>
        <v>61368599</v>
      </c>
      <c r="DX364" s="41">
        <f t="shared" si="71"/>
        <v>115734479</v>
      </c>
      <c r="DY364" s="19">
        <f t="shared" si="72"/>
        <v>0</v>
      </c>
      <c r="DZ364" s="29"/>
      <c r="EA364" s="29"/>
      <c r="EB364" s="29"/>
    </row>
    <row r="365" spans="1:136" ht="15" customHeight="1" x14ac:dyDescent="0.2">
      <c r="A365" s="1">
        <v>8909820682</v>
      </c>
      <c r="B365" s="1">
        <v>890982068</v>
      </c>
      <c r="C365" s="16">
        <v>216405264</v>
      </c>
      <c r="D365" s="17" t="s">
        <v>86</v>
      </c>
      <c r="E365" s="80" t="s">
        <v>1133</v>
      </c>
      <c r="F365" s="38"/>
      <c r="G365" s="2"/>
      <c r="H365" s="3"/>
      <c r="I365" s="2"/>
      <c r="J365" s="39"/>
      <c r="K365" s="3"/>
      <c r="L365" s="2"/>
      <c r="M365" s="8"/>
      <c r="N365" s="3"/>
      <c r="O365" s="2"/>
      <c r="P365" s="3"/>
      <c r="Q365" s="39">
        <v>14133808</v>
      </c>
      <c r="R365" s="2"/>
      <c r="S365" s="3"/>
      <c r="T365" s="3"/>
      <c r="U365" s="2"/>
      <c r="V365" s="8">
        <f t="shared" si="61"/>
        <v>14133808</v>
      </c>
      <c r="W365" s="8">
        <v>0</v>
      </c>
      <c r="X365" s="2"/>
      <c r="Y365" s="8">
        <v>0</v>
      </c>
      <c r="Z365" s="8">
        <v>30754141</v>
      </c>
      <c r="AA365" s="2"/>
      <c r="AB365" s="2"/>
      <c r="AC365" s="9"/>
      <c r="AD365" s="2"/>
      <c r="AE365" s="2"/>
      <c r="AF365" s="8">
        <f t="shared" si="65"/>
        <v>44887949</v>
      </c>
      <c r="AG365" s="9">
        <v>0</v>
      </c>
      <c r="AH365" s="2"/>
      <c r="AI365" s="2">
        <v>0</v>
      </c>
      <c r="AJ365" s="9">
        <v>0</v>
      </c>
      <c r="AK365" s="2">
        <v>0</v>
      </c>
      <c r="AL365" s="2">
        <v>0</v>
      </c>
      <c r="AM365" s="2"/>
      <c r="AN365" s="2"/>
      <c r="AO365" s="19">
        <f t="shared" si="66"/>
        <v>44887949</v>
      </c>
      <c r="AP365" s="2"/>
      <c r="AQ365" s="2"/>
      <c r="AR365" s="2"/>
      <c r="AS365" s="2"/>
      <c r="AT365" s="2"/>
      <c r="AU365" s="2"/>
      <c r="AV365" s="2"/>
      <c r="AW365" s="2"/>
      <c r="AX365" s="2">
        <v>42429336</v>
      </c>
      <c r="AY365" s="2">
        <v>10607334</v>
      </c>
      <c r="AZ365" s="2"/>
      <c r="BA365" s="2"/>
      <c r="BB365" s="64">
        <f t="shared" si="67"/>
        <v>97924619</v>
      </c>
      <c r="BC365" s="2"/>
      <c r="BD365" s="2">
        <v>10607334</v>
      </c>
      <c r="BE365" s="2"/>
      <c r="BF365" s="2"/>
      <c r="BG365" s="9"/>
      <c r="BH365" s="2"/>
      <c r="BI365" s="2"/>
      <c r="BJ365" s="2">
        <v>96601349</v>
      </c>
      <c r="BK365" s="8">
        <f t="shared" si="68"/>
        <v>205133302</v>
      </c>
      <c r="BL365" s="2"/>
      <c r="BM365" s="2">
        <v>10607334</v>
      </c>
      <c r="BN365" s="2"/>
      <c r="BO365" s="2"/>
      <c r="BP365" s="2"/>
      <c r="BQ365" s="2"/>
      <c r="BR365" s="9"/>
      <c r="BS365" s="2"/>
      <c r="BT365" s="2"/>
      <c r="BU365" s="2"/>
      <c r="BV365" s="2"/>
      <c r="BW365" s="8">
        <f t="shared" si="69"/>
        <v>215740636</v>
      </c>
      <c r="BX365" s="2"/>
      <c r="BY365" s="2">
        <v>10607334</v>
      </c>
      <c r="BZ365" s="2"/>
      <c r="CA365" s="2"/>
      <c r="CB365" s="9"/>
      <c r="CC365" s="2"/>
      <c r="CD365" s="2"/>
      <c r="CE365" s="2"/>
      <c r="CF365" s="2"/>
      <c r="CG365" s="8">
        <f>SUM(BW365:CE365)</f>
        <v>226347970</v>
      </c>
      <c r="CH365" s="2"/>
      <c r="CI365" s="2"/>
      <c r="CJ365" s="2"/>
      <c r="CK365" s="2"/>
      <c r="CL365" s="9"/>
      <c r="CM365" s="2"/>
      <c r="CN365" s="2"/>
      <c r="CO365" s="2"/>
      <c r="CP365" s="8">
        <f t="shared" si="62"/>
        <v>226347970</v>
      </c>
      <c r="CQ365" s="2"/>
      <c r="CR365" s="2"/>
      <c r="CS365" s="2"/>
      <c r="CT365" s="2"/>
      <c r="CU365" s="2"/>
      <c r="CV365" s="9"/>
      <c r="CW365" s="2"/>
      <c r="CX365" s="2"/>
      <c r="CY365" s="8">
        <f t="shared" si="63"/>
        <v>226347970</v>
      </c>
      <c r="CZ365" s="2"/>
      <c r="DA365" s="2"/>
      <c r="DB365" s="2"/>
      <c r="DC365" s="2"/>
      <c r="DD365" s="2"/>
      <c r="DE365" s="2"/>
      <c r="DF365" s="2"/>
      <c r="DG365" s="2"/>
      <c r="DH365" s="2"/>
      <c r="DI365" s="8">
        <f t="shared" si="64"/>
        <v>226347970</v>
      </c>
      <c r="DJ365" s="18"/>
      <c r="DK365" s="2"/>
      <c r="DL365" s="2"/>
      <c r="DM365" s="2"/>
      <c r="DN365" s="2"/>
      <c r="DO365" s="2"/>
      <c r="DP365" s="2"/>
      <c r="DQ365" s="2"/>
      <c r="DR365" s="9"/>
      <c r="DS365" s="2"/>
      <c r="DT365" s="2"/>
      <c r="DU365" s="7">
        <f t="shared" si="70"/>
        <v>226347970</v>
      </c>
      <c r="DV365" s="4">
        <f>VLOOKUP(B365,[3]RPTNCT049_ConsultaSaldosContabl!$I$4:$K$8047,3,0)</f>
        <v>84858672</v>
      </c>
      <c r="DW365" s="4">
        <f>+Q365+Z365+AA365+AN365+BA365+BJ365+BU365+BV365</f>
        <v>141489298</v>
      </c>
      <c r="DX365" s="41">
        <f t="shared" si="71"/>
        <v>226347970</v>
      </c>
      <c r="DY365" s="19">
        <f t="shared" si="72"/>
        <v>0</v>
      </c>
      <c r="DZ365" s="29"/>
      <c r="EA365" s="29"/>
      <c r="EB365" s="29"/>
    </row>
    <row r="366" spans="1:136" ht="15" customHeight="1" x14ac:dyDescent="0.2">
      <c r="A366" s="1">
        <v>8909071065</v>
      </c>
      <c r="B366" s="1">
        <v>890907106</v>
      </c>
      <c r="C366" s="16">
        <v>216605266</v>
      </c>
      <c r="D366" s="17" t="s">
        <v>2215</v>
      </c>
      <c r="E366" s="80" t="s">
        <v>1062</v>
      </c>
      <c r="F366" s="36">
        <v>2183159361</v>
      </c>
      <c r="G366" s="2"/>
      <c r="H366" s="3"/>
      <c r="I366" s="2"/>
      <c r="J366" s="39">
        <v>134649314</v>
      </c>
      <c r="K366" s="2">
        <v>288285957</v>
      </c>
      <c r="L366" s="2"/>
      <c r="M366" s="8">
        <f>SUM(F366:L366)</f>
        <v>2606094632</v>
      </c>
      <c r="N366" s="3">
        <f>VLOOKUP(A366,'[1]PRESTACION DE SERVICIO'!$I$2:$J$96,2,0)</f>
        <v>2303326171</v>
      </c>
      <c r="O366" s="2"/>
      <c r="P366" s="3"/>
      <c r="Q366" s="39">
        <v>471180964</v>
      </c>
      <c r="R366" s="2"/>
      <c r="S366" s="3">
        <v>133703364</v>
      </c>
      <c r="T366" s="9">
        <v>279352023</v>
      </c>
      <c r="U366" s="2"/>
      <c r="V366" s="8">
        <f t="shared" si="61"/>
        <v>5793657154</v>
      </c>
      <c r="W366" s="8">
        <v>2045049113</v>
      </c>
      <c r="X366" s="2"/>
      <c r="Y366" s="8">
        <v>0</v>
      </c>
      <c r="Z366" s="8"/>
      <c r="AA366" s="2"/>
      <c r="AB366" s="2"/>
      <c r="AC366" s="9">
        <v>144254956</v>
      </c>
      <c r="AD366" s="2">
        <v>290114471</v>
      </c>
      <c r="AE366" s="2"/>
      <c r="AF366" s="8">
        <f t="shared" si="65"/>
        <v>8273075694</v>
      </c>
      <c r="AG366" s="9">
        <v>0</v>
      </c>
      <c r="AH366" s="2"/>
      <c r="AI366" s="2">
        <v>0</v>
      </c>
      <c r="AJ366" s="9">
        <v>2045049113</v>
      </c>
      <c r="AK366" s="2">
        <v>144254956</v>
      </c>
      <c r="AL366" s="2">
        <v>290114471</v>
      </c>
      <c r="AM366" s="2"/>
      <c r="AN366" s="2"/>
      <c r="AO366" s="19">
        <f t="shared" si="66"/>
        <v>10752494234</v>
      </c>
      <c r="AP366" s="2"/>
      <c r="AQ366" s="2"/>
      <c r="AR366" s="2"/>
      <c r="AS366" s="2">
        <v>1900265477</v>
      </c>
      <c r="AT366" s="2">
        <v>144254956</v>
      </c>
      <c r="AU366" s="2">
        <v>434898107</v>
      </c>
      <c r="AV366" s="2"/>
      <c r="AW366" s="2">
        <v>345533780</v>
      </c>
      <c r="AX366" s="2"/>
      <c r="AY366" s="2">
        <v>86383445</v>
      </c>
      <c r="AZ366" s="2"/>
      <c r="BA366" s="2">
        <f>VLOOKUP(B366,[2]Mayo!$G$109:$H$167,2,0)</f>
        <v>15216966</v>
      </c>
      <c r="BB366" s="64">
        <f t="shared" si="67"/>
        <v>13679046965</v>
      </c>
      <c r="BC366" s="2">
        <v>3172546099</v>
      </c>
      <c r="BD366" s="2">
        <v>86383445</v>
      </c>
      <c r="BE366" s="2"/>
      <c r="BF366" s="2"/>
      <c r="BG366" s="9">
        <v>250092711</v>
      </c>
      <c r="BH366" s="2">
        <v>393230096</v>
      </c>
      <c r="BI366" s="2"/>
      <c r="BJ366" s="2">
        <v>1046753966</v>
      </c>
      <c r="BK366" s="8">
        <f t="shared" si="68"/>
        <v>18628053282</v>
      </c>
      <c r="BL366" s="2">
        <v>2350848014</v>
      </c>
      <c r="BM366" s="2">
        <v>86383445</v>
      </c>
      <c r="BN366" s="2"/>
      <c r="BO366" s="2">
        <v>889121486</v>
      </c>
      <c r="BP366" s="2"/>
      <c r="BQ366" s="2"/>
      <c r="BR366" s="9">
        <v>156351849</v>
      </c>
      <c r="BS366" s="2">
        <v>400379980</v>
      </c>
      <c r="BT366" s="2"/>
      <c r="BU366" s="2"/>
      <c r="BV366" s="2"/>
      <c r="BW366" s="8">
        <f t="shared" si="69"/>
        <v>22511138056</v>
      </c>
      <c r="BX366" s="2"/>
      <c r="BY366" s="2">
        <v>86383445</v>
      </c>
      <c r="BZ366" s="2"/>
      <c r="CA366" s="2">
        <v>2055665447</v>
      </c>
      <c r="CB366" s="9">
        <v>155668253</v>
      </c>
      <c r="CC366" s="2">
        <v>333266429</v>
      </c>
      <c r="CD366" s="2"/>
      <c r="CE366" s="2"/>
      <c r="CF366" s="2"/>
      <c r="CG366" s="8">
        <f>SUM(BW366:CE366)</f>
        <v>25142121630</v>
      </c>
      <c r="CH366" s="2"/>
      <c r="CI366" s="2"/>
      <c r="CJ366" s="2"/>
      <c r="CK366" s="2"/>
      <c r="CL366" s="9"/>
      <c r="CM366" s="2"/>
      <c r="CN366" s="2"/>
      <c r="CO366" s="2"/>
      <c r="CP366" s="8">
        <f t="shared" si="62"/>
        <v>25142121630</v>
      </c>
      <c r="CQ366" s="2"/>
      <c r="CR366" s="2"/>
      <c r="CS366" s="2"/>
      <c r="CT366" s="2"/>
      <c r="CU366" s="2"/>
      <c r="CV366" s="9"/>
      <c r="CW366" s="2"/>
      <c r="CX366" s="2"/>
      <c r="CY366" s="8">
        <f t="shared" si="63"/>
        <v>25142121630</v>
      </c>
      <c r="CZ366" s="2"/>
      <c r="DA366" s="2"/>
      <c r="DB366" s="2"/>
      <c r="DC366" s="2"/>
      <c r="DD366" s="2"/>
      <c r="DE366" s="2"/>
      <c r="DF366" s="2"/>
      <c r="DG366" s="2"/>
      <c r="DH366" s="2"/>
      <c r="DI366" s="8">
        <f t="shared" si="64"/>
        <v>25142121630</v>
      </c>
      <c r="DJ366" s="18"/>
      <c r="DK366" s="2"/>
      <c r="DL366" s="2"/>
      <c r="DM366" s="2"/>
      <c r="DN366" s="2"/>
      <c r="DO366" s="2"/>
      <c r="DP366" s="2"/>
      <c r="DQ366" s="2"/>
      <c r="DR366" s="9"/>
      <c r="DS366" s="2"/>
      <c r="DT366" s="2"/>
      <c r="DU366" s="7">
        <f t="shared" si="70"/>
        <v>25142121630</v>
      </c>
      <c r="DV366" s="4">
        <f>VLOOKUP(B366,[3]RPTNCT049_ConsultaSaldosContabl!$I$4:$K$8047,3,0)</f>
        <v>23608969734</v>
      </c>
      <c r="DW366" s="4">
        <f>+Q366+Z366+AA366+AN366+BA366+BJ366+BU366+BV366</f>
        <v>1533151896</v>
      </c>
      <c r="DX366" s="41">
        <f t="shared" si="71"/>
        <v>25142121630</v>
      </c>
      <c r="DY366" s="19">
        <f t="shared" si="72"/>
        <v>0</v>
      </c>
      <c r="DZ366" s="29"/>
      <c r="EA366" s="29"/>
      <c r="EB366" s="29"/>
    </row>
    <row r="367" spans="1:136" ht="15" customHeight="1" x14ac:dyDescent="0.2">
      <c r="A367" s="1">
        <v>8907020270</v>
      </c>
      <c r="B367" s="1">
        <v>890702027</v>
      </c>
      <c r="C367" s="16">
        <v>216873268</v>
      </c>
      <c r="D367" s="17" t="s">
        <v>2273</v>
      </c>
      <c r="E367" s="80" t="s">
        <v>2085</v>
      </c>
      <c r="F367" s="38"/>
      <c r="G367" s="2"/>
      <c r="H367" s="3"/>
      <c r="I367" s="2"/>
      <c r="J367" s="39"/>
      <c r="K367" s="3"/>
      <c r="L367" s="2"/>
      <c r="M367" s="8"/>
      <c r="N367" s="3"/>
      <c r="O367" s="2"/>
      <c r="P367" s="3"/>
      <c r="Q367" s="39">
        <v>310724232</v>
      </c>
      <c r="R367" s="2"/>
      <c r="S367" s="3"/>
      <c r="T367" s="3"/>
      <c r="U367" s="2"/>
      <c r="V367" s="8">
        <f t="shared" si="61"/>
        <v>310724232</v>
      </c>
      <c r="W367" s="8">
        <v>0</v>
      </c>
      <c r="X367" s="2"/>
      <c r="Y367" s="8">
        <v>0</v>
      </c>
      <c r="Z367" s="8"/>
      <c r="AA367" s="2"/>
      <c r="AB367" s="2"/>
      <c r="AC367" s="9"/>
      <c r="AD367" s="2"/>
      <c r="AE367" s="2"/>
      <c r="AF367" s="8">
        <f t="shared" si="65"/>
        <v>310724232</v>
      </c>
      <c r="AG367" s="9">
        <v>0</v>
      </c>
      <c r="AH367" s="2"/>
      <c r="AI367" s="2">
        <v>0</v>
      </c>
      <c r="AJ367" s="9">
        <v>0</v>
      </c>
      <c r="AK367" s="2">
        <v>0</v>
      </c>
      <c r="AL367" s="2">
        <v>0</v>
      </c>
      <c r="AM367" s="2"/>
      <c r="AN367" s="2"/>
      <c r="AO367" s="19">
        <f t="shared" si="66"/>
        <v>310724232</v>
      </c>
      <c r="AP367" s="2"/>
      <c r="AQ367" s="2"/>
      <c r="AR367" s="2"/>
      <c r="AS367" s="2"/>
      <c r="AT367" s="2"/>
      <c r="AU367" s="2"/>
      <c r="AV367" s="2"/>
      <c r="AW367" s="2"/>
      <c r="AX367" s="2">
        <v>314251876</v>
      </c>
      <c r="AY367" s="2">
        <v>78562969</v>
      </c>
      <c r="AZ367" s="2"/>
      <c r="BA367" s="2"/>
      <c r="BB367" s="64">
        <f t="shared" si="67"/>
        <v>703539077</v>
      </c>
      <c r="BC367" s="2"/>
      <c r="BD367" s="2">
        <v>78562969</v>
      </c>
      <c r="BE367" s="2"/>
      <c r="BF367" s="2"/>
      <c r="BG367" s="9"/>
      <c r="BH367" s="2"/>
      <c r="BI367" s="2"/>
      <c r="BJ367" s="2">
        <v>668694542</v>
      </c>
      <c r="BK367" s="8">
        <f t="shared" si="68"/>
        <v>1450796588</v>
      </c>
      <c r="BL367" s="2"/>
      <c r="BM367" s="2">
        <v>78562969</v>
      </c>
      <c r="BN367" s="2"/>
      <c r="BO367" s="2"/>
      <c r="BP367" s="2"/>
      <c r="BQ367" s="2"/>
      <c r="BR367" s="9"/>
      <c r="BS367" s="2"/>
      <c r="BT367" s="2"/>
      <c r="BU367" s="2"/>
      <c r="BV367" s="2"/>
      <c r="BW367" s="8">
        <f t="shared" si="69"/>
        <v>1529359557</v>
      </c>
      <c r="BX367" s="2"/>
      <c r="BY367" s="2">
        <v>78562969</v>
      </c>
      <c r="BZ367" s="2"/>
      <c r="CA367" s="2"/>
      <c r="CB367" s="9"/>
      <c r="CC367" s="2"/>
      <c r="CD367" s="2"/>
      <c r="CE367" s="2"/>
      <c r="CF367" s="2"/>
      <c r="CG367" s="8">
        <f>SUM(BW367:CE367)</f>
        <v>1607922526</v>
      </c>
      <c r="CH367" s="2"/>
      <c r="CI367" s="2"/>
      <c r="CJ367" s="2"/>
      <c r="CK367" s="2"/>
      <c r="CL367" s="9"/>
      <c r="CM367" s="2"/>
      <c r="CN367" s="2"/>
      <c r="CO367" s="2"/>
      <c r="CP367" s="8">
        <f t="shared" si="62"/>
        <v>1607922526</v>
      </c>
      <c r="CQ367" s="2"/>
      <c r="CR367" s="2"/>
      <c r="CS367" s="2"/>
      <c r="CT367" s="2"/>
      <c r="CU367" s="2"/>
      <c r="CV367" s="9"/>
      <c r="CW367" s="2"/>
      <c r="CX367" s="2"/>
      <c r="CY367" s="8">
        <f t="shared" si="63"/>
        <v>1607922526</v>
      </c>
      <c r="CZ367" s="2"/>
      <c r="DA367" s="2"/>
      <c r="DB367" s="2"/>
      <c r="DC367" s="2"/>
      <c r="DD367" s="2"/>
      <c r="DE367" s="2"/>
      <c r="DF367" s="2"/>
      <c r="DG367" s="2"/>
      <c r="DH367" s="2"/>
      <c r="DI367" s="8">
        <f t="shared" si="64"/>
        <v>1607922526</v>
      </c>
      <c r="DJ367" s="18"/>
      <c r="DK367" s="2"/>
      <c r="DL367" s="2"/>
      <c r="DM367" s="2"/>
      <c r="DN367" s="2"/>
      <c r="DO367" s="2"/>
      <c r="DP367" s="2"/>
      <c r="DQ367" s="2"/>
      <c r="DR367" s="9"/>
      <c r="DS367" s="2"/>
      <c r="DT367" s="2"/>
      <c r="DU367" s="7">
        <f t="shared" si="70"/>
        <v>1607922526</v>
      </c>
      <c r="DV367" s="4">
        <f>VLOOKUP(B367,[3]RPTNCT049_ConsultaSaldosContabl!$I$4:$K$8047,3,0)</f>
        <v>628503752</v>
      </c>
      <c r="DW367" s="4">
        <f>+Q367+Z367+AA367+AN367+BA367+BJ367+BU367+BV367</f>
        <v>979418774</v>
      </c>
      <c r="DX367" s="41">
        <f t="shared" si="71"/>
        <v>1607922526</v>
      </c>
      <c r="DY367" s="19">
        <f t="shared" si="72"/>
        <v>0</v>
      </c>
      <c r="DZ367" s="29"/>
      <c r="EA367" s="29"/>
      <c r="EB367" s="29"/>
    </row>
    <row r="368" spans="1:136" ht="15" customHeight="1" x14ac:dyDescent="0.2">
      <c r="A368" s="1">
        <v>8999993281</v>
      </c>
      <c r="B368" s="1">
        <v>899999328</v>
      </c>
      <c r="C368" s="16">
        <v>216925269</v>
      </c>
      <c r="D368" s="17" t="s">
        <v>484</v>
      </c>
      <c r="E368" s="80" t="s">
        <v>1528</v>
      </c>
      <c r="F368" s="36">
        <v>3029920284</v>
      </c>
      <c r="G368" s="2"/>
      <c r="H368" s="3"/>
      <c r="I368" s="2"/>
      <c r="J368" s="39">
        <v>194302040</v>
      </c>
      <c r="K368" s="2">
        <v>415597800</v>
      </c>
      <c r="L368" s="2"/>
      <c r="M368" s="8">
        <f>SUM(F368:L368)</f>
        <v>3639820124</v>
      </c>
      <c r="N368" s="3">
        <f>VLOOKUP(A368,'[1]PRESTACION DE SERVICIO'!$I$2:$J$96,2,0)</f>
        <v>2454565353</v>
      </c>
      <c r="O368" s="2"/>
      <c r="P368" s="3"/>
      <c r="Q368" s="39">
        <v>454762482</v>
      </c>
      <c r="R368" s="2"/>
      <c r="S368" s="3">
        <v>143863055</v>
      </c>
      <c r="T368" s="9">
        <v>306377887</v>
      </c>
      <c r="U368" s="2"/>
      <c r="V368" s="8">
        <f t="shared" si="61"/>
        <v>6999388901</v>
      </c>
      <c r="W368" s="8">
        <v>2167020624</v>
      </c>
      <c r="X368" s="2"/>
      <c r="Y368" s="8">
        <v>0</v>
      </c>
      <c r="Z368" s="8">
        <v>34898813</v>
      </c>
      <c r="AA368" s="2"/>
      <c r="AB368" s="2"/>
      <c r="AC368" s="9">
        <v>161977539</v>
      </c>
      <c r="AD368" s="2">
        <v>321939408</v>
      </c>
      <c r="AE368" s="2"/>
      <c r="AF368" s="8">
        <f t="shared" si="65"/>
        <v>9685225285</v>
      </c>
      <c r="AG368" s="9">
        <v>0</v>
      </c>
      <c r="AH368" s="2"/>
      <c r="AI368" s="2">
        <v>0</v>
      </c>
      <c r="AJ368" s="9">
        <v>2167020624</v>
      </c>
      <c r="AK368" s="2">
        <v>161977539</v>
      </c>
      <c r="AL368" s="2">
        <v>321939408</v>
      </c>
      <c r="AM368" s="2"/>
      <c r="AN368" s="2"/>
      <c r="AO368" s="19">
        <f t="shared" si="66"/>
        <v>12336162856</v>
      </c>
      <c r="AP368" s="2"/>
      <c r="AQ368" s="2"/>
      <c r="AR368" s="2"/>
      <c r="AS368" s="2">
        <v>2182897952</v>
      </c>
      <c r="AT368" s="2">
        <v>161977539</v>
      </c>
      <c r="AU368" s="2">
        <v>306062080</v>
      </c>
      <c r="AV368" s="2"/>
      <c r="AW368" s="2">
        <v>449267020</v>
      </c>
      <c r="AX368" s="2"/>
      <c r="AY368" s="2">
        <v>112316755</v>
      </c>
      <c r="AZ368" s="2"/>
      <c r="BA368" s="2"/>
      <c r="BB368" s="64">
        <f t="shared" si="67"/>
        <v>15548684202</v>
      </c>
      <c r="BC368" s="2">
        <v>3283683297</v>
      </c>
      <c r="BD368" s="2">
        <v>112316755</v>
      </c>
      <c r="BE368" s="2"/>
      <c r="BF368" s="2"/>
      <c r="BG368" s="9">
        <v>202487184</v>
      </c>
      <c r="BH368" s="2">
        <v>488459860</v>
      </c>
      <c r="BI368" s="2"/>
      <c r="BJ368" s="2">
        <v>1055507811</v>
      </c>
      <c r="BK368" s="8">
        <f t="shared" si="68"/>
        <v>20691139109</v>
      </c>
      <c r="BL368" s="2">
        <v>2432084101</v>
      </c>
      <c r="BM368" s="2">
        <v>112316755</v>
      </c>
      <c r="BN368" s="2"/>
      <c r="BO368" s="2">
        <v>1112188237</v>
      </c>
      <c r="BP368" s="2"/>
      <c r="BQ368" s="2"/>
      <c r="BR368" s="9">
        <v>167711695</v>
      </c>
      <c r="BS368" s="2">
        <v>445768314</v>
      </c>
      <c r="BT368" s="2"/>
      <c r="BU368" s="2"/>
      <c r="BV368" s="2"/>
      <c r="BW368" s="8">
        <f t="shared" si="69"/>
        <v>24961208211</v>
      </c>
      <c r="BX368" s="2"/>
      <c r="BY368" s="2">
        <v>112316755</v>
      </c>
      <c r="BZ368" s="2"/>
      <c r="CA368" s="2">
        <v>2518144165</v>
      </c>
      <c r="CB368" s="9">
        <v>86559470</v>
      </c>
      <c r="CC368" s="2">
        <v>259442326</v>
      </c>
      <c r="CD368" s="2"/>
      <c r="CE368" s="2"/>
      <c r="CF368" s="2"/>
      <c r="CG368" s="8">
        <f>SUM(BW368:CE368)</f>
        <v>27937670927</v>
      </c>
      <c r="CH368" s="2"/>
      <c r="CI368" s="2"/>
      <c r="CJ368" s="2"/>
      <c r="CK368" s="2"/>
      <c r="CL368" s="9"/>
      <c r="CM368" s="2"/>
      <c r="CN368" s="2"/>
      <c r="CO368" s="2"/>
      <c r="CP368" s="8">
        <f t="shared" si="62"/>
        <v>27937670927</v>
      </c>
      <c r="CQ368" s="2"/>
      <c r="CR368" s="2"/>
      <c r="CS368" s="2"/>
      <c r="CT368" s="2"/>
      <c r="CU368" s="2"/>
      <c r="CV368" s="9"/>
      <c r="CW368" s="2"/>
      <c r="CX368" s="2"/>
      <c r="CY368" s="8">
        <f t="shared" si="63"/>
        <v>27937670927</v>
      </c>
      <c r="CZ368" s="2"/>
      <c r="DA368" s="2"/>
      <c r="DB368" s="2"/>
      <c r="DC368" s="2"/>
      <c r="DD368" s="2"/>
      <c r="DE368" s="2"/>
      <c r="DF368" s="2"/>
      <c r="DG368" s="2"/>
      <c r="DH368" s="2"/>
      <c r="DI368" s="8">
        <f t="shared" si="64"/>
        <v>27937670927</v>
      </c>
      <c r="DJ368" s="18"/>
      <c r="DK368" s="2"/>
      <c r="DL368" s="2"/>
      <c r="DM368" s="2"/>
      <c r="DN368" s="2"/>
      <c r="DO368" s="2"/>
      <c r="DP368" s="2"/>
      <c r="DQ368" s="2"/>
      <c r="DR368" s="9"/>
      <c r="DS368" s="2"/>
      <c r="DT368" s="2"/>
      <c r="DU368" s="7">
        <f t="shared" si="70"/>
        <v>27937670927</v>
      </c>
      <c r="DV368" s="4">
        <f>VLOOKUP(B368,[3]RPTNCT049_ConsultaSaldosContabl!$I$4:$K$8047,3,0)</f>
        <v>26392501821</v>
      </c>
      <c r="DW368" s="4">
        <f>+Q368+Z368+AA368+AN368+BA368+BJ368+BU368+BV368</f>
        <v>1545169106</v>
      </c>
      <c r="DX368" s="41">
        <f t="shared" si="71"/>
        <v>27937670927</v>
      </c>
      <c r="DY368" s="19">
        <f t="shared" si="72"/>
        <v>0</v>
      </c>
      <c r="DZ368" s="29"/>
      <c r="EA368" s="29"/>
      <c r="EB368" s="29"/>
    </row>
    <row r="369" spans="1:136" ht="15" customHeight="1" x14ac:dyDescent="0.2">
      <c r="A369" s="1">
        <v>8001000549</v>
      </c>
      <c r="B369" s="1">
        <v>800100054</v>
      </c>
      <c r="C369" s="16">
        <v>217073270</v>
      </c>
      <c r="D369" s="17" t="s">
        <v>2274</v>
      </c>
      <c r="E369" s="80" t="s">
        <v>1960</v>
      </c>
      <c r="F369" s="38"/>
      <c r="G369" s="2"/>
      <c r="H369" s="3"/>
      <c r="I369" s="2"/>
      <c r="J369" s="39"/>
      <c r="K369" s="3"/>
      <c r="L369" s="2"/>
      <c r="M369" s="8"/>
      <c r="N369" s="3"/>
      <c r="O369" s="2"/>
      <c r="P369" s="3"/>
      <c r="Q369" s="39">
        <v>61662182</v>
      </c>
      <c r="R369" s="2"/>
      <c r="S369" s="3"/>
      <c r="T369" s="3"/>
      <c r="U369" s="2"/>
      <c r="V369" s="8">
        <f t="shared" si="61"/>
        <v>61662182</v>
      </c>
      <c r="W369" s="8">
        <v>0</v>
      </c>
      <c r="X369" s="2"/>
      <c r="Y369" s="8">
        <v>0</v>
      </c>
      <c r="Z369" s="8"/>
      <c r="AA369" s="2"/>
      <c r="AB369" s="2"/>
      <c r="AC369" s="9"/>
      <c r="AD369" s="2"/>
      <c r="AE369" s="2"/>
      <c r="AF369" s="8">
        <f t="shared" si="65"/>
        <v>61662182</v>
      </c>
      <c r="AG369" s="9">
        <v>0</v>
      </c>
      <c r="AH369" s="2"/>
      <c r="AI369" s="2">
        <v>0</v>
      </c>
      <c r="AJ369" s="9">
        <v>0</v>
      </c>
      <c r="AK369" s="2">
        <v>0</v>
      </c>
      <c r="AL369" s="2">
        <v>0</v>
      </c>
      <c r="AM369" s="2"/>
      <c r="AN369" s="2"/>
      <c r="AO369" s="19">
        <f t="shared" si="66"/>
        <v>61662182</v>
      </c>
      <c r="AP369" s="2"/>
      <c r="AQ369" s="2"/>
      <c r="AR369" s="2"/>
      <c r="AS369" s="2"/>
      <c r="AT369" s="2"/>
      <c r="AU369" s="2"/>
      <c r="AV369" s="2"/>
      <c r="AW369" s="2"/>
      <c r="AX369" s="2">
        <v>70094932</v>
      </c>
      <c r="AY369" s="2">
        <v>17523733</v>
      </c>
      <c r="AZ369" s="2"/>
      <c r="BA369" s="2"/>
      <c r="BB369" s="64">
        <f t="shared" si="67"/>
        <v>149280847</v>
      </c>
      <c r="BC369" s="2"/>
      <c r="BD369" s="2">
        <v>17523733</v>
      </c>
      <c r="BE369" s="2"/>
      <c r="BF369" s="2"/>
      <c r="BG369" s="9"/>
      <c r="BH369" s="2"/>
      <c r="BI369" s="2"/>
      <c r="BJ369" s="2">
        <v>132700863</v>
      </c>
      <c r="BK369" s="8">
        <f t="shared" si="68"/>
        <v>299505443</v>
      </c>
      <c r="BL369" s="2"/>
      <c r="BM369" s="2">
        <v>17523733</v>
      </c>
      <c r="BN369" s="2"/>
      <c r="BO369" s="2"/>
      <c r="BP369" s="2"/>
      <c r="BQ369" s="2"/>
      <c r="BR369" s="9"/>
      <c r="BS369" s="2"/>
      <c r="BT369" s="2"/>
      <c r="BU369" s="2"/>
      <c r="BV369" s="2"/>
      <c r="BW369" s="8">
        <f t="shared" si="69"/>
        <v>317029176</v>
      </c>
      <c r="BX369" s="2"/>
      <c r="BY369" s="2">
        <v>17523733</v>
      </c>
      <c r="BZ369" s="2"/>
      <c r="CA369" s="2"/>
      <c r="CB369" s="9"/>
      <c r="CC369" s="2"/>
      <c r="CD369" s="2"/>
      <c r="CE369" s="2"/>
      <c r="CF369" s="2"/>
      <c r="CG369" s="8">
        <f>SUM(BW369:CE369)</f>
        <v>334552909</v>
      </c>
      <c r="CH369" s="2"/>
      <c r="CI369" s="2"/>
      <c r="CJ369" s="2"/>
      <c r="CK369" s="2"/>
      <c r="CL369" s="9"/>
      <c r="CM369" s="2"/>
      <c r="CN369" s="2"/>
      <c r="CO369" s="2"/>
      <c r="CP369" s="8">
        <f t="shared" si="62"/>
        <v>334552909</v>
      </c>
      <c r="CQ369" s="2"/>
      <c r="CR369" s="2"/>
      <c r="CS369" s="2"/>
      <c r="CT369" s="2"/>
      <c r="CU369" s="2"/>
      <c r="CV369" s="9"/>
      <c r="CW369" s="2"/>
      <c r="CX369" s="2"/>
      <c r="CY369" s="8">
        <f t="shared" si="63"/>
        <v>334552909</v>
      </c>
      <c r="CZ369" s="2"/>
      <c r="DA369" s="2"/>
      <c r="DB369" s="2"/>
      <c r="DC369" s="2"/>
      <c r="DD369" s="2"/>
      <c r="DE369" s="2"/>
      <c r="DF369" s="2"/>
      <c r="DG369" s="2"/>
      <c r="DH369" s="2"/>
      <c r="DI369" s="8">
        <f t="shared" si="64"/>
        <v>334552909</v>
      </c>
      <c r="DJ369" s="18"/>
      <c r="DK369" s="2"/>
      <c r="DL369" s="2"/>
      <c r="DM369" s="2"/>
      <c r="DN369" s="2"/>
      <c r="DO369" s="2"/>
      <c r="DP369" s="2"/>
      <c r="DQ369" s="2"/>
      <c r="DR369" s="9"/>
      <c r="DS369" s="2"/>
      <c r="DT369" s="2"/>
      <c r="DU369" s="7">
        <f t="shared" si="70"/>
        <v>334552909</v>
      </c>
      <c r="DV369" s="4">
        <f>VLOOKUP(B369,[3]RPTNCT049_ConsultaSaldosContabl!$I$4:$K$8047,3,0)</f>
        <v>140189864</v>
      </c>
      <c r="DW369" s="4">
        <f>+Q369+Z369+AA369+AN369+BA369+BJ369+BU369+BV369</f>
        <v>194363045</v>
      </c>
      <c r="DX369" s="41">
        <f t="shared" si="71"/>
        <v>334552909</v>
      </c>
      <c r="DY369" s="19">
        <f t="shared" si="72"/>
        <v>0</v>
      </c>
      <c r="DZ369" s="29"/>
      <c r="EA369" s="29"/>
      <c r="EB369" s="29"/>
    </row>
    <row r="370" spans="1:136" ht="15" customHeight="1" x14ac:dyDescent="0.2">
      <c r="A370" s="1">
        <v>8908011449</v>
      </c>
      <c r="B370" s="1">
        <v>890801144</v>
      </c>
      <c r="C370" s="16">
        <v>217217272</v>
      </c>
      <c r="D370" s="17" t="s">
        <v>341</v>
      </c>
      <c r="E370" s="80" t="s">
        <v>1388</v>
      </c>
      <c r="F370" s="38"/>
      <c r="G370" s="2"/>
      <c r="H370" s="3"/>
      <c r="I370" s="2"/>
      <c r="J370" s="39"/>
      <c r="K370" s="3"/>
      <c r="L370" s="2"/>
      <c r="M370" s="8"/>
      <c r="N370" s="3"/>
      <c r="O370" s="2"/>
      <c r="P370" s="3"/>
      <c r="Q370" s="39">
        <v>52784229</v>
      </c>
      <c r="R370" s="2"/>
      <c r="S370" s="3"/>
      <c r="T370" s="3"/>
      <c r="U370" s="2"/>
      <c r="V370" s="8">
        <f t="shared" si="61"/>
        <v>52784229</v>
      </c>
      <c r="W370" s="8">
        <v>0</v>
      </c>
      <c r="X370" s="2"/>
      <c r="Y370" s="8">
        <v>0</v>
      </c>
      <c r="Z370" s="8"/>
      <c r="AA370" s="2"/>
      <c r="AB370" s="2"/>
      <c r="AC370" s="9"/>
      <c r="AD370" s="2"/>
      <c r="AE370" s="2"/>
      <c r="AF370" s="8">
        <f t="shared" si="65"/>
        <v>52784229</v>
      </c>
      <c r="AG370" s="9">
        <v>0</v>
      </c>
      <c r="AH370" s="2"/>
      <c r="AI370" s="2">
        <v>0</v>
      </c>
      <c r="AJ370" s="9">
        <v>0</v>
      </c>
      <c r="AK370" s="2">
        <v>0</v>
      </c>
      <c r="AL370" s="2">
        <v>0</v>
      </c>
      <c r="AM370" s="2"/>
      <c r="AN370" s="2"/>
      <c r="AO370" s="19">
        <f t="shared" si="66"/>
        <v>52784229</v>
      </c>
      <c r="AP370" s="2"/>
      <c r="AQ370" s="2"/>
      <c r="AR370" s="2"/>
      <c r="AS370" s="2"/>
      <c r="AT370" s="2"/>
      <c r="AU370" s="2"/>
      <c r="AV370" s="2"/>
      <c r="AW370" s="2"/>
      <c r="AX370" s="2">
        <v>55181172</v>
      </c>
      <c r="AY370" s="2">
        <v>13795293</v>
      </c>
      <c r="AZ370" s="2"/>
      <c r="BA370" s="2"/>
      <c r="BB370" s="64">
        <f t="shared" si="67"/>
        <v>121760694</v>
      </c>
      <c r="BC370" s="2"/>
      <c r="BD370" s="2">
        <v>13795293</v>
      </c>
      <c r="BE370" s="2"/>
      <c r="BF370" s="2"/>
      <c r="BG370" s="9"/>
      <c r="BH370" s="2"/>
      <c r="BI370" s="2"/>
      <c r="BJ370" s="2">
        <v>113594683</v>
      </c>
      <c r="BK370" s="8">
        <f t="shared" si="68"/>
        <v>249150670</v>
      </c>
      <c r="BL370" s="2"/>
      <c r="BM370" s="2">
        <v>13795293</v>
      </c>
      <c r="BN370" s="2"/>
      <c r="BO370" s="2"/>
      <c r="BP370" s="2"/>
      <c r="BQ370" s="2"/>
      <c r="BR370" s="9"/>
      <c r="BS370" s="2"/>
      <c r="BT370" s="2"/>
      <c r="BU370" s="2"/>
      <c r="BV370" s="2"/>
      <c r="BW370" s="8">
        <f t="shared" si="69"/>
        <v>262945963</v>
      </c>
      <c r="BX370" s="2"/>
      <c r="BY370" s="2">
        <v>13795293</v>
      </c>
      <c r="BZ370" s="2"/>
      <c r="CA370" s="2"/>
      <c r="CB370" s="9"/>
      <c r="CC370" s="2"/>
      <c r="CD370" s="2"/>
      <c r="CE370" s="2"/>
      <c r="CF370" s="2"/>
      <c r="CG370" s="8">
        <f>SUM(BW370:CE370)</f>
        <v>276741256</v>
      </c>
      <c r="CH370" s="2"/>
      <c r="CI370" s="2"/>
      <c r="CJ370" s="2"/>
      <c r="CK370" s="2"/>
      <c r="CL370" s="9"/>
      <c r="CM370" s="2"/>
      <c r="CN370" s="2"/>
      <c r="CO370" s="2"/>
      <c r="CP370" s="8">
        <f t="shared" si="62"/>
        <v>276741256</v>
      </c>
      <c r="CQ370" s="2"/>
      <c r="CR370" s="2"/>
      <c r="CS370" s="2"/>
      <c r="CT370" s="2"/>
      <c r="CU370" s="2"/>
      <c r="CV370" s="9"/>
      <c r="CW370" s="2"/>
      <c r="CX370" s="2"/>
      <c r="CY370" s="8">
        <f t="shared" si="63"/>
        <v>276741256</v>
      </c>
      <c r="CZ370" s="2"/>
      <c r="DA370" s="2"/>
      <c r="DB370" s="2"/>
      <c r="DC370" s="2"/>
      <c r="DD370" s="2"/>
      <c r="DE370" s="2"/>
      <c r="DF370" s="2"/>
      <c r="DG370" s="2"/>
      <c r="DH370" s="2"/>
      <c r="DI370" s="8">
        <f t="shared" si="64"/>
        <v>276741256</v>
      </c>
      <c r="DJ370" s="18"/>
      <c r="DK370" s="2"/>
      <c r="DL370" s="2"/>
      <c r="DM370" s="2"/>
      <c r="DN370" s="2"/>
      <c r="DO370" s="2"/>
      <c r="DP370" s="2"/>
      <c r="DQ370" s="2"/>
      <c r="DR370" s="9"/>
      <c r="DS370" s="2"/>
      <c r="DT370" s="2"/>
      <c r="DU370" s="7">
        <f t="shared" si="70"/>
        <v>276741256</v>
      </c>
      <c r="DV370" s="4">
        <f>VLOOKUP(B370,[3]RPTNCT049_ConsultaSaldosContabl!$I$4:$K$8047,3,0)</f>
        <v>110362344</v>
      </c>
      <c r="DW370" s="4">
        <f>+Q370+Z370+AA370+AN370+BA370+BJ370+BU370+BV370</f>
        <v>166378912</v>
      </c>
      <c r="DX370" s="41">
        <f t="shared" si="71"/>
        <v>276741256</v>
      </c>
      <c r="DY370" s="19">
        <f t="shared" si="72"/>
        <v>0</v>
      </c>
      <c r="DZ370" s="29"/>
      <c r="EA370" s="29"/>
      <c r="EB370" s="29"/>
    </row>
    <row r="371" spans="1:136" ht="15" customHeight="1" x14ac:dyDescent="0.2">
      <c r="A371" s="1">
        <v>8900013395</v>
      </c>
      <c r="B371" s="1">
        <v>890001339</v>
      </c>
      <c r="C371" s="16">
        <v>217263272</v>
      </c>
      <c r="D371" s="17" t="s">
        <v>793</v>
      </c>
      <c r="E371" s="80" t="s">
        <v>1828</v>
      </c>
      <c r="F371" s="38"/>
      <c r="G371" s="2"/>
      <c r="H371" s="3"/>
      <c r="I371" s="2"/>
      <c r="J371" s="39"/>
      <c r="K371" s="3"/>
      <c r="L371" s="2"/>
      <c r="M371" s="8"/>
      <c r="N371" s="3"/>
      <c r="O371" s="2"/>
      <c r="P371" s="3"/>
      <c r="Q371" s="39">
        <v>38627980</v>
      </c>
      <c r="R371" s="2"/>
      <c r="S371" s="3"/>
      <c r="T371" s="3"/>
      <c r="U371" s="2"/>
      <c r="V371" s="8">
        <f t="shared" si="61"/>
        <v>38627980</v>
      </c>
      <c r="W371" s="8">
        <v>0</v>
      </c>
      <c r="X371" s="2"/>
      <c r="Y371" s="8">
        <v>0</v>
      </c>
      <c r="Z371" s="8"/>
      <c r="AA371" s="2"/>
      <c r="AB371" s="2"/>
      <c r="AC371" s="9"/>
      <c r="AD371" s="2"/>
      <c r="AE371" s="2"/>
      <c r="AF371" s="8">
        <f t="shared" si="65"/>
        <v>38627980</v>
      </c>
      <c r="AG371" s="9">
        <v>0</v>
      </c>
      <c r="AH371" s="2"/>
      <c r="AI371" s="2">
        <v>0</v>
      </c>
      <c r="AJ371" s="9">
        <v>0</v>
      </c>
      <c r="AK371" s="2">
        <v>0</v>
      </c>
      <c r="AL371" s="2">
        <v>0</v>
      </c>
      <c r="AM371" s="2"/>
      <c r="AN371" s="2"/>
      <c r="AO371" s="19">
        <f t="shared" si="66"/>
        <v>38627980</v>
      </c>
      <c r="AP371" s="2"/>
      <c r="AQ371" s="2"/>
      <c r="AR371" s="2"/>
      <c r="AS371" s="2"/>
      <c r="AT371" s="2"/>
      <c r="AU371" s="2"/>
      <c r="AV371" s="2"/>
      <c r="AW371" s="2"/>
      <c r="AX371" s="2">
        <v>67184692</v>
      </c>
      <c r="AY371" s="2">
        <v>16796173</v>
      </c>
      <c r="AZ371" s="2"/>
      <c r="BA371" s="2"/>
      <c r="BB371" s="64">
        <f t="shared" si="67"/>
        <v>122608845</v>
      </c>
      <c r="BC371" s="2"/>
      <c r="BD371" s="2">
        <v>16796173</v>
      </c>
      <c r="BE371" s="2"/>
      <c r="BF371" s="2"/>
      <c r="BG371" s="9"/>
      <c r="BH371" s="2"/>
      <c r="BI371" s="2"/>
      <c r="BJ371" s="2">
        <v>83129670</v>
      </c>
      <c r="BK371" s="8">
        <f t="shared" si="68"/>
        <v>222534688</v>
      </c>
      <c r="BL371" s="2"/>
      <c r="BM371" s="2">
        <v>16796173</v>
      </c>
      <c r="BN371" s="2"/>
      <c r="BO371" s="2"/>
      <c r="BP371" s="2"/>
      <c r="BQ371" s="2"/>
      <c r="BR371" s="9"/>
      <c r="BS371" s="2"/>
      <c r="BT371" s="2"/>
      <c r="BU371" s="2"/>
      <c r="BV371" s="2"/>
      <c r="BW371" s="8">
        <f t="shared" si="69"/>
        <v>239330861</v>
      </c>
      <c r="BX371" s="2"/>
      <c r="BY371" s="2">
        <v>16796173</v>
      </c>
      <c r="BZ371" s="2"/>
      <c r="CA371" s="2"/>
      <c r="CB371" s="9"/>
      <c r="CC371" s="2"/>
      <c r="CD371" s="2"/>
      <c r="CE371" s="2"/>
      <c r="CF371" s="2"/>
      <c r="CG371" s="8">
        <f>SUM(BW371:CE371)</f>
        <v>256127034</v>
      </c>
      <c r="CH371" s="2"/>
      <c r="CI371" s="2"/>
      <c r="CJ371" s="2"/>
      <c r="CK371" s="2"/>
      <c r="CL371" s="9"/>
      <c r="CM371" s="2"/>
      <c r="CN371" s="2"/>
      <c r="CO371" s="2"/>
      <c r="CP371" s="8">
        <f t="shared" si="62"/>
        <v>256127034</v>
      </c>
      <c r="CQ371" s="2"/>
      <c r="CR371" s="2"/>
      <c r="CS371" s="2"/>
      <c r="CT371" s="2"/>
      <c r="CU371" s="2"/>
      <c r="CV371" s="9"/>
      <c r="CW371" s="2"/>
      <c r="CX371" s="2"/>
      <c r="CY371" s="8">
        <f t="shared" si="63"/>
        <v>256127034</v>
      </c>
      <c r="CZ371" s="2"/>
      <c r="DA371" s="2"/>
      <c r="DB371" s="2"/>
      <c r="DC371" s="2"/>
      <c r="DD371" s="2"/>
      <c r="DE371" s="2"/>
      <c r="DF371" s="2"/>
      <c r="DG371" s="2"/>
      <c r="DH371" s="2"/>
      <c r="DI371" s="8">
        <f t="shared" si="64"/>
        <v>256127034</v>
      </c>
      <c r="DJ371" s="18"/>
      <c r="DK371" s="2"/>
      <c r="DL371" s="2"/>
      <c r="DM371" s="2"/>
      <c r="DN371" s="2"/>
      <c r="DO371" s="2"/>
      <c r="DP371" s="2"/>
      <c r="DQ371" s="2"/>
      <c r="DR371" s="9"/>
      <c r="DS371" s="2"/>
      <c r="DT371" s="2"/>
      <c r="DU371" s="7">
        <f t="shared" si="70"/>
        <v>256127034</v>
      </c>
      <c r="DV371" s="4">
        <f>VLOOKUP(B371,[3]RPTNCT049_ConsultaSaldosContabl!$I$4:$K$8047,3,0)</f>
        <v>134369384</v>
      </c>
      <c r="DW371" s="4">
        <f>+Q371+Z371+AA371+AN371+BA371+BJ371+BU371+BV371</f>
        <v>121757650</v>
      </c>
      <c r="DX371" s="41">
        <f t="shared" si="71"/>
        <v>256127034</v>
      </c>
      <c r="DY371" s="19">
        <f t="shared" si="72"/>
        <v>0</v>
      </c>
      <c r="DZ371" s="29"/>
      <c r="EA371" s="29"/>
      <c r="EB371" s="29"/>
    </row>
    <row r="372" spans="1:136" ht="15" customHeight="1" x14ac:dyDescent="0.2">
      <c r="A372" s="1">
        <v>8918562880</v>
      </c>
      <c r="B372" s="1">
        <v>891856288</v>
      </c>
      <c r="C372" s="16">
        <v>217215272</v>
      </c>
      <c r="D372" s="17" t="s">
        <v>249</v>
      </c>
      <c r="E372" s="80" t="s">
        <v>1300</v>
      </c>
      <c r="F372" s="54"/>
      <c r="G372" s="18"/>
      <c r="H372" s="54"/>
      <c r="I372" s="18"/>
      <c r="J372" s="54"/>
      <c r="K372" s="54"/>
      <c r="L372" s="18"/>
      <c r="M372" s="55"/>
      <c r="N372" s="54"/>
      <c r="O372" s="18"/>
      <c r="P372" s="54"/>
      <c r="Q372" s="39"/>
      <c r="R372" s="18"/>
      <c r="S372" s="54"/>
      <c r="T372" s="54"/>
      <c r="U372" s="18"/>
      <c r="V372" s="8">
        <f t="shared" si="61"/>
        <v>0</v>
      </c>
      <c r="W372" s="8">
        <v>0</v>
      </c>
      <c r="X372" s="18"/>
      <c r="Y372" s="8">
        <v>0</v>
      </c>
      <c r="Z372" s="8">
        <v>24893003</v>
      </c>
      <c r="AA372" s="18"/>
      <c r="AB372" s="18"/>
      <c r="AC372" s="56"/>
      <c r="AD372" s="18"/>
      <c r="AE372" s="18"/>
      <c r="AF372" s="8">
        <f t="shared" si="65"/>
        <v>24893003</v>
      </c>
      <c r="AG372" s="9">
        <v>0</v>
      </c>
      <c r="AH372" s="2"/>
      <c r="AI372" s="2">
        <v>0</v>
      </c>
      <c r="AJ372" s="9">
        <v>0</v>
      </c>
      <c r="AK372" s="2">
        <v>0</v>
      </c>
      <c r="AL372" s="2">
        <v>0</v>
      </c>
      <c r="AM372" s="2"/>
      <c r="AN372" s="2"/>
      <c r="AO372" s="19">
        <f t="shared" si="66"/>
        <v>24893003</v>
      </c>
      <c r="AP372" s="18"/>
      <c r="AQ372" s="2"/>
      <c r="AR372" s="18"/>
      <c r="AS372" s="2"/>
      <c r="AT372" s="18"/>
      <c r="AU372" s="18"/>
      <c r="AV372" s="18"/>
      <c r="AW372" s="18"/>
      <c r="AX372" s="2">
        <v>25011940</v>
      </c>
      <c r="AY372" s="2">
        <v>6252985</v>
      </c>
      <c r="AZ372" s="18"/>
      <c r="BA372" s="2"/>
      <c r="BB372" s="64">
        <f t="shared" si="67"/>
        <v>56157928</v>
      </c>
      <c r="BC372" s="2"/>
      <c r="BD372" s="2">
        <v>6252985</v>
      </c>
      <c r="BE372" s="2"/>
      <c r="BF372" s="2"/>
      <c r="BG372" s="9"/>
      <c r="BH372" s="2"/>
      <c r="BI372" s="2"/>
      <c r="BJ372" s="2">
        <v>53571153</v>
      </c>
      <c r="BK372" s="8">
        <f t="shared" si="68"/>
        <v>115982066</v>
      </c>
      <c r="BL372" s="2"/>
      <c r="BM372" s="2">
        <v>6252985</v>
      </c>
      <c r="BN372" s="2"/>
      <c r="BO372" s="2"/>
      <c r="BP372" s="2"/>
      <c r="BQ372" s="2"/>
      <c r="BR372" s="9"/>
      <c r="BS372" s="2"/>
      <c r="BT372" s="2"/>
      <c r="BU372" s="2"/>
      <c r="BV372" s="2"/>
      <c r="BW372" s="8">
        <f t="shared" si="69"/>
        <v>122235051</v>
      </c>
      <c r="BX372" s="2"/>
      <c r="BY372" s="2">
        <v>6252985</v>
      </c>
      <c r="BZ372" s="2"/>
      <c r="CA372" s="2"/>
      <c r="CB372" s="9"/>
      <c r="CC372" s="2"/>
      <c r="CD372" s="2"/>
      <c r="CE372" s="2"/>
      <c r="CF372" s="2"/>
      <c r="CG372" s="8">
        <f>SUM(BW372:CE372)</f>
        <v>128488036</v>
      </c>
      <c r="CH372" s="2"/>
      <c r="CI372" s="2"/>
      <c r="CJ372" s="2"/>
      <c r="CK372" s="2"/>
      <c r="CL372" s="9"/>
      <c r="CM372" s="2"/>
      <c r="CN372" s="2"/>
      <c r="CO372" s="2"/>
      <c r="CP372" s="8">
        <f t="shared" si="62"/>
        <v>128488036</v>
      </c>
      <c r="CQ372" s="2"/>
      <c r="CR372" s="2"/>
      <c r="CS372" s="2"/>
      <c r="CT372" s="2"/>
      <c r="CU372" s="2"/>
      <c r="CV372" s="9"/>
      <c r="CW372" s="2"/>
      <c r="CX372" s="2"/>
      <c r="CY372" s="8">
        <f t="shared" si="63"/>
        <v>128488036</v>
      </c>
      <c r="CZ372" s="2"/>
      <c r="DA372" s="2"/>
      <c r="DB372" s="2"/>
      <c r="DC372" s="2"/>
      <c r="DD372" s="2"/>
      <c r="DE372" s="2"/>
      <c r="DF372" s="2"/>
      <c r="DG372" s="2"/>
      <c r="DH372" s="2"/>
      <c r="DI372" s="8">
        <f t="shared" si="64"/>
        <v>128488036</v>
      </c>
      <c r="DJ372" s="18"/>
      <c r="DK372" s="2"/>
      <c r="DL372" s="2"/>
      <c r="DM372" s="2"/>
      <c r="DN372" s="2"/>
      <c r="DO372" s="2"/>
      <c r="DP372" s="2"/>
      <c r="DQ372" s="2"/>
      <c r="DR372" s="9"/>
      <c r="DS372" s="2"/>
      <c r="DT372" s="2"/>
      <c r="DU372" s="7">
        <f t="shared" si="70"/>
        <v>128488036</v>
      </c>
      <c r="DV372" s="4">
        <f>VLOOKUP(B372,[3]RPTNCT049_ConsultaSaldosContabl!$I$4:$K$8047,3,0)</f>
        <v>50023880</v>
      </c>
      <c r="DW372" s="4">
        <f>+Q372+Z372+AA372+AN372+BA372+BJ372+BU372+BV372</f>
        <v>78464156</v>
      </c>
      <c r="DX372" s="41">
        <f t="shared" si="71"/>
        <v>128488036</v>
      </c>
      <c r="DY372" s="19">
        <f t="shared" si="72"/>
        <v>0</v>
      </c>
      <c r="DZ372" s="29"/>
      <c r="EA372" s="15"/>
      <c r="EB372" s="15"/>
      <c r="EC372" s="15"/>
      <c r="ED372" s="15"/>
      <c r="EE372" s="15"/>
      <c r="EF372" s="15"/>
    </row>
    <row r="373" spans="1:136" ht="15" customHeight="1" x14ac:dyDescent="0.2">
      <c r="A373" s="1">
        <v>8001000556</v>
      </c>
      <c r="B373" s="1">
        <v>800100055</v>
      </c>
      <c r="C373" s="16">
        <v>217573275</v>
      </c>
      <c r="D373" s="17" t="s">
        <v>2275</v>
      </c>
      <c r="E373" s="80" t="s">
        <v>1961</v>
      </c>
      <c r="F373" s="38"/>
      <c r="G373" s="2"/>
      <c r="H373" s="3"/>
      <c r="I373" s="2"/>
      <c r="J373" s="39"/>
      <c r="K373" s="3"/>
      <c r="L373" s="2"/>
      <c r="M373" s="8"/>
      <c r="N373" s="3"/>
      <c r="O373" s="2"/>
      <c r="P373" s="3"/>
      <c r="Q373" s="39">
        <v>88835741</v>
      </c>
      <c r="R373" s="2"/>
      <c r="S373" s="3"/>
      <c r="T373" s="3"/>
      <c r="U373" s="2"/>
      <c r="V373" s="8">
        <f t="shared" si="61"/>
        <v>88835741</v>
      </c>
      <c r="W373" s="8">
        <v>0</v>
      </c>
      <c r="X373" s="2"/>
      <c r="Y373" s="8">
        <v>0</v>
      </c>
      <c r="Z373" s="8"/>
      <c r="AA373" s="2"/>
      <c r="AB373" s="2"/>
      <c r="AC373" s="9"/>
      <c r="AD373" s="2"/>
      <c r="AE373" s="2"/>
      <c r="AF373" s="8">
        <f t="shared" si="65"/>
        <v>88835741</v>
      </c>
      <c r="AG373" s="9">
        <v>0</v>
      </c>
      <c r="AH373" s="2"/>
      <c r="AI373" s="2">
        <v>0</v>
      </c>
      <c r="AJ373" s="9">
        <v>0</v>
      </c>
      <c r="AK373" s="2">
        <v>0</v>
      </c>
      <c r="AL373" s="2">
        <v>0</v>
      </c>
      <c r="AM373" s="2"/>
      <c r="AN373" s="2"/>
      <c r="AO373" s="19">
        <f t="shared" si="66"/>
        <v>88835741</v>
      </c>
      <c r="AP373" s="2"/>
      <c r="AQ373" s="2"/>
      <c r="AR373" s="2"/>
      <c r="AS373" s="2"/>
      <c r="AT373" s="2"/>
      <c r="AU373" s="2"/>
      <c r="AV373" s="2"/>
      <c r="AW373" s="2"/>
      <c r="AX373" s="2">
        <v>118162740</v>
      </c>
      <c r="AY373" s="2">
        <v>29540685</v>
      </c>
      <c r="AZ373" s="2"/>
      <c r="BA373" s="2"/>
      <c r="BB373" s="64">
        <f t="shared" si="67"/>
        <v>236539166</v>
      </c>
      <c r="BC373" s="2"/>
      <c r="BD373" s="2">
        <v>29540685</v>
      </c>
      <c r="BE373" s="2"/>
      <c r="BF373" s="2"/>
      <c r="BG373" s="9"/>
      <c r="BH373" s="2"/>
      <c r="BI373" s="2"/>
      <c r="BJ373" s="2">
        <v>191178824</v>
      </c>
      <c r="BK373" s="8">
        <f t="shared" si="68"/>
        <v>457258675</v>
      </c>
      <c r="BL373" s="2"/>
      <c r="BM373" s="2">
        <v>29540685</v>
      </c>
      <c r="BN373" s="2"/>
      <c r="BO373" s="2"/>
      <c r="BP373" s="2"/>
      <c r="BQ373" s="2"/>
      <c r="BR373" s="9"/>
      <c r="BS373" s="2"/>
      <c r="BT373" s="2"/>
      <c r="BU373" s="2"/>
      <c r="BV373" s="2"/>
      <c r="BW373" s="8">
        <f t="shared" si="69"/>
        <v>486799360</v>
      </c>
      <c r="BX373" s="2"/>
      <c r="BY373" s="2">
        <v>29540685</v>
      </c>
      <c r="BZ373" s="2"/>
      <c r="CA373" s="2"/>
      <c r="CB373" s="9"/>
      <c r="CC373" s="2"/>
      <c r="CD373" s="2"/>
      <c r="CE373" s="2"/>
      <c r="CF373" s="2"/>
      <c r="CG373" s="8">
        <f>SUM(BW373:CE373)</f>
        <v>516340045</v>
      </c>
      <c r="CH373" s="2"/>
      <c r="CI373" s="2"/>
      <c r="CJ373" s="2"/>
      <c r="CK373" s="2"/>
      <c r="CL373" s="9"/>
      <c r="CM373" s="2"/>
      <c r="CN373" s="2"/>
      <c r="CO373" s="2"/>
      <c r="CP373" s="8">
        <f t="shared" si="62"/>
        <v>516340045</v>
      </c>
      <c r="CQ373" s="2"/>
      <c r="CR373" s="2"/>
      <c r="CS373" s="2"/>
      <c r="CT373" s="2"/>
      <c r="CU373" s="2"/>
      <c r="CV373" s="9"/>
      <c r="CW373" s="2"/>
      <c r="CX373" s="2"/>
      <c r="CY373" s="8">
        <f t="shared" si="63"/>
        <v>516340045</v>
      </c>
      <c r="CZ373" s="2"/>
      <c r="DA373" s="2"/>
      <c r="DB373" s="2"/>
      <c r="DC373" s="2"/>
      <c r="DD373" s="2"/>
      <c r="DE373" s="2"/>
      <c r="DF373" s="2"/>
      <c r="DG373" s="2"/>
      <c r="DH373" s="2"/>
      <c r="DI373" s="8">
        <f t="shared" si="64"/>
        <v>516340045</v>
      </c>
      <c r="DJ373" s="18"/>
      <c r="DK373" s="2"/>
      <c r="DL373" s="2"/>
      <c r="DM373" s="2"/>
      <c r="DN373" s="2"/>
      <c r="DO373" s="2"/>
      <c r="DP373" s="2"/>
      <c r="DQ373" s="2"/>
      <c r="DR373" s="9"/>
      <c r="DS373" s="2"/>
      <c r="DT373" s="2"/>
      <c r="DU373" s="7">
        <f t="shared" si="70"/>
        <v>516340045</v>
      </c>
      <c r="DV373" s="4">
        <f>VLOOKUP(B373,[3]RPTNCT049_ConsultaSaldosContabl!$I$4:$K$8047,3,0)</f>
        <v>236325480</v>
      </c>
      <c r="DW373" s="4">
        <f>+Q373+Z373+AA373+AN373+BA373+BJ373+BU373+BV373</f>
        <v>280014565</v>
      </c>
      <c r="DX373" s="41">
        <f t="shared" si="71"/>
        <v>516340045</v>
      </c>
      <c r="DY373" s="19">
        <f t="shared" si="72"/>
        <v>0</v>
      </c>
      <c r="DZ373" s="29"/>
      <c r="EA373" s="29"/>
      <c r="EB373" s="29"/>
    </row>
    <row r="374" spans="1:136" ht="15" customHeight="1" x14ac:dyDescent="0.2">
      <c r="A374" s="1">
        <v>8000957282</v>
      </c>
      <c r="B374" s="1">
        <v>800095728</v>
      </c>
      <c r="C374" s="16">
        <v>210118001</v>
      </c>
      <c r="D374" s="17" t="s">
        <v>2221</v>
      </c>
      <c r="E374" s="80" t="s">
        <v>1027</v>
      </c>
      <c r="F374" s="36">
        <v>5311420464</v>
      </c>
      <c r="G374" s="2"/>
      <c r="H374" s="3"/>
      <c r="I374" s="2"/>
      <c r="J374" s="39">
        <v>650742328</v>
      </c>
      <c r="K374" s="2">
        <v>1665311026</v>
      </c>
      <c r="L374" s="2"/>
      <c r="M374" s="8">
        <f>SUM(F374:L374)</f>
        <v>7627473818</v>
      </c>
      <c r="N374" s="3">
        <f>VLOOKUP(A374,'[1]PRESTACION DE SERVICIO'!$I$2:$J$96,2,0)</f>
        <v>5309904220</v>
      </c>
      <c r="O374" s="2"/>
      <c r="P374" s="3"/>
      <c r="Q374" s="39">
        <v>764862579</v>
      </c>
      <c r="R374" s="2"/>
      <c r="S374" s="3">
        <v>250744143</v>
      </c>
      <c r="T374" s="9">
        <v>531023951</v>
      </c>
      <c r="U374" s="2"/>
      <c r="V374" s="8">
        <f t="shared" si="61"/>
        <v>14484008711</v>
      </c>
      <c r="W374" s="8">
        <v>5071875499</v>
      </c>
      <c r="X374" s="2"/>
      <c r="Y374" s="8">
        <v>0</v>
      </c>
      <c r="Z374" s="8"/>
      <c r="AA374" s="2"/>
      <c r="AB374" s="2"/>
      <c r="AC374" s="9">
        <v>301526192</v>
      </c>
      <c r="AD374" s="2">
        <v>600720477</v>
      </c>
      <c r="AE374" s="2"/>
      <c r="AF374" s="8">
        <f t="shared" si="65"/>
        <v>20458130879</v>
      </c>
      <c r="AG374" s="9">
        <v>0</v>
      </c>
      <c r="AH374" s="2"/>
      <c r="AI374" s="2">
        <v>0</v>
      </c>
      <c r="AJ374" s="9">
        <v>5155233092</v>
      </c>
      <c r="AK374" s="2">
        <v>301526192</v>
      </c>
      <c r="AL374" s="2">
        <v>600720477</v>
      </c>
      <c r="AM374" s="2"/>
      <c r="AN374" s="2"/>
      <c r="AO374" s="19">
        <f t="shared" si="66"/>
        <v>26515610640</v>
      </c>
      <c r="AP374" s="2"/>
      <c r="AQ374" s="2"/>
      <c r="AR374" s="2"/>
      <c r="AS374" s="2">
        <v>5137879232</v>
      </c>
      <c r="AT374" s="2">
        <v>301526192</v>
      </c>
      <c r="AU374" s="2">
        <v>535064430</v>
      </c>
      <c r="AV374" s="2"/>
      <c r="AW374" s="2">
        <v>1074648480</v>
      </c>
      <c r="AX374" s="2"/>
      <c r="AY374" s="2"/>
      <c r="AZ374" s="2"/>
      <c r="BA374" s="2">
        <f>VLOOKUP(B374,[2]Mayo!$G$109:$H$167,2,0)</f>
        <v>17284532</v>
      </c>
      <c r="BB374" s="64">
        <f t="shared" si="67"/>
        <v>33582013506</v>
      </c>
      <c r="BC374" s="2">
        <v>7387718860</v>
      </c>
      <c r="BD374" s="2">
        <v>214929696</v>
      </c>
      <c r="BE374" s="2"/>
      <c r="BF374" s="2"/>
      <c r="BG374" s="9">
        <v>351097059</v>
      </c>
      <c r="BH374" s="2">
        <v>871223947</v>
      </c>
      <c r="BI374" s="2"/>
      <c r="BJ374" s="2">
        <v>1699709074</v>
      </c>
      <c r="BK374" s="8">
        <f t="shared" si="68"/>
        <v>44106692142</v>
      </c>
      <c r="BL374" s="2">
        <v>5590212969</v>
      </c>
      <c r="BM374" s="2">
        <v>214929696</v>
      </c>
      <c r="BN374" s="2"/>
      <c r="BO374" s="2">
        <v>2059380468</v>
      </c>
      <c r="BP374" s="2"/>
      <c r="BQ374" s="2"/>
      <c r="BR374" s="9">
        <v>308275482</v>
      </c>
      <c r="BS374" s="2">
        <v>822790134</v>
      </c>
      <c r="BT374" s="2"/>
      <c r="BU374" s="2"/>
      <c r="BV374" s="2"/>
      <c r="BW374" s="8">
        <f t="shared" si="69"/>
        <v>53102280891</v>
      </c>
      <c r="BX374" s="2"/>
      <c r="BY374" s="2">
        <v>214929696</v>
      </c>
      <c r="BZ374" s="2"/>
      <c r="CA374" s="2">
        <v>5653154420</v>
      </c>
      <c r="CB374" s="9">
        <v>187418701</v>
      </c>
      <c r="CC374" s="2">
        <v>722107353</v>
      </c>
      <c r="CD374" s="2"/>
      <c r="CE374" s="2"/>
      <c r="CF374" s="2"/>
      <c r="CG374" s="8">
        <f>SUM(BW374:CE374)</f>
        <v>59879891061</v>
      </c>
      <c r="CH374" s="2"/>
      <c r="CI374" s="2"/>
      <c r="CJ374" s="2"/>
      <c r="CK374" s="2"/>
      <c r="CL374" s="9"/>
      <c r="CM374" s="2"/>
      <c r="CN374" s="2"/>
      <c r="CO374" s="2"/>
      <c r="CP374" s="8">
        <f t="shared" si="62"/>
        <v>59879891061</v>
      </c>
      <c r="CQ374" s="2"/>
      <c r="CR374" s="2"/>
      <c r="CS374" s="2"/>
      <c r="CT374" s="2"/>
      <c r="CU374" s="2"/>
      <c r="CV374" s="9"/>
      <c r="CW374" s="2"/>
      <c r="CX374" s="2"/>
      <c r="CY374" s="8">
        <f t="shared" si="63"/>
        <v>59879891061</v>
      </c>
      <c r="CZ374" s="2"/>
      <c r="DA374" s="2"/>
      <c r="DB374" s="2"/>
      <c r="DC374" s="2"/>
      <c r="DD374" s="2"/>
      <c r="DE374" s="2"/>
      <c r="DF374" s="2"/>
      <c r="DG374" s="2"/>
      <c r="DH374" s="2"/>
      <c r="DI374" s="8">
        <f t="shared" si="64"/>
        <v>59879891061</v>
      </c>
      <c r="DJ374" s="18"/>
      <c r="DK374" s="2"/>
      <c r="DL374" s="2"/>
      <c r="DM374" s="2"/>
      <c r="DN374" s="2"/>
      <c r="DO374" s="2"/>
      <c r="DP374" s="2"/>
      <c r="DQ374" s="2"/>
      <c r="DR374" s="9"/>
      <c r="DS374" s="2"/>
      <c r="DT374" s="2"/>
      <c r="DU374" s="7">
        <f t="shared" si="70"/>
        <v>59879891061</v>
      </c>
      <c r="DV374" s="4">
        <f>VLOOKUP(B374,[3]RPTNCT049_ConsultaSaldosContabl!$I$4:$K$8047,3,0)</f>
        <v>57398034876</v>
      </c>
      <c r="DW374" s="4">
        <f>+Q374+Z374+AA374+AN374+BA374+BJ374+BU374+BV374</f>
        <v>2481856185</v>
      </c>
      <c r="DX374" s="41">
        <f t="shared" si="71"/>
        <v>59879891061</v>
      </c>
      <c r="DY374" s="19">
        <f t="shared" si="72"/>
        <v>0</v>
      </c>
      <c r="DZ374" s="29"/>
      <c r="EA374" s="29"/>
      <c r="EB374" s="29"/>
    </row>
    <row r="375" spans="1:136" ht="15" customHeight="1" x14ac:dyDescent="0.2">
      <c r="A375" s="1">
        <v>8001884921</v>
      </c>
      <c r="B375" s="1">
        <v>800188492</v>
      </c>
      <c r="C375" s="16">
        <v>219019290</v>
      </c>
      <c r="D375" s="17" t="s">
        <v>383</v>
      </c>
      <c r="E375" s="80" t="s">
        <v>1430</v>
      </c>
      <c r="F375" s="38"/>
      <c r="G375" s="2"/>
      <c r="H375" s="3"/>
      <c r="I375" s="2"/>
      <c r="J375" s="39"/>
      <c r="K375" s="3"/>
      <c r="L375" s="2"/>
      <c r="M375" s="8"/>
      <c r="N375" s="3"/>
      <c r="O375" s="2"/>
      <c r="P375" s="3"/>
      <c r="Q375" s="39">
        <v>31748471</v>
      </c>
      <c r="R375" s="2"/>
      <c r="S375" s="3"/>
      <c r="T375" s="3"/>
      <c r="U375" s="2"/>
      <c r="V375" s="8">
        <f t="shared" si="61"/>
        <v>31748471</v>
      </c>
      <c r="W375" s="8">
        <v>0</v>
      </c>
      <c r="X375" s="2"/>
      <c r="Y375" s="8">
        <v>0</v>
      </c>
      <c r="Z375" s="8"/>
      <c r="AA375" s="2"/>
      <c r="AB375" s="2"/>
      <c r="AC375" s="9"/>
      <c r="AD375" s="2"/>
      <c r="AE375" s="2"/>
      <c r="AF375" s="8">
        <f t="shared" si="65"/>
        <v>31748471</v>
      </c>
      <c r="AG375" s="9">
        <v>0</v>
      </c>
      <c r="AH375" s="2"/>
      <c r="AI375" s="2">
        <v>0</v>
      </c>
      <c r="AJ375" s="9">
        <v>0</v>
      </c>
      <c r="AK375" s="2">
        <v>0</v>
      </c>
      <c r="AL375" s="2">
        <v>0</v>
      </c>
      <c r="AM375" s="2"/>
      <c r="AN375" s="2"/>
      <c r="AO375" s="19">
        <f t="shared" si="66"/>
        <v>31748471</v>
      </c>
      <c r="AP375" s="2"/>
      <c r="AQ375" s="2"/>
      <c r="AR375" s="2"/>
      <c r="AS375" s="2"/>
      <c r="AT375" s="2"/>
      <c r="AU375" s="2"/>
      <c r="AV375" s="2"/>
      <c r="AW375" s="2"/>
      <c r="AX375" s="2">
        <v>46844592</v>
      </c>
      <c r="AY375" s="2">
        <v>11711148</v>
      </c>
      <c r="AZ375" s="2"/>
      <c r="BA375" s="2"/>
      <c r="BB375" s="64">
        <f t="shared" si="67"/>
        <v>90304211</v>
      </c>
      <c r="BC375" s="2"/>
      <c r="BD375" s="2">
        <v>11711148</v>
      </c>
      <c r="BE375" s="2"/>
      <c r="BF375" s="2"/>
      <c r="BG375" s="9"/>
      <c r="BH375" s="2"/>
      <c r="BI375" s="2"/>
      <c r="BJ375" s="2">
        <v>68324334</v>
      </c>
      <c r="BK375" s="8">
        <f t="shared" si="68"/>
        <v>170339693</v>
      </c>
      <c r="BL375" s="2"/>
      <c r="BM375" s="2">
        <v>11711148</v>
      </c>
      <c r="BN375" s="2"/>
      <c r="BO375" s="2"/>
      <c r="BP375" s="2"/>
      <c r="BQ375" s="2"/>
      <c r="BR375" s="9"/>
      <c r="BS375" s="2"/>
      <c r="BT375" s="2"/>
      <c r="BU375" s="2"/>
      <c r="BV375" s="2"/>
      <c r="BW375" s="8">
        <f t="shared" si="69"/>
        <v>182050841</v>
      </c>
      <c r="BX375" s="2"/>
      <c r="BY375" s="2">
        <v>11711148</v>
      </c>
      <c r="BZ375" s="2"/>
      <c r="CA375" s="2"/>
      <c r="CB375" s="9"/>
      <c r="CC375" s="2"/>
      <c r="CD375" s="2"/>
      <c r="CE375" s="2"/>
      <c r="CF375" s="2"/>
      <c r="CG375" s="8">
        <f>SUM(BW375:CE375)</f>
        <v>193761989</v>
      </c>
      <c r="CH375" s="2"/>
      <c r="CI375" s="2"/>
      <c r="CJ375" s="2"/>
      <c r="CK375" s="2"/>
      <c r="CL375" s="9"/>
      <c r="CM375" s="2"/>
      <c r="CN375" s="2"/>
      <c r="CO375" s="2"/>
      <c r="CP375" s="8">
        <f t="shared" si="62"/>
        <v>193761989</v>
      </c>
      <c r="CQ375" s="2"/>
      <c r="CR375" s="2"/>
      <c r="CS375" s="2"/>
      <c r="CT375" s="2"/>
      <c r="CU375" s="2"/>
      <c r="CV375" s="9"/>
      <c r="CW375" s="2"/>
      <c r="CX375" s="2"/>
      <c r="CY375" s="8">
        <f t="shared" si="63"/>
        <v>193761989</v>
      </c>
      <c r="CZ375" s="2"/>
      <c r="DA375" s="2"/>
      <c r="DB375" s="2"/>
      <c r="DC375" s="2"/>
      <c r="DD375" s="2"/>
      <c r="DE375" s="2"/>
      <c r="DF375" s="2"/>
      <c r="DG375" s="2"/>
      <c r="DH375" s="2"/>
      <c r="DI375" s="8">
        <f t="shared" si="64"/>
        <v>193761989</v>
      </c>
      <c r="DJ375" s="18"/>
      <c r="DK375" s="2"/>
      <c r="DL375" s="2"/>
      <c r="DM375" s="2"/>
      <c r="DN375" s="2"/>
      <c r="DO375" s="2"/>
      <c r="DP375" s="2"/>
      <c r="DQ375" s="2"/>
      <c r="DR375" s="9"/>
      <c r="DS375" s="2"/>
      <c r="DT375" s="2"/>
      <c r="DU375" s="7">
        <f t="shared" si="70"/>
        <v>193761989</v>
      </c>
      <c r="DV375" s="4">
        <f>VLOOKUP(B375,[3]RPTNCT049_ConsultaSaldosContabl!$I$4:$K$8047,3,0)</f>
        <v>93689184</v>
      </c>
      <c r="DW375" s="4">
        <f>+Q375+Z375+AA375+AN375+BA375+BJ375+BU375+BV375</f>
        <v>100072805</v>
      </c>
      <c r="DX375" s="41">
        <f t="shared" si="71"/>
        <v>193761989</v>
      </c>
      <c r="DY375" s="19">
        <f t="shared" si="72"/>
        <v>0</v>
      </c>
      <c r="DZ375" s="29"/>
      <c r="EA375" s="29"/>
      <c r="EB375" s="29"/>
    </row>
    <row r="376" spans="1:136" ht="15" customHeight="1" x14ac:dyDescent="0.2">
      <c r="A376" s="1">
        <v>8000263681</v>
      </c>
      <c r="B376" s="1">
        <v>800026368</v>
      </c>
      <c r="C376" s="16">
        <v>217615276</v>
      </c>
      <c r="D376" s="17" t="s">
        <v>250</v>
      </c>
      <c r="E376" s="80" t="s">
        <v>1301</v>
      </c>
      <c r="F376" s="54"/>
      <c r="G376" s="18"/>
      <c r="H376" s="54"/>
      <c r="I376" s="18"/>
      <c r="J376" s="54"/>
      <c r="K376" s="54"/>
      <c r="L376" s="18"/>
      <c r="M376" s="55"/>
      <c r="N376" s="54"/>
      <c r="O376" s="18"/>
      <c r="P376" s="54"/>
      <c r="Q376" s="39"/>
      <c r="R376" s="18"/>
      <c r="S376" s="54"/>
      <c r="T376" s="54"/>
      <c r="U376" s="18"/>
      <c r="V376" s="8">
        <f t="shared" si="61"/>
        <v>0</v>
      </c>
      <c r="W376" s="8">
        <v>0</v>
      </c>
      <c r="X376" s="18"/>
      <c r="Y376" s="8">
        <v>0</v>
      </c>
      <c r="Z376" s="8">
        <v>16350439</v>
      </c>
      <c r="AA376" s="18"/>
      <c r="AB376" s="18"/>
      <c r="AC376" s="56"/>
      <c r="AD376" s="18"/>
      <c r="AE376" s="18"/>
      <c r="AF376" s="8">
        <f t="shared" si="65"/>
        <v>16350439</v>
      </c>
      <c r="AG376" s="9">
        <v>0</v>
      </c>
      <c r="AH376" s="2"/>
      <c r="AI376" s="2">
        <v>0</v>
      </c>
      <c r="AJ376" s="9">
        <v>0</v>
      </c>
      <c r="AK376" s="2">
        <v>0</v>
      </c>
      <c r="AL376" s="2">
        <v>0</v>
      </c>
      <c r="AM376" s="2"/>
      <c r="AN376" s="2"/>
      <c r="AO376" s="19">
        <f t="shared" si="66"/>
        <v>16350439</v>
      </c>
      <c r="AP376" s="18"/>
      <c r="AQ376" s="2"/>
      <c r="AR376" s="18"/>
      <c r="AS376" s="2"/>
      <c r="AT376" s="18"/>
      <c r="AU376" s="18"/>
      <c r="AV376" s="18"/>
      <c r="AW376" s="18"/>
      <c r="AX376" s="2">
        <v>22821468</v>
      </c>
      <c r="AY376" s="2">
        <v>5705367</v>
      </c>
      <c r="AZ376" s="18"/>
      <c r="BA376" s="2"/>
      <c r="BB376" s="64">
        <f t="shared" si="67"/>
        <v>44877274</v>
      </c>
      <c r="BC376" s="2"/>
      <c r="BD376" s="2">
        <v>5705367</v>
      </c>
      <c r="BE376" s="2"/>
      <c r="BF376" s="2"/>
      <c r="BG376" s="9"/>
      <c r="BH376" s="2"/>
      <c r="BI376" s="2"/>
      <c r="BJ376" s="2">
        <v>35186989</v>
      </c>
      <c r="BK376" s="8">
        <f t="shared" si="68"/>
        <v>85769630</v>
      </c>
      <c r="BL376" s="2"/>
      <c r="BM376" s="2">
        <v>5705367</v>
      </c>
      <c r="BN376" s="2"/>
      <c r="BO376" s="2"/>
      <c r="BP376" s="2"/>
      <c r="BQ376" s="2"/>
      <c r="BR376" s="9"/>
      <c r="BS376" s="2"/>
      <c r="BT376" s="2"/>
      <c r="BU376" s="2"/>
      <c r="BV376" s="2"/>
      <c r="BW376" s="8">
        <f t="shared" si="69"/>
        <v>91474997</v>
      </c>
      <c r="BX376" s="2"/>
      <c r="BY376" s="2">
        <v>5705367</v>
      </c>
      <c r="BZ376" s="2"/>
      <c r="CA376" s="2"/>
      <c r="CB376" s="9"/>
      <c r="CC376" s="2"/>
      <c r="CD376" s="2"/>
      <c r="CE376" s="2"/>
      <c r="CF376" s="2"/>
      <c r="CG376" s="8">
        <f>SUM(BW376:CE376)</f>
        <v>97180364</v>
      </c>
      <c r="CH376" s="2"/>
      <c r="CI376" s="2"/>
      <c r="CJ376" s="2"/>
      <c r="CK376" s="2"/>
      <c r="CL376" s="9"/>
      <c r="CM376" s="2"/>
      <c r="CN376" s="2"/>
      <c r="CO376" s="2"/>
      <c r="CP376" s="8">
        <f t="shared" si="62"/>
        <v>97180364</v>
      </c>
      <c r="CQ376" s="2"/>
      <c r="CR376" s="2"/>
      <c r="CS376" s="2"/>
      <c r="CT376" s="2"/>
      <c r="CU376" s="2"/>
      <c r="CV376" s="9"/>
      <c r="CW376" s="2"/>
      <c r="CX376" s="2"/>
      <c r="CY376" s="8">
        <f t="shared" si="63"/>
        <v>97180364</v>
      </c>
      <c r="CZ376" s="2"/>
      <c r="DA376" s="2"/>
      <c r="DB376" s="2"/>
      <c r="DC376" s="2"/>
      <c r="DD376" s="2"/>
      <c r="DE376" s="2"/>
      <c r="DF376" s="2"/>
      <c r="DG376" s="2"/>
      <c r="DH376" s="2"/>
      <c r="DI376" s="8">
        <f t="shared" si="64"/>
        <v>97180364</v>
      </c>
      <c r="DJ376" s="18"/>
      <c r="DK376" s="2"/>
      <c r="DL376" s="2"/>
      <c r="DM376" s="2"/>
      <c r="DN376" s="2"/>
      <c r="DO376" s="2"/>
      <c r="DP376" s="2"/>
      <c r="DQ376" s="2"/>
      <c r="DR376" s="9"/>
      <c r="DS376" s="2"/>
      <c r="DT376" s="2"/>
      <c r="DU376" s="7">
        <f t="shared" si="70"/>
        <v>97180364</v>
      </c>
      <c r="DV376" s="4">
        <f>VLOOKUP(B376,[3]RPTNCT049_ConsultaSaldosContabl!$I$4:$K$8047,3,0)</f>
        <v>45642936</v>
      </c>
      <c r="DW376" s="4">
        <f>+Q376+Z376+AA376+AN376+BA376+BJ376+BU376+BV376</f>
        <v>51537428</v>
      </c>
      <c r="DX376" s="41">
        <f t="shared" si="71"/>
        <v>97180364</v>
      </c>
      <c r="DY376" s="19">
        <f t="shared" si="72"/>
        <v>0</v>
      </c>
      <c r="DZ376" s="29"/>
      <c r="EA376" s="15"/>
      <c r="EB376" s="15"/>
      <c r="EC376" s="15"/>
      <c r="ED376" s="15"/>
      <c r="EE376" s="15"/>
      <c r="EF376" s="15"/>
    </row>
    <row r="377" spans="1:136" ht="15" customHeight="1" x14ac:dyDescent="0.2">
      <c r="A377" s="1">
        <v>8902096402</v>
      </c>
      <c r="B377" s="1">
        <v>890209640</v>
      </c>
      <c r="C377" s="16">
        <v>217168271</v>
      </c>
      <c r="D377" s="17" t="s">
        <v>839</v>
      </c>
      <c r="E377" s="80" t="s">
        <v>1872</v>
      </c>
      <c r="F377" s="38"/>
      <c r="G377" s="2"/>
      <c r="H377" s="3"/>
      <c r="I377" s="2"/>
      <c r="J377" s="39"/>
      <c r="K377" s="3"/>
      <c r="L377" s="2"/>
      <c r="M377" s="8"/>
      <c r="N377" s="3"/>
      <c r="O377" s="2"/>
      <c r="P377" s="3"/>
      <c r="Q377" s="39">
        <v>34064482</v>
      </c>
      <c r="R377" s="2"/>
      <c r="S377" s="3"/>
      <c r="T377" s="3"/>
      <c r="U377" s="2"/>
      <c r="V377" s="8">
        <f t="shared" si="61"/>
        <v>34064482</v>
      </c>
      <c r="W377" s="8">
        <v>0</v>
      </c>
      <c r="X377" s="2"/>
      <c r="Y377" s="8">
        <v>0</v>
      </c>
      <c r="Z377" s="8"/>
      <c r="AA377" s="2"/>
      <c r="AB377" s="2"/>
      <c r="AC377" s="9"/>
      <c r="AD377" s="2"/>
      <c r="AE377" s="2"/>
      <c r="AF377" s="8">
        <f t="shared" si="65"/>
        <v>34064482</v>
      </c>
      <c r="AG377" s="9">
        <v>0</v>
      </c>
      <c r="AH377" s="2"/>
      <c r="AI377" s="2">
        <v>0</v>
      </c>
      <c r="AJ377" s="9">
        <v>0</v>
      </c>
      <c r="AK377" s="2">
        <v>0</v>
      </c>
      <c r="AL377" s="2">
        <v>0</v>
      </c>
      <c r="AM377" s="2"/>
      <c r="AN377" s="2"/>
      <c r="AO377" s="19">
        <f t="shared" si="66"/>
        <v>34064482</v>
      </c>
      <c r="AP377" s="2"/>
      <c r="AQ377" s="2"/>
      <c r="AR377" s="2"/>
      <c r="AS377" s="2"/>
      <c r="AT377" s="2"/>
      <c r="AU377" s="2"/>
      <c r="AV377" s="2"/>
      <c r="AW377" s="2"/>
      <c r="AX377" s="2">
        <v>54665800</v>
      </c>
      <c r="AY377" s="2">
        <v>13666450</v>
      </c>
      <c r="AZ377" s="2"/>
      <c r="BA377" s="2"/>
      <c r="BB377" s="64">
        <f t="shared" si="67"/>
        <v>102396732</v>
      </c>
      <c r="BC377" s="2"/>
      <c r="BD377" s="2">
        <v>13666450</v>
      </c>
      <c r="BE377" s="2"/>
      <c r="BF377" s="2"/>
      <c r="BG377" s="9"/>
      <c r="BH377" s="2"/>
      <c r="BI377" s="2"/>
      <c r="BJ377" s="2">
        <v>72768258</v>
      </c>
      <c r="BK377" s="8">
        <f t="shared" si="68"/>
        <v>188831440</v>
      </c>
      <c r="BL377" s="2"/>
      <c r="BM377" s="2">
        <v>13666450</v>
      </c>
      <c r="BN377" s="2"/>
      <c r="BO377" s="2"/>
      <c r="BP377" s="2"/>
      <c r="BQ377" s="2"/>
      <c r="BR377" s="9"/>
      <c r="BS377" s="2"/>
      <c r="BT377" s="2"/>
      <c r="BU377" s="2"/>
      <c r="BV377" s="2"/>
      <c r="BW377" s="8">
        <f t="shared" si="69"/>
        <v>202497890</v>
      </c>
      <c r="BX377" s="2"/>
      <c r="BY377" s="2">
        <v>13666450</v>
      </c>
      <c r="BZ377" s="2"/>
      <c r="CA377" s="2"/>
      <c r="CB377" s="9"/>
      <c r="CC377" s="2"/>
      <c r="CD377" s="2"/>
      <c r="CE377" s="2"/>
      <c r="CF377" s="2"/>
      <c r="CG377" s="8">
        <f>SUM(BW377:CE377)</f>
        <v>216164340</v>
      </c>
      <c r="CH377" s="2"/>
      <c r="CI377" s="2"/>
      <c r="CJ377" s="2"/>
      <c r="CK377" s="2"/>
      <c r="CL377" s="9"/>
      <c r="CM377" s="2"/>
      <c r="CN377" s="2"/>
      <c r="CO377" s="2"/>
      <c r="CP377" s="8">
        <f t="shared" si="62"/>
        <v>216164340</v>
      </c>
      <c r="CQ377" s="2"/>
      <c r="CR377" s="2"/>
      <c r="CS377" s="2"/>
      <c r="CT377" s="2"/>
      <c r="CU377" s="2"/>
      <c r="CV377" s="9"/>
      <c r="CW377" s="2"/>
      <c r="CX377" s="2"/>
      <c r="CY377" s="8">
        <f t="shared" si="63"/>
        <v>216164340</v>
      </c>
      <c r="CZ377" s="2"/>
      <c r="DA377" s="2"/>
      <c r="DB377" s="2"/>
      <c r="DC377" s="2"/>
      <c r="DD377" s="2"/>
      <c r="DE377" s="2"/>
      <c r="DF377" s="2"/>
      <c r="DG377" s="2"/>
      <c r="DH377" s="2"/>
      <c r="DI377" s="8">
        <f t="shared" si="64"/>
        <v>216164340</v>
      </c>
      <c r="DJ377" s="18"/>
      <c r="DK377" s="2"/>
      <c r="DL377" s="2"/>
      <c r="DM377" s="2"/>
      <c r="DN377" s="2"/>
      <c r="DO377" s="2"/>
      <c r="DP377" s="2"/>
      <c r="DQ377" s="2"/>
      <c r="DR377" s="9"/>
      <c r="DS377" s="2"/>
      <c r="DT377" s="2"/>
      <c r="DU377" s="7">
        <f t="shared" si="70"/>
        <v>216164340</v>
      </c>
      <c r="DV377" s="4">
        <f>VLOOKUP(B377,[3]RPTNCT049_ConsultaSaldosContabl!$I$4:$K$8047,3,0)</f>
        <v>109331600</v>
      </c>
      <c r="DW377" s="4">
        <f>+Q377+Z377+AA377+AN377+BA377+BJ377+BU377+BV377</f>
        <v>106832740</v>
      </c>
      <c r="DX377" s="41">
        <f t="shared" si="71"/>
        <v>216164340</v>
      </c>
      <c r="DY377" s="19">
        <f t="shared" si="72"/>
        <v>0</v>
      </c>
      <c r="DZ377" s="29"/>
      <c r="EA377" s="29"/>
      <c r="EB377" s="29"/>
    </row>
    <row r="378" spans="1:136" ht="15" customHeight="1" x14ac:dyDescent="0.2">
      <c r="A378" s="1">
        <v>8902051768</v>
      </c>
      <c r="B378" s="1">
        <v>890205176</v>
      </c>
      <c r="C378" s="16">
        <v>217668276</v>
      </c>
      <c r="D378" s="17" t="s">
        <v>2222</v>
      </c>
      <c r="E378" s="80" t="s">
        <v>1051</v>
      </c>
      <c r="F378" s="36">
        <v>5109030434</v>
      </c>
      <c r="G378" s="2"/>
      <c r="H378" s="3"/>
      <c r="I378" s="2"/>
      <c r="J378" s="39">
        <v>332014922</v>
      </c>
      <c r="K378" s="2">
        <v>712470084</v>
      </c>
      <c r="L378" s="2"/>
      <c r="M378" s="8">
        <f>SUM(F378:L378)</f>
        <v>6153515440</v>
      </c>
      <c r="N378" s="3">
        <f>VLOOKUP(A378,'[1]PRESTACION DE SERVICIO'!$I$2:$J$96,2,0)</f>
        <v>4044177820</v>
      </c>
      <c r="O378" s="2"/>
      <c r="P378" s="3"/>
      <c r="Q378" s="39">
        <v>767308734</v>
      </c>
      <c r="R378" s="2"/>
      <c r="S378" s="3">
        <v>254444503</v>
      </c>
      <c r="T378" s="9">
        <v>534092305</v>
      </c>
      <c r="U378" s="2"/>
      <c r="V378" s="8">
        <f t="shared" si="61"/>
        <v>11753538802</v>
      </c>
      <c r="W378" s="8">
        <v>3594964777</v>
      </c>
      <c r="X378" s="2"/>
      <c r="Y378" s="8">
        <v>0</v>
      </c>
      <c r="Z378" s="8"/>
      <c r="AA378" s="2"/>
      <c r="AB378" s="2"/>
      <c r="AC378" s="9">
        <v>276588013</v>
      </c>
      <c r="AD378" s="2">
        <v>550669406</v>
      </c>
      <c r="AE378" s="2"/>
      <c r="AF378" s="8">
        <f t="shared" si="65"/>
        <v>16175760998</v>
      </c>
      <c r="AG378" s="9">
        <v>0</v>
      </c>
      <c r="AH378" s="2"/>
      <c r="AI378" s="2">
        <v>0</v>
      </c>
      <c r="AJ378" s="9">
        <v>3671077203</v>
      </c>
      <c r="AK378" s="2">
        <v>276588013</v>
      </c>
      <c r="AL378" s="2">
        <v>550669406</v>
      </c>
      <c r="AM378" s="2"/>
      <c r="AN378" s="2"/>
      <c r="AO378" s="19">
        <f t="shared" si="66"/>
        <v>20674095620</v>
      </c>
      <c r="AP378" s="2"/>
      <c r="AQ378" s="2"/>
      <c r="AR378" s="2"/>
      <c r="AS378" s="2">
        <v>3623665603</v>
      </c>
      <c r="AT378" s="2">
        <v>276588013</v>
      </c>
      <c r="AU378" s="2">
        <v>536437161</v>
      </c>
      <c r="AV378" s="2"/>
      <c r="AW378" s="2">
        <v>469923015</v>
      </c>
      <c r="AX378" s="2"/>
      <c r="AY378" s="2">
        <v>313282010</v>
      </c>
      <c r="AZ378" s="2"/>
      <c r="BA378" s="2"/>
      <c r="BB378" s="64">
        <f t="shared" si="67"/>
        <v>25893991422</v>
      </c>
      <c r="BC378" s="2">
        <v>5505722119</v>
      </c>
      <c r="BD378" s="2">
        <v>156641005</v>
      </c>
      <c r="BE378" s="2"/>
      <c r="BF378" s="2"/>
      <c r="BG378" s="9">
        <v>354639110</v>
      </c>
      <c r="BH378" s="2">
        <v>826512672</v>
      </c>
      <c r="BI378" s="2"/>
      <c r="BJ378" s="2">
        <v>1651288002</v>
      </c>
      <c r="BK378" s="8">
        <f t="shared" si="68"/>
        <v>34388794330</v>
      </c>
      <c r="BL378" s="2">
        <v>4062898524</v>
      </c>
      <c r="BM378" s="2">
        <v>156641005</v>
      </c>
      <c r="BN378" s="2"/>
      <c r="BO378" s="2">
        <v>1929986217</v>
      </c>
      <c r="BP378" s="2"/>
      <c r="BQ378" s="2"/>
      <c r="BR378" s="9">
        <v>285025122</v>
      </c>
      <c r="BS378" s="2">
        <v>755627846</v>
      </c>
      <c r="BT378" s="2"/>
      <c r="BU378" s="2"/>
      <c r="BV378" s="2"/>
      <c r="BW378" s="8">
        <f t="shared" si="69"/>
        <v>41578973044</v>
      </c>
      <c r="BX378" s="2"/>
      <c r="BY378" s="2">
        <v>156641005</v>
      </c>
      <c r="BZ378" s="2"/>
      <c r="CA378" s="2">
        <v>3983646642</v>
      </c>
      <c r="CB378" s="9">
        <v>283531195</v>
      </c>
      <c r="CC378" s="2">
        <v>606323017</v>
      </c>
      <c r="CD378" s="2"/>
      <c r="CE378" s="2"/>
      <c r="CF378" s="2"/>
      <c r="CG378" s="8">
        <f>SUM(BW378:CE378)</f>
        <v>46609114903</v>
      </c>
      <c r="CH378" s="2"/>
      <c r="CI378" s="2"/>
      <c r="CJ378" s="2"/>
      <c r="CK378" s="2"/>
      <c r="CL378" s="9"/>
      <c r="CM378" s="2"/>
      <c r="CN378" s="2"/>
      <c r="CO378" s="2"/>
      <c r="CP378" s="8">
        <f t="shared" si="62"/>
        <v>46609114903</v>
      </c>
      <c r="CQ378" s="2"/>
      <c r="CR378" s="2"/>
      <c r="CS378" s="2"/>
      <c r="CT378" s="2"/>
      <c r="CU378" s="2"/>
      <c r="CV378" s="9"/>
      <c r="CW378" s="2"/>
      <c r="CX378" s="2"/>
      <c r="CY378" s="8">
        <f t="shared" si="63"/>
        <v>46609114903</v>
      </c>
      <c r="CZ378" s="2"/>
      <c r="DA378" s="2"/>
      <c r="DB378" s="2"/>
      <c r="DC378" s="2"/>
      <c r="DD378" s="2"/>
      <c r="DE378" s="2"/>
      <c r="DF378" s="2"/>
      <c r="DG378" s="2"/>
      <c r="DH378" s="2"/>
      <c r="DI378" s="8">
        <f t="shared" si="64"/>
        <v>46609114903</v>
      </c>
      <c r="DJ378" s="18"/>
      <c r="DK378" s="2"/>
      <c r="DL378" s="2"/>
      <c r="DM378" s="2"/>
      <c r="DN378" s="2"/>
      <c r="DO378" s="2"/>
      <c r="DP378" s="2"/>
      <c r="DQ378" s="2"/>
      <c r="DR378" s="9"/>
      <c r="DS378" s="2"/>
      <c r="DT378" s="2"/>
      <c r="DU378" s="7">
        <f t="shared" si="70"/>
        <v>46609114903</v>
      </c>
      <c r="DV378" s="4">
        <f>VLOOKUP(B378,[3]RPTNCT049_ConsultaSaldosContabl!$I$4:$K$8047,3,0)</f>
        <v>44190518167</v>
      </c>
      <c r="DW378" s="4">
        <f>+Q378+Z378+AA378+AN378+BA378+BJ378+BU378+BV378</f>
        <v>2418596736</v>
      </c>
      <c r="DX378" s="41">
        <f t="shared" si="71"/>
        <v>46609114903</v>
      </c>
      <c r="DY378" s="19">
        <f t="shared" si="72"/>
        <v>0</v>
      </c>
      <c r="DZ378" s="29"/>
      <c r="EA378" s="29"/>
      <c r="EB378" s="29"/>
    </row>
    <row r="379" spans="1:136" ht="15" customHeight="1" x14ac:dyDescent="0.2">
      <c r="A379" s="1">
        <v>8001005191</v>
      </c>
      <c r="B379" s="1">
        <v>800100519</v>
      </c>
      <c r="C379" s="16">
        <v>217576275</v>
      </c>
      <c r="D379" s="17" t="s">
        <v>926</v>
      </c>
      <c r="E379" s="80" t="s">
        <v>2004</v>
      </c>
      <c r="F379" s="38"/>
      <c r="G379" s="2"/>
      <c r="H379" s="3"/>
      <c r="I379" s="2"/>
      <c r="J379" s="39"/>
      <c r="K379" s="3"/>
      <c r="L379" s="2"/>
      <c r="M379" s="8"/>
      <c r="N379" s="3"/>
      <c r="O379" s="2"/>
      <c r="P379" s="3"/>
      <c r="Q379" s="39">
        <v>281270834</v>
      </c>
      <c r="R379" s="2"/>
      <c r="S379" s="3"/>
      <c r="T379" s="3"/>
      <c r="U379" s="2"/>
      <c r="V379" s="8">
        <f t="shared" si="61"/>
        <v>281270834</v>
      </c>
      <c r="W379" s="8">
        <v>0</v>
      </c>
      <c r="X379" s="2"/>
      <c r="Y379" s="8">
        <v>0</v>
      </c>
      <c r="Z379" s="8"/>
      <c r="AA379" s="2"/>
      <c r="AB379" s="2"/>
      <c r="AC379" s="9"/>
      <c r="AD379" s="2"/>
      <c r="AE379" s="2"/>
      <c r="AF379" s="8">
        <f t="shared" si="65"/>
        <v>281270834</v>
      </c>
      <c r="AG379" s="9">
        <v>0</v>
      </c>
      <c r="AH379" s="2"/>
      <c r="AI379" s="2">
        <v>0</v>
      </c>
      <c r="AJ379" s="9">
        <v>0</v>
      </c>
      <c r="AK379" s="2">
        <v>0</v>
      </c>
      <c r="AL379" s="2">
        <v>0</v>
      </c>
      <c r="AM379" s="2"/>
      <c r="AN379" s="2"/>
      <c r="AO379" s="19">
        <f t="shared" si="66"/>
        <v>281270834</v>
      </c>
      <c r="AP379" s="2"/>
      <c r="AQ379" s="2"/>
      <c r="AR379" s="2"/>
      <c r="AS379" s="2"/>
      <c r="AT379" s="2"/>
      <c r="AU379" s="2"/>
      <c r="AV379" s="2"/>
      <c r="AW379" s="2"/>
      <c r="AX379" s="2">
        <v>287759316</v>
      </c>
      <c r="AY379" s="2">
        <v>71939829</v>
      </c>
      <c r="AZ379" s="2"/>
      <c r="BA379" s="2"/>
      <c r="BB379" s="64">
        <f t="shared" si="67"/>
        <v>640969979</v>
      </c>
      <c r="BC379" s="2"/>
      <c r="BD379" s="2">
        <v>71939829</v>
      </c>
      <c r="BE379" s="2"/>
      <c r="BF379" s="2"/>
      <c r="BG379" s="9"/>
      <c r="BH379" s="2"/>
      <c r="BI379" s="2"/>
      <c r="BJ379" s="2">
        <v>605309825</v>
      </c>
      <c r="BK379" s="8">
        <f t="shared" si="68"/>
        <v>1318219633</v>
      </c>
      <c r="BL379" s="2"/>
      <c r="BM379" s="2">
        <v>71939829</v>
      </c>
      <c r="BN379" s="2"/>
      <c r="BO379" s="2"/>
      <c r="BP379" s="2"/>
      <c r="BQ379" s="2"/>
      <c r="BR379" s="9"/>
      <c r="BS379" s="2"/>
      <c r="BT379" s="2"/>
      <c r="BU379" s="2"/>
      <c r="BV379" s="2"/>
      <c r="BW379" s="8">
        <f t="shared" si="69"/>
        <v>1390159462</v>
      </c>
      <c r="BX379" s="2"/>
      <c r="BY379" s="2">
        <v>71939829</v>
      </c>
      <c r="BZ379" s="2"/>
      <c r="CA379" s="2"/>
      <c r="CB379" s="9"/>
      <c r="CC379" s="2"/>
      <c r="CD379" s="2"/>
      <c r="CE379" s="2"/>
      <c r="CF379" s="2"/>
      <c r="CG379" s="8">
        <f>SUM(BW379:CE379)</f>
        <v>1462099291</v>
      </c>
      <c r="CH379" s="2"/>
      <c r="CI379" s="2"/>
      <c r="CJ379" s="2"/>
      <c r="CK379" s="2"/>
      <c r="CL379" s="9"/>
      <c r="CM379" s="2"/>
      <c r="CN379" s="2"/>
      <c r="CO379" s="2"/>
      <c r="CP379" s="8">
        <f t="shared" si="62"/>
        <v>1462099291</v>
      </c>
      <c r="CQ379" s="2"/>
      <c r="CR379" s="2"/>
      <c r="CS379" s="2"/>
      <c r="CT379" s="2"/>
      <c r="CU379" s="2"/>
      <c r="CV379" s="9"/>
      <c r="CW379" s="2"/>
      <c r="CX379" s="2"/>
      <c r="CY379" s="8">
        <f t="shared" si="63"/>
        <v>1462099291</v>
      </c>
      <c r="CZ379" s="2"/>
      <c r="DA379" s="2"/>
      <c r="DB379" s="2"/>
      <c r="DC379" s="2"/>
      <c r="DD379" s="2"/>
      <c r="DE379" s="2"/>
      <c r="DF379" s="2"/>
      <c r="DG379" s="2"/>
      <c r="DH379" s="2"/>
      <c r="DI379" s="8">
        <f t="shared" si="64"/>
        <v>1462099291</v>
      </c>
      <c r="DJ379" s="18"/>
      <c r="DK379" s="2"/>
      <c r="DL379" s="2"/>
      <c r="DM379" s="2"/>
      <c r="DN379" s="2"/>
      <c r="DO379" s="2"/>
      <c r="DP379" s="2"/>
      <c r="DQ379" s="2"/>
      <c r="DR379" s="9"/>
      <c r="DS379" s="2"/>
      <c r="DT379" s="2"/>
      <c r="DU379" s="7">
        <f t="shared" si="70"/>
        <v>1462099291</v>
      </c>
      <c r="DV379" s="4">
        <f>VLOOKUP(B379,[3]RPTNCT049_ConsultaSaldosContabl!$I$4:$K$8047,3,0)</f>
        <v>575518632</v>
      </c>
      <c r="DW379" s="4">
        <f>+Q379+Z379+AA379+AN379+BA379+BJ379+BU379+BV379</f>
        <v>886580659</v>
      </c>
      <c r="DX379" s="41">
        <f t="shared" si="71"/>
        <v>1462099291</v>
      </c>
      <c r="DY379" s="19">
        <f t="shared" si="72"/>
        <v>0</v>
      </c>
      <c r="DZ379" s="29"/>
      <c r="EA379" s="29"/>
      <c r="EB379" s="29"/>
    </row>
    <row r="380" spans="1:136" ht="15" customHeight="1" x14ac:dyDescent="0.2">
      <c r="A380" s="1">
        <v>8999993645</v>
      </c>
      <c r="B380" s="1">
        <v>899999364</v>
      </c>
      <c r="C380" s="16">
        <v>217925279</v>
      </c>
      <c r="D380" s="17" t="s">
        <v>485</v>
      </c>
      <c r="E380" s="80" t="s">
        <v>1529</v>
      </c>
      <c r="F380" s="38"/>
      <c r="G380" s="2"/>
      <c r="H380" s="3"/>
      <c r="I380" s="2"/>
      <c r="J380" s="39"/>
      <c r="K380" s="3"/>
      <c r="L380" s="2"/>
      <c r="M380" s="8"/>
      <c r="N380" s="3"/>
      <c r="O380" s="2"/>
      <c r="P380" s="3"/>
      <c r="Q380" s="39">
        <v>58866905</v>
      </c>
      <c r="R380" s="2"/>
      <c r="S380" s="3"/>
      <c r="T380" s="3"/>
      <c r="U380" s="2"/>
      <c r="V380" s="8">
        <f t="shared" si="61"/>
        <v>58866905</v>
      </c>
      <c r="W380" s="8">
        <v>0</v>
      </c>
      <c r="X380" s="2"/>
      <c r="Y380" s="8">
        <v>0</v>
      </c>
      <c r="Z380" s="8"/>
      <c r="AA380" s="2"/>
      <c r="AB380" s="2"/>
      <c r="AC380" s="9"/>
      <c r="AD380" s="2"/>
      <c r="AE380" s="2"/>
      <c r="AF380" s="8">
        <f t="shared" si="65"/>
        <v>58866905</v>
      </c>
      <c r="AG380" s="9">
        <v>0</v>
      </c>
      <c r="AH380" s="2"/>
      <c r="AI380" s="2">
        <v>0</v>
      </c>
      <c r="AJ380" s="9">
        <v>0</v>
      </c>
      <c r="AK380" s="2">
        <v>0</v>
      </c>
      <c r="AL380" s="2">
        <v>0</v>
      </c>
      <c r="AM380" s="2"/>
      <c r="AN380" s="2"/>
      <c r="AO380" s="19">
        <f t="shared" si="66"/>
        <v>58866905</v>
      </c>
      <c r="AP380" s="2"/>
      <c r="AQ380" s="2"/>
      <c r="AR380" s="2"/>
      <c r="AS380" s="2"/>
      <c r="AT380" s="2"/>
      <c r="AU380" s="2"/>
      <c r="AV380" s="2"/>
      <c r="AW380" s="2"/>
      <c r="AX380" s="2">
        <v>65964636</v>
      </c>
      <c r="AY380" s="2">
        <v>16491159</v>
      </c>
      <c r="AZ380" s="2"/>
      <c r="BA380" s="2"/>
      <c r="BB380" s="64">
        <f t="shared" si="67"/>
        <v>141322700</v>
      </c>
      <c r="BC380" s="2"/>
      <c r="BD380" s="2">
        <v>16491159</v>
      </c>
      <c r="BE380" s="2"/>
      <c r="BF380" s="2"/>
      <c r="BG380" s="9"/>
      <c r="BH380" s="2"/>
      <c r="BI380" s="2"/>
      <c r="BJ380" s="2">
        <v>126684799</v>
      </c>
      <c r="BK380" s="8">
        <f t="shared" si="68"/>
        <v>284498658</v>
      </c>
      <c r="BL380" s="2"/>
      <c r="BM380" s="2">
        <v>16491159</v>
      </c>
      <c r="BN380" s="2"/>
      <c r="BO380" s="2"/>
      <c r="BP380" s="2"/>
      <c r="BQ380" s="2"/>
      <c r="BR380" s="9"/>
      <c r="BS380" s="2"/>
      <c r="BT380" s="2"/>
      <c r="BU380" s="2"/>
      <c r="BV380" s="2"/>
      <c r="BW380" s="8">
        <f t="shared" si="69"/>
        <v>300989817</v>
      </c>
      <c r="BX380" s="2"/>
      <c r="BY380" s="2">
        <v>16491159</v>
      </c>
      <c r="BZ380" s="2"/>
      <c r="CA380" s="2"/>
      <c r="CB380" s="9"/>
      <c r="CC380" s="2"/>
      <c r="CD380" s="2"/>
      <c r="CE380" s="2"/>
      <c r="CF380" s="2"/>
      <c r="CG380" s="8">
        <f>SUM(BW380:CE380)</f>
        <v>317480976</v>
      </c>
      <c r="CH380" s="2"/>
      <c r="CI380" s="2"/>
      <c r="CJ380" s="2"/>
      <c r="CK380" s="2"/>
      <c r="CL380" s="9"/>
      <c r="CM380" s="2"/>
      <c r="CN380" s="2"/>
      <c r="CO380" s="2"/>
      <c r="CP380" s="8">
        <f t="shared" si="62"/>
        <v>317480976</v>
      </c>
      <c r="CQ380" s="2"/>
      <c r="CR380" s="2"/>
      <c r="CS380" s="2"/>
      <c r="CT380" s="2"/>
      <c r="CU380" s="2"/>
      <c r="CV380" s="9"/>
      <c r="CW380" s="2"/>
      <c r="CX380" s="2"/>
      <c r="CY380" s="8">
        <f t="shared" si="63"/>
        <v>317480976</v>
      </c>
      <c r="CZ380" s="2"/>
      <c r="DA380" s="2"/>
      <c r="DB380" s="2"/>
      <c r="DC380" s="2"/>
      <c r="DD380" s="2"/>
      <c r="DE380" s="2"/>
      <c r="DF380" s="2"/>
      <c r="DG380" s="2"/>
      <c r="DH380" s="2"/>
      <c r="DI380" s="8">
        <f t="shared" si="64"/>
        <v>317480976</v>
      </c>
      <c r="DJ380" s="18"/>
      <c r="DK380" s="2"/>
      <c r="DL380" s="2"/>
      <c r="DM380" s="2"/>
      <c r="DN380" s="2"/>
      <c r="DO380" s="2"/>
      <c r="DP380" s="2"/>
      <c r="DQ380" s="2"/>
      <c r="DR380" s="9"/>
      <c r="DS380" s="2"/>
      <c r="DT380" s="2"/>
      <c r="DU380" s="7">
        <f t="shared" si="70"/>
        <v>317480976</v>
      </c>
      <c r="DV380" s="4">
        <f>VLOOKUP(B380,[3]RPTNCT049_ConsultaSaldosContabl!$I$4:$K$8047,3,0)</f>
        <v>131929272</v>
      </c>
      <c r="DW380" s="4">
        <f>+Q380+Z380+AA380+AN380+BA380+BJ380+BU380+BV380</f>
        <v>185551704</v>
      </c>
      <c r="DX380" s="41">
        <f t="shared" si="71"/>
        <v>317480976</v>
      </c>
      <c r="DY380" s="19">
        <f t="shared" si="72"/>
        <v>0</v>
      </c>
      <c r="DZ380" s="29"/>
      <c r="EA380" s="29"/>
      <c r="EB380" s="29"/>
    </row>
    <row r="381" spans="1:136" ht="15" customHeight="1" x14ac:dyDescent="0.2">
      <c r="A381" s="1">
        <v>8921700083</v>
      </c>
      <c r="B381" s="1">
        <v>892170008</v>
      </c>
      <c r="C381" s="16">
        <v>217944279</v>
      </c>
      <c r="D381" s="17" t="s">
        <v>635</v>
      </c>
      <c r="E381" s="80" t="s">
        <v>1671</v>
      </c>
      <c r="F381" s="38"/>
      <c r="G381" s="2"/>
      <c r="H381" s="3"/>
      <c r="I381" s="2"/>
      <c r="J381" s="39"/>
      <c r="K381" s="3"/>
      <c r="L381" s="2"/>
      <c r="M381" s="8"/>
      <c r="N381" s="3"/>
      <c r="O381" s="2"/>
      <c r="P381" s="3"/>
      <c r="Q381" s="39">
        <v>227553607</v>
      </c>
      <c r="R381" s="2"/>
      <c r="S381" s="3"/>
      <c r="T381" s="3"/>
      <c r="U381" s="2"/>
      <c r="V381" s="8">
        <f t="shared" si="61"/>
        <v>227553607</v>
      </c>
      <c r="W381" s="8">
        <v>0</v>
      </c>
      <c r="X381" s="2"/>
      <c r="Y381" s="8">
        <v>0</v>
      </c>
      <c r="Z381" s="8"/>
      <c r="AA381" s="2"/>
      <c r="AB381" s="2"/>
      <c r="AC381" s="9"/>
      <c r="AD381" s="2"/>
      <c r="AE381" s="2"/>
      <c r="AF381" s="8">
        <f t="shared" si="65"/>
        <v>227553607</v>
      </c>
      <c r="AG381" s="9">
        <v>0</v>
      </c>
      <c r="AH381" s="2"/>
      <c r="AI381" s="2">
        <v>0</v>
      </c>
      <c r="AJ381" s="9">
        <v>0</v>
      </c>
      <c r="AK381" s="2">
        <v>0</v>
      </c>
      <c r="AL381" s="2">
        <v>0</v>
      </c>
      <c r="AM381" s="2"/>
      <c r="AN381" s="2"/>
      <c r="AO381" s="19">
        <f t="shared" si="66"/>
        <v>227553607</v>
      </c>
      <c r="AP381" s="2"/>
      <c r="AQ381" s="2"/>
      <c r="AR381" s="2"/>
      <c r="AS381" s="2"/>
      <c r="AT381" s="2"/>
      <c r="AU381" s="2"/>
      <c r="AV381" s="2"/>
      <c r="AW381" s="2"/>
      <c r="AX381" s="2">
        <v>368269356</v>
      </c>
      <c r="AY381" s="2">
        <v>92067339</v>
      </c>
      <c r="AZ381" s="2"/>
      <c r="BA381" s="2"/>
      <c r="BB381" s="64">
        <f t="shared" si="67"/>
        <v>687890302</v>
      </c>
      <c r="BC381" s="2"/>
      <c r="BD381" s="2">
        <v>92067339</v>
      </c>
      <c r="BE381" s="2"/>
      <c r="BF381" s="2"/>
      <c r="BG381" s="9"/>
      <c r="BH381" s="2"/>
      <c r="BI381" s="2"/>
      <c r="BJ381" s="2">
        <v>489706419</v>
      </c>
      <c r="BK381" s="8">
        <f t="shared" si="68"/>
        <v>1269664060</v>
      </c>
      <c r="BL381" s="2"/>
      <c r="BM381" s="2">
        <v>92067339</v>
      </c>
      <c r="BN381" s="2"/>
      <c r="BO381" s="2"/>
      <c r="BP381" s="2"/>
      <c r="BQ381" s="2"/>
      <c r="BR381" s="9"/>
      <c r="BS381" s="2"/>
      <c r="BT381" s="2"/>
      <c r="BU381" s="2"/>
      <c r="BV381" s="2"/>
      <c r="BW381" s="8">
        <f t="shared" si="69"/>
        <v>1361731399</v>
      </c>
      <c r="BX381" s="2"/>
      <c r="BY381" s="2">
        <v>92067339</v>
      </c>
      <c r="BZ381" s="2"/>
      <c r="CA381" s="2"/>
      <c r="CB381" s="9"/>
      <c r="CC381" s="2"/>
      <c r="CD381" s="2"/>
      <c r="CE381" s="2"/>
      <c r="CF381" s="2"/>
      <c r="CG381" s="8">
        <f>SUM(BW381:CE381)</f>
        <v>1453798738</v>
      </c>
      <c r="CH381" s="2"/>
      <c r="CI381" s="2"/>
      <c r="CJ381" s="2"/>
      <c r="CK381" s="2"/>
      <c r="CL381" s="9"/>
      <c r="CM381" s="2"/>
      <c r="CN381" s="2"/>
      <c r="CO381" s="2"/>
      <c r="CP381" s="8">
        <f t="shared" si="62"/>
        <v>1453798738</v>
      </c>
      <c r="CQ381" s="2"/>
      <c r="CR381" s="2"/>
      <c r="CS381" s="2"/>
      <c r="CT381" s="2"/>
      <c r="CU381" s="2"/>
      <c r="CV381" s="9"/>
      <c r="CW381" s="2"/>
      <c r="CX381" s="2"/>
      <c r="CY381" s="8">
        <f t="shared" si="63"/>
        <v>1453798738</v>
      </c>
      <c r="CZ381" s="2"/>
      <c r="DA381" s="2"/>
      <c r="DB381" s="2"/>
      <c r="DC381" s="2"/>
      <c r="DD381" s="2"/>
      <c r="DE381" s="2"/>
      <c r="DF381" s="2"/>
      <c r="DG381" s="2"/>
      <c r="DH381" s="2"/>
      <c r="DI381" s="8">
        <f t="shared" si="64"/>
        <v>1453798738</v>
      </c>
      <c r="DJ381" s="18"/>
      <c r="DK381" s="2"/>
      <c r="DL381" s="2"/>
      <c r="DM381" s="2"/>
      <c r="DN381" s="2"/>
      <c r="DO381" s="2"/>
      <c r="DP381" s="2"/>
      <c r="DQ381" s="2"/>
      <c r="DR381" s="9"/>
      <c r="DS381" s="2"/>
      <c r="DT381" s="2"/>
      <c r="DU381" s="7">
        <f t="shared" si="70"/>
        <v>1453798738</v>
      </c>
      <c r="DV381" s="4">
        <f>VLOOKUP(B381,[3]RPTNCT049_ConsultaSaldosContabl!$I$4:$K$8047,3,0)</f>
        <v>736538712</v>
      </c>
      <c r="DW381" s="4">
        <f>+Q381+Z381+AA381+AN381+BA381+BJ381+BU381+BV381</f>
        <v>717260026</v>
      </c>
      <c r="DX381" s="41">
        <f t="shared" si="71"/>
        <v>1453798738</v>
      </c>
      <c r="DY381" s="19">
        <f t="shared" si="72"/>
        <v>0</v>
      </c>
      <c r="DZ381" s="29"/>
      <c r="EA381" s="29"/>
      <c r="EB381" s="29"/>
    </row>
    <row r="382" spans="1:136" ht="15" customHeight="1" x14ac:dyDescent="0.2">
      <c r="A382" s="1">
        <v>8001360694</v>
      </c>
      <c r="B382" s="1">
        <v>800136069</v>
      </c>
      <c r="C382" s="16">
        <v>210081300</v>
      </c>
      <c r="D382" s="17" t="s">
        <v>951</v>
      </c>
      <c r="E382" s="80" t="s">
        <v>2029</v>
      </c>
      <c r="F382" s="38"/>
      <c r="G382" s="2"/>
      <c r="H382" s="3"/>
      <c r="I382" s="2"/>
      <c r="J382" s="39"/>
      <c r="K382" s="3"/>
      <c r="L382" s="2"/>
      <c r="M382" s="8"/>
      <c r="N382" s="3"/>
      <c r="O382" s="2"/>
      <c r="P382" s="3"/>
      <c r="Q382" s="39">
        <v>122354312</v>
      </c>
      <c r="R382" s="2"/>
      <c r="S382" s="3"/>
      <c r="T382" s="3"/>
      <c r="U382" s="2"/>
      <c r="V382" s="8">
        <f t="shared" si="61"/>
        <v>122354312</v>
      </c>
      <c r="W382" s="8">
        <v>0</v>
      </c>
      <c r="X382" s="2"/>
      <c r="Y382" s="8">
        <v>0</v>
      </c>
      <c r="Z382" s="8"/>
      <c r="AA382" s="2"/>
      <c r="AB382" s="2"/>
      <c r="AC382" s="9"/>
      <c r="AD382" s="2"/>
      <c r="AE382" s="2"/>
      <c r="AF382" s="8">
        <f t="shared" si="65"/>
        <v>122354312</v>
      </c>
      <c r="AG382" s="9">
        <v>0</v>
      </c>
      <c r="AH382" s="2"/>
      <c r="AI382" s="2">
        <v>0</v>
      </c>
      <c r="AJ382" s="9">
        <v>0</v>
      </c>
      <c r="AK382" s="2">
        <v>0</v>
      </c>
      <c r="AL382" s="2">
        <v>0</v>
      </c>
      <c r="AM382" s="2"/>
      <c r="AN382" s="2"/>
      <c r="AO382" s="19">
        <f t="shared" si="66"/>
        <v>122354312</v>
      </c>
      <c r="AP382" s="2"/>
      <c r="AQ382" s="2"/>
      <c r="AR382" s="2"/>
      <c r="AS382" s="2"/>
      <c r="AT382" s="2"/>
      <c r="AU382" s="2"/>
      <c r="AV382" s="2"/>
      <c r="AW382" s="2"/>
      <c r="AX382" s="2">
        <v>338793036</v>
      </c>
      <c r="AY382" s="2">
        <v>84698259</v>
      </c>
      <c r="AZ382" s="2"/>
      <c r="BA382" s="2"/>
      <c r="BB382" s="64">
        <f t="shared" si="67"/>
        <v>545845607</v>
      </c>
      <c r="BC382" s="2"/>
      <c r="BD382" s="2">
        <v>84698259</v>
      </c>
      <c r="BE382" s="2"/>
      <c r="BF382" s="2"/>
      <c r="BG382" s="9"/>
      <c r="BH382" s="2"/>
      <c r="BI382" s="2"/>
      <c r="BJ382" s="2">
        <v>263313251</v>
      </c>
      <c r="BK382" s="8">
        <f t="shared" si="68"/>
        <v>893857117</v>
      </c>
      <c r="BL382" s="2"/>
      <c r="BM382" s="2">
        <v>84698259</v>
      </c>
      <c r="BN382" s="2"/>
      <c r="BO382" s="2"/>
      <c r="BP382" s="2"/>
      <c r="BQ382" s="2"/>
      <c r="BR382" s="9"/>
      <c r="BS382" s="2"/>
      <c r="BT382" s="2"/>
      <c r="BU382" s="2"/>
      <c r="BV382" s="2"/>
      <c r="BW382" s="8">
        <f t="shared" si="69"/>
        <v>978555376</v>
      </c>
      <c r="BX382" s="2"/>
      <c r="BY382" s="2">
        <v>84698259</v>
      </c>
      <c r="BZ382" s="2"/>
      <c r="CA382" s="2"/>
      <c r="CB382" s="9"/>
      <c r="CC382" s="2"/>
      <c r="CD382" s="2"/>
      <c r="CE382" s="2"/>
      <c r="CF382" s="2"/>
      <c r="CG382" s="8">
        <f>SUM(BW382:CE382)</f>
        <v>1063253635</v>
      </c>
      <c r="CH382" s="2"/>
      <c r="CI382" s="2"/>
      <c r="CJ382" s="2"/>
      <c r="CK382" s="2"/>
      <c r="CL382" s="9"/>
      <c r="CM382" s="2"/>
      <c r="CN382" s="2"/>
      <c r="CO382" s="2"/>
      <c r="CP382" s="8">
        <f t="shared" si="62"/>
        <v>1063253635</v>
      </c>
      <c r="CQ382" s="2"/>
      <c r="CR382" s="2"/>
      <c r="CS382" s="2"/>
      <c r="CT382" s="2"/>
      <c r="CU382" s="2"/>
      <c r="CV382" s="9"/>
      <c r="CW382" s="2"/>
      <c r="CX382" s="2"/>
      <c r="CY382" s="8">
        <f t="shared" si="63"/>
        <v>1063253635</v>
      </c>
      <c r="CZ382" s="2"/>
      <c r="DA382" s="2"/>
      <c r="DB382" s="2"/>
      <c r="DC382" s="2"/>
      <c r="DD382" s="2"/>
      <c r="DE382" s="2"/>
      <c r="DF382" s="2"/>
      <c r="DG382" s="2"/>
      <c r="DH382" s="2"/>
      <c r="DI382" s="8">
        <f t="shared" si="64"/>
        <v>1063253635</v>
      </c>
      <c r="DJ382" s="18"/>
      <c r="DK382" s="2"/>
      <c r="DL382" s="2"/>
      <c r="DM382" s="2"/>
      <c r="DN382" s="2"/>
      <c r="DO382" s="2"/>
      <c r="DP382" s="2"/>
      <c r="DQ382" s="2"/>
      <c r="DR382" s="9"/>
      <c r="DS382" s="2"/>
      <c r="DT382" s="2"/>
      <c r="DU382" s="7">
        <f t="shared" si="70"/>
        <v>1063253635</v>
      </c>
      <c r="DV382" s="4">
        <f>VLOOKUP(B382,[3]RPTNCT049_ConsultaSaldosContabl!$I$4:$K$8047,3,0)</f>
        <v>677586072</v>
      </c>
      <c r="DW382" s="4">
        <f>+Q382+Z382+AA382+AN382+BA382+BJ382+BU382+BV382</f>
        <v>385667563</v>
      </c>
      <c r="DX382" s="41">
        <f t="shared" si="71"/>
        <v>1063253635</v>
      </c>
      <c r="DY382" s="19">
        <f t="shared" si="72"/>
        <v>0</v>
      </c>
      <c r="DZ382" s="29"/>
      <c r="EA382" s="29"/>
      <c r="EB382" s="29"/>
    </row>
    <row r="383" spans="1:136" ht="15" customHeight="1" x14ac:dyDescent="0.2">
      <c r="A383" s="1">
        <v>8999994201</v>
      </c>
      <c r="B383" s="1">
        <v>899999420</v>
      </c>
      <c r="C383" s="16">
        <v>218125281</v>
      </c>
      <c r="D383" s="17" t="s">
        <v>486</v>
      </c>
      <c r="E383" s="80" t="s">
        <v>1530</v>
      </c>
      <c r="F383" s="38"/>
      <c r="G383" s="2"/>
      <c r="H383" s="3"/>
      <c r="I383" s="2"/>
      <c r="J383" s="39"/>
      <c r="K383" s="3"/>
      <c r="L383" s="2"/>
      <c r="M383" s="8"/>
      <c r="N383" s="3"/>
      <c r="O383" s="2"/>
      <c r="P383" s="3"/>
      <c r="Q383" s="39">
        <v>42708543</v>
      </c>
      <c r="R383" s="2"/>
      <c r="S383" s="3"/>
      <c r="T383" s="3"/>
      <c r="U383" s="2"/>
      <c r="V383" s="8">
        <f t="shared" si="61"/>
        <v>42708543</v>
      </c>
      <c r="W383" s="8">
        <v>0</v>
      </c>
      <c r="X383" s="2"/>
      <c r="Y383" s="8">
        <v>0</v>
      </c>
      <c r="Z383" s="8"/>
      <c r="AA383" s="2"/>
      <c r="AB383" s="2"/>
      <c r="AC383" s="9"/>
      <c r="AD383" s="2"/>
      <c r="AE383" s="2"/>
      <c r="AF383" s="8">
        <f t="shared" si="65"/>
        <v>42708543</v>
      </c>
      <c r="AG383" s="9">
        <v>0</v>
      </c>
      <c r="AH383" s="2"/>
      <c r="AI383" s="2">
        <v>0</v>
      </c>
      <c r="AJ383" s="9">
        <v>0</v>
      </c>
      <c r="AK383" s="2">
        <v>0</v>
      </c>
      <c r="AL383" s="2">
        <v>0</v>
      </c>
      <c r="AM383" s="2"/>
      <c r="AN383" s="2"/>
      <c r="AO383" s="19">
        <f t="shared" si="66"/>
        <v>42708543</v>
      </c>
      <c r="AP383" s="2"/>
      <c r="AQ383" s="2"/>
      <c r="AR383" s="2"/>
      <c r="AS383" s="2"/>
      <c r="AT383" s="2"/>
      <c r="AU383" s="2"/>
      <c r="AV383" s="2"/>
      <c r="AW383" s="2"/>
      <c r="AX383" s="2">
        <v>48076388</v>
      </c>
      <c r="AY383" s="2">
        <v>12019097</v>
      </c>
      <c r="AZ383" s="2"/>
      <c r="BA383" s="2"/>
      <c r="BB383" s="64">
        <f t="shared" si="67"/>
        <v>102804028</v>
      </c>
      <c r="BC383" s="2"/>
      <c r="BD383" s="2">
        <v>12019097</v>
      </c>
      <c r="BE383" s="2"/>
      <c r="BF383" s="2"/>
      <c r="BG383" s="9"/>
      <c r="BH383" s="2"/>
      <c r="BI383" s="2"/>
      <c r="BJ383" s="2">
        <v>91911256</v>
      </c>
      <c r="BK383" s="8">
        <f t="shared" si="68"/>
        <v>206734381</v>
      </c>
      <c r="BL383" s="2"/>
      <c r="BM383" s="2">
        <v>12019097</v>
      </c>
      <c r="BN383" s="2"/>
      <c r="BO383" s="2"/>
      <c r="BP383" s="2"/>
      <c r="BQ383" s="2"/>
      <c r="BR383" s="9"/>
      <c r="BS383" s="2"/>
      <c r="BT383" s="2"/>
      <c r="BU383" s="2"/>
      <c r="BV383" s="2"/>
      <c r="BW383" s="8">
        <f t="shared" si="69"/>
        <v>218753478</v>
      </c>
      <c r="BX383" s="2"/>
      <c r="BY383" s="2">
        <v>12019097</v>
      </c>
      <c r="BZ383" s="2"/>
      <c r="CA383" s="2"/>
      <c r="CB383" s="9"/>
      <c r="CC383" s="2"/>
      <c r="CD383" s="2"/>
      <c r="CE383" s="2"/>
      <c r="CF383" s="2"/>
      <c r="CG383" s="8">
        <f>SUM(BW383:CE383)</f>
        <v>230772575</v>
      </c>
      <c r="CH383" s="2"/>
      <c r="CI383" s="2"/>
      <c r="CJ383" s="2"/>
      <c r="CK383" s="2"/>
      <c r="CL383" s="9"/>
      <c r="CM383" s="2"/>
      <c r="CN383" s="2"/>
      <c r="CO383" s="2"/>
      <c r="CP383" s="8">
        <f t="shared" si="62"/>
        <v>230772575</v>
      </c>
      <c r="CQ383" s="2"/>
      <c r="CR383" s="2"/>
      <c r="CS383" s="2"/>
      <c r="CT383" s="2"/>
      <c r="CU383" s="2"/>
      <c r="CV383" s="9"/>
      <c r="CW383" s="2"/>
      <c r="CX383" s="2"/>
      <c r="CY383" s="8">
        <f t="shared" si="63"/>
        <v>230772575</v>
      </c>
      <c r="CZ383" s="2"/>
      <c r="DA383" s="2"/>
      <c r="DB383" s="2"/>
      <c r="DC383" s="2"/>
      <c r="DD383" s="2"/>
      <c r="DE383" s="2"/>
      <c r="DF383" s="2"/>
      <c r="DG383" s="2"/>
      <c r="DH383" s="2"/>
      <c r="DI383" s="8">
        <f t="shared" si="64"/>
        <v>230772575</v>
      </c>
      <c r="DJ383" s="18"/>
      <c r="DK383" s="2"/>
      <c r="DL383" s="2"/>
      <c r="DM383" s="2"/>
      <c r="DN383" s="2"/>
      <c r="DO383" s="2"/>
      <c r="DP383" s="2"/>
      <c r="DQ383" s="2"/>
      <c r="DR383" s="9"/>
      <c r="DS383" s="2"/>
      <c r="DT383" s="2"/>
      <c r="DU383" s="7">
        <f t="shared" si="70"/>
        <v>230772575</v>
      </c>
      <c r="DV383" s="4">
        <f>VLOOKUP(B383,[3]RPTNCT049_ConsultaSaldosContabl!$I$4:$K$8047,3,0)</f>
        <v>96152776</v>
      </c>
      <c r="DW383" s="4">
        <f>+Q383+Z383+AA383+AN383+BA383+BJ383+BU383+BV383</f>
        <v>134619799</v>
      </c>
      <c r="DX383" s="41">
        <f t="shared" si="71"/>
        <v>230772575</v>
      </c>
      <c r="DY383" s="19">
        <f t="shared" si="72"/>
        <v>0</v>
      </c>
      <c r="DZ383" s="29"/>
      <c r="EA383" s="29"/>
      <c r="EB383" s="29"/>
    </row>
    <row r="384" spans="1:136" ht="15" customHeight="1" x14ac:dyDescent="0.2">
      <c r="A384" s="1">
        <v>8000990853</v>
      </c>
      <c r="B384" s="1">
        <v>800099085</v>
      </c>
      <c r="C384" s="16">
        <v>212052520</v>
      </c>
      <c r="D384" s="17" t="s">
        <v>730</v>
      </c>
      <c r="E384" s="80" t="s">
        <v>1770</v>
      </c>
      <c r="F384" s="38"/>
      <c r="G384" s="2"/>
      <c r="H384" s="3"/>
      <c r="I384" s="2"/>
      <c r="J384" s="39"/>
      <c r="K384" s="3"/>
      <c r="L384" s="2"/>
      <c r="M384" s="8"/>
      <c r="N384" s="3"/>
      <c r="O384" s="2"/>
      <c r="P384" s="3"/>
      <c r="Q384" s="39">
        <v>45221167</v>
      </c>
      <c r="R384" s="2"/>
      <c r="S384" s="3"/>
      <c r="T384" s="3"/>
      <c r="U384" s="2"/>
      <c r="V384" s="8">
        <f t="shared" si="61"/>
        <v>45221167</v>
      </c>
      <c r="W384" s="8">
        <v>0</v>
      </c>
      <c r="X384" s="2"/>
      <c r="Y384" s="8">
        <v>0</v>
      </c>
      <c r="Z384" s="8"/>
      <c r="AA384" s="2"/>
      <c r="AB384" s="2"/>
      <c r="AC384" s="9"/>
      <c r="AD384" s="2"/>
      <c r="AE384" s="2"/>
      <c r="AF384" s="8">
        <f t="shared" si="65"/>
        <v>45221167</v>
      </c>
      <c r="AG384" s="9">
        <v>0</v>
      </c>
      <c r="AH384" s="2"/>
      <c r="AI384" s="2">
        <v>0</v>
      </c>
      <c r="AJ384" s="9">
        <v>0</v>
      </c>
      <c r="AK384" s="2">
        <v>0</v>
      </c>
      <c r="AL384" s="2">
        <v>0</v>
      </c>
      <c r="AM384" s="2"/>
      <c r="AN384" s="2"/>
      <c r="AO384" s="19">
        <f t="shared" si="66"/>
        <v>45221167</v>
      </c>
      <c r="AP384" s="2"/>
      <c r="AQ384" s="2"/>
      <c r="AR384" s="2"/>
      <c r="AS384" s="2"/>
      <c r="AT384" s="2"/>
      <c r="AU384" s="2"/>
      <c r="AV384" s="2"/>
      <c r="AW384" s="2"/>
      <c r="AX384" s="2">
        <v>108023444</v>
      </c>
      <c r="AY384" s="2">
        <v>27005861</v>
      </c>
      <c r="AZ384" s="2"/>
      <c r="BA384" s="2"/>
      <c r="BB384" s="64">
        <f t="shared" si="67"/>
        <v>180250472</v>
      </c>
      <c r="BC384" s="2"/>
      <c r="BD384" s="2">
        <v>27005861</v>
      </c>
      <c r="BE384" s="2"/>
      <c r="BF384" s="2"/>
      <c r="BG384" s="9"/>
      <c r="BH384" s="2"/>
      <c r="BI384" s="2"/>
      <c r="BJ384" s="2">
        <v>97318163</v>
      </c>
      <c r="BK384" s="8">
        <f t="shared" si="68"/>
        <v>304574496</v>
      </c>
      <c r="BL384" s="2"/>
      <c r="BM384" s="2">
        <v>27005861</v>
      </c>
      <c r="BN384" s="2"/>
      <c r="BO384" s="2"/>
      <c r="BP384" s="2"/>
      <c r="BQ384" s="2"/>
      <c r="BR384" s="9"/>
      <c r="BS384" s="2"/>
      <c r="BT384" s="2"/>
      <c r="BU384" s="2"/>
      <c r="BV384" s="2"/>
      <c r="BW384" s="8">
        <f t="shared" si="69"/>
        <v>331580357</v>
      </c>
      <c r="BX384" s="2"/>
      <c r="BY384" s="2">
        <v>27005861</v>
      </c>
      <c r="BZ384" s="2"/>
      <c r="CA384" s="2"/>
      <c r="CB384" s="9"/>
      <c r="CC384" s="2"/>
      <c r="CD384" s="2"/>
      <c r="CE384" s="2"/>
      <c r="CF384" s="2"/>
      <c r="CG384" s="8">
        <f>SUM(BW384:CE384)</f>
        <v>358586218</v>
      </c>
      <c r="CH384" s="2"/>
      <c r="CI384" s="2"/>
      <c r="CJ384" s="2"/>
      <c r="CK384" s="2"/>
      <c r="CL384" s="9"/>
      <c r="CM384" s="2"/>
      <c r="CN384" s="2"/>
      <c r="CO384" s="2"/>
      <c r="CP384" s="8">
        <f t="shared" si="62"/>
        <v>358586218</v>
      </c>
      <c r="CQ384" s="2"/>
      <c r="CR384" s="2"/>
      <c r="CS384" s="2"/>
      <c r="CT384" s="2"/>
      <c r="CU384" s="2"/>
      <c r="CV384" s="9"/>
      <c r="CW384" s="2"/>
      <c r="CX384" s="2"/>
      <c r="CY384" s="8">
        <f t="shared" si="63"/>
        <v>358586218</v>
      </c>
      <c r="CZ384" s="2"/>
      <c r="DA384" s="2"/>
      <c r="DB384" s="2"/>
      <c r="DC384" s="2"/>
      <c r="DD384" s="2"/>
      <c r="DE384" s="2"/>
      <c r="DF384" s="2"/>
      <c r="DG384" s="2"/>
      <c r="DH384" s="2"/>
      <c r="DI384" s="8">
        <f t="shared" si="64"/>
        <v>358586218</v>
      </c>
      <c r="DJ384" s="18"/>
      <c r="DK384" s="2"/>
      <c r="DL384" s="2"/>
      <c r="DM384" s="2"/>
      <c r="DN384" s="2"/>
      <c r="DO384" s="2"/>
      <c r="DP384" s="2"/>
      <c r="DQ384" s="2"/>
      <c r="DR384" s="9"/>
      <c r="DS384" s="2"/>
      <c r="DT384" s="2"/>
      <c r="DU384" s="7">
        <f t="shared" si="70"/>
        <v>358586218</v>
      </c>
      <c r="DV384" s="4">
        <f>VLOOKUP(B384,[3]RPTNCT049_ConsultaSaldosContabl!$I$4:$K$8047,3,0)</f>
        <v>216046888</v>
      </c>
      <c r="DW384" s="4">
        <f>+Q384+Z384+AA384+AN384+BA384+BJ384+BU384+BV384</f>
        <v>142539330</v>
      </c>
      <c r="DX384" s="41">
        <f t="shared" si="71"/>
        <v>358586218</v>
      </c>
      <c r="DY384" s="19">
        <f t="shared" si="72"/>
        <v>0</v>
      </c>
      <c r="DZ384" s="29"/>
      <c r="EA384" s="29"/>
      <c r="EB384" s="29"/>
    </row>
    <row r="385" spans="1:136" ht="15" customHeight="1" x14ac:dyDescent="0.2">
      <c r="A385" s="1">
        <v>8909808481</v>
      </c>
      <c r="B385" s="1">
        <v>890980848</v>
      </c>
      <c r="C385" s="16">
        <v>218205282</v>
      </c>
      <c r="D385" s="17" t="s">
        <v>87</v>
      </c>
      <c r="E385" s="80" t="s">
        <v>1134</v>
      </c>
      <c r="F385" s="38"/>
      <c r="G385" s="2"/>
      <c r="H385" s="3"/>
      <c r="I385" s="2"/>
      <c r="J385" s="39"/>
      <c r="K385" s="3"/>
      <c r="L385" s="2"/>
      <c r="M385" s="8"/>
      <c r="N385" s="3"/>
      <c r="O385" s="2"/>
      <c r="P385" s="3"/>
      <c r="Q385" s="39">
        <v>102345501</v>
      </c>
      <c r="R385" s="2"/>
      <c r="S385" s="3"/>
      <c r="T385" s="3"/>
      <c r="U385" s="2"/>
      <c r="V385" s="8">
        <f t="shared" si="61"/>
        <v>102345501</v>
      </c>
      <c r="W385" s="8">
        <v>0</v>
      </c>
      <c r="X385" s="2"/>
      <c r="Y385" s="8">
        <v>0</v>
      </c>
      <c r="Z385" s="8"/>
      <c r="AA385" s="2"/>
      <c r="AB385" s="2"/>
      <c r="AC385" s="9"/>
      <c r="AD385" s="2"/>
      <c r="AE385" s="2"/>
      <c r="AF385" s="8">
        <f t="shared" si="65"/>
        <v>102345501</v>
      </c>
      <c r="AG385" s="9">
        <v>0</v>
      </c>
      <c r="AH385" s="2"/>
      <c r="AI385" s="2">
        <v>0</v>
      </c>
      <c r="AJ385" s="9">
        <v>0</v>
      </c>
      <c r="AK385" s="2">
        <v>0</v>
      </c>
      <c r="AL385" s="2">
        <v>0</v>
      </c>
      <c r="AM385" s="2"/>
      <c r="AN385" s="2"/>
      <c r="AO385" s="19">
        <f t="shared" si="66"/>
        <v>102345501</v>
      </c>
      <c r="AP385" s="2"/>
      <c r="AQ385" s="2"/>
      <c r="AR385" s="2"/>
      <c r="AS385" s="2"/>
      <c r="AT385" s="2"/>
      <c r="AU385" s="2"/>
      <c r="AV385" s="2"/>
      <c r="AW385" s="2"/>
      <c r="AX385" s="2">
        <v>109825436</v>
      </c>
      <c r="AY385" s="2">
        <v>27456359</v>
      </c>
      <c r="AZ385" s="2"/>
      <c r="BA385" s="2"/>
      <c r="BB385" s="64">
        <f t="shared" si="67"/>
        <v>239627296</v>
      </c>
      <c r="BC385" s="2"/>
      <c r="BD385" s="2">
        <v>27456359</v>
      </c>
      <c r="BE385" s="2"/>
      <c r="BF385" s="2"/>
      <c r="BG385" s="9"/>
      <c r="BH385" s="2"/>
      <c r="BI385" s="2"/>
      <c r="BJ385" s="2">
        <v>220253316</v>
      </c>
      <c r="BK385" s="8">
        <f t="shared" si="68"/>
        <v>487336971</v>
      </c>
      <c r="BL385" s="2"/>
      <c r="BM385" s="2">
        <v>27456359</v>
      </c>
      <c r="BN385" s="2"/>
      <c r="BO385" s="2"/>
      <c r="BP385" s="2"/>
      <c r="BQ385" s="2"/>
      <c r="BR385" s="9"/>
      <c r="BS385" s="2"/>
      <c r="BT385" s="2"/>
      <c r="BU385" s="2"/>
      <c r="BV385" s="2"/>
      <c r="BW385" s="8">
        <f t="shared" si="69"/>
        <v>514793330</v>
      </c>
      <c r="BX385" s="2"/>
      <c r="BY385" s="2">
        <v>27456359</v>
      </c>
      <c r="BZ385" s="2"/>
      <c r="CA385" s="2"/>
      <c r="CB385" s="9"/>
      <c r="CC385" s="2"/>
      <c r="CD385" s="2"/>
      <c r="CE385" s="2"/>
      <c r="CF385" s="2"/>
      <c r="CG385" s="8">
        <f>SUM(BW385:CE385)</f>
        <v>542249689</v>
      </c>
      <c r="CH385" s="2"/>
      <c r="CI385" s="2"/>
      <c r="CJ385" s="2"/>
      <c r="CK385" s="2"/>
      <c r="CL385" s="9"/>
      <c r="CM385" s="2"/>
      <c r="CN385" s="2"/>
      <c r="CO385" s="2"/>
      <c r="CP385" s="8">
        <f t="shared" si="62"/>
        <v>542249689</v>
      </c>
      <c r="CQ385" s="2"/>
      <c r="CR385" s="2"/>
      <c r="CS385" s="2"/>
      <c r="CT385" s="2"/>
      <c r="CU385" s="2"/>
      <c r="CV385" s="9"/>
      <c r="CW385" s="2"/>
      <c r="CX385" s="2"/>
      <c r="CY385" s="8">
        <f t="shared" si="63"/>
        <v>542249689</v>
      </c>
      <c r="CZ385" s="2"/>
      <c r="DA385" s="2"/>
      <c r="DB385" s="2"/>
      <c r="DC385" s="2"/>
      <c r="DD385" s="2"/>
      <c r="DE385" s="2"/>
      <c r="DF385" s="2"/>
      <c r="DG385" s="2"/>
      <c r="DH385" s="2"/>
      <c r="DI385" s="8">
        <f t="shared" si="64"/>
        <v>542249689</v>
      </c>
      <c r="DJ385" s="18"/>
      <c r="DK385" s="2"/>
      <c r="DL385" s="2"/>
      <c r="DM385" s="2"/>
      <c r="DN385" s="2"/>
      <c r="DO385" s="2"/>
      <c r="DP385" s="2"/>
      <c r="DQ385" s="2"/>
      <c r="DR385" s="9"/>
      <c r="DS385" s="2"/>
      <c r="DT385" s="2"/>
      <c r="DU385" s="7">
        <f t="shared" si="70"/>
        <v>542249689</v>
      </c>
      <c r="DV385" s="4">
        <f>VLOOKUP(B385,[3]RPTNCT049_ConsultaSaldosContabl!$I$4:$K$8047,3,0)</f>
        <v>219650872</v>
      </c>
      <c r="DW385" s="4">
        <f>+Q385+Z385+AA385+AN385+BA385+BJ385+BU385+BV385</f>
        <v>322598817</v>
      </c>
      <c r="DX385" s="41">
        <f t="shared" si="71"/>
        <v>542249689</v>
      </c>
      <c r="DY385" s="19">
        <f t="shared" si="72"/>
        <v>0</v>
      </c>
      <c r="DZ385" s="29"/>
      <c r="EA385" s="29"/>
      <c r="EB385" s="29"/>
    </row>
    <row r="386" spans="1:136" ht="15" customHeight="1" x14ac:dyDescent="0.2">
      <c r="A386" s="1">
        <v>8001000563</v>
      </c>
      <c r="B386" s="1">
        <v>800100056</v>
      </c>
      <c r="C386" s="16">
        <v>218373283</v>
      </c>
      <c r="D386" s="17" t="s">
        <v>2276</v>
      </c>
      <c r="E386" s="80" t="s">
        <v>1962</v>
      </c>
      <c r="F386" s="38"/>
      <c r="G386" s="2"/>
      <c r="H386" s="3"/>
      <c r="I386" s="2"/>
      <c r="J386" s="39"/>
      <c r="K386" s="3"/>
      <c r="L386" s="2"/>
      <c r="M386" s="8"/>
      <c r="N386" s="3"/>
      <c r="O386" s="2"/>
      <c r="P386" s="3"/>
      <c r="Q386" s="39">
        <v>185320755</v>
      </c>
      <c r="R386" s="2"/>
      <c r="S386" s="3"/>
      <c r="T386" s="3"/>
      <c r="U386" s="2"/>
      <c r="V386" s="8">
        <f t="shared" si="61"/>
        <v>185320755</v>
      </c>
      <c r="W386" s="8">
        <v>0</v>
      </c>
      <c r="X386" s="2"/>
      <c r="Y386" s="8">
        <v>0</v>
      </c>
      <c r="Z386" s="8"/>
      <c r="AA386" s="2"/>
      <c r="AB386" s="2"/>
      <c r="AC386" s="9"/>
      <c r="AD386" s="2"/>
      <c r="AE386" s="2"/>
      <c r="AF386" s="8">
        <f t="shared" si="65"/>
        <v>185320755</v>
      </c>
      <c r="AG386" s="9">
        <v>0</v>
      </c>
      <c r="AH386" s="2"/>
      <c r="AI386" s="2">
        <v>0</v>
      </c>
      <c r="AJ386" s="9">
        <v>0</v>
      </c>
      <c r="AK386" s="2">
        <v>0</v>
      </c>
      <c r="AL386" s="2">
        <v>0</v>
      </c>
      <c r="AM386" s="2"/>
      <c r="AN386" s="2"/>
      <c r="AO386" s="19">
        <f t="shared" si="66"/>
        <v>185320755</v>
      </c>
      <c r="AP386" s="2"/>
      <c r="AQ386" s="2"/>
      <c r="AR386" s="2"/>
      <c r="AS386" s="2"/>
      <c r="AT386" s="2"/>
      <c r="AU386" s="2"/>
      <c r="AV386" s="2"/>
      <c r="AW386" s="2"/>
      <c r="AX386" s="2">
        <v>177316684</v>
      </c>
      <c r="AY386" s="2">
        <v>44329171</v>
      </c>
      <c r="AZ386" s="2"/>
      <c r="BA386" s="2"/>
      <c r="BB386" s="64">
        <f t="shared" si="67"/>
        <v>406966610</v>
      </c>
      <c r="BC386" s="2"/>
      <c r="BD386" s="2">
        <v>44329171</v>
      </c>
      <c r="BE386" s="2"/>
      <c r="BF386" s="2"/>
      <c r="BG386" s="9"/>
      <c r="BH386" s="2"/>
      <c r="BI386" s="2"/>
      <c r="BJ386" s="2">
        <v>398820713</v>
      </c>
      <c r="BK386" s="8">
        <f t="shared" si="68"/>
        <v>850116494</v>
      </c>
      <c r="BL386" s="2"/>
      <c r="BM386" s="2">
        <v>44329171</v>
      </c>
      <c r="BN386" s="2"/>
      <c r="BO386" s="2"/>
      <c r="BP386" s="2"/>
      <c r="BQ386" s="2"/>
      <c r="BR386" s="9"/>
      <c r="BS386" s="2"/>
      <c r="BT386" s="2"/>
      <c r="BU386" s="2"/>
      <c r="BV386" s="2"/>
      <c r="BW386" s="8">
        <f t="shared" si="69"/>
        <v>894445665</v>
      </c>
      <c r="BX386" s="2"/>
      <c r="BY386" s="2">
        <v>44329171</v>
      </c>
      <c r="BZ386" s="2"/>
      <c r="CA386" s="2"/>
      <c r="CB386" s="9"/>
      <c r="CC386" s="2"/>
      <c r="CD386" s="2"/>
      <c r="CE386" s="2"/>
      <c r="CF386" s="2"/>
      <c r="CG386" s="8">
        <f>SUM(BW386:CE386)</f>
        <v>938774836</v>
      </c>
      <c r="CH386" s="2"/>
      <c r="CI386" s="2"/>
      <c r="CJ386" s="2"/>
      <c r="CK386" s="2"/>
      <c r="CL386" s="9"/>
      <c r="CM386" s="2"/>
      <c r="CN386" s="2"/>
      <c r="CO386" s="2"/>
      <c r="CP386" s="8">
        <f t="shared" si="62"/>
        <v>938774836</v>
      </c>
      <c r="CQ386" s="2"/>
      <c r="CR386" s="2"/>
      <c r="CS386" s="2"/>
      <c r="CT386" s="2"/>
      <c r="CU386" s="2"/>
      <c r="CV386" s="9"/>
      <c r="CW386" s="2"/>
      <c r="CX386" s="2"/>
      <c r="CY386" s="8">
        <f t="shared" si="63"/>
        <v>938774836</v>
      </c>
      <c r="CZ386" s="2"/>
      <c r="DA386" s="2"/>
      <c r="DB386" s="2"/>
      <c r="DC386" s="2"/>
      <c r="DD386" s="2"/>
      <c r="DE386" s="2"/>
      <c r="DF386" s="2"/>
      <c r="DG386" s="2"/>
      <c r="DH386" s="2"/>
      <c r="DI386" s="8">
        <f t="shared" si="64"/>
        <v>938774836</v>
      </c>
      <c r="DJ386" s="18"/>
      <c r="DK386" s="2"/>
      <c r="DL386" s="2"/>
      <c r="DM386" s="2"/>
      <c r="DN386" s="2"/>
      <c r="DO386" s="2"/>
      <c r="DP386" s="2"/>
      <c r="DQ386" s="2"/>
      <c r="DR386" s="9"/>
      <c r="DS386" s="2"/>
      <c r="DT386" s="2"/>
      <c r="DU386" s="7">
        <f t="shared" si="70"/>
        <v>938774836</v>
      </c>
      <c r="DV386" s="4">
        <f>VLOOKUP(B386,[3]RPTNCT049_ConsultaSaldosContabl!$I$4:$K$8047,3,0)</f>
        <v>354633368</v>
      </c>
      <c r="DW386" s="4">
        <f>+Q386+Z386+AA386+AN386+BA386+BJ386+BU386+BV386</f>
        <v>584141468</v>
      </c>
      <c r="DX386" s="41">
        <f t="shared" si="71"/>
        <v>938774836</v>
      </c>
      <c r="DY386" s="19">
        <f t="shared" si="72"/>
        <v>0</v>
      </c>
      <c r="DZ386" s="29"/>
      <c r="EA386" s="29"/>
      <c r="EB386" s="29"/>
    </row>
    <row r="387" spans="1:136" ht="15" customHeight="1" x14ac:dyDescent="0.2">
      <c r="A387" s="1">
        <v>8909837068</v>
      </c>
      <c r="B387" s="1">
        <v>890983706</v>
      </c>
      <c r="C387" s="16">
        <v>218405284</v>
      </c>
      <c r="D387" s="17" t="s">
        <v>88</v>
      </c>
      <c r="E387" s="80" t="s">
        <v>1135</v>
      </c>
      <c r="F387" s="38"/>
      <c r="G387" s="2"/>
      <c r="H387" s="3"/>
      <c r="I387" s="2"/>
      <c r="J387" s="39"/>
      <c r="K387" s="3"/>
      <c r="L387" s="2"/>
      <c r="M387" s="8"/>
      <c r="N387" s="3"/>
      <c r="O387" s="2"/>
      <c r="P387" s="3"/>
      <c r="Q387" s="39">
        <v>110680991</v>
      </c>
      <c r="R387" s="2"/>
      <c r="S387" s="3"/>
      <c r="T387" s="3"/>
      <c r="U387" s="2"/>
      <c r="V387" s="8">
        <f t="shared" ref="V387:V450" si="73">SUBTOTAL(9,M387:U387)</f>
        <v>110680991</v>
      </c>
      <c r="W387" s="8">
        <v>0</v>
      </c>
      <c r="X387" s="2"/>
      <c r="Y387" s="8">
        <v>0</v>
      </c>
      <c r="Z387" s="8"/>
      <c r="AA387" s="2"/>
      <c r="AB387" s="2"/>
      <c r="AC387" s="9"/>
      <c r="AD387" s="2"/>
      <c r="AE387" s="2"/>
      <c r="AF387" s="8">
        <f t="shared" si="65"/>
        <v>110680991</v>
      </c>
      <c r="AG387" s="9">
        <v>0</v>
      </c>
      <c r="AH387" s="2"/>
      <c r="AI387" s="2">
        <v>0</v>
      </c>
      <c r="AJ387" s="9">
        <v>0</v>
      </c>
      <c r="AK387" s="2">
        <v>0</v>
      </c>
      <c r="AL387" s="2">
        <v>0</v>
      </c>
      <c r="AM387" s="2"/>
      <c r="AN387" s="2"/>
      <c r="AO387" s="19">
        <f t="shared" si="66"/>
        <v>110680991</v>
      </c>
      <c r="AP387" s="2"/>
      <c r="AQ387" s="2"/>
      <c r="AR387" s="2"/>
      <c r="AS387" s="2"/>
      <c r="AT387" s="2"/>
      <c r="AU387" s="2"/>
      <c r="AV387" s="2"/>
      <c r="AW387" s="2"/>
      <c r="AX387" s="2">
        <v>184018852</v>
      </c>
      <c r="AY387" s="2">
        <v>46004713</v>
      </c>
      <c r="AZ387" s="2"/>
      <c r="BA387" s="2"/>
      <c r="BB387" s="64">
        <f t="shared" si="67"/>
        <v>340704556</v>
      </c>
      <c r="BC387" s="2"/>
      <c r="BD387" s="2">
        <v>46004713</v>
      </c>
      <c r="BE387" s="2"/>
      <c r="BF387" s="2"/>
      <c r="BG387" s="9"/>
      <c r="BH387" s="2"/>
      <c r="BI387" s="2"/>
      <c r="BJ387" s="2">
        <v>238191465</v>
      </c>
      <c r="BK387" s="8">
        <f t="shared" si="68"/>
        <v>624900734</v>
      </c>
      <c r="BL387" s="2"/>
      <c r="BM387" s="2">
        <v>46004713</v>
      </c>
      <c r="BN387" s="2"/>
      <c r="BO387" s="2"/>
      <c r="BP387" s="2"/>
      <c r="BQ387" s="2"/>
      <c r="BR387" s="9"/>
      <c r="BS387" s="2"/>
      <c r="BT387" s="2"/>
      <c r="BU387" s="2"/>
      <c r="BV387" s="2"/>
      <c r="BW387" s="8">
        <f t="shared" si="69"/>
        <v>670905447</v>
      </c>
      <c r="BX387" s="2"/>
      <c r="BY387" s="2">
        <v>46004713</v>
      </c>
      <c r="BZ387" s="2"/>
      <c r="CA387" s="2"/>
      <c r="CB387" s="9"/>
      <c r="CC387" s="2"/>
      <c r="CD387" s="2"/>
      <c r="CE387" s="2"/>
      <c r="CF387" s="2"/>
      <c r="CG387" s="8">
        <f>SUM(BW387:CE387)</f>
        <v>716910160</v>
      </c>
      <c r="CH387" s="2"/>
      <c r="CI387" s="2"/>
      <c r="CJ387" s="2"/>
      <c r="CK387" s="2"/>
      <c r="CL387" s="9"/>
      <c r="CM387" s="2"/>
      <c r="CN387" s="2"/>
      <c r="CO387" s="2"/>
      <c r="CP387" s="8">
        <f t="shared" ref="CP387:CP450" si="74">SUM(CG387:CO387)</f>
        <v>716910160</v>
      </c>
      <c r="CQ387" s="2"/>
      <c r="CR387" s="2"/>
      <c r="CS387" s="2"/>
      <c r="CT387" s="2"/>
      <c r="CU387" s="2"/>
      <c r="CV387" s="9"/>
      <c r="CW387" s="2"/>
      <c r="CX387" s="2"/>
      <c r="CY387" s="8">
        <f t="shared" ref="CY387:CY450" si="75">SUM(CP387:CX387)</f>
        <v>716910160</v>
      </c>
      <c r="CZ387" s="2"/>
      <c r="DA387" s="2"/>
      <c r="DB387" s="2"/>
      <c r="DC387" s="2"/>
      <c r="DD387" s="2"/>
      <c r="DE387" s="2"/>
      <c r="DF387" s="2"/>
      <c r="DG387" s="2"/>
      <c r="DH387" s="2"/>
      <c r="DI387" s="8">
        <f t="shared" ref="DI387:DI450" si="76">SUM(CY387:DH387)</f>
        <v>716910160</v>
      </c>
      <c r="DJ387" s="18"/>
      <c r="DK387" s="2"/>
      <c r="DL387" s="2"/>
      <c r="DM387" s="2"/>
      <c r="DN387" s="2"/>
      <c r="DO387" s="2"/>
      <c r="DP387" s="2"/>
      <c r="DQ387" s="2"/>
      <c r="DR387" s="9"/>
      <c r="DS387" s="2"/>
      <c r="DT387" s="2"/>
      <c r="DU387" s="7">
        <f t="shared" si="70"/>
        <v>716910160</v>
      </c>
      <c r="DV387" s="4">
        <f>VLOOKUP(B387,[3]RPTNCT049_ConsultaSaldosContabl!$I$4:$K$8047,3,0)</f>
        <v>368037704</v>
      </c>
      <c r="DW387" s="4">
        <f>+Q387+Z387+AA387+AN387+BA387+BJ387+BU387+BV387</f>
        <v>348872456</v>
      </c>
      <c r="DX387" s="41">
        <f t="shared" si="71"/>
        <v>716910160</v>
      </c>
      <c r="DY387" s="19">
        <f t="shared" si="72"/>
        <v>0</v>
      </c>
      <c r="DZ387" s="29"/>
      <c r="EA387" s="29"/>
      <c r="EB387" s="29"/>
    </row>
    <row r="388" spans="1:136" ht="15" customHeight="1" x14ac:dyDescent="0.2">
      <c r="A388" s="1">
        <v>8920991831</v>
      </c>
      <c r="B388" s="1">
        <v>892099183</v>
      </c>
      <c r="C388" s="16">
        <v>218750287</v>
      </c>
      <c r="D388" s="17" t="s">
        <v>674</v>
      </c>
      <c r="E388" s="80" t="s">
        <v>1713</v>
      </c>
      <c r="F388" s="38"/>
      <c r="G388" s="2"/>
      <c r="H388" s="3"/>
      <c r="I388" s="2"/>
      <c r="J388" s="39"/>
      <c r="K388" s="3"/>
      <c r="L388" s="2"/>
      <c r="M388" s="8"/>
      <c r="N388" s="3"/>
      <c r="O388" s="2"/>
      <c r="P388" s="3"/>
      <c r="Q388" s="39">
        <v>81151825</v>
      </c>
      <c r="R388" s="2"/>
      <c r="S388" s="3"/>
      <c r="T388" s="3"/>
      <c r="U388" s="2"/>
      <c r="V388" s="8">
        <f t="shared" si="73"/>
        <v>81151825</v>
      </c>
      <c r="W388" s="8">
        <v>0</v>
      </c>
      <c r="X388" s="2"/>
      <c r="Y388" s="8">
        <v>0</v>
      </c>
      <c r="Z388" s="8"/>
      <c r="AA388" s="2"/>
      <c r="AB388" s="2"/>
      <c r="AC388" s="9"/>
      <c r="AD388" s="2"/>
      <c r="AE388" s="2"/>
      <c r="AF388" s="8">
        <f t="shared" ref="AF388:AF451" si="77">SUM(V388:AE388)</f>
        <v>81151825</v>
      </c>
      <c r="AG388" s="9">
        <v>0</v>
      </c>
      <c r="AH388" s="2"/>
      <c r="AI388" s="2">
        <v>0</v>
      </c>
      <c r="AJ388" s="9">
        <v>0</v>
      </c>
      <c r="AK388" s="2">
        <v>0</v>
      </c>
      <c r="AL388" s="2">
        <v>0</v>
      </c>
      <c r="AM388" s="2"/>
      <c r="AN388" s="2"/>
      <c r="AO388" s="19">
        <f t="shared" ref="AO388:AO451" si="78">SUM(AF388:AN388)</f>
        <v>81151825</v>
      </c>
      <c r="AP388" s="2"/>
      <c r="AQ388" s="2"/>
      <c r="AR388" s="2"/>
      <c r="AS388" s="2"/>
      <c r="AT388" s="2"/>
      <c r="AU388" s="2"/>
      <c r="AV388" s="2"/>
      <c r="AW388" s="2"/>
      <c r="AX388" s="2">
        <v>98841860</v>
      </c>
      <c r="AY388" s="2">
        <v>24710465</v>
      </c>
      <c r="AZ388" s="2"/>
      <c r="BA388" s="2"/>
      <c r="BB388" s="64">
        <f t="shared" ref="BB388:BB451" si="79">SUM(AO388:BA388)</f>
        <v>204704150</v>
      </c>
      <c r="BC388" s="2"/>
      <c r="BD388" s="2">
        <v>24710465</v>
      </c>
      <c r="BE388" s="2"/>
      <c r="BF388" s="2"/>
      <c r="BG388" s="9"/>
      <c r="BH388" s="2"/>
      <c r="BI388" s="2"/>
      <c r="BJ388" s="2">
        <v>174642921</v>
      </c>
      <c r="BK388" s="8">
        <f t="shared" ref="BK388:BK451" si="80">SUM(BB388:BJ388)</f>
        <v>404057536</v>
      </c>
      <c r="BL388" s="2"/>
      <c r="BM388" s="2">
        <v>24710465</v>
      </c>
      <c r="BN388" s="2"/>
      <c r="BO388" s="2"/>
      <c r="BP388" s="2"/>
      <c r="BQ388" s="2"/>
      <c r="BR388" s="9"/>
      <c r="BS388" s="2"/>
      <c r="BT388" s="2"/>
      <c r="BU388" s="2"/>
      <c r="BV388" s="2"/>
      <c r="BW388" s="8">
        <f t="shared" ref="BW388:BW451" si="81">SUM(BK388:BV388)</f>
        <v>428768001</v>
      </c>
      <c r="BX388" s="2"/>
      <c r="BY388" s="2">
        <v>24710465</v>
      </c>
      <c r="BZ388" s="2"/>
      <c r="CA388" s="2"/>
      <c r="CB388" s="9"/>
      <c r="CC388" s="2"/>
      <c r="CD388" s="2"/>
      <c r="CE388" s="2"/>
      <c r="CF388" s="2"/>
      <c r="CG388" s="8">
        <f>SUM(BW388:CE388)</f>
        <v>453478466</v>
      </c>
      <c r="CH388" s="2"/>
      <c r="CI388" s="2"/>
      <c r="CJ388" s="2"/>
      <c r="CK388" s="2"/>
      <c r="CL388" s="9"/>
      <c r="CM388" s="2"/>
      <c r="CN388" s="2"/>
      <c r="CO388" s="2"/>
      <c r="CP388" s="8">
        <f t="shared" si="74"/>
        <v>453478466</v>
      </c>
      <c r="CQ388" s="2"/>
      <c r="CR388" s="2"/>
      <c r="CS388" s="2"/>
      <c r="CT388" s="2"/>
      <c r="CU388" s="2"/>
      <c r="CV388" s="9"/>
      <c r="CW388" s="2"/>
      <c r="CX388" s="2"/>
      <c r="CY388" s="8">
        <f t="shared" si="75"/>
        <v>453478466</v>
      </c>
      <c r="CZ388" s="2"/>
      <c r="DA388" s="2"/>
      <c r="DB388" s="2"/>
      <c r="DC388" s="2"/>
      <c r="DD388" s="2"/>
      <c r="DE388" s="2"/>
      <c r="DF388" s="2"/>
      <c r="DG388" s="2"/>
      <c r="DH388" s="2"/>
      <c r="DI388" s="8">
        <f t="shared" si="76"/>
        <v>453478466</v>
      </c>
      <c r="DJ388" s="18"/>
      <c r="DK388" s="2"/>
      <c r="DL388" s="2"/>
      <c r="DM388" s="2"/>
      <c r="DN388" s="2"/>
      <c r="DO388" s="2"/>
      <c r="DP388" s="2"/>
      <c r="DQ388" s="2"/>
      <c r="DR388" s="9"/>
      <c r="DS388" s="2"/>
      <c r="DT388" s="2"/>
      <c r="DU388" s="7">
        <f t="shared" ref="DU388:DU451" si="82">SUM(DI388:DT388)</f>
        <v>453478466</v>
      </c>
      <c r="DV388" s="4">
        <f>VLOOKUP(B388,[3]RPTNCT049_ConsultaSaldosContabl!$I$4:$K$8047,3,0)</f>
        <v>197683720</v>
      </c>
      <c r="DW388" s="4">
        <f>+Q388+Z388+AA388+AN388+BA388+BJ388+BU388+BV388</f>
        <v>255794746</v>
      </c>
      <c r="DX388" s="41">
        <f t="shared" ref="DX388:DX451" si="83">+DV388+DW388</f>
        <v>453478466</v>
      </c>
      <c r="DY388" s="19">
        <f t="shared" ref="DY388:DY451" si="84">+CG388-DX388</f>
        <v>0</v>
      </c>
      <c r="DZ388" s="29"/>
      <c r="EA388" s="29"/>
      <c r="EB388" s="29"/>
    </row>
    <row r="389" spans="1:136" ht="15" customHeight="1" x14ac:dyDescent="0.2">
      <c r="A389" s="1">
        <v>8917800451</v>
      </c>
      <c r="B389" s="1">
        <v>891780045</v>
      </c>
      <c r="C389" s="16">
        <v>218847288</v>
      </c>
      <c r="D389" s="17" t="s">
        <v>648</v>
      </c>
      <c r="E389" s="80" t="s">
        <v>1685</v>
      </c>
      <c r="F389" s="38"/>
      <c r="G389" s="2"/>
      <c r="H389" s="3"/>
      <c r="I389" s="2"/>
      <c r="J389" s="39"/>
      <c r="K389" s="3"/>
      <c r="L389" s="2"/>
      <c r="M389" s="8"/>
      <c r="N389" s="3"/>
      <c r="O389" s="2"/>
      <c r="P389" s="3"/>
      <c r="Q389" s="39">
        <v>404761912</v>
      </c>
      <c r="R389" s="2"/>
      <c r="S389" s="3"/>
      <c r="T389" s="3"/>
      <c r="U389" s="2"/>
      <c r="V389" s="8">
        <f t="shared" si="73"/>
        <v>404761912</v>
      </c>
      <c r="W389" s="8">
        <v>0</v>
      </c>
      <c r="X389" s="2"/>
      <c r="Y389" s="8">
        <v>0</v>
      </c>
      <c r="Z389" s="8"/>
      <c r="AA389" s="2"/>
      <c r="AB389" s="2"/>
      <c r="AC389" s="9"/>
      <c r="AD389" s="2"/>
      <c r="AE389" s="2"/>
      <c r="AF389" s="8">
        <f t="shared" si="77"/>
        <v>404761912</v>
      </c>
      <c r="AG389" s="9">
        <v>0</v>
      </c>
      <c r="AH389" s="2"/>
      <c r="AI389" s="2">
        <v>0</v>
      </c>
      <c r="AJ389" s="9">
        <v>0</v>
      </c>
      <c r="AK389" s="2">
        <v>0</v>
      </c>
      <c r="AL389" s="2">
        <v>0</v>
      </c>
      <c r="AM389" s="2"/>
      <c r="AN389" s="2"/>
      <c r="AO389" s="19">
        <f t="shared" si="78"/>
        <v>404761912</v>
      </c>
      <c r="AP389" s="2"/>
      <c r="AQ389" s="2"/>
      <c r="AR389" s="2"/>
      <c r="AS389" s="2"/>
      <c r="AT389" s="2"/>
      <c r="AU389" s="2"/>
      <c r="AV389" s="2"/>
      <c r="AW389" s="2"/>
      <c r="AX389" s="2">
        <v>746100736</v>
      </c>
      <c r="AY389" s="2">
        <v>186525184</v>
      </c>
      <c r="AZ389" s="2"/>
      <c r="BA389" s="2"/>
      <c r="BB389" s="64">
        <f t="shared" si="79"/>
        <v>1337387832</v>
      </c>
      <c r="BC389" s="2"/>
      <c r="BD389" s="2">
        <v>186525184</v>
      </c>
      <c r="BE389" s="2"/>
      <c r="BF389" s="2"/>
      <c r="BG389" s="9"/>
      <c r="BH389" s="2"/>
      <c r="BI389" s="2"/>
      <c r="BJ389" s="2">
        <v>871068532</v>
      </c>
      <c r="BK389" s="8">
        <f t="shared" si="80"/>
        <v>2394981548</v>
      </c>
      <c r="BL389" s="2"/>
      <c r="BM389" s="2">
        <v>186525184</v>
      </c>
      <c r="BN389" s="2"/>
      <c r="BO389" s="2"/>
      <c r="BP389" s="2"/>
      <c r="BQ389" s="2"/>
      <c r="BR389" s="9"/>
      <c r="BS389" s="2"/>
      <c r="BT389" s="2"/>
      <c r="BU389" s="2"/>
      <c r="BV389" s="2"/>
      <c r="BW389" s="8">
        <f t="shared" si="81"/>
        <v>2581506732</v>
      </c>
      <c r="BX389" s="2"/>
      <c r="BY389" s="2">
        <v>186525184</v>
      </c>
      <c r="BZ389" s="2"/>
      <c r="CA389" s="2"/>
      <c r="CB389" s="9"/>
      <c r="CC389" s="2"/>
      <c r="CD389" s="2"/>
      <c r="CE389" s="2"/>
      <c r="CF389" s="2"/>
      <c r="CG389" s="8">
        <f>SUM(BW389:CE389)</f>
        <v>2768031916</v>
      </c>
      <c r="CH389" s="2"/>
      <c r="CI389" s="2"/>
      <c r="CJ389" s="2"/>
      <c r="CK389" s="2"/>
      <c r="CL389" s="9"/>
      <c r="CM389" s="2"/>
      <c r="CN389" s="2"/>
      <c r="CO389" s="2"/>
      <c r="CP389" s="8">
        <f t="shared" si="74"/>
        <v>2768031916</v>
      </c>
      <c r="CQ389" s="2"/>
      <c r="CR389" s="2"/>
      <c r="CS389" s="2"/>
      <c r="CT389" s="2"/>
      <c r="CU389" s="2"/>
      <c r="CV389" s="9"/>
      <c r="CW389" s="2"/>
      <c r="CX389" s="2"/>
      <c r="CY389" s="8">
        <f t="shared" si="75"/>
        <v>2768031916</v>
      </c>
      <c r="CZ389" s="2"/>
      <c r="DA389" s="2"/>
      <c r="DB389" s="2"/>
      <c r="DC389" s="2"/>
      <c r="DD389" s="2"/>
      <c r="DE389" s="2"/>
      <c r="DF389" s="2"/>
      <c r="DG389" s="2"/>
      <c r="DH389" s="2"/>
      <c r="DI389" s="8">
        <f t="shared" si="76"/>
        <v>2768031916</v>
      </c>
      <c r="DJ389" s="18"/>
      <c r="DK389" s="2"/>
      <c r="DL389" s="2"/>
      <c r="DM389" s="2"/>
      <c r="DN389" s="2"/>
      <c r="DO389" s="2"/>
      <c r="DP389" s="2"/>
      <c r="DQ389" s="2"/>
      <c r="DR389" s="9"/>
      <c r="DS389" s="2"/>
      <c r="DT389" s="2"/>
      <c r="DU389" s="7">
        <f t="shared" si="82"/>
        <v>2768031916</v>
      </c>
      <c r="DV389" s="4">
        <f>VLOOKUP(B389,[3]RPTNCT049_ConsultaSaldosContabl!$I$4:$K$8047,3,0)</f>
        <v>1492201472</v>
      </c>
      <c r="DW389" s="4">
        <f>+Q389+Z389+AA389+AN389+BA389+BJ389+BU389+BV389</f>
        <v>1275830444</v>
      </c>
      <c r="DX389" s="41">
        <f t="shared" si="83"/>
        <v>2768031916</v>
      </c>
      <c r="DY389" s="19">
        <f t="shared" si="84"/>
        <v>0</v>
      </c>
      <c r="DZ389" s="29"/>
      <c r="EA389" s="29"/>
      <c r="EB389" s="29"/>
    </row>
    <row r="390" spans="1:136" ht="15" customHeight="1" x14ac:dyDescent="0.2">
      <c r="A390" s="1">
        <v>8000990892</v>
      </c>
      <c r="B390" s="1">
        <v>800099089</v>
      </c>
      <c r="C390" s="16">
        <v>218752287</v>
      </c>
      <c r="D390" s="17" t="s">
        <v>710</v>
      </c>
      <c r="E390" s="80" t="s">
        <v>1751</v>
      </c>
      <c r="F390" s="38"/>
      <c r="G390" s="2"/>
      <c r="H390" s="3"/>
      <c r="I390" s="2"/>
      <c r="J390" s="39"/>
      <c r="K390" s="3"/>
      <c r="L390" s="2"/>
      <c r="M390" s="8"/>
      <c r="N390" s="3"/>
      <c r="O390" s="2"/>
      <c r="P390" s="3"/>
      <c r="Q390" s="39">
        <v>32897385</v>
      </c>
      <c r="R390" s="2"/>
      <c r="S390" s="3"/>
      <c r="T390" s="3"/>
      <c r="U390" s="2"/>
      <c r="V390" s="8">
        <f t="shared" si="73"/>
        <v>32897385</v>
      </c>
      <c r="W390" s="8">
        <v>0</v>
      </c>
      <c r="X390" s="2"/>
      <c r="Y390" s="8">
        <v>0</v>
      </c>
      <c r="Z390" s="8"/>
      <c r="AA390" s="2"/>
      <c r="AB390" s="2"/>
      <c r="AC390" s="9"/>
      <c r="AD390" s="2"/>
      <c r="AE390" s="2"/>
      <c r="AF390" s="8">
        <f t="shared" si="77"/>
        <v>32897385</v>
      </c>
      <c r="AG390" s="9">
        <v>0</v>
      </c>
      <c r="AH390" s="2"/>
      <c r="AI390" s="2">
        <v>0</v>
      </c>
      <c r="AJ390" s="9">
        <v>0</v>
      </c>
      <c r="AK390" s="2">
        <v>0</v>
      </c>
      <c r="AL390" s="2">
        <v>0</v>
      </c>
      <c r="AM390" s="2"/>
      <c r="AN390" s="2"/>
      <c r="AO390" s="19">
        <f t="shared" si="78"/>
        <v>32897385</v>
      </c>
      <c r="AP390" s="2"/>
      <c r="AQ390" s="2"/>
      <c r="AR390" s="2"/>
      <c r="AS390" s="2"/>
      <c r="AT390" s="2"/>
      <c r="AU390" s="2"/>
      <c r="AV390" s="2"/>
      <c r="AW390" s="2"/>
      <c r="AX390" s="2">
        <v>58204948</v>
      </c>
      <c r="AY390" s="2">
        <v>14551237</v>
      </c>
      <c r="AZ390" s="2"/>
      <c r="BA390" s="2"/>
      <c r="BB390" s="64">
        <f t="shared" si="79"/>
        <v>105653570</v>
      </c>
      <c r="BC390" s="2"/>
      <c r="BD390" s="2">
        <v>14551237</v>
      </c>
      <c r="BE390" s="2"/>
      <c r="BF390" s="2"/>
      <c r="BG390" s="9"/>
      <c r="BH390" s="2"/>
      <c r="BI390" s="2"/>
      <c r="BJ390" s="2">
        <v>70796987</v>
      </c>
      <c r="BK390" s="8">
        <f t="shared" si="80"/>
        <v>191001794</v>
      </c>
      <c r="BL390" s="2"/>
      <c r="BM390" s="2">
        <v>14551237</v>
      </c>
      <c r="BN390" s="2"/>
      <c r="BO390" s="2"/>
      <c r="BP390" s="2"/>
      <c r="BQ390" s="2"/>
      <c r="BR390" s="9"/>
      <c r="BS390" s="2"/>
      <c r="BT390" s="2"/>
      <c r="BU390" s="2"/>
      <c r="BV390" s="2"/>
      <c r="BW390" s="8">
        <f t="shared" si="81"/>
        <v>205553031</v>
      </c>
      <c r="BX390" s="2"/>
      <c r="BY390" s="2">
        <v>14551237</v>
      </c>
      <c r="BZ390" s="2"/>
      <c r="CA390" s="2"/>
      <c r="CB390" s="9"/>
      <c r="CC390" s="2"/>
      <c r="CD390" s="2"/>
      <c r="CE390" s="2"/>
      <c r="CF390" s="2"/>
      <c r="CG390" s="8">
        <f>SUM(BW390:CE390)</f>
        <v>220104268</v>
      </c>
      <c r="CH390" s="2"/>
      <c r="CI390" s="2"/>
      <c r="CJ390" s="2"/>
      <c r="CK390" s="2"/>
      <c r="CL390" s="9"/>
      <c r="CM390" s="2"/>
      <c r="CN390" s="2"/>
      <c r="CO390" s="2"/>
      <c r="CP390" s="8">
        <f t="shared" si="74"/>
        <v>220104268</v>
      </c>
      <c r="CQ390" s="2"/>
      <c r="CR390" s="2"/>
      <c r="CS390" s="2"/>
      <c r="CT390" s="2"/>
      <c r="CU390" s="2"/>
      <c r="CV390" s="9"/>
      <c r="CW390" s="2"/>
      <c r="CX390" s="2"/>
      <c r="CY390" s="8">
        <f t="shared" si="75"/>
        <v>220104268</v>
      </c>
      <c r="CZ390" s="2"/>
      <c r="DA390" s="2"/>
      <c r="DB390" s="2"/>
      <c r="DC390" s="2"/>
      <c r="DD390" s="2"/>
      <c r="DE390" s="2"/>
      <c r="DF390" s="2"/>
      <c r="DG390" s="2"/>
      <c r="DH390" s="2"/>
      <c r="DI390" s="8">
        <f t="shared" si="76"/>
        <v>220104268</v>
      </c>
      <c r="DJ390" s="18"/>
      <c r="DK390" s="2"/>
      <c r="DL390" s="2"/>
      <c r="DM390" s="2"/>
      <c r="DN390" s="2"/>
      <c r="DO390" s="2"/>
      <c r="DP390" s="2"/>
      <c r="DQ390" s="2"/>
      <c r="DR390" s="9"/>
      <c r="DS390" s="2"/>
      <c r="DT390" s="2"/>
      <c r="DU390" s="7">
        <f t="shared" si="82"/>
        <v>220104268</v>
      </c>
      <c r="DV390" s="4">
        <f>VLOOKUP(B390,[3]RPTNCT049_ConsultaSaldosContabl!$I$4:$K$8047,3,0)</f>
        <v>116409896</v>
      </c>
      <c r="DW390" s="4">
        <f>+Q390+Z390+AA390+AN390+BA390+BJ390+BU390+BV390</f>
        <v>103694372</v>
      </c>
      <c r="DX390" s="41">
        <f t="shared" si="83"/>
        <v>220104268</v>
      </c>
      <c r="DY390" s="19">
        <f t="shared" si="84"/>
        <v>0</v>
      </c>
      <c r="DZ390" s="29"/>
      <c r="EA390" s="29"/>
      <c r="EB390" s="29"/>
    </row>
    <row r="391" spans="1:136" ht="15" customHeight="1" x14ac:dyDescent="0.2">
      <c r="A391" s="1">
        <v>8999994335</v>
      </c>
      <c r="B391" s="1">
        <v>899999433</v>
      </c>
      <c r="C391" s="16">
        <v>218625286</v>
      </c>
      <c r="D391" s="17" t="s">
        <v>487</v>
      </c>
      <c r="E391" s="80" t="s">
        <v>1531</v>
      </c>
      <c r="F391" s="38"/>
      <c r="G391" s="2"/>
      <c r="H391" s="3"/>
      <c r="I391" s="2"/>
      <c r="J391" s="39"/>
      <c r="K391" s="3"/>
      <c r="L391" s="2"/>
      <c r="M391" s="8"/>
      <c r="N391" s="3"/>
      <c r="O391" s="2"/>
      <c r="P391" s="3"/>
      <c r="Q391" s="39">
        <v>280131660</v>
      </c>
      <c r="R391" s="2"/>
      <c r="S391" s="3"/>
      <c r="T391" s="3"/>
      <c r="U391" s="2"/>
      <c r="V391" s="8">
        <f t="shared" si="73"/>
        <v>280131660</v>
      </c>
      <c r="W391" s="8">
        <v>0</v>
      </c>
      <c r="X391" s="2"/>
      <c r="Y391" s="8">
        <v>0</v>
      </c>
      <c r="Z391" s="8"/>
      <c r="AA391" s="2"/>
      <c r="AB391" s="2"/>
      <c r="AC391" s="9"/>
      <c r="AD391" s="2"/>
      <c r="AE391" s="2"/>
      <c r="AF391" s="8">
        <f t="shared" si="77"/>
        <v>280131660</v>
      </c>
      <c r="AG391" s="9">
        <v>0</v>
      </c>
      <c r="AH391" s="2"/>
      <c r="AI391" s="2">
        <v>0</v>
      </c>
      <c r="AJ391" s="9">
        <v>0</v>
      </c>
      <c r="AK391" s="2">
        <v>0</v>
      </c>
      <c r="AL391" s="2">
        <v>0</v>
      </c>
      <c r="AM391" s="2"/>
      <c r="AN391" s="2"/>
      <c r="AO391" s="19">
        <f t="shared" si="78"/>
        <v>280131660</v>
      </c>
      <c r="AP391" s="2"/>
      <c r="AQ391" s="2"/>
      <c r="AR391" s="2"/>
      <c r="AS391" s="2"/>
      <c r="AT391" s="2"/>
      <c r="AU391" s="2"/>
      <c r="AV391" s="2"/>
      <c r="AW391" s="2"/>
      <c r="AX391" s="2">
        <v>236750400</v>
      </c>
      <c r="AY391" s="2">
        <v>59187600</v>
      </c>
      <c r="AZ391" s="2"/>
      <c r="BA391" s="2"/>
      <c r="BB391" s="64">
        <f t="shared" si="79"/>
        <v>576069660</v>
      </c>
      <c r="BC391" s="2"/>
      <c r="BD391" s="2">
        <v>59187600</v>
      </c>
      <c r="BE391" s="2"/>
      <c r="BF391" s="2"/>
      <c r="BG391" s="9"/>
      <c r="BH391" s="2"/>
      <c r="BI391" s="2"/>
      <c r="BJ391" s="2">
        <v>602857743</v>
      </c>
      <c r="BK391" s="8">
        <f t="shared" si="80"/>
        <v>1238115003</v>
      </c>
      <c r="BL391" s="2"/>
      <c r="BM391" s="2">
        <v>59187600</v>
      </c>
      <c r="BN391" s="2"/>
      <c r="BO391" s="2"/>
      <c r="BP391" s="2"/>
      <c r="BQ391" s="2"/>
      <c r="BR391" s="9"/>
      <c r="BS391" s="2"/>
      <c r="BT391" s="2"/>
      <c r="BU391" s="2"/>
      <c r="BV391" s="2"/>
      <c r="BW391" s="8">
        <f t="shared" si="81"/>
        <v>1297302603</v>
      </c>
      <c r="BX391" s="2"/>
      <c r="BY391" s="2">
        <v>59187600</v>
      </c>
      <c r="BZ391" s="2"/>
      <c r="CA391" s="2"/>
      <c r="CB391" s="9"/>
      <c r="CC391" s="2"/>
      <c r="CD391" s="2"/>
      <c r="CE391" s="2"/>
      <c r="CF391" s="2"/>
      <c r="CG391" s="8">
        <f>SUM(BW391:CE391)</f>
        <v>1356490203</v>
      </c>
      <c r="CH391" s="2"/>
      <c r="CI391" s="2"/>
      <c r="CJ391" s="2"/>
      <c r="CK391" s="2"/>
      <c r="CL391" s="9"/>
      <c r="CM391" s="2"/>
      <c r="CN391" s="2"/>
      <c r="CO391" s="2"/>
      <c r="CP391" s="8">
        <f t="shared" si="74"/>
        <v>1356490203</v>
      </c>
      <c r="CQ391" s="2"/>
      <c r="CR391" s="2"/>
      <c r="CS391" s="2"/>
      <c r="CT391" s="2"/>
      <c r="CU391" s="2"/>
      <c r="CV391" s="9"/>
      <c r="CW391" s="2"/>
      <c r="CX391" s="2"/>
      <c r="CY391" s="8">
        <f t="shared" si="75"/>
        <v>1356490203</v>
      </c>
      <c r="CZ391" s="2"/>
      <c r="DA391" s="2"/>
      <c r="DB391" s="2"/>
      <c r="DC391" s="2"/>
      <c r="DD391" s="2"/>
      <c r="DE391" s="2"/>
      <c r="DF391" s="2"/>
      <c r="DG391" s="2"/>
      <c r="DH391" s="2"/>
      <c r="DI391" s="8">
        <f t="shared" si="76"/>
        <v>1356490203</v>
      </c>
      <c r="DJ391" s="18"/>
      <c r="DK391" s="2"/>
      <c r="DL391" s="2"/>
      <c r="DM391" s="2"/>
      <c r="DN391" s="2"/>
      <c r="DO391" s="2"/>
      <c r="DP391" s="2"/>
      <c r="DQ391" s="2"/>
      <c r="DR391" s="9"/>
      <c r="DS391" s="2"/>
      <c r="DT391" s="2"/>
      <c r="DU391" s="7">
        <f t="shared" si="82"/>
        <v>1356490203</v>
      </c>
      <c r="DV391" s="4">
        <f>VLOOKUP(B391,[3]RPTNCT049_ConsultaSaldosContabl!$I$4:$K$8047,3,0)</f>
        <v>473500800</v>
      </c>
      <c r="DW391" s="4">
        <f>+Q391+Z391+AA391+AN391+BA391+BJ391+BU391+BV391</f>
        <v>882989403</v>
      </c>
      <c r="DX391" s="41">
        <f t="shared" si="83"/>
        <v>1356490203</v>
      </c>
      <c r="DY391" s="19">
        <f t="shared" si="84"/>
        <v>0</v>
      </c>
      <c r="DZ391" s="29"/>
      <c r="EA391" s="29"/>
      <c r="EB391" s="29"/>
    </row>
    <row r="392" spans="1:136" ht="15" customHeight="1" x14ac:dyDescent="0.2">
      <c r="A392" s="1">
        <v>8999993233</v>
      </c>
      <c r="B392" s="1">
        <v>899999323</v>
      </c>
      <c r="C392" s="16">
        <v>218825288</v>
      </c>
      <c r="D392" s="17" t="s">
        <v>488</v>
      </c>
      <c r="E392" s="80" t="s">
        <v>1532</v>
      </c>
      <c r="F392" s="38"/>
      <c r="G392" s="2"/>
      <c r="H392" s="3"/>
      <c r="I392" s="2"/>
      <c r="J392" s="39"/>
      <c r="K392" s="3"/>
      <c r="L392" s="2"/>
      <c r="M392" s="8"/>
      <c r="N392" s="3"/>
      <c r="O392" s="2"/>
      <c r="P392" s="3"/>
      <c r="Q392" s="39">
        <v>48413181</v>
      </c>
      <c r="R392" s="2"/>
      <c r="S392" s="3"/>
      <c r="T392" s="3"/>
      <c r="U392" s="2"/>
      <c r="V392" s="8">
        <f t="shared" si="73"/>
        <v>48413181</v>
      </c>
      <c r="W392" s="8">
        <v>0</v>
      </c>
      <c r="X392" s="2"/>
      <c r="Y392" s="8">
        <v>0</v>
      </c>
      <c r="Z392" s="8"/>
      <c r="AA392" s="2"/>
      <c r="AB392" s="2"/>
      <c r="AC392" s="9"/>
      <c r="AD392" s="2"/>
      <c r="AE392" s="2"/>
      <c r="AF392" s="8">
        <f t="shared" si="77"/>
        <v>48413181</v>
      </c>
      <c r="AG392" s="9">
        <v>0</v>
      </c>
      <c r="AH392" s="2"/>
      <c r="AI392" s="2">
        <v>0</v>
      </c>
      <c r="AJ392" s="9">
        <v>0</v>
      </c>
      <c r="AK392" s="2">
        <v>0</v>
      </c>
      <c r="AL392" s="2">
        <v>0</v>
      </c>
      <c r="AM392" s="2"/>
      <c r="AN392" s="2"/>
      <c r="AO392" s="19">
        <f t="shared" si="78"/>
        <v>48413181</v>
      </c>
      <c r="AP392" s="2"/>
      <c r="AQ392" s="2"/>
      <c r="AR392" s="2"/>
      <c r="AS392" s="2"/>
      <c r="AT392" s="2"/>
      <c r="AU392" s="2"/>
      <c r="AV392" s="2"/>
      <c r="AW392" s="2"/>
      <c r="AX392" s="2">
        <v>47816432</v>
      </c>
      <c r="AY392" s="2">
        <v>11954108</v>
      </c>
      <c r="AZ392" s="2"/>
      <c r="BA392" s="2"/>
      <c r="BB392" s="64">
        <f t="shared" si="79"/>
        <v>108183721</v>
      </c>
      <c r="BC392" s="2"/>
      <c r="BD392" s="2">
        <v>11954108</v>
      </c>
      <c r="BE392" s="2"/>
      <c r="BF392" s="2"/>
      <c r="BG392" s="9"/>
      <c r="BH392" s="2"/>
      <c r="BI392" s="2"/>
      <c r="BJ392" s="2">
        <v>104188201</v>
      </c>
      <c r="BK392" s="8">
        <f t="shared" si="80"/>
        <v>224326030</v>
      </c>
      <c r="BL392" s="2"/>
      <c r="BM392" s="2">
        <v>11954108</v>
      </c>
      <c r="BN392" s="2"/>
      <c r="BO392" s="2"/>
      <c r="BP392" s="2"/>
      <c r="BQ392" s="2"/>
      <c r="BR392" s="9"/>
      <c r="BS392" s="2"/>
      <c r="BT392" s="2"/>
      <c r="BU392" s="2"/>
      <c r="BV392" s="2"/>
      <c r="BW392" s="8">
        <f t="shared" si="81"/>
        <v>236280138</v>
      </c>
      <c r="BX392" s="2"/>
      <c r="BY392" s="2">
        <v>11954108</v>
      </c>
      <c r="BZ392" s="2"/>
      <c r="CA392" s="2"/>
      <c r="CB392" s="9"/>
      <c r="CC392" s="2"/>
      <c r="CD392" s="2"/>
      <c r="CE392" s="2"/>
      <c r="CF392" s="2"/>
      <c r="CG392" s="8">
        <f>SUM(BW392:CE392)</f>
        <v>248234246</v>
      </c>
      <c r="CH392" s="2"/>
      <c r="CI392" s="2"/>
      <c r="CJ392" s="2"/>
      <c r="CK392" s="2"/>
      <c r="CL392" s="9"/>
      <c r="CM392" s="2"/>
      <c r="CN392" s="2"/>
      <c r="CO392" s="2"/>
      <c r="CP392" s="8">
        <f t="shared" si="74"/>
        <v>248234246</v>
      </c>
      <c r="CQ392" s="2"/>
      <c r="CR392" s="2"/>
      <c r="CS392" s="2"/>
      <c r="CT392" s="2"/>
      <c r="CU392" s="2"/>
      <c r="CV392" s="9"/>
      <c r="CW392" s="2"/>
      <c r="CX392" s="2"/>
      <c r="CY392" s="8">
        <f t="shared" si="75"/>
        <v>248234246</v>
      </c>
      <c r="CZ392" s="2"/>
      <c r="DA392" s="2"/>
      <c r="DB392" s="2"/>
      <c r="DC392" s="2"/>
      <c r="DD392" s="2"/>
      <c r="DE392" s="2"/>
      <c r="DF392" s="2"/>
      <c r="DG392" s="2"/>
      <c r="DH392" s="2"/>
      <c r="DI392" s="8">
        <f t="shared" si="76"/>
        <v>248234246</v>
      </c>
      <c r="DJ392" s="18"/>
      <c r="DK392" s="2"/>
      <c r="DL392" s="2"/>
      <c r="DM392" s="2"/>
      <c r="DN392" s="2"/>
      <c r="DO392" s="2"/>
      <c r="DP392" s="2"/>
      <c r="DQ392" s="2"/>
      <c r="DR392" s="9"/>
      <c r="DS392" s="2"/>
      <c r="DT392" s="2"/>
      <c r="DU392" s="7">
        <f t="shared" si="82"/>
        <v>248234246</v>
      </c>
      <c r="DV392" s="4">
        <f>VLOOKUP(B392,[3]RPTNCT049_ConsultaSaldosContabl!$I$4:$K$8047,3,0)</f>
        <v>95632864</v>
      </c>
      <c r="DW392" s="4">
        <f>+Q392+Z392+AA392+AN392+BA392+BJ392+BU392+BV392</f>
        <v>152601382</v>
      </c>
      <c r="DX392" s="41">
        <f t="shared" si="83"/>
        <v>248234246</v>
      </c>
      <c r="DY392" s="19">
        <f t="shared" si="84"/>
        <v>0</v>
      </c>
      <c r="DZ392" s="29"/>
      <c r="EA392" s="29"/>
      <c r="EB392" s="29"/>
    </row>
    <row r="393" spans="1:136" ht="15" customHeight="1" x14ac:dyDescent="0.2">
      <c r="A393" s="1">
        <v>8000946717</v>
      </c>
      <c r="B393" s="1">
        <v>800094671</v>
      </c>
      <c r="C393" s="16">
        <v>219325293</v>
      </c>
      <c r="D393" s="17" t="s">
        <v>489</v>
      </c>
      <c r="E393" s="80" t="s">
        <v>1533</v>
      </c>
      <c r="F393" s="38"/>
      <c r="G393" s="2"/>
      <c r="H393" s="3"/>
      <c r="I393" s="2"/>
      <c r="J393" s="39"/>
      <c r="K393" s="3"/>
      <c r="L393" s="2"/>
      <c r="M393" s="8"/>
      <c r="N393" s="3"/>
      <c r="O393" s="2"/>
      <c r="P393" s="3"/>
      <c r="Q393" s="39">
        <v>25525847</v>
      </c>
      <c r="R393" s="2"/>
      <c r="S393" s="3"/>
      <c r="T393" s="3"/>
      <c r="U393" s="2"/>
      <c r="V393" s="8">
        <f t="shared" si="73"/>
        <v>25525847</v>
      </c>
      <c r="W393" s="8">
        <v>0</v>
      </c>
      <c r="X393" s="2"/>
      <c r="Y393" s="8">
        <v>0</v>
      </c>
      <c r="Z393" s="8"/>
      <c r="AA393" s="2"/>
      <c r="AB393" s="2"/>
      <c r="AC393" s="9"/>
      <c r="AD393" s="2"/>
      <c r="AE393" s="2"/>
      <c r="AF393" s="8">
        <f t="shared" si="77"/>
        <v>25525847</v>
      </c>
      <c r="AG393" s="9">
        <v>0</v>
      </c>
      <c r="AH393" s="2"/>
      <c r="AI393" s="2">
        <v>0</v>
      </c>
      <c r="AJ393" s="9">
        <v>0</v>
      </c>
      <c r="AK393" s="2">
        <v>0</v>
      </c>
      <c r="AL393" s="2">
        <v>0</v>
      </c>
      <c r="AM393" s="2"/>
      <c r="AN393" s="2"/>
      <c r="AO393" s="19">
        <f t="shared" si="78"/>
        <v>25525847</v>
      </c>
      <c r="AP393" s="2"/>
      <c r="AQ393" s="2"/>
      <c r="AR393" s="2"/>
      <c r="AS393" s="2"/>
      <c r="AT393" s="2"/>
      <c r="AU393" s="2"/>
      <c r="AV393" s="2"/>
      <c r="AW393" s="2"/>
      <c r="AX393" s="2">
        <v>31800380</v>
      </c>
      <c r="AY393" s="2">
        <v>7950095</v>
      </c>
      <c r="AZ393" s="2"/>
      <c r="BA393" s="2"/>
      <c r="BB393" s="64">
        <f t="shared" si="79"/>
        <v>65276322</v>
      </c>
      <c r="BC393" s="2"/>
      <c r="BD393" s="2">
        <v>7950095</v>
      </c>
      <c r="BE393" s="2"/>
      <c r="BF393" s="2"/>
      <c r="BG393" s="9"/>
      <c r="BH393" s="2"/>
      <c r="BI393" s="2"/>
      <c r="BJ393" s="2">
        <v>54932959</v>
      </c>
      <c r="BK393" s="8">
        <f t="shared" si="80"/>
        <v>128159376</v>
      </c>
      <c r="BL393" s="2"/>
      <c r="BM393" s="2">
        <v>7950095</v>
      </c>
      <c r="BN393" s="2"/>
      <c r="BO393" s="2"/>
      <c r="BP393" s="2"/>
      <c r="BQ393" s="2"/>
      <c r="BR393" s="9"/>
      <c r="BS393" s="2"/>
      <c r="BT393" s="2"/>
      <c r="BU393" s="2"/>
      <c r="BV393" s="2"/>
      <c r="BW393" s="8">
        <f t="shared" si="81"/>
        <v>136109471</v>
      </c>
      <c r="BX393" s="2"/>
      <c r="BY393" s="2">
        <v>7950095</v>
      </c>
      <c r="BZ393" s="2"/>
      <c r="CA393" s="2"/>
      <c r="CB393" s="9"/>
      <c r="CC393" s="2"/>
      <c r="CD393" s="2"/>
      <c r="CE393" s="2"/>
      <c r="CF393" s="2"/>
      <c r="CG393" s="8">
        <f>SUM(BW393:CE393)</f>
        <v>144059566</v>
      </c>
      <c r="CH393" s="2"/>
      <c r="CI393" s="2"/>
      <c r="CJ393" s="2"/>
      <c r="CK393" s="2"/>
      <c r="CL393" s="9"/>
      <c r="CM393" s="2"/>
      <c r="CN393" s="2"/>
      <c r="CO393" s="2"/>
      <c r="CP393" s="8">
        <f t="shared" si="74"/>
        <v>144059566</v>
      </c>
      <c r="CQ393" s="2"/>
      <c r="CR393" s="2"/>
      <c r="CS393" s="2"/>
      <c r="CT393" s="2"/>
      <c r="CU393" s="2"/>
      <c r="CV393" s="9"/>
      <c r="CW393" s="2"/>
      <c r="CX393" s="2"/>
      <c r="CY393" s="8">
        <f t="shared" si="75"/>
        <v>144059566</v>
      </c>
      <c r="CZ393" s="2"/>
      <c r="DA393" s="2"/>
      <c r="DB393" s="2"/>
      <c r="DC393" s="2"/>
      <c r="DD393" s="2"/>
      <c r="DE393" s="2"/>
      <c r="DF393" s="2"/>
      <c r="DG393" s="2"/>
      <c r="DH393" s="2"/>
      <c r="DI393" s="8">
        <f t="shared" si="76"/>
        <v>144059566</v>
      </c>
      <c r="DJ393" s="18"/>
      <c r="DK393" s="2"/>
      <c r="DL393" s="2"/>
      <c r="DM393" s="2"/>
      <c r="DN393" s="2"/>
      <c r="DO393" s="2"/>
      <c r="DP393" s="2"/>
      <c r="DQ393" s="2"/>
      <c r="DR393" s="9"/>
      <c r="DS393" s="2"/>
      <c r="DT393" s="2"/>
      <c r="DU393" s="7">
        <f t="shared" si="82"/>
        <v>144059566</v>
      </c>
      <c r="DV393" s="4">
        <f>VLOOKUP(B393,[3]RPTNCT049_ConsultaSaldosContabl!$I$4:$K$8047,3,0)</f>
        <v>63600760</v>
      </c>
      <c r="DW393" s="4">
        <f>+Q393+Z393+AA393+AN393+BA393+BJ393+BU393+BV393</f>
        <v>80458806</v>
      </c>
      <c r="DX393" s="41">
        <f t="shared" si="83"/>
        <v>144059566</v>
      </c>
      <c r="DY393" s="19">
        <f t="shared" si="84"/>
        <v>0</v>
      </c>
      <c r="DZ393" s="29"/>
      <c r="EA393" s="29"/>
      <c r="EB393" s="29"/>
    </row>
    <row r="394" spans="1:136" ht="15" customHeight="1" x14ac:dyDescent="0.2">
      <c r="A394" s="1">
        <v>8999994191</v>
      </c>
      <c r="B394" s="1">
        <v>899999419</v>
      </c>
      <c r="C394" s="16">
        <v>219525295</v>
      </c>
      <c r="D394" s="17" t="s">
        <v>490</v>
      </c>
      <c r="E394" s="80" t="s">
        <v>1534</v>
      </c>
      <c r="F394" s="38"/>
      <c r="G394" s="2"/>
      <c r="H394" s="3"/>
      <c r="I394" s="2"/>
      <c r="J394" s="39"/>
      <c r="K394" s="3"/>
      <c r="L394" s="2"/>
      <c r="M394" s="8"/>
      <c r="N394" s="3"/>
      <c r="O394" s="2"/>
      <c r="P394" s="3"/>
      <c r="Q394" s="39">
        <v>66193907</v>
      </c>
      <c r="R394" s="2"/>
      <c r="S394" s="3"/>
      <c r="T394" s="3"/>
      <c r="U394" s="2"/>
      <c r="V394" s="8">
        <f t="shared" si="73"/>
        <v>66193907</v>
      </c>
      <c r="W394" s="8">
        <v>0</v>
      </c>
      <c r="X394" s="2"/>
      <c r="Y394" s="8">
        <v>0</v>
      </c>
      <c r="Z394" s="8"/>
      <c r="AA394" s="2"/>
      <c r="AB394" s="2"/>
      <c r="AC394" s="9"/>
      <c r="AD394" s="2"/>
      <c r="AE394" s="2"/>
      <c r="AF394" s="8">
        <f t="shared" si="77"/>
        <v>66193907</v>
      </c>
      <c r="AG394" s="9">
        <v>0</v>
      </c>
      <c r="AH394" s="2"/>
      <c r="AI394" s="2">
        <v>0</v>
      </c>
      <c r="AJ394" s="9">
        <v>0</v>
      </c>
      <c r="AK394" s="2">
        <v>0</v>
      </c>
      <c r="AL394" s="2">
        <v>0</v>
      </c>
      <c r="AM394" s="2"/>
      <c r="AN394" s="2"/>
      <c r="AO394" s="19">
        <f t="shared" si="78"/>
        <v>66193907</v>
      </c>
      <c r="AP394" s="2"/>
      <c r="AQ394" s="2"/>
      <c r="AR394" s="2"/>
      <c r="AS394" s="2"/>
      <c r="AT394" s="2"/>
      <c r="AU394" s="2"/>
      <c r="AV394" s="2"/>
      <c r="AW394" s="2"/>
      <c r="AX394" s="2">
        <v>60215976</v>
      </c>
      <c r="AY394" s="2">
        <v>15053994</v>
      </c>
      <c r="AZ394" s="2"/>
      <c r="BA394" s="2"/>
      <c r="BB394" s="64">
        <f t="shared" si="79"/>
        <v>141463877</v>
      </c>
      <c r="BC394" s="2"/>
      <c r="BD394" s="2">
        <v>15053994</v>
      </c>
      <c r="BE394" s="2"/>
      <c r="BF394" s="2"/>
      <c r="BG394" s="9"/>
      <c r="BH394" s="2"/>
      <c r="BI394" s="2"/>
      <c r="BJ394" s="2">
        <v>142452596</v>
      </c>
      <c r="BK394" s="8">
        <f t="shared" si="80"/>
        <v>298970467</v>
      </c>
      <c r="BL394" s="2"/>
      <c r="BM394" s="2">
        <v>15053994</v>
      </c>
      <c r="BN394" s="2"/>
      <c r="BO394" s="2"/>
      <c r="BP394" s="2"/>
      <c r="BQ394" s="2"/>
      <c r="BR394" s="9"/>
      <c r="BS394" s="2"/>
      <c r="BT394" s="2"/>
      <c r="BU394" s="2"/>
      <c r="BV394" s="2"/>
      <c r="BW394" s="8">
        <f t="shared" si="81"/>
        <v>314024461</v>
      </c>
      <c r="BX394" s="2"/>
      <c r="BY394" s="2">
        <v>15053994</v>
      </c>
      <c r="BZ394" s="2"/>
      <c r="CA394" s="2"/>
      <c r="CB394" s="9"/>
      <c r="CC394" s="2"/>
      <c r="CD394" s="2"/>
      <c r="CE394" s="2"/>
      <c r="CF394" s="2"/>
      <c r="CG394" s="8">
        <f>SUM(BW394:CE394)</f>
        <v>329078455</v>
      </c>
      <c r="CH394" s="2"/>
      <c r="CI394" s="2"/>
      <c r="CJ394" s="2"/>
      <c r="CK394" s="2"/>
      <c r="CL394" s="9"/>
      <c r="CM394" s="2"/>
      <c r="CN394" s="2"/>
      <c r="CO394" s="2"/>
      <c r="CP394" s="8">
        <f t="shared" si="74"/>
        <v>329078455</v>
      </c>
      <c r="CQ394" s="2"/>
      <c r="CR394" s="2"/>
      <c r="CS394" s="2"/>
      <c r="CT394" s="2"/>
      <c r="CU394" s="2"/>
      <c r="CV394" s="9"/>
      <c r="CW394" s="2"/>
      <c r="CX394" s="2"/>
      <c r="CY394" s="8">
        <f t="shared" si="75"/>
        <v>329078455</v>
      </c>
      <c r="CZ394" s="2"/>
      <c r="DA394" s="2"/>
      <c r="DB394" s="2"/>
      <c r="DC394" s="2"/>
      <c r="DD394" s="2"/>
      <c r="DE394" s="2"/>
      <c r="DF394" s="2"/>
      <c r="DG394" s="2"/>
      <c r="DH394" s="2"/>
      <c r="DI394" s="8">
        <f t="shared" si="76"/>
        <v>329078455</v>
      </c>
      <c r="DJ394" s="18"/>
      <c r="DK394" s="2"/>
      <c r="DL394" s="2"/>
      <c r="DM394" s="2"/>
      <c r="DN394" s="2"/>
      <c r="DO394" s="2"/>
      <c r="DP394" s="2"/>
      <c r="DQ394" s="2"/>
      <c r="DR394" s="9"/>
      <c r="DS394" s="2"/>
      <c r="DT394" s="2"/>
      <c r="DU394" s="7">
        <f t="shared" si="82"/>
        <v>329078455</v>
      </c>
      <c r="DV394" s="4">
        <f>VLOOKUP(B394,[3]RPTNCT049_ConsultaSaldosContabl!$I$4:$K$8047,3,0)</f>
        <v>120431952</v>
      </c>
      <c r="DW394" s="4">
        <f>+Q394+Z394+AA394+AN394+BA394+BJ394+BU394+BV394</f>
        <v>208646503</v>
      </c>
      <c r="DX394" s="41">
        <f t="shared" si="83"/>
        <v>329078455</v>
      </c>
      <c r="DY394" s="19">
        <f t="shared" si="84"/>
        <v>0</v>
      </c>
      <c r="DZ394" s="29"/>
      <c r="EA394" s="29"/>
      <c r="EB394" s="29"/>
    </row>
    <row r="395" spans="1:136" ht="15" customHeight="1" x14ac:dyDescent="0.2">
      <c r="A395" s="1">
        <v>8000200459</v>
      </c>
      <c r="B395" s="1">
        <v>800020045</v>
      </c>
      <c r="C395" s="16">
        <v>219315293</v>
      </c>
      <c r="D395" s="17" t="s">
        <v>251</v>
      </c>
      <c r="E395" s="80" t="s">
        <v>1302</v>
      </c>
      <c r="F395" s="54"/>
      <c r="G395" s="18"/>
      <c r="H395" s="54"/>
      <c r="I395" s="18"/>
      <c r="J395" s="54"/>
      <c r="K395" s="54"/>
      <c r="L395" s="18"/>
      <c r="M395" s="55"/>
      <c r="N395" s="54"/>
      <c r="O395" s="18"/>
      <c r="P395" s="54"/>
      <c r="Q395" s="39"/>
      <c r="R395" s="18"/>
      <c r="S395" s="54"/>
      <c r="T395" s="54"/>
      <c r="U395" s="18"/>
      <c r="V395" s="8">
        <f t="shared" si="73"/>
        <v>0</v>
      </c>
      <c r="W395" s="8">
        <v>0</v>
      </c>
      <c r="X395" s="18"/>
      <c r="Y395" s="8">
        <v>0</v>
      </c>
      <c r="Z395" s="8">
        <v>18911565</v>
      </c>
      <c r="AA395" s="18"/>
      <c r="AB395" s="18"/>
      <c r="AC395" s="56"/>
      <c r="AD395" s="18"/>
      <c r="AE395" s="18"/>
      <c r="AF395" s="8">
        <f t="shared" si="77"/>
        <v>18911565</v>
      </c>
      <c r="AG395" s="9">
        <v>0</v>
      </c>
      <c r="AH395" s="2"/>
      <c r="AI395" s="2">
        <v>0</v>
      </c>
      <c r="AJ395" s="9">
        <v>0</v>
      </c>
      <c r="AK395" s="2">
        <v>0</v>
      </c>
      <c r="AL395" s="2">
        <v>0</v>
      </c>
      <c r="AM395" s="2"/>
      <c r="AN395" s="2"/>
      <c r="AO395" s="19">
        <f t="shared" si="78"/>
        <v>18911565</v>
      </c>
      <c r="AP395" s="18"/>
      <c r="AQ395" s="2"/>
      <c r="AR395" s="18"/>
      <c r="AS395" s="2"/>
      <c r="AT395" s="18"/>
      <c r="AU395" s="18"/>
      <c r="AV395" s="18"/>
      <c r="AW395" s="18"/>
      <c r="AX395" s="2">
        <v>30237784</v>
      </c>
      <c r="AY395" s="2">
        <v>7559446</v>
      </c>
      <c r="AZ395" s="18"/>
      <c r="BA395" s="2"/>
      <c r="BB395" s="64">
        <f t="shared" si="79"/>
        <v>56708795</v>
      </c>
      <c r="BC395" s="2"/>
      <c r="BD395" s="2">
        <v>7559446</v>
      </c>
      <c r="BE395" s="2"/>
      <c r="BF395" s="2"/>
      <c r="BG395" s="9"/>
      <c r="BH395" s="2"/>
      <c r="BI395" s="2"/>
      <c r="BJ395" s="2">
        <v>40698705</v>
      </c>
      <c r="BK395" s="8">
        <f t="shared" si="80"/>
        <v>104966946</v>
      </c>
      <c r="BL395" s="2"/>
      <c r="BM395" s="2">
        <v>7559446</v>
      </c>
      <c r="BN395" s="2"/>
      <c r="BO395" s="2"/>
      <c r="BP395" s="2"/>
      <c r="BQ395" s="2"/>
      <c r="BR395" s="9"/>
      <c r="BS395" s="2"/>
      <c r="BT395" s="2"/>
      <c r="BU395" s="2"/>
      <c r="BV395" s="2"/>
      <c r="BW395" s="8">
        <f t="shared" si="81"/>
        <v>112526392</v>
      </c>
      <c r="BX395" s="2"/>
      <c r="BY395" s="2">
        <v>7559446</v>
      </c>
      <c r="BZ395" s="2"/>
      <c r="CA395" s="2"/>
      <c r="CB395" s="9"/>
      <c r="CC395" s="2"/>
      <c r="CD395" s="2"/>
      <c r="CE395" s="2"/>
      <c r="CF395" s="2"/>
      <c r="CG395" s="8">
        <f>SUM(BW395:CE395)</f>
        <v>120085838</v>
      </c>
      <c r="CH395" s="2"/>
      <c r="CI395" s="2"/>
      <c r="CJ395" s="2"/>
      <c r="CK395" s="2"/>
      <c r="CL395" s="9"/>
      <c r="CM395" s="2"/>
      <c r="CN395" s="2"/>
      <c r="CO395" s="2"/>
      <c r="CP395" s="8">
        <f t="shared" si="74"/>
        <v>120085838</v>
      </c>
      <c r="CQ395" s="2"/>
      <c r="CR395" s="2"/>
      <c r="CS395" s="2"/>
      <c r="CT395" s="2"/>
      <c r="CU395" s="2"/>
      <c r="CV395" s="9"/>
      <c r="CW395" s="2"/>
      <c r="CX395" s="2"/>
      <c r="CY395" s="8">
        <f t="shared" si="75"/>
        <v>120085838</v>
      </c>
      <c r="CZ395" s="2"/>
      <c r="DA395" s="2"/>
      <c r="DB395" s="2"/>
      <c r="DC395" s="2"/>
      <c r="DD395" s="2"/>
      <c r="DE395" s="2"/>
      <c r="DF395" s="2"/>
      <c r="DG395" s="2"/>
      <c r="DH395" s="2"/>
      <c r="DI395" s="8">
        <f t="shared" si="76"/>
        <v>120085838</v>
      </c>
      <c r="DJ395" s="18"/>
      <c r="DK395" s="2"/>
      <c r="DL395" s="2"/>
      <c r="DM395" s="2"/>
      <c r="DN395" s="2"/>
      <c r="DO395" s="2"/>
      <c r="DP395" s="2"/>
      <c r="DQ395" s="2"/>
      <c r="DR395" s="9"/>
      <c r="DS395" s="2"/>
      <c r="DT395" s="2"/>
      <c r="DU395" s="7">
        <f t="shared" si="82"/>
        <v>120085838</v>
      </c>
      <c r="DV395" s="4">
        <f>VLOOKUP(B395,[3]RPTNCT049_ConsultaSaldosContabl!$I$4:$K$8047,3,0)</f>
        <v>60475568</v>
      </c>
      <c r="DW395" s="4">
        <f>+Q395+Z395+AA395+AN395+BA395+BJ395+BU395+BV395</f>
        <v>59610270</v>
      </c>
      <c r="DX395" s="41">
        <f t="shared" si="83"/>
        <v>120085838</v>
      </c>
      <c r="DY395" s="19">
        <f t="shared" si="84"/>
        <v>0</v>
      </c>
      <c r="DZ395" s="29"/>
      <c r="EA395" s="15"/>
      <c r="EB395" s="15"/>
      <c r="EC395" s="15"/>
      <c r="ED395" s="15"/>
      <c r="EE395" s="15"/>
      <c r="EF395" s="15"/>
    </row>
    <row r="396" spans="1:136" ht="15" customHeight="1" x14ac:dyDescent="0.2">
      <c r="A396" s="1">
        <v>8999993312</v>
      </c>
      <c r="B396" s="1">
        <v>899999331</v>
      </c>
      <c r="C396" s="16">
        <v>219725297</v>
      </c>
      <c r="D396" s="17" t="s">
        <v>491</v>
      </c>
      <c r="E396" s="80" t="s">
        <v>1535</v>
      </c>
      <c r="F396" s="38"/>
      <c r="G396" s="2"/>
      <c r="H396" s="3"/>
      <c r="I396" s="2"/>
      <c r="J396" s="39"/>
      <c r="K396" s="3"/>
      <c r="L396" s="2"/>
      <c r="M396" s="8"/>
      <c r="N396" s="3"/>
      <c r="O396" s="2"/>
      <c r="P396" s="3"/>
      <c r="Q396" s="39">
        <v>48860401</v>
      </c>
      <c r="R396" s="2"/>
      <c r="S396" s="3"/>
      <c r="T396" s="3"/>
      <c r="U396" s="2"/>
      <c r="V396" s="8">
        <f t="shared" si="73"/>
        <v>48860401</v>
      </c>
      <c r="W396" s="8">
        <v>0</v>
      </c>
      <c r="X396" s="2"/>
      <c r="Y396" s="8">
        <v>0</v>
      </c>
      <c r="Z396" s="8"/>
      <c r="AA396" s="2"/>
      <c r="AB396" s="2"/>
      <c r="AC396" s="9"/>
      <c r="AD396" s="2"/>
      <c r="AE396" s="2"/>
      <c r="AF396" s="8">
        <f t="shared" si="77"/>
        <v>48860401</v>
      </c>
      <c r="AG396" s="9">
        <v>0</v>
      </c>
      <c r="AH396" s="2"/>
      <c r="AI396" s="2">
        <v>0</v>
      </c>
      <c r="AJ396" s="9">
        <v>0</v>
      </c>
      <c r="AK396" s="2">
        <v>0</v>
      </c>
      <c r="AL396" s="2">
        <v>0</v>
      </c>
      <c r="AM396" s="2"/>
      <c r="AN396" s="2"/>
      <c r="AO396" s="19">
        <f t="shared" si="78"/>
        <v>48860401</v>
      </c>
      <c r="AP396" s="2"/>
      <c r="AQ396" s="2"/>
      <c r="AR396" s="2"/>
      <c r="AS396" s="2"/>
      <c r="AT396" s="2"/>
      <c r="AU396" s="2"/>
      <c r="AV396" s="2"/>
      <c r="AW396" s="2"/>
      <c r="AX396" s="2">
        <v>60406760</v>
      </c>
      <c r="AY396" s="2">
        <v>15101690</v>
      </c>
      <c r="AZ396" s="2"/>
      <c r="BA396" s="2"/>
      <c r="BB396" s="64">
        <f t="shared" si="79"/>
        <v>124368851</v>
      </c>
      <c r="BC396" s="2"/>
      <c r="BD396" s="2">
        <v>15101690</v>
      </c>
      <c r="BE396" s="2"/>
      <c r="BF396" s="2"/>
      <c r="BG396" s="9"/>
      <c r="BH396" s="2"/>
      <c r="BI396" s="2"/>
      <c r="BJ396" s="2">
        <v>105150241</v>
      </c>
      <c r="BK396" s="8">
        <f t="shared" si="80"/>
        <v>244620782</v>
      </c>
      <c r="BL396" s="2"/>
      <c r="BM396" s="2">
        <v>15101690</v>
      </c>
      <c r="BN396" s="2"/>
      <c r="BO396" s="2"/>
      <c r="BP396" s="2"/>
      <c r="BQ396" s="2"/>
      <c r="BR396" s="9"/>
      <c r="BS396" s="2"/>
      <c r="BT396" s="2"/>
      <c r="BU396" s="2"/>
      <c r="BV396" s="2"/>
      <c r="BW396" s="8">
        <f t="shared" si="81"/>
        <v>259722472</v>
      </c>
      <c r="BX396" s="2"/>
      <c r="BY396" s="2">
        <v>15101690</v>
      </c>
      <c r="BZ396" s="2"/>
      <c r="CA396" s="2"/>
      <c r="CB396" s="9"/>
      <c r="CC396" s="2"/>
      <c r="CD396" s="2"/>
      <c r="CE396" s="2"/>
      <c r="CF396" s="2"/>
      <c r="CG396" s="8">
        <f>SUM(BW396:CE396)</f>
        <v>274824162</v>
      </c>
      <c r="CH396" s="2"/>
      <c r="CI396" s="2"/>
      <c r="CJ396" s="2"/>
      <c r="CK396" s="2"/>
      <c r="CL396" s="9"/>
      <c r="CM396" s="2"/>
      <c r="CN396" s="2"/>
      <c r="CO396" s="2"/>
      <c r="CP396" s="8">
        <f t="shared" si="74"/>
        <v>274824162</v>
      </c>
      <c r="CQ396" s="2"/>
      <c r="CR396" s="2"/>
      <c r="CS396" s="2"/>
      <c r="CT396" s="2"/>
      <c r="CU396" s="2"/>
      <c r="CV396" s="9"/>
      <c r="CW396" s="2"/>
      <c r="CX396" s="2"/>
      <c r="CY396" s="8">
        <f t="shared" si="75"/>
        <v>274824162</v>
      </c>
      <c r="CZ396" s="2"/>
      <c r="DA396" s="2"/>
      <c r="DB396" s="2"/>
      <c r="DC396" s="2"/>
      <c r="DD396" s="2"/>
      <c r="DE396" s="2"/>
      <c r="DF396" s="2"/>
      <c r="DG396" s="2"/>
      <c r="DH396" s="2"/>
      <c r="DI396" s="8">
        <f t="shared" si="76"/>
        <v>274824162</v>
      </c>
      <c r="DJ396" s="18"/>
      <c r="DK396" s="2"/>
      <c r="DL396" s="2"/>
      <c r="DM396" s="2"/>
      <c r="DN396" s="2"/>
      <c r="DO396" s="2"/>
      <c r="DP396" s="2"/>
      <c r="DQ396" s="2"/>
      <c r="DR396" s="9"/>
      <c r="DS396" s="2"/>
      <c r="DT396" s="2"/>
      <c r="DU396" s="7">
        <f t="shared" si="82"/>
        <v>274824162</v>
      </c>
      <c r="DV396" s="4">
        <f>VLOOKUP(B396,[3]RPTNCT049_ConsultaSaldosContabl!$I$4:$K$8047,3,0)</f>
        <v>120813520</v>
      </c>
      <c r="DW396" s="4">
        <f>+Q396+Z396+AA396+AN396+BA396+BJ396+BU396+BV396</f>
        <v>154010642</v>
      </c>
      <c r="DX396" s="41">
        <f t="shared" si="83"/>
        <v>274824162</v>
      </c>
      <c r="DY396" s="19">
        <f t="shared" si="84"/>
        <v>0</v>
      </c>
      <c r="DZ396" s="29"/>
      <c r="EA396" s="29"/>
      <c r="EB396" s="29"/>
    </row>
    <row r="397" spans="1:136" ht="15" customHeight="1" x14ac:dyDescent="0.2">
      <c r="A397" s="1">
        <v>8902067224</v>
      </c>
      <c r="B397" s="1">
        <v>890206722</v>
      </c>
      <c r="C397" s="16">
        <v>219668296</v>
      </c>
      <c r="D397" s="17" t="s">
        <v>840</v>
      </c>
      <c r="E397" s="80" t="s">
        <v>1873</v>
      </c>
      <c r="F397" s="38"/>
      <c r="G397" s="2"/>
      <c r="H397" s="3"/>
      <c r="I397" s="2"/>
      <c r="J397" s="39"/>
      <c r="K397" s="3"/>
      <c r="L397" s="2"/>
      <c r="M397" s="8"/>
      <c r="N397" s="3"/>
      <c r="O397" s="2"/>
      <c r="P397" s="3"/>
      <c r="Q397" s="39">
        <v>15596969</v>
      </c>
      <c r="R397" s="2"/>
      <c r="S397" s="3"/>
      <c r="T397" s="3"/>
      <c r="U397" s="2"/>
      <c r="V397" s="8">
        <f t="shared" si="73"/>
        <v>15596969</v>
      </c>
      <c r="W397" s="8">
        <v>0</v>
      </c>
      <c r="X397" s="2"/>
      <c r="Y397" s="8">
        <v>0</v>
      </c>
      <c r="Z397" s="8"/>
      <c r="AA397" s="2"/>
      <c r="AB397" s="2"/>
      <c r="AC397" s="9"/>
      <c r="AD397" s="2"/>
      <c r="AE397" s="2"/>
      <c r="AF397" s="8">
        <f t="shared" si="77"/>
        <v>15596969</v>
      </c>
      <c r="AG397" s="9">
        <v>0</v>
      </c>
      <c r="AH397" s="2"/>
      <c r="AI397" s="2">
        <v>0</v>
      </c>
      <c r="AJ397" s="9">
        <v>0</v>
      </c>
      <c r="AK397" s="2">
        <v>0</v>
      </c>
      <c r="AL397" s="2">
        <v>0</v>
      </c>
      <c r="AM397" s="2"/>
      <c r="AN397" s="2"/>
      <c r="AO397" s="19">
        <f t="shared" si="78"/>
        <v>15596969</v>
      </c>
      <c r="AP397" s="2"/>
      <c r="AQ397" s="2"/>
      <c r="AR397" s="2"/>
      <c r="AS397" s="2"/>
      <c r="AT397" s="2"/>
      <c r="AU397" s="2"/>
      <c r="AV397" s="2"/>
      <c r="AW397" s="2"/>
      <c r="AX397" s="2">
        <v>18844392</v>
      </c>
      <c r="AY397" s="2">
        <v>4711098</v>
      </c>
      <c r="AZ397" s="2"/>
      <c r="BA397" s="2"/>
      <c r="BB397" s="64">
        <f t="shared" si="79"/>
        <v>39152459</v>
      </c>
      <c r="BC397" s="2"/>
      <c r="BD397" s="2">
        <v>4711098</v>
      </c>
      <c r="BE397" s="2"/>
      <c r="BF397" s="2"/>
      <c r="BG397" s="9"/>
      <c r="BH397" s="2"/>
      <c r="BI397" s="2"/>
      <c r="BJ397" s="2">
        <v>33673146</v>
      </c>
      <c r="BK397" s="8">
        <f t="shared" si="80"/>
        <v>77536703</v>
      </c>
      <c r="BL397" s="2"/>
      <c r="BM397" s="2">
        <v>4711098</v>
      </c>
      <c r="BN397" s="2"/>
      <c r="BO397" s="2"/>
      <c r="BP397" s="2"/>
      <c r="BQ397" s="2"/>
      <c r="BR397" s="9"/>
      <c r="BS397" s="2"/>
      <c r="BT397" s="2"/>
      <c r="BU397" s="2"/>
      <c r="BV397" s="2"/>
      <c r="BW397" s="8">
        <f t="shared" si="81"/>
        <v>82247801</v>
      </c>
      <c r="BX397" s="2"/>
      <c r="BY397" s="2">
        <v>4711098</v>
      </c>
      <c r="BZ397" s="2"/>
      <c r="CA397" s="2"/>
      <c r="CB397" s="9"/>
      <c r="CC397" s="2"/>
      <c r="CD397" s="2"/>
      <c r="CE397" s="2"/>
      <c r="CF397" s="2"/>
      <c r="CG397" s="8">
        <f>SUM(BW397:CE397)</f>
        <v>86958899</v>
      </c>
      <c r="CH397" s="2"/>
      <c r="CI397" s="2"/>
      <c r="CJ397" s="2"/>
      <c r="CK397" s="2"/>
      <c r="CL397" s="9"/>
      <c r="CM397" s="2"/>
      <c r="CN397" s="2"/>
      <c r="CO397" s="2"/>
      <c r="CP397" s="8">
        <f t="shared" si="74"/>
        <v>86958899</v>
      </c>
      <c r="CQ397" s="2"/>
      <c r="CR397" s="2"/>
      <c r="CS397" s="2"/>
      <c r="CT397" s="2"/>
      <c r="CU397" s="2"/>
      <c r="CV397" s="9"/>
      <c r="CW397" s="2"/>
      <c r="CX397" s="2"/>
      <c r="CY397" s="8">
        <f t="shared" si="75"/>
        <v>86958899</v>
      </c>
      <c r="CZ397" s="2"/>
      <c r="DA397" s="2"/>
      <c r="DB397" s="2"/>
      <c r="DC397" s="2"/>
      <c r="DD397" s="2"/>
      <c r="DE397" s="2"/>
      <c r="DF397" s="2"/>
      <c r="DG397" s="2"/>
      <c r="DH397" s="2"/>
      <c r="DI397" s="8">
        <f t="shared" si="76"/>
        <v>86958899</v>
      </c>
      <c r="DJ397" s="18"/>
      <c r="DK397" s="2"/>
      <c r="DL397" s="2"/>
      <c r="DM397" s="2"/>
      <c r="DN397" s="2"/>
      <c r="DO397" s="2"/>
      <c r="DP397" s="2"/>
      <c r="DQ397" s="2"/>
      <c r="DR397" s="9"/>
      <c r="DS397" s="2"/>
      <c r="DT397" s="2"/>
      <c r="DU397" s="7">
        <f t="shared" si="82"/>
        <v>86958899</v>
      </c>
      <c r="DV397" s="4">
        <f>VLOOKUP(B397,[3]RPTNCT049_ConsultaSaldosContabl!$I$4:$K$8047,3,0)</f>
        <v>37688784</v>
      </c>
      <c r="DW397" s="4">
        <f>+Q397+Z397+AA397+AN397+BA397+BJ397+BU397+BV397</f>
        <v>49270115</v>
      </c>
      <c r="DX397" s="41">
        <f t="shared" si="83"/>
        <v>86958899</v>
      </c>
      <c r="DY397" s="19">
        <f t="shared" si="84"/>
        <v>0</v>
      </c>
      <c r="DZ397" s="29"/>
      <c r="EA397" s="29"/>
      <c r="EB397" s="29"/>
    </row>
    <row r="398" spans="1:136" ht="15" customHeight="1" x14ac:dyDescent="0.2">
      <c r="A398" s="1">
        <v>8901024720</v>
      </c>
      <c r="B398" s="1">
        <v>890102472</v>
      </c>
      <c r="C398" s="16">
        <v>219608296</v>
      </c>
      <c r="D398" s="17" t="s">
        <v>164</v>
      </c>
      <c r="E398" s="80" t="s">
        <v>1208</v>
      </c>
      <c r="F398" s="38"/>
      <c r="G398" s="2"/>
      <c r="H398" s="3"/>
      <c r="I398" s="2"/>
      <c r="J398" s="39"/>
      <c r="K398" s="3"/>
      <c r="L398" s="2"/>
      <c r="M398" s="8"/>
      <c r="N398" s="3"/>
      <c r="O398" s="2"/>
      <c r="P398" s="3"/>
      <c r="Q398" s="39">
        <v>157811492</v>
      </c>
      <c r="R398" s="2"/>
      <c r="S398" s="3"/>
      <c r="T398" s="3"/>
      <c r="U398" s="2"/>
      <c r="V398" s="8">
        <f t="shared" si="73"/>
        <v>157811492</v>
      </c>
      <c r="W398" s="8">
        <v>0</v>
      </c>
      <c r="X398" s="2"/>
      <c r="Y398" s="8">
        <v>0</v>
      </c>
      <c r="Z398" s="8"/>
      <c r="AA398" s="2"/>
      <c r="AB398" s="2"/>
      <c r="AC398" s="9"/>
      <c r="AD398" s="2"/>
      <c r="AE398" s="2"/>
      <c r="AF398" s="8">
        <f t="shared" si="77"/>
        <v>157811492</v>
      </c>
      <c r="AG398" s="9">
        <v>0</v>
      </c>
      <c r="AH398" s="2"/>
      <c r="AI398" s="2">
        <v>0</v>
      </c>
      <c r="AJ398" s="9">
        <v>0</v>
      </c>
      <c r="AK398" s="2">
        <v>0</v>
      </c>
      <c r="AL398" s="2">
        <v>0</v>
      </c>
      <c r="AM398" s="2"/>
      <c r="AN398" s="2"/>
      <c r="AO398" s="19">
        <f t="shared" si="78"/>
        <v>157811492</v>
      </c>
      <c r="AP398" s="2"/>
      <c r="AQ398" s="2"/>
      <c r="AR398" s="2"/>
      <c r="AS398" s="2"/>
      <c r="AT398" s="2"/>
      <c r="AU398" s="2"/>
      <c r="AV398" s="2"/>
      <c r="AW398" s="2"/>
      <c r="AX398" s="2">
        <v>256128368</v>
      </c>
      <c r="AY398" s="2">
        <v>64032092</v>
      </c>
      <c r="AZ398" s="2"/>
      <c r="BA398" s="2">
        <f>VLOOKUP(B398,[2]Mayo!$G$109:$H$167,2,0)</f>
        <v>32212587</v>
      </c>
      <c r="BB398" s="64">
        <f t="shared" si="79"/>
        <v>510184539</v>
      </c>
      <c r="BC398" s="2"/>
      <c r="BD398" s="2">
        <v>64032092</v>
      </c>
      <c r="BE398" s="2"/>
      <c r="BF398" s="2"/>
      <c r="BG398" s="9"/>
      <c r="BH398" s="2"/>
      <c r="BI398" s="2"/>
      <c r="BJ398" s="2">
        <v>460520610</v>
      </c>
      <c r="BK398" s="8">
        <f t="shared" si="80"/>
        <v>1034737241</v>
      </c>
      <c r="BL398" s="2"/>
      <c r="BM398" s="2">
        <v>64032092</v>
      </c>
      <c r="BN398" s="2"/>
      <c r="BO398" s="2"/>
      <c r="BP398" s="2"/>
      <c r="BQ398" s="2"/>
      <c r="BR398" s="9"/>
      <c r="BS398" s="2"/>
      <c r="BT398" s="2"/>
      <c r="BU398" s="2"/>
      <c r="BV398" s="2"/>
      <c r="BW398" s="8">
        <f t="shared" si="81"/>
        <v>1098769333</v>
      </c>
      <c r="BX398" s="2"/>
      <c r="BY398" s="2">
        <v>64032092</v>
      </c>
      <c r="BZ398" s="2"/>
      <c r="CA398" s="2"/>
      <c r="CB398" s="9"/>
      <c r="CC398" s="2"/>
      <c r="CD398" s="2"/>
      <c r="CE398" s="2"/>
      <c r="CF398" s="2"/>
      <c r="CG398" s="8">
        <f>SUM(BW398:CE398)</f>
        <v>1162801425</v>
      </c>
      <c r="CH398" s="2"/>
      <c r="CI398" s="2"/>
      <c r="CJ398" s="2"/>
      <c r="CK398" s="2"/>
      <c r="CL398" s="9"/>
      <c r="CM398" s="2"/>
      <c r="CN398" s="2"/>
      <c r="CO398" s="2"/>
      <c r="CP398" s="8">
        <f t="shared" si="74"/>
        <v>1162801425</v>
      </c>
      <c r="CQ398" s="2"/>
      <c r="CR398" s="2"/>
      <c r="CS398" s="2"/>
      <c r="CT398" s="2"/>
      <c r="CU398" s="2"/>
      <c r="CV398" s="9"/>
      <c r="CW398" s="2"/>
      <c r="CX398" s="2"/>
      <c r="CY398" s="8">
        <f t="shared" si="75"/>
        <v>1162801425</v>
      </c>
      <c r="CZ398" s="2"/>
      <c r="DA398" s="2"/>
      <c r="DB398" s="2"/>
      <c r="DC398" s="2"/>
      <c r="DD398" s="2"/>
      <c r="DE398" s="2"/>
      <c r="DF398" s="2"/>
      <c r="DG398" s="2"/>
      <c r="DH398" s="2"/>
      <c r="DI398" s="8">
        <f t="shared" si="76"/>
        <v>1162801425</v>
      </c>
      <c r="DJ398" s="18"/>
      <c r="DK398" s="2"/>
      <c r="DL398" s="2"/>
      <c r="DM398" s="2"/>
      <c r="DN398" s="2"/>
      <c r="DO398" s="2"/>
      <c r="DP398" s="2"/>
      <c r="DQ398" s="2"/>
      <c r="DR398" s="9"/>
      <c r="DS398" s="2"/>
      <c r="DT398" s="2"/>
      <c r="DU398" s="7">
        <f t="shared" si="82"/>
        <v>1162801425</v>
      </c>
      <c r="DV398" s="4">
        <f>VLOOKUP(B398,[3]RPTNCT049_ConsultaSaldosContabl!$I$4:$K$8047,3,0)</f>
        <v>512256736</v>
      </c>
      <c r="DW398" s="4">
        <f>+Q398+Z398+AA398+AN398+BA398+BJ398+BU398+BV398</f>
        <v>650544689</v>
      </c>
      <c r="DX398" s="41">
        <f t="shared" si="83"/>
        <v>1162801425</v>
      </c>
      <c r="DY398" s="19">
        <f t="shared" si="84"/>
        <v>0</v>
      </c>
      <c r="DZ398" s="29"/>
      <c r="EA398" s="29"/>
      <c r="EB398" s="29"/>
    </row>
    <row r="399" spans="1:136" ht="15" customHeight="1" x14ac:dyDescent="0.2">
      <c r="A399" s="1">
        <v>8000498260</v>
      </c>
      <c r="B399" s="1">
        <v>800049826</v>
      </c>
      <c r="C399" s="16">
        <v>213570235</v>
      </c>
      <c r="D399" s="17" t="s">
        <v>897</v>
      </c>
      <c r="E399" s="80" t="s">
        <v>1928</v>
      </c>
      <c r="F399" s="38"/>
      <c r="G399" s="2"/>
      <c r="H399" s="3"/>
      <c r="I399" s="2"/>
      <c r="J399" s="39"/>
      <c r="K399" s="3"/>
      <c r="L399" s="2"/>
      <c r="M399" s="8"/>
      <c r="N399" s="3"/>
      <c r="O399" s="2"/>
      <c r="P399" s="3"/>
      <c r="Q399" s="39">
        <v>133055883</v>
      </c>
      <c r="R399" s="2"/>
      <c r="S399" s="3"/>
      <c r="T399" s="3"/>
      <c r="U399" s="2"/>
      <c r="V399" s="8">
        <f t="shared" si="73"/>
        <v>133055883</v>
      </c>
      <c r="W399" s="8">
        <v>0</v>
      </c>
      <c r="X399" s="2"/>
      <c r="Y399" s="8">
        <v>0</v>
      </c>
      <c r="Z399" s="8"/>
      <c r="AA399" s="2"/>
      <c r="AB399" s="2"/>
      <c r="AC399" s="9"/>
      <c r="AD399" s="2"/>
      <c r="AE399" s="2"/>
      <c r="AF399" s="8">
        <f t="shared" si="77"/>
        <v>133055883</v>
      </c>
      <c r="AG399" s="9">
        <v>0</v>
      </c>
      <c r="AH399" s="2"/>
      <c r="AI399" s="2">
        <v>0</v>
      </c>
      <c r="AJ399" s="9">
        <v>0</v>
      </c>
      <c r="AK399" s="2">
        <v>0</v>
      </c>
      <c r="AL399" s="2">
        <v>0</v>
      </c>
      <c r="AM399" s="2"/>
      <c r="AN399" s="2"/>
      <c r="AO399" s="19">
        <f t="shared" si="78"/>
        <v>133055883</v>
      </c>
      <c r="AP399" s="2"/>
      <c r="AQ399" s="2"/>
      <c r="AR399" s="2"/>
      <c r="AS399" s="2"/>
      <c r="AT399" s="2"/>
      <c r="AU399" s="2"/>
      <c r="AV399" s="2"/>
      <c r="AW399" s="2"/>
      <c r="AX399" s="2">
        <v>212207920</v>
      </c>
      <c r="AY399" s="2">
        <v>53051980</v>
      </c>
      <c r="AZ399" s="2"/>
      <c r="BA399" s="2"/>
      <c r="BB399" s="64">
        <f t="shared" si="79"/>
        <v>398315783</v>
      </c>
      <c r="BC399" s="2"/>
      <c r="BD399" s="2">
        <v>53051980</v>
      </c>
      <c r="BE399" s="2"/>
      <c r="BF399" s="2"/>
      <c r="BG399" s="9"/>
      <c r="BH399" s="2"/>
      <c r="BI399" s="2"/>
      <c r="BJ399" s="2">
        <v>286343279</v>
      </c>
      <c r="BK399" s="8">
        <f t="shared" si="80"/>
        <v>737711042</v>
      </c>
      <c r="BL399" s="2"/>
      <c r="BM399" s="2">
        <v>53051980</v>
      </c>
      <c r="BN399" s="2"/>
      <c r="BO399" s="2"/>
      <c r="BP399" s="2"/>
      <c r="BQ399" s="2"/>
      <c r="BR399" s="9"/>
      <c r="BS399" s="2"/>
      <c r="BT399" s="2"/>
      <c r="BU399" s="2"/>
      <c r="BV399" s="2"/>
      <c r="BW399" s="8">
        <f t="shared" si="81"/>
        <v>790763022</v>
      </c>
      <c r="BX399" s="2"/>
      <c r="BY399" s="2">
        <v>53051980</v>
      </c>
      <c r="BZ399" s="2"/>
      <c r="CA399" s="2"/>
      <c r="CB399" s="9"/>
      <c r="CC399" s="2"/>
      <c r="CD399" s="2"/>
      <c r="CE399" s="2"/>
      <c r="CF399" s="2"/>
      <c r="CG399" s="8">
        <f>SUM(BW399:CE399)</f>
        <v>843815002</v>
      </c>
      <c r="CH399" s="2"/>
      <c r="CI399" s="2"/>
      <c r="CJ399" s="2"/>
      <c r="CK399" s="2"/>
      <c r="CL399" s="9"/>
      <c r="CM399" s="2"/>
      <c r="CN399" s="2"/>
      <c r="CO399" s="2"/>
      <c r="CP399" s="8">
        <f t="shared" si="74"/>
        <v>843815002</v>
      </c>
      <c r="CQ399" s="2"/>
      <c r="CR399" s="2"/>
      <c r="CS399" s="2"/>
      <c r="CT399" s="2"/>
      <c r="CU399" s="2"/>
      <c r="CV399" s="9"/>
      <c r="CW399" s="2"/>
      <c r="CX399" s="2"/>
      <c r="CY399" s="8">
        <f t="shared" si="75"/>
        <v>843815002</v>
      </c>
      <c r="CZ399" s="2"/>
      <c r="DA399" s="2"/>
      <c r="DB399" s="2"/>
      <c r="DC399" s="2"/>
      <c r="DD399" s="2"/>
      <c r="DE399" s="2"/>
      <c r="DF399" s="2"/>
      <c r="DG399" s="2"/>
      <c r="DH399" s="2"/>
      <c r="DI399" s="8">
        <f t="shared" si="76"/>
        <v>843815002</v>
      </c>
      <c r="DJ399" s="18"/>
      <c r="DK399" s="2"/>
      <c r="DL399" s="2"/>
      <c r="DM399" s="2"/>
      <c r="DN399" s="2"/>
      <c r="DO399" s="2"/>
      <c r="DP399" s="2"/>
      <c r="DQ399" s="2"/>
      <c r="DR399" s="9"/>
      <c r="DS399" s="2"/>
      <c r="DT399" s="2"/>
      <c r="DU399" s="7">
        <f t="shared" si="82"/>
        <v>843815002</v>
      </c>
      <c r="DV399" s="4">
        <f>VLOOKUP(B399,[3]RPTNCT049_ConsultaSaldosContabl!$I$4:$K$8047,3,0)</f>
        <v>424415840</v>
      </c>
      <c r="DW399" s="4">
        <f>+Q399+Z399+AA399+AN399+BA399+BJ399+BU399+BV399</f>
        <v>419399162</v>
      </c>
      <c r="DX399" s="41">
        <f t="shared" si="83"/>
        <v>843815002</v>
      </c>
      <c r="DY399" s="19">
        <f t="shared" si="84"/>
        <v>0</v>
      </c>
      <c r="DZ399" s="29"/>
      <c r="EA399" s="29"/>
      <c r="EB399" s="29"/>
    </row>
    <row r="400" spans="1:136" ht="15" customHeight="1" x14ac:dyDescent="0.2">
      <c r="A400" s="1">
        <v>8000946842</v>
      </c>
      <c r="B400" s="1">
        <v>800094684</v>
      </c>
      <c r="C400" s="16">
        <v>219925299</v>
      </c>
      <c r="D400" s="17" t="s">
        <v>492</v>
      </c>
      <c r="E400" s="80" t="s">
        <v>1536</v>
      </c>
      <c r="F400" s="38"/>
      <c r="G400" s="2"/>
      <c r="H400" s="3"/>
      <c r="I400" s="2"/>
      <c r="J400" s="39"/>
      <c r="K400" s="3"/>
      <c r="L400" s="2"/>
      <c r="M400" s="8"/>
      <c r="N400" s="3"/>
      <c r="O400" s="2"/>
      <c r="P400" s="3"/>
      <c r="Q400" s="39">
        <v>16267583</v>
      </c>
      <c r="R400" s="2"/>
      <c r="S400" s="3"/>
      <c r="T400" s="3"/>
      <c r="U400" s="2"/>
      <c r="V400" s="8">
        <f t="shared" si="73"/>
        <v>16267583</v>
      </c>
      <c r="W400" s="8">
        <v>0</v>
      </c>
      <c r="X400" s="2"/>
      <c r="Y400" s="8">
        <v>0</v>
      </c>
      <c r="Z400" s="8"/>
      <c r="AA400" s="2"/>
      <c r="AB400" s="2"/>
      <c r="AC400" s="9"/>
      <c r="AD400" s="2"/>
      <c r="AE400" s="2"/>
      <c r="AF400" s="8">
        <f t="shared" si="77"/>
        <v>16267583</v>
      </c>
      <c r="AG400" s="9">
        <v>0</v>
      </c>
      <c r="AH400" s="2"/>
      <c r="AI400" s="2">
        <v>0</v>
      </c>
      <c r="AJ400" s="9">
        <v>0</v>
      </c>
      <c r="AK400" s="2">
        <v>0</v>
      </c>
      <c r="AL400" s="2">
        <v>0</v>
      </c>
      <c r="AM400" s="2"/>
      <c r="AN400" s="2"/>
      <c r="AO400" s="19">
        <f t="shared" si="78"/>
        <v>16267583</v>
      </c>
      <c r="AP400" s="2"/>
      <c r="AQ400" s="2"/>
      <c r="AR400" s="2"/>
      <c r="AS400" s="2"/>
      <c r="AT400" s="2"/>
      <c r="AU400" s="2"/>
      <c r="AV400" s="2"/>
      <c r="AW400" s="2"/>
      <c r="AX400" s="2">
        <v>16859044</v>
      </c>
      <c r="AY400" s="2">
        <v>4214761</v>
      </c>
      <c r="AZ400" s="2"/>
      <c r="BA400" s="2"/>
      <c r="BB400" s="64">
        <f t="shared" si="79"/>
        <v>37341388</v>
      </c>
      <c r="BC400" s="2"/>
      <c r="BD400" s="2">
        <v>4214761</v>
      </c>
      <c r="BE400" s="2"/>
      <c r="BF400" s="2"/>
      <c r="BG400" s="9"/>
      <c r="BH400" s="2"/>
      <c r="BI400" s="2"/>
      <c r="BJ400" s="2">
        <v>35008697</v>
      </c>
      <c r="BK400" s="8">
        <f t="shared" si="80"/>
        <v>76564846</v>
      </c>
      <c r="BL400" s="2"/>
      <c r="BM400" s="2">
        <v>4214761</v>
      </c>
      <c r="BN400" s="2"/>
      <c r="BO400" s="2"/>
      <c r="BP400" s="2"/>
      <c r="BQ400" s="2"/>
      <c r="BR400" s="9"/>
      <c r="BS400" s="2"/>
      <c r="BT400" s="2"/>
      <c r="BU400" s="2"/>
      <c r="BV400" s="2"/>
      <c r="BW400" s="8">
        <f t="shared" si="81"/>
        <v>80779607</v>
      </c>
      <c r="BX400" s="2"/>
      <c r="BY400" s="2">
        <v>4214761</v>
      </c>
      <c r="BZ400" s="2"/>
      <c r="CA400" s="2"/>
      <c r="CB400" s="9"/>
      <c r="CC400" s="2"/>
      <c r="CD400" s="2"/>
      <c r="CE400" s="2"/>
      <c r="CF400" s="2"/>
      <c r="CG400" s="8">
        <f>SUM(BW400:CE400)</f>
        <v>84994368</v>
      </c>
      <c r="CH400" s="2"/>
      <c r="CI400" s="2"/>
      <c r="CJ400" s="2"/>
      <c r="CK400" s="2"/>
      <c r="CL400" s="9"/>
      <c r="CM400" s="2"/>
      <c r="CN400" s="2"/>
      <c r="CO400" s="2"/>
      <c r="CP400" s="8">
        <f t="shared" si="74"/>
        <v>84994368</v>
      </c>
      <c r="CQ400" s="2"/>
      <c r="CR400" s="2"/>
      <c r="CS400" s="2"/>
      <c r="CT400" s="2"/>
      <c r="CU400" s="2"/>
      <c r="CV400" s="9"/>
      <c r="CW400" s="2"/>
      <c r="CX400" s="2"/>
      <c r="CY400" s="8">
        <f t="shared" si="75"/>
        <v>84994368</v>
      </c>
      <c r="CZ400" s="2"/>
      <c r="DA400" s="2"/>
      <c r="DB400" s="2"/>
      <c r="DC400" s="2"/>
      <c r="DD400" s="2"/>
      <c r="DE400" s="2"/>
      <c r="DF400" s="2"/>
      <c r="DG400" s="2"/>
      <c r="DH400" s="2"/>
      <c r="DI400" s="8">
        <f t="shared" si="76"/>
        <v>84994368</v>
      </c>
      <c r="DJ400" s="18"/>
      <c r="DK400" s="2"/>
      <c r="DL400" s="2"/>
      <c r="DM400" s="2"/>
      <c r="DN400" s="2"/>
      <c r="DO400" s="2"/>
      <c r="DP400" s="2"/>
      <c r="DQ400" s="2"/>
      <c r="DR400" s="9"/>
      <c r="DS400" s="2"/>
      <c r="DT400" s="2"/>
      <c r="DU400" s="7">
        <f t="shared" si="82"/>
        <v>84994368</v>
      </c>
      <c r="DV400" s="4">
        <f>VLOOKUP(B400,[3]RPTNCT049_ConsultaSaldosContabl!$I$4:$K$8047,3,0)</f>
        <v>33718088</v>
      </c>
      <c r="DW400" s="4">
        <f>+Q400+Z400+AA400+AN400+BA400+BJ400+BU400+BV400</f>
        <v>51276280</v>
      </c>
      <c r="DX400" s="41">
        <f t="shared" si="83"/>
        <v>84994368</v>
      </c>
      <c r="DY400" s="19">
        <f t="shared" si="84"/>
        <v>0</v>
      </c>
      <c r="DZ400" s="29"/>
      <c r="EA400" s="29"/>
      <c r="EB400" s="29"/>
    </row>
    <row r="401" spans="1:136" ht="15" customHeight="1" x14ac:dyDescent="0.2">
      <c r="A401" s="1">
        <v>8000965954</v>
      </c>
      <c r="B401" s="1">
        <v>800096595</v>
      </c>
      <c r="C401" s="16">
        <v>219520295</v>
      </c>
      <c r="D401" s="17" t="s">
        <v>423</v>
      </c>
      <c r="E401" s="80" t="s">
        <v>1467</v>
      </c>
      <c r="F401" s="38"/>
      <c r="G401" s="2"/>
      <c r="H401" s="3"/>
      <c r="I401" s="2"/>
      <c r="J401" s="39"/>
      <c r="K401" s="3"/>
      <c r="L401" s="2"/>
      <c r="M401" s="8"/>
      <c r="N401" s="3"/>
      <c r="O401" s="2"/>
      <c r="P401" s="3"/>
      <c r="Q401" s="39">
        <v>61632586</v>
      </c>
      <c r="R401" s="2"/>
      <c r="S401" s="3"/>
      <c r="T401" s="3"/>
      <c r="U401" s="2"/>
      <c r="V401" s="8">
        <f t="shared" si="73"/>
        <v>61632586</v>
      </c>
      <c r="W401" s="8">
        <v>0</v>
      </c>
      <c r="X401" s="2"/>
      <c r="Y401" s="8">
        <v>0</v>
      </c>
      <c r="Z401" s="8">
        <v>7878798</v>
      </c>
      <c r="AA401" s="2"/>
      <c r="AB401" s="2"/>
      <c r="AC401" s="9"/>
      <c r="AD401" s="2"/>
      <c r="AE401" s="2"/>
      <c r="AF401" s="8">
        <f t="shared" si="77"/>
        <v>69511384</v>
      </c>
      <c r="AG401" s="9">
        <v>0</v>
      </c>
      <c r="AH401" s="2"/>
      <c r="AI401" s="2">
        <v>0</v>
      </c>
      <c r="AJ401" s="9">
        <v>0</v>
      </c>
      <c r="AK401" s="2">
        <v>0</v>
      </c>
      <c r="AL401" s="2">
        <v>0</v>
      </c>
      <c r="AM401" s="2"/>
      <c r="AN401" s="2"/>
      <c r="AO401" s="19">
        <f t="shared" si="78"/>
        <v>69511384</v>
      </c>
      <c r="AP401" s="2"/>
      <c r="AQ401" s="2"/>
      <c r="AR401" s="2"/>
      <c r="AS401" s="2"/>
      <c r="AT401" s="2"/>
      <c r="AU401" s="2"/>
      <c r="AV401" s="2"/>
      <c r="AW401" s="2"/>
      <c r="AX401" s="2">
        <v>99793744</v>
      </c>
      <c r="AY401" s="2">
        <v>24948436</v>
      </c>
      <c r="AZ401" s="2"/>
      <c r="BA401" s="2"/>
      <c r="BB401" s="64">
        <f t="shared" si="79"/>
        <v>194253564</v>
      </c>
      <c r="BC401" s="2"/>
      <c r="BD401" s="2">
        <v>24948436</v>
      </c>
      <c r="BE401" s="2"/>
      <c r="BF401" s="2"/>
      <c r="BG401" s="9"/>
      <c r="BH401" s="2"/>
      <c r="BI401" s="2"/>
      <c r="BJ401" s="2">
        <v>149592085</v>
      </c>
      <c r="BK401" s="8">
        <f t="shared" si="80"/>
        <v>368794085</v>
      </c>
      <c r="BL401" s="2"/>
      <c r="BM401" s="2">
        <v>24948436</v>
      </c>
      <c r="BN401" s="2"/>
      <c r="BO401" s="2"/>
      <c r="BP401" s="2"/>
      <c r="BQ401" s="2"/>
      <c r="BR401" s="9"/>
      <c r="BS401" s="2"/>
      <c r="BT401" s="2"/>
      <c r="BU401" s="2"/>
      <c r="BV401" s="2"/>
      <c r="BW401" s="8">
        <f t="shared" si="81"/>
        <v>393742521</v>
      </c>
      <c r="BX401" s="2"/>
      <c r="BY401" s="2">
        <v>24948436</v>
      </c>
      <c r="BZ401" s="2"/>
      <c r="CA401" s="2"/>
      <c r="CB401" s="9"/>
      <c r="CC401" s="2"/>
      <c r="CD401" s="2"/>
      <c r="CE401" s="2"/>
      <c r="CF401" s="2"/>
      <c r="CG401" s="8">
        <f>SUM(BW401:CE401)</f>
        <v>418690957</v>
      </c>
      <c r="CH401" s="2"/>
      <c r="CI401" s="2"/>
      <c r="CJ401" s="2"/>
      <c r="CK401" s="2"/>
      <c r="CL401" s="9"/>
      <c r="CM401" s="2"/>
      <c r="CN401" s="2"/>
      <c r="CO401" s="2"/>
      <c r="CP401" s="8">
        <f t="shared" si="74"/>
        <v>418690957</v>
      </c>
      <c r="CQ401" s="2"/>
      <c r="CR401" s="2"/>
      <c r="CS401" s="2"/>
      <c r="CT401" s="2"/>
      <c r="CU401" s="2"/>
      <c r="CV401" s="9"/>
      <c r="CW401" s="2"/>
      <c r="CX401" s="2"/>
      <c r="CY401" s="8">
        <f t="shared" si="75"/>
        <v>418690957</v>
      </c>
      <c r="CZ401" s="2"/>
      <c r="DA401" s="2"/>
      <c r="DB401" s="2"/>
      <c r="DC401" s="2"/>
      <c r="DD401" s="2"/>
      <c r="DE401" s="2"/>
      <c r="DF401" s="2"/>
      <c r="DG401" s="2"/>
      <c r="DH401" s="2"/>
      <c r="DI401" s="8">
        <f t="shared" si="76"/>
        <v>418690957</v>
      </c>
      <c r="DJ401" s="18"/>
      <c r="DK401" s="2"/>
      <c r="DL401" s="2"/>
      <c r="DM401" s="2"/>
      <c r="DN401" s="2"/>
      <c r="DO401" s="2"/>
      <c r="DP401" s="2"/>
      <c r="DQ401" s="2"/>
      <c r="DR401" s="9"/>
      <c r="DS401" s="2"/>
      <c r="DT401" s="2"/>
      <c r="DU401" s="7">
        <f t="shared" si="82"/>
        <v>418690957</v>
      </c>
      <c r="DV401" s="4">
        <f>VLOOKUP(B401,[3]RPTNCT049_ConsultaSaldosContabl!$I$4:$K$8047,3,0)</f>
        <v>199587488</v>
      </c>
      <c r="DW401" s="4">
        <f>+Q401+Z401+AA401+AN401+BA401+BJ401+BU401+BV401</f>
        <v>219103469</v>
      </c>
      <c r="DX401" s="41">
        <f t="shared" si="83"/>
        <v>418690957</v>
      </c>
      <c r="DY401" s="19">
        <f t="shared" si="84"/>
        <v>0</v>
      </c>
      <c r="DZ401" s="29"/>
      <c r="EA401" s="29"/>
      <c r="EB401" s="29"/>
    </row>
    <row r="402" spans="1:136" ht="15" customHeight="1" x14ac:dyDescent="0.2">
      <c r="A402" s="1">
        <v>8000996917</v>
      </c>
      <c r="B402" s="1">
        <v>800099691</v>
      </c>
      <c r="C402" s="16">
        <v>219868298</v>
      </c>
      <c r="D402" s="17" t="s">
        <v>841</v>
      </c>
      <c r="E402" s="80" t="s">
        <v>1874</v>
      </c>
      <c r="F402" s="38"/>
      <c r="G402" s="2"/>
      <c r="H402" s="3"/>
      <c r="I402" s="2"/>
      <c r="J402" s="39"/>
      <c r="K402" s="3"/>
      <c r="L402" s="2"/>
      <c r="M402" s="8"/>
      <c r="N402" s="3"/>
      <c r="O402" s="2"/>
      <c r="P402" s="3"/>
      <c r="Q402" s="39">
        <v>21648695</v>
      </c>
      <c r="R402" s="2"/>
      <c r="S402" s="3"/>
      <c r="T402" s="3"/>
      <c r="U402" s="2"/>
      <c r="V402" s="8">
        <f t="shared" si="73"/>
        <v>21648695</v>
      </c>
      <c r="W402" s="8">
        <v>0</v>
      </c>
      <c r="X402" s="2"/>
      <c r="Y402" s="8">
        <v>0</v>
      </c>
      <c r="Z402" s="8"/>
      <c r="AA402" s="2"/>
      <c r="AB402" s="2"/>
      <c r="AC402" s="9"/>
      <c r="AD402" s="2"/>
      <c r="AE402" s="2"/>
      <c r="AF402" s="8">
        <f t="shared" si="77"/>
        <v>21648695</v>
      </c>
      <c r="AG402" s="9">
        <v>0</v>
      </c>
      <c r="AH402" s="2"/>
      <c r="AI402" s="2">
        <v>0</v>
      </c>
      <c r="AJ402" s="9">
        <v>0</v>
      </c>
      <c r="AK402" s="2">
        <v>0</v>
      </c>
      <c r="AL402" s="2">
        <v>0</v>
      </c>
      <c r="AM402" s="2"/>
      <c r="AN402" s="2"/>
      <c r="AO402" s="19">
        <f t="shared" si="78"/>
        <v>21648695</v>
      </c>
      <c r="AP402" s="2"/>
      <c r="AQ402" s="2"/>
      <c r="AR402" s="2"/>
      <c r="AS402" s="2"/>
      <c r="AT402" s="2"/>
      <c r="AU402" s="2"/>
      <c r="AV402" s="2"/>
      <c r="AW402" s="2"/>
      <c r="AX402" s="2">
        <v>33868756</v>
      </c>
      <c r="AY402" s="2">
        <v>8467189</v>
      </c>
      <c r="AZ402" s="2"/>
      <c r="BA402" s="2"/>
      <c r="BB402" s="64">
        <f t="shared" si="79"/>
        <v>63984640</v>
      </c>
      <c r="BC402" s="2"/>
      <c r="BD402" s="2">
        <v>8467189</v>
      </c>
      <c r="BE402" s="2"/>
      <c r="BF402" s="2"/>
      <c r="BG402" s="9"/>
      <c r="BH402" s="2"/>
      <c r="BI402" s="2"/>
      <c r="BJ402" s="2">
        <v>46589154</v>
      </c>
      <c r="BK402" s="8">
        <f t="shared" si="80"/>
        <v>119040983</v>
      </c>
      <c r="BL402" s="2"/>
      <c r="BM402" s="2">
        <v>8467189</v>
      </c>
      <c r="BN402" s="2"/>
      <c r="BO402" s="2"/>
      <c r="BP402" s="2"/>
      <c r="BQ402" s="2"/>
      <c r="BR402" s="9"/>
      <c r="BS402" s="2"/>
      <c r="BT402" s="2"/>
      <c r="BU402" s="2"/>
      <c r="BV402" s="2"/>
      <c r="BW402" s="8">
        <f t="shared" si="81"/>
        <v>127508172</v>
      </c>
      <c r="BX402" s="2"/>
      <c r="BY402" s="2">
        <v>8467189</v>
      </c>
      <c r="BZ402" s="2"/>
      <c r="CA402" s="2"/>
      <c r="CB402" s="9"/>
      <c r="CC402" s="2"/>
      <c r="CD402" s="2"/>
      <c r="CE402" s="2"/>
      <c r="CF402" s="2"/>
      <c r="CG402" s="8">
        <f>SUM(BW402:CE402)</f>
        <v>135975361</v>
      </c>
      <c r="CH402" s="2"/>
      <c r="CI402" s="2"/>
      <c r="CJ402" s="2"/>
      <c r="CK402" s="2"/>
      <c r="CL402" s="9"/>
      <c r="CM402" s="2"/>
      <c r="CN402" s="2"/>
      <c r="CO402" s="2"/>
      <c r="CP402" s="8">
        <f t="shared" si="74"/>
        <v>135975361</v>
      </c>
      <c r="CQ402" s="2"/>
      <c r="CR402" s="2"/>
      <c r="CS402" s="2"/>
      <c r="CT402" s="2"/>
      <c r="CU402" s="2"/>
      <c r="CV402" s="9"/>
      <c r="CW402" s="2"/>
      <c r="CX402" s="2"/>
      <c r="CY402" s="8">
        <f t="shared" si="75"/>
        <v>135975361</v>
      </c>
      <c r="CZ402" s="2"/>
      <c r="DA402" s="2"/>
      <c r="DB402" s="2"/>
      <c r="DC402" s="2"/>
      <c r="DD402" s="2"/>
      <c r="DE402" s="2"/>
      <c r="DF402" s="2"/>
      <c r="DG402" s="2"/>
      <c r="DH402" s="2"/>
      <c r="DI402" s="8">
        <f t="shared" si="76"/>
        <v>135975361</v>
      </c>
      <c r="DJ402" s="18"/>
      <c r="DK402" s="2"/>
      <c r="DL402" s="2"/>
      <c r="DM402" s="2"/>
      <c r="DN402" s="2"/>
      <c r="DO402" s="2"/>
      <c r="DP402" s="2"/>
      <c r="DQ402" s="2"/>
      <c r="DR402" s="9"/>
      <c r="DS402" s="2"/>
      <c r="DT402" s="2"/>
      <c r="DU402" s="7">
        <f t="shared" si="82"/>
        <v>135975361</v>
      </c>
      <c r="DV402" s="4">
        <f>VLOOKUP(B402,[3]RPTNCT049_ConsultaSaldosContabl!$I$4:$K$8047,3,0)</f>
        <v>67737512</v>
      </c>
      <c r="DW402" s="4">
        <f>+Q402+Z402+AA402+AN402+BA402+BJ402+BU402+BV402</f>
        <v>68237849</v>
      </c>
      <c r="DX402" s="41">
        <f t="shared" si="83"/>
        <v>135975361</v>
      </c>
      <c r="DY402" s="19">
        <f t="shared" si="84"/>
        <v>0</v>
      </c>
      <c r="DZ402" s="29"/>
      <c r="EA402" s="29"/>
      <c r="EB402" s="29"/>
    </row>
    <row r="403" spans="1:136" ht="15" customHeight="1" x14ac:dyDescent="0.2">
      <c r="A403" s="1">
        <v>8918577641</v>
      </c>
      <c r="B403" s="1">
        <v>891857764</v>
      </c>
      <c r="C403" s="16">
        <v>219615296</v>
      </c>
      <c r="D403" s="17" t="s">
        <v>252</v>
      </c>
      <c r="E403" s="80" t="s">
        <v>1303</v>
      </c>
      <c r="F403" s="54"/>
      <c r="G403" s="18"/>
      <c r="H403" s="54"/>
      <c r="I403" s="18"/>
      <c r="J403" s="54"/>
      <c r="K403" s="54"/>
      <c r="L403" s="18"/>
      <c r="M403" s="55"/>
      <c r="N403" s="54"/>
      <c r="O403" s="18"/>
      <c r="P403" s="54"/>
      <c r="Q403" s="39"/>
      <c r="R403" s="18"/>
      <c r="S403" s="54"/>
      <c r="T403" s="54"/>
      <c r="U403" s="18"/>
      <c r="V403" s="8">
        <f t="shared" si="73"/>
        <v>0</v>
      </c>
      <c r="W403" s="8">
        <v>0</v>
      </c>
      <c r="X403" s="18"/>
      <c r="Y403" s="8">
        <v>0</v>
      </c>
      <c r="Z403" s="8">
        <v>27142500</v>
      </c>
      <c r="AA403" s="18"/>
      <c r="AB403" s="18"/>
      <c r="AC403" s="56"/>
      <c r="AD403" s="18"/>
      <c r="AE403" s="18"/>
      <c r="AF403" s="8">
        <f t="shared" si="77"/>
        <v>27142500</v>
      </c>
      <c r="AG403" s="9">
        <v>0</v>
      </c>
      <c r="AH403" s="2"/>
      <c r="AI403" s="2">
        <v>0</v>
      </c>
      <c r="AJ403" s="9">
        <v>0</v>
      </c>
      <c r="AK403" s="2">
        <v>0</v>
      </c>
      <c r="AL403" s="2">
        <v>0</v>
      </c>
      <c r="AM403" s="2"/>
      <c r="AN403" s="2"/>
      <c r="AO403" s="19">
        <f t="shared" si="78"/>
        <v>27142500</v>
      </c>
      <c r="AP403" s="18"/>
      <c r="AQ403" s="2"/>
      <c r="AR403" s="18"/>
      <c r="AS403" s="2"/>
      <c r="AT403" s="18"/>
      <c r="AU403" s="18"/>
      <c r="AV403" s="18"/>
      <c r="AW403" s="18"/>
      <c r="AX403" s="2">
        <v>39078036</v>
      </c>
      <c r="AY403" s="2">
        <v>9769509</v>
      </c>
      <c r="AZ403" s="18"/>
      <c r="BA403" s="2"/>
      <c r="BB403" s="64">
        <f t="shared" si="79"/>
        <v>75990045</v>
      </c>
      <c r="BC403" s="2"/>
      <c r="BD403" s="2">
        <v>9769509</v>
      </c>
      <c r="BE403" s="2"/>
      <c r="BF403" s="2"/>
      <c r="BG403" s="9"/>
      <c r="BH403" s="2"/>
      <c r="BI403" s="2"/>
      <c r="BJ403" s="2">
        <v>58412200</v>
      </c>
      <c r="BK403" s="8">
        <f t="shared" si="80"/>
        <v>144171754</v>
      </c>
      <c r="BL403" s="2"/>
      <c r="BM403" s="2">
        <v>9769509</v>
      </c>
      <c r="BN403" s="2"/>
      <c r="BO403" s="2"/>
      <c r="BP403" s="2"/>
      <c r="BQ403" s="2"/>
      <c r="BR403" s="9"/>
      <c r="BS403" s="2"/>
      <c r="BT403" s="2"/>
      <c r="BU403" s="2"/>
      <c r="BV403" s="2"/>
      <c r="BW403" s="8">
        <f t="shared" si="81"/>
        <v>153941263</v>
      </c>
      <c r="BX403" s="2"/>
      <c r="BY403" s="2">
        <v>9769509</v>
      </c>
      <c r="BZ403" s="2"/>
      <c r="CA403" s="2"/>
      <c r="CB403" s="9"/>
      <c r="CC403" s="2"/>
      <c r="CD403" s="2"/>
      <c r="CE403" s="2"/>
      <c r="CF403" s="2"/>
      <c r="CG403" s="8">
        <f>SUM(BW403:CE403)</f>
        <v>163710772</v>
      </c>
      <c r="CH403" s="2"/>
      <c r="CI403" s="2"/>
      <c r="CJ403" s="2"/>
      <c r="CK403" s="2"/>
      <c r="CL403" s="9"/>
      <c r="CM403" s="2"/>
      <c r="CN403" s="2"/>
      <c r="CO403" s="2"/>
      <c r="CP403" s="8">
        <f t="shared" si="74"/>
        <v>163710772</v>
      </c>
      <c r="CQ403" s="2"/>
      <c r="CR403" s="2"/>
      <c r="CS403" s="2"/>
      <c r="CT403" s="2"/>
      <c r="CU403" s="2"/>
      <c r="CV403" s="9"/>
      <c r="CW403" s="2"/>
      <c r="CX403" s="2"/>
      <c r="CY403" s="8">
        <f t="shared" si="75"/>
        <v>163710772</v>
      </c>
      <c r="CZ403" s="2"/>
      <c r="DA403" s="2"/>
      <c r="DB403" s="2"/>
      <c r="DC403" s="2"/>
      <c r="DD403" s="2"/>
      <c r="DE403" s="2"/>
      <c r="DF403" s="2"/>
      <c r="DG403" s="2"/>
      <c r="DH403" s="2"/>
      <c r="DI403" s="8">
        <f t="shared" si="76"/>
        <v>163710772</v>
      </c>
      <c r="DJ403" s="18"/>
      <c r="DK403" s="2"/>
      <c r="DL403" s="2"/>
      <c r="DM403" s="2"/>
      <c r="DN403" s="2"/>
      <c r="DO403" s="2"/>
      <c r="DP403" s="2"/>
      <c r="DQ403" s="2"/>
      <c r="DR403" s="9"/>
      <c r="DS403" s="2"/>
      <c r="DT403" s="2"/>
      <c r="DU403" s="7">
        <f t="shared" si="82"/>
        <v>163710772</v>
      </c>
      <c r="DV403" s="4">
        <f>VLOOKUP(B403,[3]RPTNCT049_ConsultaSaldosContabl!$I$4:$K$8047,3,0)</f>
        <v>78156072</v>
      </c>
      <c r="DW403" s="4">
        <f>+Q403+Z403+AA403+AN403+BA403+BJ403+BU403+BV403</f>
        <v>85554700</v>
      </c>
      <c r="DX403" s="41">
        <f t="shared" si="83"/>
        <v>163710772</v>
      </c>
      <c r="DY403" s="19">
        <f t="shared" si="84"/>
        <v>0</v>
      </c>
      <c r="DZ403" s="29"/>
      <c r="EA403" s="15"/>
      <c r="EB403" s="15"/>
      <c r="EC403" s="15"/>
      <c r="ED403" s="15"/>
      <c r="EE403" s="15"/>
      <c r="EF403" s="15"/>
    </row>
    <row r="404" spans="1:136" ht="15" customHeight="1" x14ac:dyDescent="0.2">
      <c r="A404" s="1">
        <v>8000256088</v>
      </c>
      <c r="B404" s="1">
        <v>800025608</v>
      </c>
      <c r="C404" s="16">
        <v>219915299</v>
      </c>
      <c r="D404" s="17" t="s">
        <v>253</v>
      </c>
      <c r="E404" s="80" t="s">
        <v>1304</v>
      </c>
      <c r="F404" s="54"/>
      <c r="G404" s="18"/>
      <c r="H404" s="54"/>
      <c r="I404" s="18"/>
      <c r="J404" s="54"/>
      <c r="K404" s="54"/>
      <c r="L404" s="18"/>
      <c r="M404" s="55"/>
      <c r="N404" s="54"/>
      <c r="O404" s="18"/>
      <c r="P404" s="54"/>
      <c r="Q404" s="39"/>
      <c r="R404" s="18"/>
      <c r="S404" s="54"/>
      <c r="T404" s="54"/>
      <c r="U404" s="18"/>
      <c r="V404" s="8">
        <f t="shared" si="73"/>
        <v>0</v>
      </c>
      <c r="W404" s="8">
        <v>0</v>
      </c>
      <c r="X404" s="18"/>
      <c r="Y404" s="8">
        <v>0</v>
      </c>
      <c r="Z404" s="8">
        <v>72853738</v>
      </c>
      <c r="AA404" s="18"/>
      <c r="AB404" s="18"/>
      <c r="AC404" s="56"/>
      <c r="AD404" s="18"/>
      <c r="AE404" s="18"/>
      <c r="AF404" s="8">
        <f t="shared" si="77"/>
        <v>72853738</v>
      </c>
      <c r="AG404" s="9">
        <v>0</v>
      </c>
      <c r="AH404" s="2"/>
      <c r="AI404" s="2">
        <v>0</v>
      </c>
      <c r="AJ404" s="9">
        <v>0</v>
      </c>
      <c r="AK404" s="2">
        <v>0</v>
      </c>
      <c r="AL404" s="2">
        <v>0</v>
      </c>
      <c r="AM404" s="2"/>
      <c r="AN404" s="2"/>
      <c r="AO404" s="19">
        <f t="shared" si="78"/>
        <v>72853738</v>
      </c>
      <c r="AP404" s="18"/>
      <c r="AQ404" s="2"/>
      <c r="AR404" s="18"/>
      <c r="AS404" s="2"/>
      <c r="AT404" s="18"/>
      <c r="AU404" s="18"/>
      <c r="AV404" s="18"/>
      <c r="AW404" s="18"/>
      <c r="AX404" s="2">
        <v>84331488</v>
      </c>
      <c r="AY404" s="2">
        <v>21082872</v>
      </c>
      <c r="AZ404" s="18"/>
      <c r="BA404" s="2"/>
      <c r="BB404" s="64">
        <f t="shared" si="79"/>
        <v>178268098</v>
      </c>
      <c r="BC404" s="2"/>
      <c r="BD404" s="2">
        <v>21082872</v>
      </c>
      <c r="BE404" s="2"/>
      <c r="BF404" s="2"/>
      <c r="BG404" s="9"/>
      <c r="BH404" s="2"/>
      <c r="BI404" s="2"/>
      <c r="BJ404" s="2">
        <v>156785190</v>
      </c>
      <c r="BK404" s="8">
        <f t="shared" si="80"/>
        <v>356136160</v>
      </c>
      <c r="BL404" s="2"/>
      <c r="BM404" s="2">
        <v>21082872</v>
      </c>
      <c r="BN404" s="2"/>
      <c r="BO404" s="2"/>
      <c r="BP404" s="2"/>
      <c r="BQ404" s="2"/>
      <c r="BR404" s="9"/>
      <c r="BS404" s="2"/>
      <c r="BT404" s="2"/>
      <c r="BU404" s="2"/>
      <c r="BV404" s="2"/>
      <c r="BW404" s="8">
        <f t="shared" si="81"/>
        <v>377219032</v>
      </c>
      <c r="BX404" s="2"/>
      <c r="BY404" s="2">
        <v>21082872</v>
      </c>
      <c r="BZ404" s="2"/>
      <c r="CA404" s="2"/>
      <c r="CB404" s="9"/>
      <c r="CC404" s="2"/>
      <c r="CD404" s="2"/>
      <c r="CE404" s="2"/>
      <c r="CF404" s="2"/>
      <c r="CG404" s="8">
        <f>SUM(BW404:CE404)</f>
        <v>398301904</v>
      </c>
      <c r="CH404" s="2"/>
      <c r="CI404" s="2"/>
      <c r="CJ404" s="2"/>
      <c r="CK404" s="2"/>
      <c r="CL404" s="9"/>
      <c r="CM404" s="2"/>
      <c r="CN404" s="2"/>
      <c r="CO404" s="2"/>
      <c r="CP404" s="8">
        <f t="shared" si="74"/>
        <v>398301904</v>
      </c>
      <c r="CQ404" s="2"/>
      <c r="CR404" s="2"/>
      <c r="CS404" s="2"/>
      <c r="CT404" s="2"/>
      <c r="CU404" s="2"/>
      <c r="CV404" s="9"/>
      <c r="CW404" s="2"/>
      <c r="CX404" s="2"/>
      <c r="CY404" s="8">
        <f t="shared" si="75"/>
        <v>398301904</v>
      </c>
      <c r="CZ404" s="2"/>
      <c r="DA404" s="2"/>
      <c r="DB404" s="2"/>
      <c r="DC404" s="2"/>
      <c r="DD404" s="2"/>
      <c r="DE404" s="2"/>
      <c r="DF404" s="2"/>
      <c r="DG404" s="2"/>
      <c r="DH404" s="2"/>
      <c r="DI404" s="8">
        <f t="shared" si="76"/>
        <v>398301904</v>
      </c>
      <c r="DJ404" s="18"/>
      <c r="DK404" s="2"/>
      <c r="DL404" s="2"/>
      <c r="DM404" s="2"/>
      <c r="DN404" s="2"/>
      <c r="DO404" s="2"/>
      <c r="DP404" s="2"/>
      <c r="DQ404" s="2"/>
      <c r="DR404" s="9"/>
      <c r="DS404" s="2"/>
      <c r="DT404" s="2"/>
      <c r="DU404" s="7">
        <f t="shared" si="82"/>
        <v>398301904</v>
      </c>
      <c r="DV404" s="4">
        <f>VLOOKUP(B404,[3]RPTNCT049_ConsultaSaldosContabl!$I$4:$K$8047,3,0)</f>
        <v>168662976</v>
      </c>
      <c r="DW404" s="4">
        <f>+Q404+Z404+AA404+AN404+BA404+BJ404+BU404+BV404</f>
        <v>229638928</v>
      </c>
      <c r="DX404" s="41">
        <f t="shared" si="83"/>
        <v>398301904</v>
      </c>
      <c r="DY404" s="19">
        <f t="shared" si="84"/>
        <v>0</v>
      </c>
      <c r="DZ404" s="29"/>
      <c r="EA404" s="15"/>
      <c r="EB404" s="15"/>
      <c r="EC404" s="15"/>
      <c r="ED404" s="15"/>
      <c r="EE404" s="15"/>
      <c r="EF404" s="15"/>
    </row>
    <row r="405" spans="1:136" ht="15" customHeight="1" x14ac:dyDescent="0.2">
      <c r="A405" s="1">
        <v>8911800226</v>
      </c>
      <c r="B405" s="1">
        <v>891180022</v>
      </c>
      <c r="C405" s="16">
        <v>219841298</v>
      </c>
      <c r="D405" s="17" t="s">
        <v>602</v>
      </c>
      <c r="E405" s="80" t="s">
        <v>1639</v>
      </c>
      <c r="F405" s="38"/>
      <c r="G405" s="2"/>
      <c r="H405" s="3"/>
      <c r="I405" s="2"/>
      <c r="J405" s="39"/>
      <c r="K405" s="3"/>
      <c r="L405" s="2"/>
      <c r="M405" s="8"/>
      <c r="N405" s="3"/>
      <c r="O405" s="2"/>
      <c r="P405" s="3"/>
      <c r="Q405" s="39">
        <v>396102550</v>
      </c>
      <c r="R405" s="2"/>
      <c r="S405" s="3"/>
      <c r="T405" s="3"/>
      <c r="U405" s="2"/>
      <c r="V405" s="8">
        <f t="shared" si="73"/>
        <v>396102550</v>
      </c>
      <c r="W405" s="8">
        <v>0</v>
      </c>
      <c r="X405" s="2"/>
      <c r="Y405" s="8">
        <v>0</v>
      </c>
      <c r="Z405" s="8"/>
      <c r="AA405" s="2"/>
      <c r="AB405" s="2"/>
      <c r="AC405" s="9"/>
      <c r="AD405" s="2"/>
      <c r="AE405" s="2"/>
      <c r="AF405" s="8">
        <f t="shared" si="77"/>
        <v>396102550</v>
      </c>
      <c r="AG405" s="9">
        <v>0</v>
      </c>
      <c r="AH405" s="2"/>
      <c r="AI405" s="2">
        <v>0</v>
      </c>
      <c r="AJ405" s="9">
        <v>0</v>
      </c>
      <c r="AK405" s="2">
        <v>0</v>
      </c>
      <c r="AL405" s="2">
        <v>0</v>
      </c>
      <c r="AM405" s="2"/>
      <c r="AN405" s="2"/>
      <c r="AO405" s="19">
        <f t="shared" si="78"/>
        <v>396102550</v>
      </c>
      <c r="AP405" s="2"/>
      <c r="AQ405" s="2"/>
      <c r="AR405" s="2"/>
      <c r="AS405" s="2"/>
      <c r="AT405" s="2"/>
      <c r="AU405" s="2"/>
      <c r="AV405" s="2"/>
      <c r="AW405" s="2"/>
      <c r="AX405" s="2">
        <v>184892800.5</v>
      </c>
      <c r="AY405" s="2"/>
      <c r="AZ405" s="2"/>
      <c r="BA405" s="2"/>
      <c r="BB405" s="64">
        <f t="shared" si="79"/>
        <v>580995350.5</v>
      </c>
      <c r="BC405" s="2"/>
      <c r="BD405" s="2">
        <v>554678402</v>
      </c>
      <c r="BE405" s="2"/>
      <c r="BF405" s="2"/>
      <c r="BG405" s="9"/>
      <c r="BH405" s="2"/>
      <c r="BI405" s="2"/>
      <c r="BJ405" s="2">
        <v>852434942</v>
      </c>
      <c r="BK405" s="8">
        <f t="shared" si="80"/>
        <v>1988108694.5</v>
      </c>
      <c r="BL405" s="2"/>
      <c r="BM405" s="2">
        <v>554678402</v>
      </c>
      <c r="BN405" s="2"/>
      <c r="BO405" s="2"/>
      <c r="BP405" s="2"/>
      <c r="BQ405" s="2"/>
      <c r="BR405" s="9"/>
      <c r="BS405" s="2"/>
      <c r="BT405" s="2"/>
      <c r="BU405" s="2"/>
      <c r="BV405" s="2"/>
      <c r="BW405" s="8">
        <f t="shared" si="81"/>
        <v>2542787096.5</v>
      </c>
      <c r="BX405" s="2"/>
      <c r="BY405" s="2">
        <v>0</v>
      </c>
      <c r="BZ405" s="2"/>
      <c r="CA405" s="2"/>
      <c r="CB405" s="9"/>
      <c r="CC405" s="2"/>
      <c r="CD405" s="2"/>
      <c r="CE405" s="2"/>
      <c r="CF405" s="2"/>
      <c r="CG405" s="8">
        <f>SUM(BW405:CE405)</f>
        <v>2542787096.5</v>
      </c>
      <c r="CH405" s="2"/>
      <c r="CI405" s="2"/>
      <c r="CJ405" s="2"/>
      <c r="CK405" s="2"/>
      <c r="CL405" s="9"/>
      <c r="CM405" s="2"/>
      <c r="CN405" s="2"/>
      <c r="CO405" s="2"/>
      <c r="CP405" s="8">
        <f t="shared" si="74"/>
        <v>2542787096.5</v>
      </c>
      <c r="CQ405" s="2"/>
      <c r="CR405" s="2"/>
      <c r="CS405" s="2"/>
      <c r="CT405" s="2"/>
      <c r="CU405" s="2"/>
      <c r="CV405" s="9"/>
      <c r="CW405" s="2"/>
      <c r="CX405" s="2"/>
      <c r="CY405" s="8">
        <f t="shared" si="75"/>
        <v>2542787096.5</v>
      </c>
      <c r="CZ405" s="2"/>
      <c r="DA405" s="2"/>
      <c r="DB405" s="2"/>
      <c r="DC405" s="2"/>
      <c r="DD405" s="2"/>
      <c r="DE405" s="2"/>
      <c r="DF405" s="2"/>
      <c r="DG405" s="2"/>
      <c r="DH405" s="2"/>
      <c r="DI405" s="8">
        <f t="shared" si="76"/>
        <v>2542787096.5</v>
      </c>
      <c r="DJ405" s="18"/>
      <c r="DK405" s="2"/>
      <c r="DL405" s="2"/>
      <c r="DM405" s="2"/>
      <c r="DN405" s="2"/>
      <c r="DO405" s="2"/>
      <c r="DP405" s="2"/>
      <c r="DQ405" s="2"/>
      <c r="DR405" s="9"/>
      <c r="DS405" s="2"/>
      <c r="DT405" s="2"/>
      <c r="DU405" s="7">
        <f t="shared" si="82"/>
        <v>2542787096.5</v>
      </c>
      <c r="DV405" s="4">
        <f>VLOOKUP(B405,[3]RPTNCT049_ConsultaSaldosContabl!$I$4:$K$8047,3,0)</f>
        <v>1294249604.5</v>
      </c>
      <c r="DW405" s="4">
        <f>+Q405+Z405+AA405+AN405+BA405+BJ405+BU405+BV405</f>
        <v>1248537492</v>
      </c>
      <c r="DX405" s="41">
        <f t="shared" si="83"/>
        <v>2542787096.5</v>
      </c>
      <c r="DY405" s="19">
        <f t="shared" si="84"/>
        <v>0</v>
      </c>
      <c r="DZ405" s="29"/>
      <c r="EA405" s="29"/>
      <c r="EB405" s="29"/>
    </row>
    <row r="406" spans="1:136" ht="15" customHeight="1" x14ac:dyDescent="0.2">
      <c r="A406" s="1">
        <v>8900008646</v>
      </c>
      <c r="B406" s="1">
        <v>890000864</v>
      </c>
      <c r="C406" s="16">
        <v>210263302</v>
      </c>
      <c r="D406" s="17" t="s">
        <v>794</v>
      </c>
      <c r="E406" s="80" t="s">
        <v>1829</v>
      </c>
      <c r="F406" s="38"/>
      <c r="G406" s="2"/>
      <c r="H406" s="3"/>
      <c r="I406" s="2"/>
      <c r="J406" s="39"/>
      <c r="K406" s="3"/>
      <c r="L406" s="2"/>
      <c r="M406" s="8"/>
      <c r="N406" s="3"/>
      <c r="O406" s="2"/>
      <c r="P406" s="3"/>
      <c r="Q406" s="39">
        <v>42150678</v>
      </c>
      <c r="R406" s="2"/>
      <c r="S406" s="3"/>
      <c r="T406" s="3"/>
      <c r="U406" s="2"/>
      <c r="V406" s="8">
        <f t="shared" si="73"/>
        <v>42150678</v>
      </c>
      <c r="W406" s="8">
        <v>0</v>
      </c>
      <c r="X406" s="2"/>
      <c r="Y406" s="8">
        <v>0</v>
      </c>
      <c r="Z406" s="8"/>
      <c r="AA406" s="2"/>
      <c r="AB406" s="2"/>
      <c r="AC406" s="9"/>
      <c r="AD406" s="2"/>
      <c r="AE406" s="2"/>
      <c r="AF406" s="8">
        <f t="shared" si="77"/>
        <v>42150678</v>
      </c>
      <c r="AG406" s="9">
        <v>0</v>
      </c>
      <c r="AH406" s="2"/>
      <c r="AI406" s="2">
        <v>0</v>
      </c>
      <c r="AJ406" s="9">
        <v>0</v>
      </c>
      <c r="AK406" s="2">
        <v>0</v>
      </c>
      <c r="AL406" s="2">
        <v>0</v>
      </c>
      <c r="AM406" s="2"/>
      <c r="AN406" s="2"/>
      <c r="AO406" s="19">
        <f t="shared" si="78"/>
        <v>42150678</v>
      </c>
      <c r="AP406" s="2"/>
      <c r="AQ406" s="2"/>
      <c r="AR406" s="2"/>
      <c r="AS406" s="2"/>
      <c r="AT406" s="2"/>
      <c r="AU406" s="2"/>
      <c r="AV406" s="2"/>
      <c r="AW406" s="2"/>
      <c r="AX406" s="2">
        <v>44510884</v>
      </c>
      <c r="AY406" s="2">
        <v>11127721</v>
      </c>
      <c r="AZ406" s="2"/>
      <c r="BA406" s="2"/>
      <c r="BB406" s="64">
        <f t="shared" si="79"/>
        <v>97789283</v>
      </c>
      <c r="BC406" s="2"/>
      <c r="BD406" s="2">
        <v>11127721</v>
      </c>
      <c r="BE406" s="2"/>
      <c r="BF406" s="2"/>
      <c r="BG406" s="9"/>
      <c r="BH406" s="2"/>
      <c r="BI406" s="2"/>
      <c r="BJ406" s="2">
        <v>90710517</v>
      </c>
      <c r="BK406" s="8">
        <f t="shared" si="80"/>
        <v>199627521</v>
      </c>
      <c r="BL406" s="2"/>
      <c r="BM406" s="2">
        <v>11127721</v>
      </c>
      <c r="BN406" s="2"/>
      <c r="BO406" s="2"/>
      <c r="BP406" s="2"/>
      <c r="BQ406" s="2"/>
      <c r="BR406" s="9"/>
      <c r="BS406" s="2"/>
      <c r="BT406" s="2"/>
      <c r="BU406" s="2"/>
      <c r="BV406" s="2"/>
      <c r="BW406" s="8">
        <f t="shared" si="81"/>
        <v>210755242</v>
      </c>
      <c r="BX406" s="2"/>
      <c r="BY406" s="2">
        <v>11127721</v>
      </c>
      <c r="BZ406" s="2"/>
      <c r="CA406" s="2"/>
      <c r="CB406" s="9"/>
      <c r="CC406" s="2"/>
      <c r="CD406" s="2"/>
      <c r="CE406" s="2"/>
      <c r="CF406" s="2"/>
      <c r="CG406" s="8">
        <f>SUM(BW406:CE406)</f>
        <v>221882963</v>
      </c>
      <c r="CH406" s="2"/>
      <c r="CI406" s="2"/>
      <c r="CJ406" s="2"/>
      <c r="CK406" s="2"/>
      <c r="CL406" s="9"/>
      <c r="CM406" s="2"/>
      <c r="CN406" s="2"/>
      <c r="CO406" s="2"/>
      <c r="CP406" s="8">
        <f t="shared" si="74"/>
        <v>221882963</v>
      </c>
      <c r="CQ406" s="2"/>
      <c r="CR406" s="2"/>
      <c r="CS406" s="2"/>
      <c r="CT406" s="2"/>
      <c r="CU406" s="2"/>
      <c r="CV406" s="9"/>
      <c r="CW406" s="2"/>
      <c r="CX406" s="2"/>
      <c r="CY406" s="8">
        <f t="shared" si="75"/>
        <v>221882963</v>
      </c>
      <c r="CZ406" s="2"/>
      <c r="DA406" s="2"/>
      <c r="DB406" s="2"/>
      <c r="DC406" s="2"/>
      <c r="DD406" s="2"/>
      <c r="DE406" s="2"/>
      <c r="DF406" s="2"/>
      <c r="DG406" s="2"/>
      <c r="DH406" s="2"/>
      <c r="DI406" s="8">
        <f t="shared" si="76"/>
        <v>221882963</v>
      </c>
      <c r="DJ406" s="18"/>
      <c r="DK406" s="2"/>
      <c r="DL406" s="2"/>
      <c r="DM406" s="2"/>
      <c r="DN406" s="2"/>
      <c r="DO406" s="2"/>
      <c r="DP406" s="2"/>
      <c r="DQ406" s="2"/>
      <c r="DR406" s="9"/>
      <c r="DS406" s="2"/>
      <c r="DT406" s="2"/>
      <c r="DU406" s="7">
        <f t="shared" si="82"/>
        <v>221882963</v>
      </c>
      <c r="DV406" s="4">
        <f>VLOOKUP(B406,[3]RPTNCT049_ConsultaSaldosContabl!$I$4:$K$8047,3,0)</f>
        <v>89021768</v>
      </c>
      <c r="DW406" s="4">
        <f>+Q406+Z406+AA406+AN406+BA406+BJ406+BU406+BV406</f>
        <v>132861195</v>
      </c>
      <c r="DX406" s="41">
        <f t="shared" si="83"/>
        <v>221882963</v>
      </c>
      <c r="DY406" s="19">
        <f t="shared" si="84"/>
        <v>0</v>
      </c>
      <c r="DZ406" s="29"/>
      <c r="EA406" s="29"/>
      <c r="EB406" s="29"/>
    </row>
    <row r="407" spans="1:136" ht="15" customHeight="1" x14ac:dyDescent="0.2">
      <c r="A407" s="1">
        <v>8911801761</v>
      </c>
      <c r="B407" s="1">
        <v>891180176</v>
      </c>
      <c r="C407" s="16">
        <v>210641306</v>
      </c>
      <c r="D407" s="17" t="s">
        <v>603</v>
      </c>
      <c r="E407" s="80" t="s">
        <v>1640</v>
      </c>
      <c r="F407" s="38"/>
      <c r="G407" s="2"/>
      <c r="H407" s="3"/>
      <c r="I407" s="2"/>
      <c r="J407" s="39"/>
      <c r="K407" s="3"/>
      <c r="L407" s="2"/>
      <c r="M407" s="8"/>
      <c r="N407" s="3"/>
      <c r="O407" s="2"/>
      <c r="P407" s="3"/>
      <c r="Q407" s="39">
        <v>157913198</v>
      </c>
      <c r="R407" s="2"/>
      <c r="S407" s="3"/>
      <c r="T407" s="3"/>
      <c r="U407" s="2"/>
      <c r="V407" s="8">
        <f t="shared" si="73"/>
        <v>157913198</v>
      </c>
      <c r="W407" s="8">
        <v>0</v>
      </c>
      <c r="X407" s="2"/>
      <c r="Y407" s="8">
        <v>0</v>
      </c>
      <c r="Z407" s="8"/>
      <c r="AA407" s="2"/>
      <c r="AB407" s="2"/>
      <c r="AC407" s="9"/>
      <c r="AD407" s="2"/>
      <c r="AE407" s="2"/>
      <c r="AF407" s="8">
        <f t="shared" si="77"/>
        <v>157913198</v>
      </c>
      <c r="AG407" s="9">
        <v>0</v>
      </c>
      <c r="AH407" s="2"/>
      <c r="AI407" s="2">
        <v>0</v>
      </c>
      <c r="AJ407" s="9">
        <v>0</v>
      </c>
      <c r="AK407" s="2">
        <v>0</v>
      </c>
      <c r="AL407" s="2">
        <v>0</v>
      </c>
      <c r="AM407" s="2"/>
      <c r="AN407" s="2"/>
      <c r="AO407" s="19">
        <f t="shared" si="78"/>
        <v>157913198</v>
      </c>
      <c r="AP407" s="2"/>
      <c r="AQ407" s="2"/>
      <c r="AR407" s="2"/>
      <c r="AS407" s="2"/>
      <c r="AT407" s="2"/>
      <c r="AU407" s="2"/>
      <c r="AV407" s="2"/>
      <c r="AW407" s="2"/>
      <c r="AX407" s="2">
        <v>95170854</v>
      </c>
      <c r="AY407" s="2"/>
      <c r="AZ407" s="2"/>
      <c r="BA407" s="2"/>
      <c r="BB407" s="64">
        <f t="shared" si="79"/>
        <v>253084052</v>
      </c>
      <c r="BC407" s="2"/>
      <c r="BD407" s="2">
        <v>190341708</v>
      </c>
      <c r="BE407" s="2"/>
      <c r="BF407" s="2"/>
      <c r="BG407" s="9"/>
      <c r="BH407" s="2"/>
      <c r="BI407" s="2"/>
      <c r="BJ407" s="2">
        <v>339838327</v>
      </c>
      <c r="BK407" s="8">
        <f t="shared" si="80"/>
        <v>783264087</v>
      </c>
      <c r="BL407" s="2"/>
      <c r="BM407" s="2">
        <v>190341708</v>
      </c>
      <c r="BN407" s="2"/>
      <c r="BO407" s="2"/>
      <c r="BP407" s="2"/>
      <c r="BQ407" s="2"/>
      <c r="BR407" s="9"/>
      <c r="BS407" s="2"/>
      <c r="BT407" s="2"/>
      <c r="BU407" s="2"/>
      <c r="BV407" s="2"/>
      <c r="BW407" s="8">
        <f t="shared" si="81"/>
        <v>973605795</v>
      </c>
      <c r="BX407" s="2"/>
      <c r="BY407" s="2">
        <v>0</v>
      </c>
      <c r="BZ407" s="2"/>
      <c r="CA407" s="2"/>
      <c r="CB407" s="9"/>
      <c r="CC407" s="2"/>
      <c r="CD407" s="2"/>
      <c r="CE407" s="2"/>
      <c r="CF407" s="2"/>
      <c r="CG407" s="8">
        <f>SUM(BW407:CE407)</f>
        <v>973605795</v>
      </c>
      <c r="CH407" s="2"/>
      <c r="CI407" s="2"/>
      <c r="CJ407" s="2"/>
      <c r="CK407" s="2"/>
      <c r="CL407" s="9"/>
      <c r="CM407" s="2"/>
      <c r="CN407" s="2"/>
      <c r="CO407" s="2"/>
      <c r="CP407" s="8">
        <f t="shared" si="74"/>
        <v>973605795</v>
      </c>
      <c r="CQ407" s="2"/>
      <c r="CR407" s="2"/>
      <c r="CS407" s="2"/>
      <c r="CT407" s="2"/>
      <c r="CU407" s="2"/>
      <c r="CV407" s="9"/>
      <c r="CW407" s="2"/>
      <c r="CX407" s="2"/>
      <c r="CY407" s="8">
        <f t="shared" si="75"/>
        <v>973605795</v>
      </c>
      <c r="CZ407" s="2"/>
      <c r="DA407" s="2"/>
      <c r="DB407" s="2"/>
      <c r="DC407" s="2"/>
      <c r="DD407" s="2"/>
      <c r="DE407" s="2"/>
      <c r="DF407" s="2"/>
      <c r="DG407" s="2"/>
      <c r="DH407" s="2"/>
      <c r="DI407" s="8">
        <f t="shared" si="76"/>
        <v>973605795</v>
      </c>
      <c r="DJ407" s="18"/>
      <c r="DK407" s="2"/>
      <c r="DL407" s="2"/>
      <c r="DM407" s="2"/>
      <c r="DN407" s="2"/>
      <c r="DO407" s="2"/>
      <c r="DP407" s="2"/>
      <c r="DQ407" s="2"/>
      <c r="DR407" s="9"/>
      <c r="DS407" s="2"/>
      <c r="DT407" s="2"/>
      <c r="DU407" s="7">
        <f t="shared" si="82"/>
        <v>973605795</v>
      </c>
      <c r="DV407" s="4">
        <f>VLOOKUP(B407,[3]RPTNCT049_ConsultaSaldosContabl!$I$4:$K$8047,3,0)</f>
        <v>475854270</v>
      </c>
      <c r="DW407" s="4">
        <f>+Q407+Z407+AA407+AN407+BA407+BJ407+BU407+BV407</f>
        <v>497751525</v>
      </c>
      <c r="DX407" s="41">
        <f t="shared" si="83"/>
        <v>973605795</v>
      </c>
      <c r="DY407" s="19">
        <f t="shared" si="84"/>
        <v>0</v>
      </c>
      <c r="DZ407" s="29"/>
      <c r="EA407" s="29"/>
      <c r="EB407" s="29"/>
    </row>
    <row r="408" spans="1:136" ht="15" customHeight="1" x14ac:dyDescent="0.2">
      <c r="A408" s="1">
        <v>8001005201</v>
      </c>
      <c r="B408" s="1">
        <v>800100520</v>
      </c>
      <c r="C408" s="16">
        <v>210676306</v>
      </c>
      <c r="D408" s="17" t="s">
        <v>927</v>
      </c>
      <c r="E408" s="80" t="s">
        <v>2005</v>
      </c>
      <c r="F408" s="38"/>
      <c r="G408" s="2"/>
      <c r="H408" s="3"/>
      <c r="I408" s="2"/>
      <c r="J408" s="39"/>
      <c r="K408" s="3"/>
      <c r="L408" s="2"/>
      <c r="M408" s="8"/>
      <c r="N408" s="3"/>
      <c r="O408" s="2"/>
      <c r="P408" s="3"/>
      <c r="Q408" s="39">
        <v>101581473</v>
      </c>
      <c r="R408" s="2"/>
      <c r="S408" s="3"/>
      <c r="T408" s="3"/>
      <c r="U408" s="2"/>
      <c r="V408" s="8">
        <f t="shared" si="73"/>
        <v>101581473</v>
      </c>
      <c r="W408" s="8">
        <v>0</v>
      </c>
      <c r="X408" s="2"/>
      <c r="Y408" s="8">
        <v>0</v>
      </c>
      <c r="Z408" s="8"/>
      <c r="AA408" s="2"/>
      <c r="AB408" s="2"/>
      <c r="AC408" s="9"/>
      <c r="AD408" s="2"/>
      <c r="AE408" s="2"/>
      <c r="AF408" s="8">
        <f t="shared" si="77"/>
        <v>101581473</v>
      </c>
      <c r="AG408" s="9">
        <v>0</v>
      </c>
      <c r="AH408" s="2"/>
      <c r="AI408" s="2">
        <v>0</v>
      </c>
      <c r="AJ408" s="9">
        <v>0</v>
      </c>
      <c r="AK408" s="2">
        <v>0</v>
      </c>
      <c r="AL408" s="2">
        <v>0</v>
      </c>
      <c r="AM408" s="2"/>
      <c r="AN408" s="2"/>
      <c r="AO408" s="19">
        <f t="shared" si="78"/>
        <v>101581473</v>
      </c>
      <c r="AP408" s="2"/>
      <c r="AQ408" s="2"/>
      <c r="AR408" s="2"/>
      <c r="AS408" s="2"/>
      <c r="AT408" s="2"/>
      <c r="AU408" s="2"/>
      <c r="AV408" s="2"/>
      <c r="AW408" s="2"/>
      <c r="AX408" s="2">
        <v>84727316</v>
      </c>
      <c r="AY408" s="2">
        <v>21181829</v>
      </c>
      <c r="AZ408" s="2"/>
      <c r="BA408" s="2"/>
      <c r="BB408" s="64">
        <f t="shared" si="79"/>
        <v>207490618</v>
      </c>
      <c r="BC408" s="2"/>
      <c r="BD408" s="2">
        <v>21181829</v>
      </c>
      <c r="BE408" s="2"/>
      <c r="BF408" s="2"/>
      <c r="BG408" s="9"/>
      <c r="BH408" s="2"/>
      <c r="BI408" s="2"/>
      <c r="BJ408" s="2">
        <v>218608889</v>
      </c>
      <c r="BK408" s="8">
        <f t="shared" si="80"/>
        <v>447281336</v>
      </c>
      <c r="BL408" s="2"/>
      <c r="BM408" s="2">
        <v>21181829</v>
      </c>
      <c r="BN408" s="2"/>
      <c r="BO408" s="2"/>
      <c r="BP408" s="2"/>
      <c r="BQ408" s="2"/>
      <c r="BR408" s="9"/>
      <c r="BS408" s="2"/>
      <c r="BT408" s="2"/>
      <c r="BU408" s="2"/>
      <c r="BV408" s="2"/>
      <c r="BW408" s="8">
        <f t="shared" si="81"/>
        <v>468463165</v>
      </c>
      <c r="BX408" s="2"/>
      <c r="BY408" s="2">
        <v>21181829</v>
      </c>
      <c r="BZ408" s="2"/>
      <c r="CA408" s="2"/>
      <c r="CB408" s="9"/>
      <c r="CC408" s="2"/>
      <c r="CD408" s="2"/>
      <c r="CE408" s="2"/>
      <c r="CF408" s="2"/>
      <c r="CG408" s="8">
        <f>SUM(BW408:CE408)</f>
        <v>489644994</v>
      </c>
      <c r="CH408" s="2"/>
      <c r="CI408" s="2"/>
      <c r="CJ408" s="2"/>
      <c r="CK408" s="2"/>
      <c r="CL408" s="9"/>
      <c r="CM408" s="2"/>
      <c r="CN408" s="2"/>
      <c r="CO408" s="2"/>
      <c r="CP408" s="8">
        <f t="shared" si="74"/>
        <v>489644994</v>
      </c>
      <c r="CQ408" s="2"/>
      <c r="CR408" s="2"/>
      <c r="CS408" s="2"/>
      <c r="CT408" s="2"/>
      <c r="CU408" s="2"/>
      <c r="CV408" s="9"/>
      <c r="CW408" s="2"/>
      <c r="CX408" s="2"/>
      <c r="CY408" s="8">
        <f t="shared" si="75"/>
        <v>489644994</v>
      </c>
      <c r="CZ408" s="2"/>
      <c r="DA408" s="2"/>
      <c r="DB408" s="2"/>
      <c r="DC408" s="2"/>
      <c r="DD408" s="2"/>
      <c r="DE408" s="2"/>
      <c r="DF408" s="2"/>
      <c r="DG408" s="2"/>
      <c r="DH408" s="2"/>
      <c r="DI408" s="8">
        <f t="shared" si="76"/>
        <v>489644994</v>
      </c>
      <c r="DJ408" s="18"/>
      <c r="DK408" s="2"/>
      <c r="DL408" s="2"/>
      <c r="DM408" s="2"/>
      <c r="DN408" s="2"/>
      <c r="DO408" s="2"/>
      <c r="DP408" s="2"/>
      <c r="DQ408" s="2"/>
      <c r="DR408" s="9"/>
      <c r="DS408" s="2"/>
      <c r="DT408" s="2"/>
      <c r="DU408" s="7">
        <f t="shared" si="82"/>
        <v>489644994</v>
      </c>
      <c r="DV408" s="4">
        <f>VLOOKUP(B408,[3]RPTNCT049_ConsultaSaldosContabl!$I$4:$K$8047,3,0)</f>
        <v>169454632</v>
      </c>
      <c r="DW408" s="4">
        <f>+Q408+Z408+AA408+AN408+BA408+BJ408+BU408+BV408</f>
        <v>320190362</v>
      </c>
      <c r="DX408" s="41">
        <f t="shared" si="83"/>
        <v>489644994</v>
      </c>
      <c r="DY408" s="19">
        <f t="shared" si="84"/>
        <v>0</v>
      </c>
      <c r="DZ408" s="29"/>
      <c r="EA408" s="29"/>
      <c r="EB408" s="29"/>
    </row>
    <row r="409" spans="1:136" ht="15" customHeight="1" x14ac:dyDescent="0.2">
      <c r="A409" s="1">
        <v>8909837867</v>
      </c>
      <c r="B409" s="1">
        <v>890983786</v>
      </c>
      <c r="C409" s="16">
        <v>210605306</v>
      </c>
      <c r="D409" s="17" t="s">
        <v>89</v>
      </c>
      <c r="E409" s="80" t="s">
        <v>1136</v>
      </c>
      <c r="F409" s="38"/>
      <c r="G409" s="2"/>
      <c r="H409" s="3"/>
      <c r="I409" s="2"/>
      <c r="J409" s="39"/>
      <c r="K409" s="3"/>
      <c r="L409" s="2"/>
      <c r="M409" s="8"/>
      <c r="N409" s="3"/>
      <c r="O409" s="2"/>
      <c r="P409" s="3"/>
      <c r="Q409" s="39">
        <v>35509548</v>
      </c>
      <c r="R409" s="2"/>
      <c r="S409" s="3"/>
      <c r="T409" s="3"/>
      <c r="U409" s="2"/>
      <c r="V409" s="8">
        <f t="shared" si="73"/>
        <v>35509548</v>
      </c>
      <c r="W409" s="8">
        <v>0</v>
      </c>
      <c r="X409" s="2"/>
      <c r="Y409" s="8">
        <v>0</v>
      </c>
      <c r="Z409" s="8"/>
      <c r="AA409" s="2"/>
      <c r="AB409" s="2"/>
      <c r="AC409" s="9"/>
      <c r="AD409" s="2"/>
      <c r="AE409" s="2"/>
      <c r="AF409" s="8">
        <f t="shared" si="77"/>
        <v>35509548</v>
      </c>
      <c r="AG409" s="9">
        <v>0</v>
      </c>
      <c r="AH409" s="2"/>
      <c r="AI409" s="2">
        <v>0</v>
      </c>
      <c r="AJ409" s="9">
        <v>0</v>
      </c>
      <c r="AK409" s="2">
        <v>0</v>
      </c>
      <c r="AL409" s="2">
        <v>0</v>
      </c>
      <c r="AM409" s="2"/>
      <c r="AN409" s="2"/>
      <c r="AO409" s="19">
        <f t="shared" si="78"/>
        <v>35509548</v>
      </c>
      <c r="AP409" s="2"/>
      <c r="AQ409" s="2"/>
      <c r="AR409" s="2"/>
      <c r="AS409" s="2"/>
      <c r="AT409" s="2"/>
      <c r="AU409" s="2"/>
      <c r="AV409" s="2"/>
      <c r="AW409" s="2"/>
      <c r="AX409" s="2">
        <v>50444852</v>
      </c>
      <c r="AY409" s="2">
        <v>12611213</v>
      </c>
      <c r="AZ409" s="2"/>
      <c r="BA409" s="2">
        <f>VLOOKUP(B409,[2]Mayo!$G$109:$H$167,2,0)</f>
        <v>92231</v>
      </c>
      <c r="BB409" s="64">
        <f t="shared" si="79"/>
        <v>98657844</v>
      </c>
      <c r="BC409" s="2"/>
      <c r="BD409" s="2">
        <v>12611213</v>
      </c>
      <c r="BE409" s="2"/>
      <c r="BF409" s="2"/>
      <c r="BG409" s="9"/>
      <c r="BH409" s="2"/>
      <c r="BI409" s="2"/>
      <c r="BJ409" s="2">
        <v>76617803</v>
      </c>
      <c r="BK409" s="8">
        <f t="shared" si="80"/>
        <v>187886860</v>
      </c>
      <c r="BL409" s="2"/>
      <c r="BM409" s="2">
        <v>12611213</v>
      </c>
      <c r="BN409" s="2"/>
      <c r="BO409" s="2"/>
      <c r="BP409" s="2"/>
      <c r="BQ409" s="2"/>
      <c r="BR409" s="9"/>
      <c r="BS409" s="2"/>
      <c r="BT409" s="2"/>
      <c r="BU409" s="2"/>
      <c r="BV409" s="2"/>
      <c r="BW409" s="8">
        <f t="shared" si="81"/>
        <v>200498073</v>
      </c>
      <c r="BX409" s="2"/>
      <c r="BY409" s="2">
        <v>12611213</v>
      </c>
      <c r="BZ409" s="2"/>
      <c r="CA409" s="2"/>
      <c r="CB409" s="9"/>
      <c r="CC409" s="2"/>
      <c r="CD409" s="2"/>
      <c r="CE409" s="2"/>
      <c r="CF409" s="2"/>
      <c r="CG409" s="8">
        <f>SUM(BW409:CE409)</f>
        <v>213109286</v>
      </c>
      <c r="CH409" s="2"/>
      <c r="CI409" s="2"/>
      <c r="CJ409" s="2"/>
      <c r="CK409" s="2"/>
      <c r="CL409" s="9"/>
      <c r="CM409" s="2"/>
      <c r="CN409" s="2"/>
      <c r="CO409" s="2"/>
      <c r="CP409" s="8">
        <f t="shared" si="74"/>
        <v>213109286</v>
      </c>
      <c r="CQ409" s="2"/>
      <c r="CR409" s="2"/>
      <c r="CS409" s="2"/>
      <c r="CT409" s="2"/>
      <c r="CU409" s="2"/>
      <c r="CV409" s="9"/>
      <c r="CW409" s="2"/>
      <c r="CX409" s="2"/>
      <c r="CY409" s="8">
        <f t="shared" si="75"/>
        <v>213109286</v>
      </c>
      <c r="CZ409" s="2"/>
      <c r="DA409" s="2"/>
      <c r="DB409" s="2"/>
      <c r="DC409" s="2"/>
      <c r="DD409" s="2"/>
      <c r="DE409" s="2"/>
      <c r="DF409" s="2"/>
      <c r="DG409" s="2"/>
      <c r="DH409" s="2"/>
      <c r="DI409" s="8">
        <f t="shared" si="76"/>
        <v>213109286</v>
      </c>
      <c r="DJ409" s="18"/>
      <c r="DK409" s="2"/>
      <c r="DL409" s="2"/>
      <c r="DM409" s="2"/>
      <c r="DN409" s="2"/>
      <c r="DO409" s="2"/>
      <c r="DP409" s="2"/>
      <c r="DQ409" s="2"/>
      <c r="DR409" s="9"/>
      <c r="DS409" s="2"/>
      <c r="DT409" s="2"/>
      <c r="DU409" s="7">
        <f t="shared" si="82"/>
        <v>213109286</v>
      </c>
      <c r="DV409" s="4">
        <f>VLOOKUP(B409,[3]RPTNCT049_ConsultaSaldosContabl!$I$4:$K$8047,3,0)</f>
        <v>100889704</v>
      </c>
      <c r="DW409" s="4">
        <f>+Q409+Z409+AA409+AN409+BA409+BJ409+BU409+BV409</f>
        <v>112219582</v>
      </c>
      <c r="DX409" s="41">
        <f t="shared" si="83"/>
        <v>213109286</v>
      </c>
      <c r="DY409" s="19">
        <f t="shared" si="84"/>
        <v>0</v>
      </c>
      <c r="DZ409" s="29"/>
      <c r="EA409" s="29"/>
      <c r="EB409" s="29"/>
    </row>
    <row r="410" spans="1:136" ht="15" customHeight="1" x14ac:dyDescent="0.2">
      <c r="A410" s="1">
        <v>8906803784</v>
      </c>
      <c r="B410" s="1">
        <v>890680378</v>
      </c>
      <c r="C410" s="16">
        <v>210725307</v>
      </c>
      <c r="D410" s="17" t="s">
        <v>2224</v>
      </c>
      <c r="E410" s="80" t="s">
        <v>1057</v>
      </c>
      <c r="F410" s="36">
        <v>2126211823</v>
      </c>
      <c r="G410" s="2"/>
      <c r="H410" s="3"/>
      <c r="I410" s="2"/>
      <c r="J410" s="39">
        <v>128260091</v>
      </c>
      <c r="K410" s="2">
        <v>273695031</v>
      </c>
      <c r="L410" s="2"/>
      <c r="M410" s="8">
        <f>SUM(F410:L410)</f>
        <v>2528166945</v>
      </c>
      <c r="N410" s="3">
        <f>VLOOKUP(A410,'[1]PRESTACION DE SERVICIO'!$I$2:$J$96,2,0)</f>
        <v>1824152306</v>
      </c>
      <c r="O410" s="2"/>
      <c r="P410" s="3"/>
      <c r="Q410" s="39">
        <v>308300801</v>
      </c>
      <c r="R410" s="2"/>
      <c r="S410" s="3">
        <v>97370713</v>
      </c>
      <c r="T410" s="9">
        <v>207240383</v>
      </c>
      <c r="U410" s="2"/>
      <c r="V410" s="8">
        <f t="shared" si="73"/>
        <v>4965231148</v>
      </c>
      <c r="W410" s="8">
        <v>1603448213</v>
      </c>
      <c r="X410" s="2"/>
      <c r="Y410" s="8">
        <v>0</v>
      </c>
      <c r="Z410" s="8"/>
      <c r="AA410" s="2"/>
      <c r="AB410" s="2"/>
      <c r="AC410" s="9">
        <v>113558359</v>
      </c>
      <c r="AD410" s="2">
        <v>225620834</v>
      </c>
      <c r="AE410" s="2"/>
      <c r="AF410" s="8">
        <f t="shared" si="77"/>
        <v>6907858554</v>
      </c>
      <c r="AG410" s="9">
        <v>0</v>
      </c>
      <c r="AH410" s="2"/>
      <c r="AI410" s="2">
        <v>0</v>
      </c>
      <c r="AJ410" s="9">
        <v>1618897564</v>
      </c>
      <c r="AK410" s="2">
        <v>113558359</v>
      </c>
      <c r="AL410" s="2">
        <v>225620834</v>
      </c>
      <c r="AM410" s="2"/>
      <c r="AN410" s="2"/>
      <c r="AO410" s="19">
        <f t="shared" si="78"/>
        <v>8865935311</v>
      </c>
      <c r="AP410" s="2"/>
      <c r="AQ410" s="2"/>
      <c r="AR410" s="2"/>
      <c r="AS410" s="2">
        <v>1645278809</v>
      </c>
      <c r="AT410" s="2">
        <v>113558359</v>
      </c>
      <c r="AU410" s="2">
        <v>183790238</v>
      </c>
      <c r="AV410" s="2"/>
      <c r="AW410" s="2">
        <v>296713936</v>
      </c>
      <c r="AX410" s="2"/>
      <c r="AY410" s="2">
        <v>74178484</v>
      </c>
      <c r="AZ410" s="2"/>
      <c r="BA410" s="2"/>
      <c r="BB410" s="64">
        <f t="shared" si="79"/>
        <v>11179455137</v>
      </c>
      <c r="BC410" s="2">
        <v>2540423319</v>
      </c>
      <c r="BD410" s="2">
        <v>74178484</v>
      </c>
      <c r="BE410" s="2"/>
      <c r="BF410" s="2"/>
      <c r="BG410" s="9">
        <v>133973682</v>
      </c>
      <c r="BH410" s="2">
        <v>355674894</v>
      </c>
      <c r="BI410" s="2"/>
      <c r="BJ410" s="2">
        <v>663478198</v>
      </c>
      <c r="BK410" s="8">
        <f t="shared" si="80"/>
        <v>14947183714</v>
      </c>
      <c r="BL410" s="2">
        <v>1906693144</v>
      </c>
      <c r="BM410" s="2">
        <v>74178484</v>
      </c>
      <c r="BN410" s="2"/>
      <c r="BO410" s="2">
        <v>847555831</v>
      </c>
      <c r="BP410" s="2"/>
      <c r="BQ410" s="2"/>
      <c r="BR410" s="9">
        <v>125267743</v>
      </c>
      <c r="BS410" s="2">
        <v>334454700</v>
      </c>
      <c r="BT410" s="2"/>
      <c r="BU410" s="2"/>
      <c r="BV410" s="2"/>
      <c r="BW410" s="8">
        <f t="shared" si="81"/>
        <v>18235333616</v>
      </c>
      <c r="BX410" s="2"/>
      <c r="BY410" s="2">
        <v>74178484</v>
      </c>
      <c r="BZ410" s="2"/>
      <c r="CA410" s="2">
        <v>1810319562</v>
      </c>
      <c r="CB410" s="9">
        <v>101155997</v>
      </c>
      <c r="CC410" s="2">
        <v>209907030</v>
      </c>
      <c r="CD410" s="2"/>
      <c r="CE410" s="2"/>
      <c r="CF410" s="2"/>
      <c r="CG410" s="8">
        <f>SUM(BW410:CE410)</f>
        <v>20430894689</v>
      </c>
      <c r="CH410" s="2"/>
      <c r="CI410" s="2"/>
      <c r="CJ410" s="2"/>
      <c r="CK410" s="2"/>
      <c r="CL410" s="9"/>
      <c r="CM410" s="2"/>
      <c r="CN410" s="2"/>
      <c r="CO410" s="2"/>
      <c r="CP410" s="8">
        <f t="shared" si="74"/>
        <v>20430894689</v>
      </c>
      <c r="CQ410" s="2"/>
      <c r="CR410" s="2"/>
      <c r="CS410" s="2"/>
      <c r="CT410" s="2"/>
      <c r="CU410" s="2"/>
      <c r="CV410" s="9"/>
      <c r="CW410" s="2"/>
      <c r="CX410" s="2"/>
      <c r="CY410" s="8">
        <f t="shared" si="75"/>
        <v>20430894689</v>
      </c>
      <c r="CZ410" s="2"/>
      <c r="DA410" s="2"/>
      <c r="DB410" s="2"/>
      <c r="DC410" s="2"/>
      <c r="DD410" s="2"/>
      <c r="DE410" s="2"/>
      <c r="DF410" s="2"/>
      <c r="DG410" s="2"/>
      <c r="DH410" s="2"/>
      <c r="DI410" s="8">
        <f t="shared" si="76"/>
        <v>20430894689</v>
      </c>
      <c r="DJ410" s="18"/>
      <c r="DK410" s="2"/>
      <c r="DL410" s="2"/>
      <c r="DM410" s="2"/>
      <c r="DN410" s="2"/>
      <c r="DO410" s="2"/>
      <c r="DP410" s="2"/>
      <c r="DQ410" s="2"/>
      <c r="DR410" s="9"/>
      <c r="DS410" s="2"/>
      <c r="DT410" s="2"/>
      <c r="DU410" s="7">
        <f t="shared" si="82"/>
        <v>20430894689</v>
      </c>
      <c r="DV410" s="4">
        <f>VLOOKUP(B410,[3]RPTNCT049_ConsultaSaldosContabl!$I$4:$K$8047,3,0)</f>
        <v>19459115690</v>
      </c>
      <c r="DW410" s="4">
        <f>+Q410+Z410+AA410+AN410+BA410+BJ410+BU410+BV410</f>
        <v>971778999</v>
      </c>
      <c r="DX410" s="41">
        <f t="shared" si="83"/>
        <v>20430894689</v>
      </c>
      <c r="DY410" s="19">
        <f t="shared" si="84"/>
        <v>0</v>
      </c>
      <c r="DZ410" s="29"/>
      <c r="EA410" s="29"/>
      <c r="EB410" s="29"/>
    </row>
    <row r="411" spans="1:136" ht="15" customHeight="1" x14ac:dyDescent="0.2">
      <c r="A411" s="1">
        <v>8909808071</v>
      </c>
      <c r="B411" s="1">
        <v>890980807</v>
      </c>
      <c r="C411" s="16">
        <v>210805308</v>
      </c>
      <c r="D411" s="17" t="s">
        <v>90</v>
      </c>
      <c r="E411" s="80" t="s">
        <v>1137</v>
      </c>
      <c r="F411" s="38"/>
      <c r="G411" s="2"/>
      <c r="H411" s="3"/>
      <c r="I411" s="2"/>
      <c r="J411" s="39"/>
      <c r="K411" s="3"/>
      <c r="L411" s="2"/>
      <c r="M411" s="8"/>
      <c r="N411" s="3"/>
      <c r="O411" s="2"/>
      <c r="P411" s="3"/>
      <c r="Q411" s="39">
        <v>169091994</v>
      </c>
      <c r="R411" s="2"/>
      <c r="S411" s="3"/>
      <c r="T411" s="3"/>
      <c r="U411" s="2"/>
      <c r="V411" s="8">
        <f t="shared" si="73"/>
        <v>169091994</v>
      </c>
      <c r="W411" s="8">
        <v>0</v>
      </c>
      <c r="X411" s="2"/>
      <c r="Y411" s="8">
        <v>0</v>
      </c>
      <c r="Z411" s="8"/>
      <c r="AA411" s="2"/>
      <c r="AB411" s="2"/>
      <c r="AC411" s="9"/>
      <c r="AD411" s="2"/>
      <c r="AE411" s="2"/>
      <c r="AF411" s="8">
        <f t="shared" si="77"/>
        <v>169091994</v>
      </c>
      <c r="AG411" s="9">
        <v>0</v>
      </c>
      <c r="AH411" s="2"/>
      <c r="AI411" s="2">
        <v>0</v>
      </c>
      <c r="AJ411" s="9">
        <v>0</v>
      </c>
      <c r="AK411" s="2">
        <v>0</v>
      </c>
      <c r="AL411" s="2">
        <v>0</v>
      </c>
      <c r="AM411" s="2"/>
      <c r="AN411" s="2"/>
      <c r="AO411" s="19">
        <f t="shared" si="78"/>
        <v>169091994</v>
      </c>
      <c r="AP411" s="2"/>
      <c r="AQ411" s="2"/>
      <c r="AR411" s="2"/>
      <c r="AS411" s="2"/>
      <c r="AT411" s="2"/>
      <c r="AU411" s="2"/>
      <c r="AV411" s="2"/>
      <c r="AW411" s="2"/>
      <c r="AX411" s="2">
        <v>147683284</v>
      </c>
      <c r="AY411" s="2">
        <v>36920821</v>
      </c>
      <c r="AZ411" s="2"/>
      <c r="BA411" s="2"/>
      <c r="BB411" s="64">
        <f t="shared" si="79"/>
        <v>353696099</v>
      </c>
      <c r="BC411" s="2"/>
      <c r="BD411" s="2">
        <v>36920821</v>
      </c>
      <c r="BE411" s="2"/>
      <c r="BF411" s="2"/>
      <c r="BG411" s="9"/>
      <c r="BH411" s="2"/>
      <c r="BI411" s="2"/>
      <c r="BJ411" s="2">
        <v>363895183</v>
      </c>
      <c r="BK411" s="8">
        <f t="shared" si="80"/>
        <v>754512103</v>
      </c>
      <c r="BL411" s="2"/>
      <c r="BM411" s="2">
        <v>36920821</v>
      </c>
      <c r="BN411" s="2"/>
      <c r="BO411" s="2"/>
      <c r="BP411" s="2"/>
      <c r="BQ411" s="2"/>
      <c r="BR411" s="9"/>
      <c r="BS411" s="2"/>
      <c r="BT411" s="2"/>
      <c r="BU411" s="2"/>
      <c r="BV411" s="2"/>
      <c r="BW411" s="8">
        <f t="shared" si="81"/>
        <v>791432924</v>
      </c>
      <c r="BX411" s="2"/>
      <c r="BY411" s="2">
        <v>36920821</v>
      </c>
      <c r="BZ411" s="2"/>
      <c r="CA411" s="2"/>
      <c r="CB411" s="9"/>
      <c r="CC411" s="2"/>
      <c r="CD411" s="2"/>
      <c r="CE411" s="2"/>
      <c r="CF411" s="2"/>
      <c r="CG411" s="8">
        <f>SUM(BW411:CE411)</f>
        <v>828353745</v>
      </c>
      <c r="CH411" s="2"/>
      <c r="CI411" s="2"/>
      <c r="CJ411" s="2"/>
      <c r="CK411" s="2"/>
      <c r="CL411" s="9"/>
      <c r="CM411" s="2"/>
      <c r="CN411" s="2"/>
      <c r="CO411" s="2"/>
      <c r="CP411" s="8">
        <f t="shared" si="74"/>
        <v>828353745</v>
      </c>
      <c r="CQ411" s="2"/>
      <c r="CR411" s="2"/>
      <c r="CS411" s="2"/>
      <c r="CT411" s="2"/>
      <c r="CU411" s="2"/>
      <c r="CV411" s="9"/>
      <c r="CW411" s="2"/>
      <c r="CX411" s="2"/>
      <c r="CY411" s="8">
        <f t="shared" si="75"/>
        <v>828353745</v>
      </c>
      <c r="CZ411" s="2"/>
      <c r="DA411" s="2"/>
      <c r="DB411" s="2"/>
      <c r="DC411" s="2"/>
      <c r="DD411" s="2"/>
      <c r="DE411" s="2"/>
      <c r="DF411" s="2"/>
      <c r="DG411" s="2"/>
      <c r="DH411" s="2"/>
      <c r="DI411" s="8">
        <f t="shared" si="76"/>
        <v>828353745</v>
      </c>
      <c r="DJ411" s="18"/>
      <c r="DK411" s="2"/>
      <c r="DL411" s="2"/>
      <c r="DM411" s="2"/>
      <c r="DN411" s="2"/>
      <c r="DO411" s="2"/>
      <c r="DP411" s="2"/>
      <c r="DQ411" s="2"/>
      <c r="DR411" s="9"/>
      <c r="DS411" s="2"/>
      <c r="DT411" s="2"/>
      <c r="DU411" s="7">
        <f t="shared" si="82"/>
        <v>828353745</v>
      </c>
      <c r="DV411" s="4">
        <f>VLOOKUP(B411,[3]RPTNCT049_ConsultaSaldosContabl!$I$4:$K$8047,3,0)</f>
        <v>295366568</v>
      </c>
      <c r="DW411" s="4">
        <f>+Q411+Z411+AA411+AN411+BA411+BJ411+BU411+BV411</f>
        <v>532987177</v>
      </c>
      <c r="DX411" s="41">
        <f t="shared" si="83"/>
        <v>828353745</v>
      </c>
      <c r="DY411" s="19">
        <f t="shared" si="84"/>
        <v>0</v>
      </c>
      <c r="DZ411" s="29"/>
      <c r="EA411" s="29"/>
      <c r="EB411" s="29"/>
    </row>
    <row r="412" spans="1:136" ht="15" customHeight="1" x14ac:dyDescent="0.2">
      <c r="A412" s="1">
        <v>8902048026</v>
      </c>
      <c r="B412" s="1">
        <v>890204802</v>
      </c>
      <c r="C412" s="16">
        <v>210768307</v>
      </c>
      <c r="D412" s="17" t="s">
        <v>2225</v>
      </c>
      <c r="E412" s="80" t="s">
        <v>1050</v>
      </c>
      <c r="F412" s="36">
        <v>3558624584</v>
      </c>
      <c r="G412" s="2"/>
      <c r="H412" s="3"/>
      <c r="I412" s="2"/>
      <c r="J412" s="39">
        <v>220829011</v>
      </c>
      <c r="K412" s="2">
        <v>879010803</v>
      </c>
      <c r="L412" s="2"/>
      <c r="M412" s="8">
        <f>SUM(F412:L412)</f>
        <v>4658464398</v>
      </c>
      <c r="N412" s="3">
        <f>VLOOKUP(A412,'[1]PRESTACION DE SERVICIO'!$I$2:$J$96,2,0)</f>
        <v>3467522814</v>
      </c>
      <c r="O412" s="2"/>
      <c r="P412" s="3"/>
      <c r="Q412" s="39">
        <v>569150617</v>
      </c>
      <c r="R412" s="2"/>
      <c r="S412" s="3">
        <v>176663882</v>
      </c>
      <c r="T412" s="9">
        <v>373069131</v>
      </c>
      <c r="U412" s="2"/>
      <c r="V412" s="8">
        <f t="shared" si="73"/>
        <v>9244870842</v>
      </c>
      <c r="W412" s="8">
        <v>2942152743</v>
      </c>
      <c r="X412" s="2"/>
      <c r="Y412" s="8">
        <v>0</v>
      </c>
      <c r="Z412" s="8">
        <v>9894062</v>
      </c>
      <c r="AA412" s="2"/>
      <c r="AB412" s="2"/>
      <c r="AC412" s="9">
        <v>198719044</v>
      </c>
      <c r="AD412" s="2">
        <v>395417021</v>
      </c>
      <c r="AE412" s="2"/>
      <c r="AF412" s="8">
        <f t="shared" si="77"/>
        <v>12791053712</v>
      </c>
      <c r="AG412" s="9">
        <v>0</v>
      </c>
      <c r="AH412" s="2"/>
      <c r="AI412" s="2">
        <v>0</v>
      </c>
      <c r="AJ412" s="9">
        <v>3106946629</v>
      </c>
      <c r="AK412" s="2">
        <v>198719044</v>
      </c>
      <c r="AL412" s="2">
        <v>395417021</v>
      </c>
      <c r="AM412" s="2"/>
      <c r="AN412" s="2"/>
      <c r="AO412" s="19">
        <f t="shared" si="78"/>
        <v>16492136406</v>
      </c>
      <c r="AP412" s="2"/>
      <c r="AQ412" s="2"/>
      <c r="AR412" s="2"/>
      <c r="AS412" s="2">
        <v>3000653970</v>
      </c>
      <c r="AT412" s="2">
        <v>198719044</v>
      </c>
      <c r="AU412" s="2">
        <v>450991140</v>
      </c>
      <c r="AV412" s="2"/>
      <c r="AW412" s="2">
        <v>389060337</v>
      </c>
      <c r="AX412" s="2"/>
      <c r="AY412" s="2">
        <v>259373558</v>
      </c>
      <c r="AZ412" s="2"/>
      <c r="BA412" s="2"/>
      <c r="BB412" s="64">
        <f t="shared" si="79"/>
        <v>20790934455</v>
      </c>
      <c r="BC412" s="2">
        <v>4520380833</v>
      </c>
      <c r="BD412" s="2">
        <v>129686779</v>
      </c>
      <c r="BE412" s="2"/>
      <c r="BF412" s="2"/>
      <c r="BG412" s="9">
        <v>280845535</v>
      </c>
      <c r="BH412" s="2">
        <v>572208299</v>
      </c>
      <c r="BI412" s="2"/>
      <c r="BJ412" s="2">
        <v>1246134106</v>
      </c>
      <c r="BK412" s="8">
        <f t="shared" si="80"/>
        <v>27540190007</v>
      </c>
      <c r="BL412" s="2">
        <v>3353694396</v>
      </c>
      <c r="BM412" s="2">
        <v>629686779</v>
      </c>
      <c r="BN412" s="2"/>
      <c r="BO412" s="2">
        <v>1324694876</v>
      </c>
      <c r="BP412" s="2"/>
      <c r="BQ412" s="2"/>
      <c r="BR412" s="9">
        <v>209098697</v>
      </c>
      <c r="BS412" s="2">
        <v>550985004</v>
      </c>
      <c r="BT412" s="2"/>
      <c r="BU412" s="2"/>
      <c r="BV412" s="2"/>
      <c r="BW412" s="8">
        <f t="shared" si="81"/>
        <v>33608349759</v>
      </c>
      <c r="BX412" s="2"/>
      <c r="BY412" s="2">
        <v>0</v>
      </c>
      <c r="BZ412" s="2"/>
      <c r="CA412" s="2">
        <v>3353261159</v>
      </c>
      <c r="CB412" s="9">
        <v>203110122</v>
      </c>
      <c r="CC412" s="2">
        <v>453385926</v>
      </c>
      <c r="CD412" s="2"/>
      <c r="CE412" s="2"/>
      <c r="CF412" s="2"/>
      <c r="CG412" s="8">
        <f>SUM(BW412:CE412)</f>
        <v>37618106966</v>
      </c>
      <c r="CH412" s="2"/>
      <c r="CI412" s="2"/>
      <c r="CJ412" s="2"/>
      <c r="CK412" s="2"/>
      <c r="CL412" s="9"/>
      <c r="CM412" s="2"/>
      <c r="CN412" s="2"/>
      <c r="CO412" s="2"/>
      <c r="CP412" s="8">
        <f t="shared" si="74"/>
        <v>37618106966</v>
      </c>
      <c r="CQ412" s="2"/>
      <c r="CR412" s="2"/>
      <c r="CS412" s="2"/>
      <c r="CT412" s="2"/>
      <c r="CU412" s="2"/>
      <c r="CV412" s="9"/>
      <c r="CW412" s="2"/>
      <c r="CX412" s="2"/>
      <c r="CY412" s="8">
        <f t="shared" si="75"/>
        <v>37618106966</v>
      </c>
      <c r="CZ412" s="2"/>
      <c r="DA412" s="2"/>
      <c r="DB412" s="2"/>
      <c r="DC412" s="2"/>
      <c r="DD412" s="2"/>
      <c r="DE412" s="2"/>
      <c r="DF412" s="2"/>
      <c r="DG412" s="2"/>
      <c r="DH412" s="2"/>
      <c r="DI412" s="8">
        <f t="shared" si="76"/>
        <v>37618106966</v>
      </c>
      <c r="DJ412" s="18"/>
      <c r="DK412" s="2"/>
      <c r="DL412" s="2"/>
      <c r="DM412" s="2"/>
      <c r="DN412" s="2"/>
      <c r="DO412" s="2"/>
      <c r="DP412" s="2"/>
      <c r="DQ412" s="2"/>
      <c r="DR412" s="9"/>
      <c r="DS412" s="2"/>
      <c r="DT412" s="2"/>
      <c r="DU412" s="7">
        <f t="shared" si="82"/>
        <v>37618106966</v>
      </c>
      <c r="DV412" s="4">
        <f>VLOOKUP(B412,[3]RPTNCT049_ConsultaSaldosContabl!$I$4:$K$8047,3,0)</f>
        <v>35792928181</v>
      </c>
      <c r="DW412" s="4">
        <f>+Q412+Z412+AA412+AN412+BA412+BJ412+BU412+BV412</f>
        <v>1825178785</v>
      </c>
      <c r="DX412" s="41">
        <f t="shared" si="83"/>
        <v>37618106966</v>
      </c>
      <c r="DY412" s="19">
        <f t="shared" si="84"/>
        <v>0</v>
      </c>
      <c r="DZ412" s="29"/>
      <c r="EA412" s="29"/>
      <c r="EB412" s="29"/>
    </row>
    <row r="413" spans="1:136" ht="15" customHeight="1" x14ac:dyDescent="0.2">
      <c r="A413" s="1">
        <v>8909839381</v>
      </c>
      <c r="B413" s="1">
        <v>890983938</v>
      </c>
      <c r="C413" s="16">
        <v>211005310</v>
      </c>
      <c r="D413" s="17" t="s">
        <v>91</v>
      </c>
      <c r="E413" s="80" t="s">
        <v>1138</v>
      </c>
      <c r="F413" s="38"/>
      <c r="G413" s="2"/>
      <c r="H413" s="3"/>
      <c r="I413" s="2"/>
      <c r="J413" s="39"/>
      <c r="K413" s="3"/>
      <c r="L413" s="2"/>
      <c r="M413" s="8"/>
      <c r="N413" s="3"/>
      <c r="O413" s="2"/>
      <c r="P413" s="3"/>
      <c r="Q413" s="39">
        <v>17936917</v>
      </c>
      <c r="R413" s="2"/>
      <c r="S413" s="3"/>
      <c r="T413" s="3"/>
      <c r="U413" s="2"/>
      <c r="V413" s="8">
        <f t="shared" si="73"/>
        <v>17936917</v>
      </c>
      <c r="W413" s="8">
        <v>0</v>
      </c>
      <c r="X413" s="2"/>
      <c r="Y413" s="8">
        <v>0</v>
      </c>
      <c r="Z413" s="8">
        <v>24135083</v>
      </c>
      <c r="AA413" s="2"/>
      <c r="AB413" s="2"/>
      <c r="AC413" s="9"/>
      <c r="AD413" s="2"/>
      <c r="AE413" s="2"/>
      <c r="AF413" s="8">
        <f t="shared" si="77"/>
        <v>42072000</v>
      </c>
      <c r="AG413" s="9">
        <v>0</v>
      </c>
      <c r="AH413" s="2"/>
      <c r="AI413" s="2">
        <v>0</v>
      </c>
      <c r="AJ413" s="9">
        <v>0</v>
      </c>
      <c r="AK413" s="2">
        <v>0</v>
      </c>
      <c r="AL413" s="2">
        <v>0</v>
      </c>
      <c r="AM413" s="2"/>
      <c r="AN413" s="2"/>
      <c r="AO413" s="19">
        <f t="shared" si="78"/>
        <v>42072000</v>
      </c>
      <c r="AP413" s="2"/>
      <c r="AQ413" s="2"/>
      <c r="AR413" s="2"/>
      <c r="AS413" s="2"/>
      <c r="AT413" s="2"/>
      <c r="AU413" s="2"/>
      <c r="AV413" s="2"/>
      <c r="AW413" s="2"/>
      <c r="AX413" s="2">
        <v>49223152</v>
      </c>
      <c r="AY413" s="2">
        <v>12305788</v>
      </c>
      <c r="AZ413" s="2"/>
      <c r="BA413" s="2"/>
      <c r="BB413" s="64">
        <f t="shared" si="79"/>
        <v>103600940</v>
      </c>
      <c r="BC413" s="2"/>
      <c r="BD413" s="2">
        <v>12305788</v>
      </c>
      <c r="BE413" s="2"/>
      <c r="BF413" s="2"/>
      <c r="BG413" s="9"/>
      <c r="BH413" s="2"/>
      <c r="BI413" s="2"/>
      <c r="BJ413" s="2">
        <v>90541221</v>
      </c>
      <c r="BK413" s="8">
        <f t="shared" si="80"/>
        <v>206447949</v>
      </c>
      <c r="BL413" s="2"/>
      <c r="BM413" s="2">
        <v>12305788</v>
      </c>
      <c r="BN413" s="2"/>
      <c r="BO413" s="2"/>
      <c r="BP413" s="2"/>
      <c r="BQ413" s="2"/>
      <c r="BR413" s="9"/>
      <c r="BS413" s="2"/>
      <c r="BT413" s="2"/>
      <c r="BU413" s="2"/>
      <c r="BV413" s="2"/>
      <c r="BW413" s="8">
        <f t="shared" si="81"/>
        <v>218753737</v>
      </c>
      <c r="BX413" s="2"/>
      <c r="BY413" s="2">
        <v>12305788</v>
      </c>
      <c r="BZ413" s="2"/>
      <c r="CA413" s="2"/>
      <c r="CB413" s="9"/>
      <c r="CC413" s="2"/>
      <c r="CD413" s="2"/>
      <c r="CE413" s="2"/>
      <c r="CF413" s="2"/>
      <c r="CG413" s="8">
        <f>SUM(BW413:CE413)</f>
        <v>231059525</v>
      </c>
      <c r="CH413" s="2"/>
      <c r="CI413" s="2"/>
      <c r="CJ413" s="2"/>
      <c r="CK413" s="2"/>
      <c r="CL413" s="9"/>
      <c r="CM413" s="2"/>
      <c r="CN413" s="2"/>
      <c r="CO413" s="2"/>
      <c r="CP413" s="8">
        <f t="shared" si="74"/>
        <v>231059525</v>
      </c>
      <c r="CQ413" s="2"/>
      <c r="CR413" s="2"/>
      <c r="CS413" s="2"/>
      <c r="CT413" s="2"/>
      <c r="CU413" s="2"/>
      <c r="CV413" s="9"/>
      <c r="CW413" s="2"/>
      <c r="CX413" s="2"/>
      <c r="CY413" s="8">
        <f t="shared" si="75"/>
        <v>231059525</v>
      </c>
      <c r="CZ413" s="2"/>
      <c r="DA413" s="2"/>
      <c r="DB413" s="2"/>
      <c r="DC413" s="2"/>
      <c r="DD413" s="2"/>
      <c r="DE413" s="2"/>
      <c r="DF413" s="2"/>
      <c r="DG413" s="2"/>
      <c r="DH413" s="2"/>
      <c r="DI413" s="8">
        <f t="shared" si="76"/>
        <v>231059525</v>
      </c>
      <c r="DJ413" s="18"/>
      <c r="DK413" s="2"/>
      <c r="DL413" s="2"/>
      <c r="DM413" s="2"/>
      <c r="DN413" s="2"/>
      <c r="DO413" s="2"/>
      <c r="DP413" s="2"/>
      <c r="DQ413" s="2"/>
      <c r="DR413" s="9"/>
      <c r="DS413" s="2"/>
      <c r="DT413" s="2"/>
      <c r="DU413" s="7">
        <f t="shared" si="82"/>
        <v>231059525</v>
      </c>
      <c r="DV413" s="4">
        <f>VLOOKUP(B413,[3]RPTNCT049_ConsultaSaldosContabl!$I$4:$K$8047,3,0)</f>
        <v>98446304</v>
      </c>
      <c r="DW413" s="4">
        <f>+Q413+Z413+AA413+AN413+BA413+BJ413+BU413+BV413</f>
        <v>132613221</v>
      </c>
      <c r="DX413" s="41">
        <f t="shared" si="83"/>
        <v>231059525</v>
      </c>
      <c r="DY413" s="19">
        <f t="shared" si="84"/>
        <v>0</v>
      </c>
      <c r="DZ413" s="29"/>
      <c r="EA413" s="29"/>
      <c r="EB413" s="29"/>
    </row>
    <row r="414" spans="1:136" ht="15" customHeight="1" x14ac:dyDescent="0.2">
      <c r="A414" s="1">
        <v>8000965979</v>
      </c>
      <c r="B414" s="1">
        <v>800096597</v>
      </c>
      <c r="C414" s="16">
        <v>211020310</v>
      </c>
      <c r="D414" s="17" t="s">
        <v>424</v>
      </c>
      <c r="E414" s="80" t="s">
        <v>1468</v>
      </c>
      <c r="F414" s="38"/>
      <c r="G414" s="2"/>
      <c r="H414" s="3"/>
      <c r="I414" s="2"/>
      <c r="J414" s="39"/>
      <c r="K414" s="3"/>
      <c r="L414" s="2"/>
      <c r="M414" s="8"/>
      <c r="N414" s="3"/>
      <c r="O414" s="2"/>
      <c r="P414" s="3"/>
      <c r="Q414" s="39">
        <v>10375471</v>
      </c>
      <c r="R414" s="2"/>
      <c r="S414" s="3"/>
      <c r="T414" s="3"/>
      <c r="U414" s="2"/>
      <c r="V414" s="8">
        <f t="shared" si="73"/>
        <v>10375471</v>
      </c>
      <c r="W414" s="8">
        <v>0</v>
      </c>
      <c r="X414" s="2"/>
      <c r="Y414" s="8">
        <v>0</v>
      </c>
      <c r="Z414" s="8">
        <v>15127899</v>
      </c>
      <c r="AA414" s="2"/>
      <c r="AB414" s="2"/>
      <c r="AC414" s="9"/>
      <c r="AD414" s="2"/>
      <c r="AE414" s="2"/>
      <c r="AF414" s="8">
        <f t="shared" si="77"/>
        <v>25503370</v>
      </c>
      <c r="AG414" s="9">
        <v>0</v>
      </c>
      <c r="AH414" s="2"/>
      <c r="AI414" s="2">
        <v>0</v>
      </c>
      <c r="AJ414" s="9">
        <v>0</v>
      </c>
      <c r="AK414" s="2">
        <v>0</v>
      </c>
      <c r="AL414" s="2">
        <v>0</v>
      </c>
      <c r="AM414" s="2"/>
      <c r="AN414" s="2"/>
      <c r="AO414" s="19">
        <f t="shared" si="78"/>
        <v>25503370</v>
      </c>
      <c r="AP414" s="2"/>
      <c r="AQ414" s="2"/>
      <c r="AR414" s="2"/>
      <c r="AS414" s="2"/>
      <c r="AT414" s="2"/>
      <c r="AU414" s="2"/>
      <c r="AV414" s="2"/>
      <c r="AW414" s="2"/>
      <c r="AX414" s="2">
        <v>40148564</v>
      </c>
      <c r="AY414" s="2">
        <v>10037141</v>
      </c>
      <c r="AZ414" s="2"/>
      <c r="BA414" s="2"/>
      <c r="BB414" s="64">
        <f t="shared" si="79"/>
        <v>75689075</v>
      </c>
      <c r="BC414" s="2"/>
      <c r="BD414" s="2">
        <v>10037141</v>
      </c>
      <c r="BE414" s="2"/>
      <c r="BF414" s="2"/>
      <c r="BG414" s="9"/>
      <c r="BH414" s="2"/>
      <c r="BI414" s="2"/>
      <c r="BJ414" s="2">
        <v>54884637</v>
      </c>
      <c r="BK414" s="8">
        <f t="shared" si="80"/>
        <v>140610853</v>
      </c>
      <c r="BL414" s="2"/>
      <c r="BM414" s="2">
        <v>10037141</v>
      </c>
      <c r="BN414" s="2"/>
      <c r="BO414" s="2"/>
      <c r="BP414" s="2"/>
      <c r="BQ414" s="2"/>
      <c r="BR414" s="9"/>
      <c r="BS414" s="2"/>
      <c r="BT414" s="2"/>
      <c r="BU414" s="2"/>
      <c r="BV414" s="2"/>
      <c r="BW414" s="8">
        <f t="shared" si="81"/>
        <v>150647994</v>
      </c>
      <c r="BX414" s="2"/>
      <c r="BY414" s="2">
        <v>10037141</v>
      </c>
      <c r="BZ414" s="2"/>
      <c r="CA414" s="2"/>
      <c r="CB414" s="9"/>
      <c r="CC414" s="2"/>
      <c r="CD414" s="2"/>
      <c r="CE414" s="2"/>
      <c r="CF414" s="2"/>
      <c r="CG414" s="8">
        <f>SUM(BW414:CE414)</f>
        <v>160685135</v>
      </c>
      <c r="CH414" s="2"/>
      <c r="CI414" s="2"/>
      <c r="CJ414" s="2"/>
      <c r="CK414" s="2"/>
      <c r="CL414" s="9"/>
      <c r="CM414" s="2"/>
      <c r="CN414" s="2"/>
      <c r="CO414" s="2"/>
      <c r="CP414" s="8">
        <f t="shared" si="74"/>
        <v>160685135</v>
      </c>
      <c r="CQ414" s="2"/>
      <c r="CR414" s="2"/>
      <c r="CS414" s="2"/>
      <c r="CT414" s="2"/>
      <c r="CU414" s="2"/>
      <c r="CV414" s="9"/>
      <c r="CW414" s="2"/>
      <c r="CX414" s="2"/>
      <c r="CY414" s="8">
        <f t="shared" si="75"/>
        <v>160685135</v>
      </c>
      <c r="CZ414" s="2"/>
      <c r="DA414" s="2"/>
      <c r="DB414" s="2"/>
      <c r="DC414" s="2"/>
      <c r="DD414" s="2"/>
      <c r="DE414" s="2"/>
      <c r="DF414" s="2"/>
      <c r="DG414" s="2"/>
      <c r="DH414" s="2"/>
      <c r="DI414" s="8">
        <f t="shared" si="76"/>
        <v>160685135</v>
      </c>
      <c r="DJ414" s="18"/>
      <c r="DK414" s="2"/>
      <c r="DL414" s="2"/>
      <c r="DM414" s="2"/>
      <c r="DN414" s="2"/>
      <c r="DO414" s="2"/>
      <c r="DP414" s="2"/>
      <c r="DQ414" s="2"/>
      <c r="DR414" s="9"/>
      <c r="DS414" s="2"/>
      <c r="DT414" s="2"/>
      <c r="DU414" s="7">
        <f t="shared" si="82"/>
        <v>160685135</v>
      </c>
      <c r="DV414" s="4">
        <f>VLOOKUP(B414,[3]RPTNCT049_ConsultaSaldosContabl!$I$4:$K$8047,3,0)</f>
        <v>80297128</v>
      </c>
      <c r="DW414" s="4">
        <f>+Q414+Z414+AA414+AN414+BA414+BJ414+BU414+BV414</f>
        <v>80388007</v>
      </c>
      <c r="DX414" s="41">
        <f t="shared" si="83"/>
        <v>160685135</v>
      </c>
      <c r="DY414" s="19">
        <f t="shared" si="84"/>
        <v>0</v>
      </c>
      <c r="DZ414" s="29"/>
      <c r="EA414" s="29"/>
      <c r="EB414" s="29"/>
    </row>
    <row r="415" spans="1:136" ht="15" customHeight="1" x14ac:dyDescent="0.2">
      <c r="A415" s="1">
        <v>8905014041</v>
      </c>
      <c r="B415" s="1">
        <v>890501404</v>
      </c>
      <c r="C415" s="16">
        <v>211354313</v>
      </c>
      <c r="D415" s="17" t="s">
        <v>765</v>
      </c>
      <c r="E415" s="80" t="s">
        <v>1801</v>
      </c>
      <c r="F415" s="38"/>
      <c r="G415" s="2"/>
      <c r="H415" s="3"/>
      <c r="I415" s="2"/>
      <c r="J415" s="39"/>
      <c r="K415" s="3"/>
      <c r="L415" s="2"/>
      <c r="M415" s="8"/>
      <c r="N415" s="3"/>
      <c r="O415" s="2"/>
      <c r="P415" s="3"/>
      <c r="Q415" s="39">
        <v>13501744</v>
      </c>
      <c r="R415" s="2"/>
      <c r="S415" s="3"/>
      <c r="T415" s="3"/>
      <c r="U415" s="2"/>
      <c r="V415" s="8">
        <f t="shared" si="73"/>
        <v>13501744</v>
      </c>
      <c r="W415" s="8">
        <v>0</v>
      </c>
      <c r="X415" s="2"/>
      <c r="Y415" s="8">
        <v>0</v>
      </c>
      <c r="Z415" s="8">
        <v>16595662</v>
      </c>
      <c r="AA415" s="2"/>
      <c r="AB415" s="2"/>
      <c r="AC415" s="9"/>
      <c r="AD415" s="2"/>
      <c r="AE415" s="2"/>
      <c r="AF415" s="8">
        <f t="shared" si="77"/>
        <v>30097406</v>
      </c>
      <c r="AG415" s="9">
        <v>0</v>
      </c>
      <c r="AH415" s="2"/>
      <c r="AI415" s="2">
        <v>0</v>
      </c>
      <c r="AJ415" s="9">
        <v>0</v>
      </c>
      <c r="AK415" s="2">
        <v>0</v>
      </c>
      <c r="AL415" s="2">
        <v>0</v>
      </c>
      <c r="AM415" s="2"/>
      <c r="AN415" s="2"/>
      <c r="AO415" s="19">
        <f t="shared" si="78"/>
        <v>30097406</v>
      </c>
      <c r="AP415" s="2"/>
      <c r="AQ415" s="2"/>
      <c r="AR415" s="2"/>
      <c r="AS415" s="2"/>
      <c r="AT415" s="2"/>
      <c r="AU415" s="2"/>
      <c r="AV415" s="2"/>
      <c r="AW415" s="2"/>
      <c r="AX415" s="2">
        <v>37703628</v>
      </c>
      <c r="AY415" s="2">
        <v>9425907</v>
      </c>
      <c r="AZ415" s="2"/>
      <c r="BA415" s="2"/>
      <c r="BB415" s="64">
        <f t="shared" si="79"/>
        <v>77226941</v>
      </c>
      <c r="BC415" s="2"/>
      <c r="BD415" s="2">
        <v>9425907</v>
      </c>
      <c r="BE415" s="2"/>
      <c r="BF415" s="2"/>
      <c r="BG415" s="9"/>
      <c r="BH415" s="2"/>
      <c r="BI415" s="2"/>
      <c r="BJ415" s="2">
        <v>64771349</v>
      </c>
      <c r="BK415" s="8">
        <f t="shared" si="80"/>
        <v>151424197</v>
      </c>
      <c r="BL415" s="2"/>
      <c r="BM415" s="2">
        <v>9425907</v>
      </c>
      <c r="BN415" s="2"/>
      <c r="BO415" s="2"/>
      <c r="BP415" s="2"/>
      <c r="BQ415" s="2"/>
      <c r="BR415" s="9"/>
      <c r="BS415" s="2"/>
      <c r="BT415" s="2"/>
      <c r="BU415" s="2"/>
      <c r="BV415" s="2"/>
      <c r="BW415" s="8">
        <f t="shared" si="81"/>
        <v>160850104</v>
      </c>
      <c r="BX415" s="2"/>
      <c r="BY415" s="2">
        <v>9425907</v>
      </c>
      <c r="BZ415" s="2"/>
      <c r="CA415" s="2"/>
      <c r="CB415" s="9"/>
      <c r="CC415" s="2"/>
      <c r="CD415" s="2"/>
      <c r="CE415" s="2"/>
      <c r="CF415" s="2"/>
      <c r="CG415" s="8">
        <f>SUM(BW415:CE415)</f>
        <v>170276011</v>
      </c>
      <c r="CH415" s="2"/>
      <c r="CI415" s="2"/>
      <c r="CJ415" s="2"/>
      <c r="CK415" s="2"/>
      <c r="CL415" s="9"/>
      <c r="CM415" s="2"/>
      <c r="CN415" s="2"/>
      <c r="CO415" s="2"/>
      <c r="CP415" s="8">
        <f t="shared" si="74"/>
        <v>170276011</v>
      </c>
      <c r="CQ415" s="2"/>
      <c r="CR415" s="2"/>
      <c r="CS415" s="2"/>
      <c r="CT415" s="2"/>
      <c r="CU415" s="2"/>
      <c r="CV415" s="9"/>
      <c r="CW415" s="2"/>
      <c r="CX415" s="2"/>
      <c r="CY415" s="8">
        <f t="shared" si="75"/>
        <v>170276011</v>
      </c>
      <c r="CZ415" s="2"/>
      <c r="DA415" s="2"/>
      <c r="DB415" s="2"/>
      <c r="DC415" s="2"/>
      <c r="DD415" s="2"/>
      <c r="DE415" s="2"/>
      <c r="DF415" s="2"/>
      <c r="DG415" s="2"/>
      <c r="DH415" s="2"/>
      <c r="DI415" s="8">
        <f t="shared" si="76"/>
        <v>170276011</v>
      </c>
      <c r="DJ415" s="18"/>
      <c r="DK415" s="2"/>
      <c r="DL415" s="2"/>
      <c r="DM415" s="2"/>
      <c r="DN415" s="2"/>
      <c r="DO415" s="2"/>
      <c r="DP415" s="2"/>
      <c r="DQ415" s="2"/>
      <c r="DR415" s="9"/>
      <c r="DS415" s="2"/>
      <c r="DT415" s="2"/>
      <c r="DU415" s="7">
        <f t="shared" si="82"/>
        <v>170276011</v>
      </c>
      <c r="DV415" s="4">
        <f>VLOOKUP(B415,[3]RPTNCT049_ConsultaSaldosContabl!$I$4:$K$8047,3,0)</f>
        <v>75407256</v>
      </c>
      <c r="DW415" s="4">
        <f>+Q415+Z415+AA415+AN415+BA415+BJ415+BU415+BV415</f>
        <v>94868755</v>
      </c>
      <c r="DX415" s="41">
        <f t="shared" si="83"/>
        <v>170276011</v>
      </c>
      <c r="DY415" s="19">
        <f t="shared" si="84"/>
        <v>0</v>
      </c>
      <c r="DZ415" s="29"/>
      <c r="EA415" s="29"/>
      <c r="EB415" s="29"/>
    </row>
    <row r="416" spans="1:136" ht="15" customHeight="1" x14ac:dyDescent="0.2">
      <c r="A416" s="1">
        <v>8909837281</v>
      </c>
      <c r="B416" s="1">
        <v>890983728</v>
      </c>
      <c r="C416" s="16">
        <v>211305313</v>
      </c>
      <c r="D416" s="17" t="s">
        <v>92</v>
      </c>
      <c r="E416" s="80" t="s">
        <v>1139</v>
      </c>
      <c r="F416" s="38"/>
      <c r="G416" s="2"/>
      <c r="H416" s="3"/>
      <c r="I416" s="2"/>
      <c r="J416" s="39"/>
      <c r="K416" s="3"/>
      <c r="L416" s="2"/>
      <c r="M416" s="8"/>
      <c r="N416" s="3"/>
      <c r="O416" s="2"/>
      <c r="P416" s="3"/>
      <c r="Q416" s="39">
        <v>16280945</v>
      </c>
      <c r="R416" s="2"/>
      <c r="S416" s="3"/>
      <c r="T416" s="3"/>
      <c r="U416" s="2"/>
      <c r="V416" s="8">
        <f t="shared" si="73"/>
        <v>16280945</v>
      </c>
      <c r="W416" s="8">
        <v>0</v>
      </c>
      <c r="X416" s="2"/>
      <c r="Y416" s="8">
        <v>0</v>
      </c>
      <c r="Z416" s="8">
        <v>35897887</v>
      </c>
      <c r="AA416" s="2"/>
      <c r="AB416" s="2"/>
      <c r="AC416" s="9"/>
      <c r="AD416" s="2"/>
      <c r="AE416" s="2"/>
      <c r="AF416" s="8">
        <f t="shared" si="77"/>
        <v>52178832</v>
      </c>
      <c r="AG416" s="9">
        <v>0</v>
      </c>
      <c r="AH416" s="2"/>
      <c r="AI416" s="2">
        <v>0</v>
      </c>
      <c r="AJ416" s="9">
        <v>0</v>
      </c>
      <c r="AK416" s="2">
        <v>0</v>
      </c>
      <c r="AL416" s="2">
        <v>0</v>
      </c>
      <c r="AM416" s="2"/>
      <c r="AN416" s="2"/>
      <c r="AO416" s="19">
        <f t="shared" si="78"/>
        <v>52178832</v>
      </c>
      <c r="AP416" s="2"/>
      <c r="AQ416" s="2"/>
      <c r="AR416" s="2"/>
      <c r="AS416" s="2"/>
      <c r="AT416" s="2"/>
      <c r="AU416" s="2"/>
      <c r="AV416" s="2"/>
      <c r="AW416" s="2"/>
      <c r="AX416" s="2">
        <v>48313460</v>
      </c>
      <c r="AY416" s="2">
        <v>12078365</v>
      </c>
      <c r="AZ416" s="2"/>
      <c r="BA416" s="2"/>
      <c r="BB416" s="64">
        <f t="shared" si="79"/>
        <v>112570657</v>
      </c>
      <c r="BC416" s="2"/>
      <c r="BD416" s="2">
        <v>12078365</v>
      </c>
      <c r="BE416" s="2"/>
      <c r="BF416" s="2"/>
      <c r="BG416" s="9"/>
      <c r="BH416" s="2"/>
      <c r="BI416" s="2"/>
      <c r="BJ416" s="2">
        <v>112291817</v>
      </c>
      <c r="BK416" s="8">
        <f t="shared" si="80"/>
        <v>236940839</v>
      </c>
      <c r="BL416" s="2"/>
      <c r="BM416" s="2">
        <v>12078365</v>
      </c>
      <c r="BN416" s="2"/>
      <c r="BO416" s="2"/>
      <c r="BP416" s="2"/>
      <c r="BQ416" s="2"/>
      <c r="BR416" s="9"/>
      <c r="BS416" s="2"/>
      <c r="BT416" s="2"/>
      <c r="BU416" s="2"/>
      <c r="BV416" s="2"/>
      <c r="BW416" s="8">
        <f t="shared" si="81"/>
        <v>249019204</v>
      </c>
      <c r="BX416" s="2"/>
      <c r="BY416" s="2">
        <v>12078365</v>
      </c>
      <c r="BZ416" s="2"/>
      <c r="CA416" s="2"/>
      <c r="CB416" s="9"/>
      <c r="CC416" s="2"/>
      <c r="CD416" s="2"/>
      <c r="CE416" s="2"/>
      <c r="CF416" s="2"/>
      <c r="CG416" s="8">
        <f>SUM(BW416:CE416)</f>
        <v>261097569</v>
      </c>
      <c r="CH416" s="2"/>
      <c r="CI416" s="2"/>
      <c r="CJ416" s="2"/>
      <c r="CK416" s="2"/>
      <c r="CL416" s="9"/>
      <c r="CM416" s="2"/>
      <c r="CN416" s="2"/>
      <c r="CO416" s="2"/>
      <c r="CP416" s="8">
        <f t="shared" si="74"/>
        <v>261097569</v>
      </c>
      <c r="CQ416" s="2"/>
      <c r="CR416" s="2"/>
      <c r="CS416" s="2"/>
      <c r="CT416" s="2"/>
      <c r="CU416" s="2"/>
      <c r="CV416" s="9"/>
      <c r="CW416" s="2"/>
      <c r="CX416" s="2"/>
      <c r="CY416" s="8">
        <f t="shared" si="75"/>
        <v>261097569</v>
      </c>
      <c r="CZ416" s="2"/>
      <c r="DA416" s="2"/>
      <c r="DB416" s="2"/>
      <c r="DC416" s="2"/>
      <c r="DD416" s="2"/>
      <c r="DE416" s="2"/>
      <c r="DF416" s="2"/>
      <c r="DG416" s="2"/>
      <c r="DH416" s="2"/>
      <c r="DI416" s="8">
        <f t="shared" si="76"/>
        <v>261097569</v>
      </c>
      <c r="DJ416" s="18"/>
      <c r="DK416" s="2"/>
      <c r="DL416" s="2"/>
      <c r="DM416" s="2"/>
      <c r="DN416" s="2"/>
      <c r="DO416" s="2"/>
      <c r="DP416" s="2"/>
      <c r="DQ416" s="2"/>
      <c r="DR416" s="9"/>
      <c r="DS416" s="2"/>
      <c r="DT416" s="2"/>
      <c r="DU416" s="7">
        <f t="shared" si="82"/>
        <v>261097569</v>
      </c>
      <c r="DV416" s="4">
        <f>VLOOKUP(B416,[3]RPTNCT049_ConsultaSaldosContabl!$I$4:$K$8047,3,0)</f>
        <v>96626920</v>
      </c>
      <c r="DW416" s="4">
        <f>+Q416+Z416+AA416+AN416+BA416+BJ416+BU416+BV416</f>
        <v>164470649</v>
      </c>
      <c r="DX416" s="41">
        <f t="shared" si="83"/>
        <v>261097569</v>
      </c>
      <c r="DY416" s="19">
        <f t="shared" si="84"/>
        <v>0</v>
      </c>
      <c r="DZ416" s="29"/>
      <c r="EA416" s="29"/>
      <c r="EB416" s="29"/>
    </row>
    <row r="417" spans="1:136" ht="15" customHeight="1" x14ac:dyDescent="0.2">
      <c r="A417" s="1">
        <v>8320009921</v>
      </c>
      <c r="B417" s="1">
        <v>832000992</v>
      </c>
      <c r="C417" s="16">
        <v>211225312</v>
      </c>
      <c r="D417" s="17" t="s">
        <v>493</v>
      </c>
      <c r="E417" s="80" t="s">
        <v>1537</v>
      </c>
      <c r="F417" s="54"/>
      <c r="G417" s="18"/>
      <c r="H417" s="54"/>
      <c r="I417" s="18"/>
      <c r="J417" s="54"/>
      <c r="K417" s="54"/>
      <c r="L417" s="18"/>
      <c r="M417" s="55"/>
      <c r="N417" s="54"/>
      <c r="O417" s="18"/>
      <c r="P417" s="54"/>
      <c r="Q417" s="39">
        <v>40008601</v>
      </c>
      <c r="R417" s="18"/>
      <c r="S417" s="54"/>
      <c r="T417" s="54"/>
      <c r="U417" s="18"/>
      <c r="V417" s="8">
        <f t="shared" si="73"/>
        <v>40008601</v>
      </c>
      <c r="W417" s="8">
        <v>0</v>
      </c>
      <c r="X417" s="18"/>
      <c r="Y417" s="8">
        <v>0</v>
      </c>
      <c r="Z417" s="8"/>
      <c r="AA417" s="18"/>
      <c r="AB417" s="18"/>
      <c r="AC417" s="56"/>
      <c r="AD417" s="18"/>
      <c r="AE417" s="18"/>
      <c r="AF417" s="8">
        <f t="shared" si="77"/>
        <v>40008601</v>
      </c>
      <c r="AG417" s="9">
        <v>0</v>
      </c>
      <c r="AH417" s="2"/>
      <c r="AI417" s="2">
        <v>0</v>
      </c>
      <c r="AJ417" s="9">
        <v>0</v>
      </c>
      <c r="AK417" s="2">
        <v>0</v>
      </c>
      <c r="AL417" s="2">
        <v>0</v>
      </c>
      <c r="AM417" s="2"/>
      <c r="AN417" s="2"/>
      <c r="AO417" s="19">
        <f t="shared" si="78"/>
        <v>40008601</v>
      </c>
      <c r="AP417" s="18"/>
      <c r="AQ417" s="2"/>
      <c r="AR417" s="18"/>
      <c r="AS417" s="2"/>
      <c r="AT417" s="18"/>
      <c r="AU417" s="18"/>
      <c r="AV417" s="18"/>
      <c r="AW417" s="18"/>
      <c r="AX417" s="2">
        <v>38319480</v>
      </c>
      <c r="AY417" s="2">
        <v>9579870</v>
      </c>
      <c r="AZ417" s="18"/>
      <c r="BA417" s="2"/>
      <c r="BB417" s="64">
        <f t="shared" si="79"/>
        <v>87907951</v>
      </c>
      <c r="BC417" s="2"/>
      <c r="BD417" s="2">
        <v>9579870</v>
      </c>
      <c r="BE417" s="2"/>
      <c r="BF417" s="2"/>
      <c r="BG417" s="9"/>
      <c r="BH417" s="2"/>
      <c r="BI417" s="2"/>
      <c r="BJ417" s="2">
        <v>86100647</v>
      </c>
      <c r="BK417" s="8">
        <f t="shared" si="80"/>
        <v>183588468</v>
      </c>
      <c r="BL417" s="2"/>
      <c r="BM417" s="2">
        <v>9579870</v>
      </c>
      <c r="BN417" s="2"/>
      <c r="BO417" s="2"/>
      <c r="BP417" s="2"/>
      <c r="BQ417" s="2"/>
      <c r="BR417" s="9"/>
      <c r="BS417" s="2"/>
      <c r="BT417" s="2"/>
      <c r="BU417" s="2"/>
      <c r="BV417" s="2"/>
      <c r="BW417" s="8">
        <f t="shared" si="81"/>
        <v>193168338</v>
      </c>
      <c r="BX417" s="2"/>
      <c r="BY417" s="2">
        <v>9579870</v>
      </c>
      <c r="BZ417" s="2"/>
      <c r="CA417" s="2"/>
      <c r="CB417" s="9"/>
      <c r="CC417" s="2"/>
      <c r="CD417" s="2"/>
      <c r="CE417" s="2"/>
      <c r="CF417" s="2"/>
      <c r="CG417" s="8">
        <f>SUM(BW417:CE417)</f>
        <v>202748208</v>
      </c>
      <c r="CH417" s="2"/>
      <c r="CI417" s="2"/>
      <c r="CJ417" s="2"/>
      <c r="CK417" s="2"/>
      <c r="CL417" s="9"/>
      <c r="CM417" s="2"/>
      <c r="CN417" s="2"/>
      <c r="CO417" s="2"/>
      <c r="CP417" s="8">
        <f t="shared" si="74"/>
        <v>202748208</v>
      </c>
      <c r="CQ417" s="2"/>
      <c r="CR417" s="2"/>
      <c r="CS417" s="2"/>
      <c r="CT417" s="2"/>
      <c r="CU417" s="2"/>
      <c r="CV417" s="9"/>
      <c r="CW417" s="2"/>
      <c r="CX417" s="2"/>
      <c r="CY417" s="8">
        <f t="shared" si="75"/>
        <v>202748208</v>
      </c>
      <c r="CZ417" s="2"/>
      <c r="DA417" s="2"/>
      <c r="DB417" s="2"/>
      <c r="DC417" s="2"/>
      <c r="DD417" s="2"/>
      <c r="DE417" s="2"/>
      <c r="DF417" s="2"/>
      <c r="DG417" s="2"/>
      <c r="DH417" s="2"/>
      <c r="DI417" s="8">
        <f t="shared" si="76"/>
        <v>202748208</v>
      </c>
      <c r="DJ417" s="18"/>
      <c r="DK417" s="2"/>
      <c r="DL417" s="2"/>
      <c r="DM417" s="2"/>
      <c r="DN417" s="2"/>
      <c r="DO417" s="2"/>
      <c r="DP417" s="2"/>
      <c r="DQ417" s="2"/>
      <c r="DR417" s="9"/>
      <c r="DS417" s="2"/>
      <c r="DT417" s="2"/>
      <c r="DU417" s="7">
        <f t="shared" si="82"/>
        <v>202748208</v>
      </c>
      <c r="DV417" s="4">
        <f>VLOOKUP(B417,[3]RPTNCT049_ConsultaSaldosContabl!$I$4:$K$8047,3,0)</f>
        <v>76638960</v>
      </c>
      <c r="DW417" s="4">
        <f>+Q417+Z417+AA417+AN417+BA417+BJ417+BU417+BV417</f>
        <v>126109248</v>
      </c>
      <c r="DX417" s="41">
        <f t="shared" si="83"/>
        <v>202748208</v>
      </c>
      <c r="DY417" s="19">
        <f t="shared" si="84"/>
        <v>0</v>
      </c>
      <c r="DZ417" s="29"/>
      <c r="EA417" s="15"/>
      <c r="EB417" s="15"/>
      <c r="EC417" s="15"/>
      <c r="ED417" s="15"/>
      <c r="EE417" s="15"/>
      <c r="EF417" s="15"/>
    </row>
    <row r="418" spans="1:136" ht="15" customHeight="1" x14ac:dyDescent="0.2">
      <c r="A418" s="1">
        <v>8920992435</v>
      </c>
      <c r="B418" s="1">
        <v>892099243</v>
      </c>
      <c r="C418" s="16">
        <v>211350313</v>
      </c>
      <c r="D418" s="17" t="s">
        <v>675</v>
      </c>
      <c r="E418" s="80" t="s">
        <v>1714</v>
      </c>
      <c r="F418" s="54"/>
      <c r="G418" s="18"/>
      <c r="H418" s="54"/>
      <c r="I418" s="18"/>
      <c r="J418" s="54"/>
      <c r="K418" s="54"/>
      <c r="L418" s="18"/>
      <c r="M418" s="55"/>
      <c r="N418" s="54"/>
      <c r="O418" s="18"/>
      <c r="P418" s="54"/>
      <c r="Q418" s="39">
        <v>320562922</v>
      </c>
      <c r="R418" s="18"/>
      <c r="S418" s="54"/>
      <c r="T418" s="54"/>
      <c r="U418" s="18"/>
      <c r="V418" s="8">
        <f t="shared" si="73"/>
        <v>320562922</v>
      </c>
      <c r="W418" s="8">
        <v>0</v>
      </c>
      <c r="X418" s="18"/>
      <c r="Y418" s="8">
        <v>0</v>
      </c>
      <c r="Z418" s="8"/>
      <c r="AA418" s="18"/>
      <c r="AB418" s="18"/>
      <c r="AC418" s="56"/>
      <c r="AD418" s="18"/>
      <c r="AE418" s="18"/>
      <c r="AF418" s="8">
        <f t="shared" si="77"/>
        <v>320562922</v>
      </c>
      <c r="AG418" s="9">
        <v>0</v>
      </c>
      <c r="AH418" s="2"/>
      <c r="AI418" s="2">
        <v>0</v>
      </c>
      <c r="AJ418" s="9">
        <v>0</v>
      </c>
      <c r="AK418" s="2">
        <v>0</v>
      </c>
      <c r="AL418" s="2">
        <v>0</v>
      </c>
      <c r="AM418" s="2"/>
      <c r="AN418" s="2"/>
      <c r="AO418" s="19">
        <f t="shared" si="78"/>
        <v>320562922</v>
      </c>
      <c r="AP418" s="18"/>
      <c r="AQ418" s="2"/>
      <c r="AR418" s="18"/>
      <c r="AS418" s="2"/>
      <c r="AT418" s="18"/>
      <c r="AU418" s="18"/>
      <c r="AV418" s="18"/>
      <c r="AW418" s="18"/>
      <c r="AX418" s="2">
        <v>424473280</v>
      </c>
      <c r="AY418" s="2">
        <v>106118320</v>
      </c>
      <c r="AZ418" s="18"/>
      <c r="BA418" s="2"/>
      <c r="BB418" s="64">
        <f t="shared" si="79"/>
        <v>851154522</v>
      </c>
      <c r="BC418" s="2"/>
      <c r="BD418" s="2">
        <v>106118320</v>
      </c>
      <c r="BE418" s="2"/>
      <c r="BF418" s="2"/>
      <c r="BG418" s="9"/>
      <c r="BH418" s="2"/>
      <c r="BI418" s="2"/>
      <c r="BJ418" s="2">
        <v>689867840</v>
      </c>
      <c r="BK418" s="8">
        <f t="shared" si="80"/>
        <v>1647140682</v>
      </c>
      <c r="BL418" s="2"/>
      <c r="BM418" s="2">
        <v>106118320</v>
      </c>
      <c r="BN418" s="2"/>
      <c r="BO418" s="2"/>
      <c r="BP418" s="2"/>
      <c r="BQ418" s="2"/>
      <c r="BR418" s="9"/>
      <c r="BS418" s="2"/>
      <c r="BT418" s="2"/>
      <c r="BU418" s="2"/>
      <c r="BV418" s="2"/>
      <c r="BW418" s="8">
        <f t="shared" si="81"/>
        <v>1753259002</v>
      </c>
      <c r="BX418" s="2"/>
      <c r="BY418" s="2">
        <v>106118320</v>
      </c>
      <c r="BZ418" s="2"/>
      <c r="CA418" s="2"/>
      <c r="CB418" s="9"/>
      <c r="CC418" s="2"/>
      <c r="CD418" s="2"/>
      <c r="CE418" s="2"/>
      <c r="CF418" s="2"/>
      <c r="CG418" s="8">
        <f>SUM(BW418:CE418)</f>
        <v>1859377322</v>
      </c>
      <c r="CH418" s="2"/>
      <c r="CI418" s="2"/>
      <c r="CJ418" s="2"/>
      <c r="CK418" s="2"/>
      <c r="CL418" s="9"/>
      <c r="CM418" s="2"/>
      <c r="CN418" s="2"/>
      <c r="CO418" s="2"/>
      <c r="CP418" s="8">
        <f t="shared" si="74"/>
        <v>1859377322</v>
      </c>
      <c r="CQ418" s="2"/>
      <c r="CR418" s="2"/>
      <c r="CS418" s="2"/>
      <c r="CT418" s="2"/>
      <c r="CU418" s="2"/>
      <c r="CV418" s="9"/>
      <c r="CW418" s="2"/>
      <c r="CX418" s="2"/>
      <c r="CY418" s="8">
        <f t="shared" si="75"/>
        <v>1859377322</v>
      </c>
      <c r="CZ418" s="2"/>
      <c r="DA418" s="2"/>
      <c r="DB418" s="2"/>
      <c r="DC418" s="2"/>
      <c r="DD418" s="2"/>
      <c r="DE418" s="2"/>
      <c r="DF418" s="2"/>
      <c r="DG418" s="2"/>
      <c r="DH418" s="2"/>
      <c r="DI418" s="8">
        <f t="shared" si="76"/>
        <v>1859377322</v>
      </c>
      <c r="DJ418" s="18"/>
      <c r="DK418" s="2"/>
      <c r="DL418" s="2"/>
      <c r="DM418" s="2"/>
      <c r="DN418" s="2"/>
      <c r="DO418" s="2"/>
      <c r="DP418" s="2"/>
      <c r="DQ418" s="2"/>
      <c r="DR418" s="9"/>
      <c r="DS418" s="2"/>
      <c r="DT418" s="2"/>
      <c r="DU418" s="7">
        <f t="shared" si="82"/>
        <v>1859377322</v>
      </c>
      <c r="DV418" s="4">
        <f>VLOOKUP(B418,[3]RPTNCT049_ConsultaSaldosContabl!$I$4:$K$8047,3,0)</f>
        <v>848946560</v>
      </c>
      <c r="DW418" s="4">
        <f>+Q418+Z418+AA418+AN418+BA418+BJ418+BU418+BV418</f>
        <v>1010430762</v>
      </c>
      <c r="DX418" s="41">
        <f t="shared" si="83"/>
        <v>1859377322</v>
      </c>
      <c r="DY418" s="19">
        <f t="shared" si="84"/>
        <v>0</v>
      </c>
      <c r="DZ418" s="29"/>
      <c r="EA418" s="15"/>
      <c r="EB418" s="15"/>
      <c r="EC418" s="15"/>
      <c r="ED418" s="15"/>
      <c r="EE418" s="15"/>
      <c r="EF418" s="15"/>
    </row>
    <row r="419" spans="1:136" ht="15" customHeight="1" x14ac:dyDescent="0.2">
      <c r="A419" s="1">
        <v>8000126311</v>
      </c>
      <c r="B419" s="1">
        <v>800012631</v>
      </c>
      <c r="C419" s="16">
        <v>211715317</v>
      </c>
      <c r="D419" s="17" t="s">
        <v>254</v>
      </c>
      <c r="E419" s="80" t="s">
        <v>1305</v>
      </c>
      <c r="F419" s="54"/>
      <c r="G419" s="18"/>
      <c r="H419" s="54"/>
      <c r="I419" s="18"/>
      <c r="J419" s="54"/>
      <c r="K419" s="54"/>
      <c r="L419" s="18"/>
      <c r="M419" s="55"/>
      <c r="N419" s="54"/>
      <c r="O419" s="18"/>
      <c r="P419" s="54"/>
      <c r="Q419" s="39"/>
      <c r="R419" s="18"/>
      <c r="S419" s="54"/>
      <c r="T419" s="54"/>
      <c r="U419" s="18"/>
      <c r="V419" s="8">
        <f t="shared" si="73"/>
        <v>0</v>
      </c>
      <c r="W419" s="8">
        <v>0</v>
      </c>
      <c r="X419" s="18"/>
      <c r="Y419" s="8">
        <v>0</v>
      </c>
      <c r="Z419" s="8">
        <v>8181328</v>
      </c>
      <c r="AA419" s="18"/>
      <c r="AB419" s="18"/>
      <c r="AC419" s="56"/>
      <c r="AD419" s="18"/>
      <c r="AE419" s="18"/>
      <c r="AF419" s="8">
        <f t="shared" si="77"/>
        <v>8181328</v>
      </c>
      <c r="AG419" s="9">
        <v>0</v>
      </c>
      <c r="AH419" s="2"/>
      <c r="AI419" s="2">
        <v>0</v>
      </c>
      <c r="AJ419" s="9">
        <v>0</v>
      </c>
      <c r="AK419" s="2">
        <v>0</v>
      </c>
      <c r="AL419" s="2">
        <v>0</v>
      </c>
      <c r="AM419" s="2"/>
      <c r="AN419" s="2"/>
      <c r="AO419" s="19">
        <f t="shared" si="78"/>
        <v>8181328</v>
      </c>
      <c r="AP419" s="18"/>
      <c r="AQ419" s="2"/>
      <c r="AR419" s="18"/>
      <c r="AS419" s="2"/>
      <c r="AT419" s="18"/>
      <c r="AU419" s="18"/>
      <c r="AV419" s="18"/>
      <c r="AW419" s="18"/>
      <c r="AX419" s="2">
        <v>14026908</v>
      </c>
      <c r="AY419" s="2">
        <v>3506727</v>
      </c>
      <c r="AZ419" s="18"/>
      <c r="BA419" s="2"/>
      <c r="BB419" s="64">
        <f t="shared" si="79"/>
        <v>25714963</v>
      </c>
      <c r="BC419" s="2"/>
      <c r="BD419" s="2">
        <v>3506727</v>
      </c>
      <c r="BE419" s="2"/>
      <c r="BF419" s="2"/>
      <c r="BG419" s="9"/>
      <c r="BH419" s="2"/>
      <c r="BI419" s="2"/>
      <c r="BJ419" s="2">
        <v>17606681</v>
      </c>
      <c r="BK419" s="8">
        <f t="shared" si="80"/>
        <v>46828371</v>
      </c>
      <c r="BL419" s="2"/>
      <c r="BM419" s="2">
        <v>3506727</v>
      </c>
      <c r="BN419" s="2"/>
      <c r="BO419" s="2"/>
      <c r="BP419" s="2"/>
      <c r="BQ419" s="2"/>
      <c r="BR419" s="9"/>
      <c r="BS419" s="2"/>
      <c r="BT419" s="2"/>
      <c r="BU419" s="2"/>
      <c r="BV419" s="2"/>
      <c r="BW419" s="8">
        <f t="shared" si="81"/>
        <v>50335098</v>
      </c>
      <c r="BX419" s="2"/>
      <c r="BY419" s="2">
        <v>3506727</v>
      </c>
      <c r="BZ419" s="2"/>
      <c r="CA419" s="2"/>
      <c r="CB419" s="9"/>
      <c r="CC419" s="2"/>
      <c r="CD419" s="2"/>
      <c r="CE419" s="2"/>
      <c r="CF419" s="2"/>
      <c r="CG419" s="8">
        <f>SUM(BW419:CE419)</f>
        <v>53841825</v>
      </c>
      <c r="CH419" s="2"/>
      <c r="CI419" s="2"/>
      <c r="CJ419" s="2"/>
      <c r="CK419" s="2"/>
      <c r="CL419" s="9"/>
      <c r="CM419" s="2"/>
      <c r="CN419" s="2"/>
      <c r="CO419" s="2"/>
      <c r="CP419" s="8">
        <f t="shared" si="74"/>
        <v>53841825</v>
      </c>
      <c r="CQ419" s="2"/>
      <c r="CR419" s="2"/>
      <c r="CS419" s="2"/>
      <c r="CT419" s="2"/>
      <c r="CU419" s="2"/>
      <c r="CV419" s="9"/>
      <c r="CW419" s="2"/>
      <c r="CX419" s="2"/>
      <c r="CY419" s="8">
        <f t="shared" si="75"/>
        <v>53841825</v>
      </c>
      <c r="CZ419" s="2"/>
      <c r="DA419" s="2"/>
      <c r="DB419" s="2"/>
      <c r="DC419" s="2"/>
      <c r="DD419" s="2"/>
      <c r="DE419" s="2"/>
      <c r="DF419" s="2"/>
      <c r="DG419" s="2"/>
      <c r="DH419" s="2"/>
      <c r="DI419" s="8">
        <f t="shared" si="76"/>
        <v>53841825</v>
      </c>
      <c r="DJ419" s="18"/>
      <c r="DK419" s="2"/>
      <c r="DL419" s="2"/>
      <c r="DM419" s="2"/>
      <c r="DN419" s="2"/>
      <c r="DO419" s="2"/>
      <c r="DP419" s="2"/>
      <c r="DQ419" s="2"/>
      <c r="DR419" s="9"/>
      <c r="DS419" s="2"/>
      <c r="DT419" s="2"/>
      <c r="DU419" s="7">
        <f t="shared" si="82"/>
        <v>53841825</v>
      </c>
      <c r="DV419" s="4">
        <f>VLOOKUP(B419,[3]RPTNCT049_ConsultaSaldosContabl!$I$4:$K$8047,3,0)</f>
        <v>28053816</v>
      </c>
      <c r="DW419" s="4">
        <f>+Q419+Z419+AA419+AN419+BA419+BJ419+BU419+BV419</f>
        <v>25788009</v>
      </c>
      <c r="DX419" s="41">
        <f t="shared" si="83"/>
        <v>53841825</v>
      </c>
      <c r="DY419" s="19">
        <f t="shared" si="84"/>
        <v>0</v>
      </c>
      <c r="DZ419" s="29"/>
      <c r="EA419" s="15"/>
      <c r="EB419" s="15"/>
      <c r="EC419" s="15"/>
      <c r="ED419" s="15"/>
      <c r="EE419" s="15"/>
      <c r="EF419" s="15"/>
    </row>
    <row r="420" spans="1:136" ht="15" customHeight="1" x14ac:dyDescent="0.2">
      <c r="A420" s="1">
        <v>8902054391</v>
      </c>
      <c r="B420" s="1">
        <v>890205439</v>
      </c>
      <c r="C420" s="16">
        <v>214568245</v>
      </c>
      <c r="D420" s="17" t="s">
        <v>835</v>
      </c>
      <c r="E420" s="80" t="s">
        <v>1867</v>
      </c>
      <c r="F420" s="38"/>
      <c r="G420" s="2"/>
      <c r="H420" s="3"/>
      <c r="I420" s="2"/>
      <c r="J420" s="39"/>
      <c r="K420" s="3"/>
      <c r="L420" s="2"/>
      <c r="M420" s="8"/>
      <c r="N420" s="3"/>
      <c r="O420" s="2"/>
      <c r="P420" s="3"/>
      <c r="Q420" s="39">
        <v>10947139</v>
      </c>
      <c r="R420" s="2"/>
      <c r="S420" s="3"/>
      <c r="T420" s="3"/>
      <c r="U420" s="2"/>
      <c r="V420" s="8">
        <f t="shared" si="73"/>
        <v>10947139</v>
      </c>
      <c r="W420" s="8">
        <v>0</v>
      </c>
      <c r="X420" s="2"/>
      <c r="Y420" s="8">
        <v>0</v>
      </c>
      <c r="Z420" s="8"/>
      <c r="AA420" s="2"/>
      <c r="AB420" s="2"/>
      <c r="AC420" s="9"/>
      <c r="AD420" s="2"/>
      <c r="AE420" s="2"/>
      <c r="AF420" s="8">
        <f t="shared" si="77"/>
        <v>10947139</v>
      </c>
      <c r="AG420" s="9">
        <v>0</v>
      </c>
      <c r="AH420" s="2"/>
      <c r="AI420" s="2">
        <v>0</v>
      </c>
      <c r="AJ420" s="9">
        <v>0</v>
      </c>
      <c r="AK420" s="2">
        <v>0</v>
      </c>
      <c r="AL420" s="2">
        <v>0</v>
      </c>
      <c r="AM420" s="2"/>
      <c r="AN420" s="2"/>
      <c r="AO420" s="19">
        <f t="shared" si="78"/>
        <v>10947139</v>
      </c>
      <c r="AP420" s="2"/>
      <c r="AQ420" s="2"/>
      <c r="AR420" s="2"/>
      <c r="AS420" s="2"/>
      <c r="AT420" s="2"/>
      <c r="AU420" s="2"/>
      <c r="AV420" s="2"/>
      <c r="AW420" s="2"/>
      <c r="AX420" s="2">
        <v>12007292</v>
      </c>
      <c r="AY420" s="2">
        <v>3001823</v>
      </c>
      <c r="AZ420" s="2"/>
      <c r="BA420" s="2"/>
      <c r="BB420" s="64">
        <f t="shared" si="79"/>
        <v>25956254</v>
      </c>
      <c r="BC420" s="2"/>
      <c r="BD420" s="2">
        <v>3001823</v>
      </c>
      <c r="BE420" s="2"/>
      <c r="BF420" s="2"/>
      <c r="BG420" s="9"/>
      <c r="BH420" s="2"/>
      <c r="BI420" s="2"/>
      <c r="BJ420" s="2">
        <v>23558884</v>
      </c>
      <c r="BK420" s="8">
        <f t="shared" si="80"/>
        <v>52516961</v>
      </c>
      <c r="BL420" s="2"/>
      <c r="BM420" s="2">
        <v>3001823</v>
      </c>
      <c r="BN420" s="2"/>
      <c r="BO420" s="2"/>
      <c r="BP420" s="2"/>
      <c r="BQ420" s="2"/>
      <c r="BR420" s="9"/>
      <c r="BS420" s="2"/>
      <c r="BT420" s="2"/>
      <c r="BU420" s="2"/>
      <c r="BV420" s="2"/>
      <c r="BW420" s="8">
        <f t="shared" si="81"/>
        <v>55518784</v>
      </c>
      <c r="BX420" s="2"/>
      <c r="BY420" s="2">
        <v>3001823</v>
      </c>
      <c r="BZ420" s="2"/>
      <c r="CA420" s="2"/>
      <c r="CB420" s="9"/>
      <c r="CC420" s="2"/>
      <c r="CD420" s="2"/>
      <c r="CE420" s="2"/>
      <c r="CF420" s="2"/>
      <c r="CG420" s="8">
        <f>SUM(BW420:CE420)</f>
        <v>58520607</v>
      </c>
      <c r="CH420" s="2"/>
      <c r="CI420" s="2"/>
      <c r="CJ420" s="2"/>
      <c r="CK420" s="2"/>
      <c r="CL420" s="9"/>
      <c r="CM420" s="2"/>
      <c r="CN420" s="2"/>
      <c r="CO420" s="2"/>
      <c r="CP420" s="8">
        <f t="shared" si="74"/>
        <v>58520607</v>
      </c>
      <c r="CQ420" s="2"/>
      <c r="CR420" s="2"/>
      <c r="CS420" s="2"/>
      <c r="CT420" s="2"/>
      <c r="CU420" s="2"/>
      <c r="CV420" s="9"/>
      <c r="CW420" s="2"/>
      <c r="CX420" s="2"/>
      <c r="CY420" s="8">
        <f t="shared" si="75"/>
        <v>58520607</v>
      </c>
      <c r="CZ420" s="2"/>
      <c r="DA420" s="2"/>
      <c r="DB420" s="2"/>
      <c r="DC420" s="2"/>
      <c r="DD420" s="2"/>
      <c r="DE420" s="2"/>
      <c r="DF420" s="2"/>
      <c r="DG420" s="2"/>
      <c r="DH420" s="2"/>
      <c r="DI420" s="8">
        <f t="shared" si="76"/>
        <v>58520607</v>
      </c>
      <c r="DJ420" s="18"/>
      <c r="DK420" s="2"/>
      <c r="DL420" s="2"/>
      <c r="DM420" s="2"/>
      <c r="DN420" s="2"/>
      <c r="DO420" s="2"/>
      <c r="DP420" s="2"/>
      <c r="DQ420" s="2"/>
      <c r="DR420" s="9"/>
      <c r="DS420" s="2"/>
      <c r="DT420" s="2"/>
      <c r="DU420" s="7">
        <f t="shared" si="82"/>
        <v>58520607</v>
      </c>
      <c r="DV420" s="4">
        <f>VLOOKUP(B420,[3]RPTNCT049_ConsultaSaldosContabl!$I$4:$K$8047,3,0)</f>
        <v>24014584</v>
      </c>
      <c r="DW420" s="4">
        <f>+Q420+Z420+AA420+AN420+BA420+BJ420+BU420+BV420</f>
        <v>34506023</v>
      </c>
      <c r="DX420" s="41">
        <f t="shared" si="83"/>
        <v>58520607</v>
      </c>
      <c r="DY420" s="19">
        <f t="shared" si="84"/>
        <v>0</v>
      </c>
      <c r="DZ420" s="29"/>
      <c r="EA420" s="29"/>
      <c r="EB420" s="29"/>
    </row>
    <row r="421" spans="1:136" ht="15" customHeight="1" x14ac:dyDescent="0.2">
      <c r="A421" s="1">
        <v>8913800897</v>
      </c>
      <c r="B421" s="1">
        <v>891380089</v>
      </c>
      <c r="C421" s="16">
        <v>211876318</v>
      </c>
      <c r="D421" s="17" t="s">
        <v>928</v>
      </c>
      <c r="E421" s="80" t="s">
        <v>2006</v>
      </c>
      <c r="F421" s="38"/>
      <c r="G421" s="2"/>
      <c r="H421" s="3"/>
      <c r="I421" s="2"/>
      <c r="J421" s="39"/>
      <c r="K421" s="3"/>
      <c r="L421" s="2"/>
      <c r="M421" s="8"/>
      <c r="N421" s="3"/>
      <c r="O421" s="2"/>
      <c r="P421" s="3"/>
      <c r="Q421" s="39">
        <v>145144409</v>
      </c>
      <c r="R421" s="2"/>
      <c r="S421" s="3"/>
      <c r="T421" s="3"/>
      <c r="U421" s="2"/>
      <c r="V421" s="8">
        <f t="shared" si="73"/>
        <v>145144409</v>
      </c>
      <c r="W421" s="8">
        <v>0</v>
      </c>
      <c r="X421" s="2"/>
      <c r="Y421" s="8">
        <v>0</v>
      </c>
      <c r="Z421" s="8"/>
      <c r="AA421" s="2"/>
      <c r="AB421" s="2"/>
      <c r="AC421" s="9"/>
      <c r="AD421" s="2"/>
      <c r="AE421" s="2"/>
      <c r="AF421" s="8">
        <f t="shared" si="77"/>
        <v>145144409</v>
      </c>
      <c r="AG421" s="9">
        <v>0</v>
      </c>
      <c r="AH421" s="2"/>
      <c r="AI421" s="2">
        <v>0</v>
      </c>
      <c r="AJ421" s="9">
        <v>0</v>
      </c>
      <c r="AK421" s="2">
        <v>0</v>
      </c>
      <c r="AL421" s="2">
        <v>0</v>
      </c>
      <c r="AM421" s="2"/>
      <c r="AN421" s="2"/>
      <c r="AO421" s="19">
        <f t="shared" si="78"/>
        <v>145144409</v>
      </c>
      <c r="AP421" s="2"/>
      <c r="AQ421" s="2"/>
      <c r="AR421" s="2"/>
      <c r="AS421" s="2"/>
      <c r="AT421" s="2"/>
      <c r="AU421" s="2"/>
      <c r="AV421" s="2"/>
      <c r="AW421" s="2"/>
      <c r="AX421" s="2">
        <v>162234532</v>
      </c>
      <c r="AY421" s="2">
        <v>40558633</v>
      </c>
      <c r="AZ421" s="2"/>
      <c r="BA421" s="2"/>
      <c r="BB421" s="64">
        <f t="shared" si="79"/>
        <v>347937574</v>
      </c>
      <c r="BC421" s="2"/>
      <c r="BD421" s="2">
        <v>40558633</v>
      </c>
      <c r="BE421" s="2"/>
      <c r="BF421" s="2"/>
      <c r="BG421" s="9"/>
      <c r="BH421" s="2"/>
      <c r="BI421" s="2"/>
      <c r="BJ421" s="2">
        <v>312358589</v>
      </c>
      <c r="BK421" s="8">
        <f t="shared" si="80"/>
        <v>700854796</v>
      </c>
      <c r="BL421" s="2"/>
      <c r="BM421" s="2">
        <v>40558633</v>
      </c>
      <c r="BN421" s="2"/>
      <c r="BO421" s="2"/>
      <c r="BP421" s="2"/>
      <c r="BQ421" s="2"/>
      <c r="BR421" s="9"/>
      <c r="BS421" s="2"/>
      <c r="BT421" s="2"/>
      <c r="BU421" s="2"/>
      <c r="BV421" s="2"/>
      <c r="BW421" s="8">
        <f t="shared" si="81"/>
        <v>741413429</v>
      </c>
      <c r="BX421" s="2"/>
      <c r="BY421" s="2">
        <v>40558633</v>
      </c>
      <c r="BZ421" s="2"/>
      <c r="CA421" s="2"/>
      <c r="CB421" s="9"/>
      <c r="CC421" s="2"/>
      <c r="CD421" s="2"/>
      <c r="CE421" s="2"/>
      <c r="CF421" s="2"/>
      <c r="CG421" s="8">
        <f>SUM(BW421:CE421)</f>
        <v>781972062</v>
      </c>
      <c r="CH421" s="2"/>
      <c r="CI421" s="2"/>
      <c r="CJ421" s="2"/>
      <c r="CK421" s="2"/>
      <c r="CL421" s="9"/>
      <c r="CM421" s="2"/>
      <c r="CN421" s="2"/>
      <c r="CO421" s="2"/>
      <c r="CP421" s="8">
        <f t="shared" si="74"/>
        <v>781972062</v>
      </c>
      <c r="CQ421" s="2"/>
      <c r="CR421" s="2"/>
      <c r="CS421" s="2"/>
      <c r="CT421" s="2"/>
      <c r="CU421" s="2"/>
      <c r="CV421" s="9"/>
      <c r="CW421" s="2"/>
      <c r="CX421" s="2"/>
      <c r="CY421" s="8">
        <f t="shared" si="75"/>
        <v>781972062</v>
      </c>
      <c r="CZ421" s="2"/>
      <c r="DA421" s="2"/>
      <c r="DB421" s="2"/>
      <c r="DC421" s="2"/>
      <c r="DD421" s="2"/>
      <c r="DE421" s="2"/>
      <c r="DF421" s="2"/>
      <c r="DG421" s="2"/>
      <c r="DH421" s="2"/>
      <c r="DI421" s="8">
        <f t="shared" si="76"/>
        <v>781972062</v>
      </c>
      <c r="DJ421" s="18"/>
      <c r="DK421" s="2"/>
      <c r="DL421" s="2"/>
      <c r="DM421" s="2"/>
      <c r="DN421" s="2"/>
      <c r="DO421" s="2"/>
      <c r="DP421" s="2"/>
      <c r="DQ421" s="2"/>
      <c r="DR421" s="9"/>
      <c r="DS421" s="2"/>
      <c r="DT421" s="2"/>
      <c r="DU421" s="7">
        <f t="shared" si="82"/>
        <v>781972062</v>
      </c>
      <c r="DV421" s="4">
        <f>VLOOKUP(B421,[3]RPTNCT049_ConsultaSaldosContabl!$I$4:$K$8047,3,0)</f>
        <v>324469064</v>
      </c>
      <c r="DW421" s="4">
        <f>+Q421+Z421+AA421+AN421+BA421+BJ421+BU421+BV421</f>
        <v>457502998</v>
      </c>
      <c r="DX421" s="41">
        <f t="shared" si="83"/>
        <v>781972062</v>
      </c>
      <c r="DY421" s="19">
        <f t="shared" si="84"/>
        <v>0</v>
      </c>
      <c r="DZ421" s="29"/>
      <c r="EA421" s="29"/>
      <c r="EB421" s="29"/>
    </row>
    <row r="422" spans="1:136" ht="15" customHeight="1" x14ac:dyDescent="0.2">
      <c r="A422" s="1">
        <v>8902083600</v>
      </c>
      <c r="B422" s="1">
        <v>890208360</v>
      </c>
      <c r="C422" s="16">
        <v>211868318</v>
      </c>
      <c r="D422" s="17" t="s">
        <v>842</v>
      </c>
      <c r="E422" s="80" t="s">
        <v>1875</v>
      </c>
      <c r="F422" s="38"/>
      <c r="G422" s="2"/>
      <c r="H422" s="3"/>
      <c r="I422" s="2"/>
      <c r="J422" s="39"/>
      <c r="K422" s="3"/>
      <c r="L422" s="2"/>
      <c r="M422" s="8"/>
      <c r="N422" s="3"/>
      <c r="O422" s="2"/>
      <c r="P422" s="3"/>
      <c r="Q422" s="39">
        <v>29832591</v>
      </c>
      <c r="R422" s="2"/>
      <c r="S422" s="3"/>
      <c r="T422" s="3"/>
      <c r="U422" s="2"/>
      <c r="V422" s="8">
        <f t="shared" si="73"/>
        <v>29832591</v>
      </c>
      <c r="W422" s="8">
        <v>0</v>
      </c>
      <c r="X422" s="2"/>
      <c r="Y422" s="8">
        <v>0</v>
      </c>
      <c r="Z422" s="8"/>
      <c r="AA422" s="2"/>
      <c r="AB422" s="2"/>
      <c r="AC422" s="9"/>
      <c r="AD422" s="2"/>
      <c r="AE422" s="2"/>
      <c r="AF422" s="8">
        <f t="shared" si="77"/>
        <v>29832591</v>
      </c>
      <c r="AG422" s="9">
        <v>0</v>
      </c>
      <c r="AH422" s="2"/>
      <c r="AI422" s="2">
        <v>0</v>
      </c>
      <c r="AJ422" s="9">
        <v>0</v>
      </c>
      <c r="AK422" s="2">
        <v>0</v>
      </c>
      <c r="AL422" s="2">
        <v>0</v>
      </c>
      <c r="AM422" s="2"/>
      <c r="AN422" s="2"/>
      <c r="AO422" s="19">
        <f t="shared" si="78"/>
        <v>29832591</v>
      </c>
      <c r="AP422" s="2"/>
      <c r="AQ422" s="2"/>
      <c r="AR422" s="2"/>
      <c r="AS422" s="2"/>
      <c r="AT422" s="2"/>
      <c r="AU422" s="2"/>
      <c r="AV422" s="2"/>
      <c r="AW422" s="2"/>
      <c r="AX422" s="2">
        <v>39200668</v>
      </c>
      <c r="AY422" s="2">
        <v>9800167</v>
      </c>
      <c r="AZ422" s="2"/>
      <c r="BA422" s="2"/>
      <c r="BB422" s="64">
        <f t="shared" si="79"/>
        <v>78833426</v>
      </c>
      <c r="BC422" s="2"/>
      <c r="BD422" s="2">
        <v>9800167</v>
      </c>
      <c r="BE422" s="2"/>
      <c r="BF422" s="2"/>
      <c r="BG422" s="9"/>
      <c r="BH422" s="2"/>
      <c r="BI422" s="2"/>
      <c r="BJ422" s="2">
        <v>64012893</v>
      </c>
      <c r="BK422" s="8">
        <f t="shared" si="80"/>
        <v>152646486</v>
      </c>
      <c r="BL422" s="2"/>
      <c r="BM422" s="2">
        <v>9800167</v>
      </c>
      <c r="BN422" s="2"/>
      <c r="BO422" s="2"/>
      <c r="BP422" s="2"/>
      <c r="BQ422" s="2"/>
      <c r="BR422" s="9"/>
      <c r="BS422" s="2"/>
      <c r="BT422" s="2"/>
      <c r="BU422" s="2"/>
      <c r="BV422" s="2"/>
      <c r="BW422" s="8">
        <f t="shared" si="81"/>
        <v>162446653</v>
      </c>
      <c r="BX422" s="2"/>
      <c r="BY422" s="2">
        <v>9800167</v>
      </c>
      <c r="BZ422" s="2"/>
      <c r="CA422" s="2"/>
      <c r="CB422" s="9"/>
      <c r="CC422" s="2"/>
      <c r="CD422" s="2"/>
      <c r="CE422" s="2"/>
      <c r="CF422" s="2"/>
      <c r="CG422" s="8">
        <f>SUM(BW422:CE422)</f>
        <v>172246820</v>
      </c>
      <c r="CH422" s="2"/>
      <c r="CI422" s="2"/>
      <c r="CJ422" s="2"/>
      <c r="CK422" s="2"/>
      <c r="CL422" s="9"/>
      <c r="CM422" s="2"/>
      <c r="CN422" s="2"/>
      <c r="CO422" s="2"/>
      <c r="CP422" s="8">
        <f t="shared" si="74"/>
        <v>172246820</v>
      </c>
      <c r="CQ422" s="2"/>
      <c r="CR422" s="2"/>
      <c r="CS422" s="2"/>
      <c r="CT422" s="2"/>
      <c r="CU422" s="2"/>
      <c r="CV422" s="9"/>
      <c r="CW422" s="2"/>
      <c r="CX422" s="2"/>
      <c r="CY422" s="8">
        <f t="shared" si="75"/>
        <v>172246820</v>
      </c>
      <c r="CZ422" s="2"/>
      <c r="DA422" s="2"/>
      <c r="DB422" s="2"/>
      <c r="DC422" s="2"/>
      <c r="DD422" s="2"/>
      <c r="DE422" s="2"/>
      <c r="DF422" s="2"/>
      <c r="DG422" s="2"/>
      <c r="DH422" s="2"/>
      <c r="DI422" s="8">
        <f t="shared" si="76"/>
        <v>172246820</v>
      </c>
      <c r="DJ422" s="18"/>
      <c r="DK422" s="2"/>
      <c r="DL422" s="2"/>
      <c r="DM422" s="2"/>
      <c r="DN422" s="2"/>
      <c r="DO422" s="2"/>
      <c r="DP422" s="2"/>
      <c r="DQ422" s="2"/>
      <c r="DR422" s="9"/>
      <c r="DS422" s="2"/>
      <c r="DT422" s="2"/>
      <c r="DU422" s="7">
        <f t="shared" si="82"/>
        <v>172246820</v>
      </c>
      <c r="DV422" s="4">
        <f>VLOOKUP(B422,[3]RPTNCT049_ConsultaSaldosContabl!$I$4:$K$8047,3,0)</f>
        <v>78401336</v>
      </c>
      <c r="DW422" s="4">
        <f>+Q422+Z422+AA422+AN422+BA422+BJ422+BU422+BV422</f>
        <v>93845484</v>
      </c>
      <c r="DX422" s="41">
        <f t="shared" si="83"/>
        <v>172246820</v>
      </c>
      <c r="DY422" s="19">
        <f t="shared" si="84"/>
        <v>0</v>
      </c>
      <c r="DZ422" s="29"/>
      <c r="EA422" s="29"/>
      <c r="EB422" s="29"/>
    </row>
    <row r="423" spans="1:136" ht="15" customHeight="1" x14ac:dyDescent="0.2">
      <c r="A423" s="1">
        <v>9001271830</v>
      </c>
      <c r="B423" s="1">
        <v>900127183</v>
      </c>
      <c r="C423" s="16">
        <v>923270346</v>
      </c>
      <c r="D423" s="17" t="s">
        <v>384</v>
      </c>
      <c r="E423" s="80" t="s">
        <v>2094</v>
      </c>
      <c r="F423" s="38"/>
      <c r="G423" s="2"/>
      <c r="H423" s="3"/>
      <c r="I423" s="2"/>
      <c r="J423" s="39"/>
      <c r="K423" s="3"/>
      <c r="L423" s="2"/>
      <c r="M423" s="8"/>
      <c r="N423" s="3"/>
      <c r="O423" s="2"/>
      <c r="P423" s="3"/>
      <c r="Q423" s="39">
        <v>30726606</v>
      </c>
      <c r="R423" s="2"/>
      <c r="S423" s="3"/>
      <c r="T423" s="3"/>
      <c r="U423" s="2"/>
      <c r="V423" s="8">
        <f t="shared" si="73"/>
        <v>30726606</v>
      </c>
      <c r="W423" s="8">
        <v>0</v>
      </c>
      <c r="X423" s="2"/>
      <c r="Y423" s="8">
        <v>0</v>
      </c>
      <c r="Z423" s="8">
        <v>75888571</v>
      </c>
      <c r="AA423" s="2"/>
      <c r="AB423" s="2"/>
      <c r="AC423" s="9"/>
      <c r="AD423" s="2"/>
      <c r="AE423" s="2"/>
      <c r="AF423" s="8">
        <f t="shared" si="77"/>
        <v>106615177</v>
      </c>
      <c r="AG423" s="9">
        <v>0</v>
      </c>
      <c r="AH423" s="2"/>
      <c r="AI423" s="2">
        <v>0</v>
      </c>
      <c r="AJ423" s="9">
        <v>0</v>
      </c>
      <c r="AK423" s="2">
        <v>0</v>
      </c>
      <c r="AL423" s="2">
        <v>0</v>
      </c>
      <c r="AM423" s="2"/>
      <c r="AN423" s="2"/>
      <c r="AO423" s="19">
        <f t="shared" si="78"/>
        <v>106615177</v>
      </c>
      <c r="AP423" s="2"/>
      <c r="AQ423" s="2"/>
      <c r="AR423" s="2"/>
      <c r="AS423" s="2"/>
      <c r="AT423" s="2"/>
      <c r="AU423" s="2"/>
      <c r="AV423" s="2"/>
      <c r="AW423" s="2"/>
      <c r="AX423" s="2">
        <v>107435672</v>
      </c>
      <c r="AY423" s="2">
        <v>26858918</v>
      </c>
      <c r="AZ423" s="2"/>
      <c r="BA423" s="2"/>
      <c r="BB423" s="64">
        <f t="shared" si="79"/>
        <v>240909767</v>
      </c>
      <c r="BC423" s="2"/>
      <c r="BD423" s="2">
        <v>26858918</v>
      </c>
      <c r="BE423" s="2"/>
      <c r="BF423" s="2"/>
      <c r="BG423" s="9"/>
      <c r="BH423" s="2"/>
      <c r="BI423" s="2"/>
      <c r="BJ423" s="2">
        <v>229441749</v>
      </c>
      <c r="BK423" s="8">
        <f t="shared" si="80"/>
        <v>497210434</v>
      </c>
      <c r="BL423" s="2"/>
      <c r="BM423" s="2">
        <v>26858918</v>
      </c>
      <c r="BN423" s="2"/>
      <c r="BO423" s="2"/>
      <c r="BP423" s="2"/>
      <c r="BQ423" s="2"/>
      <c r="BR423" s="9"/>
      <c r="BS423" s="2"/>
      <c r="BT423" s="2"/>
      <c r="BU423" s="2"/>
      <c r="BV423" s="2"/>
      <c r="BW423" s="8">
        <f t="shared" si="81"/>
        <v>524069352</v>
      </c>
      <c r="BX423" s="2"/>
      <c r="BY423" s="2">
        <v>26858918</v>
      </c>
      <c r="BZ423" s="2"/>
      <c r="CA423" s="2"/>
      <c r="CB423" s="9"/>
      <c r="CC423" s="2"/>
      <c r="CD423" s="2"/>
      <c r="CE423" s="2"/>
      <c r="CF423" s="2"/>
      <c r="CG423" s="8">
        <f>SUM(BW423:CE423)</f>
        <v>550928270</v>
      </c>
      <c r="CH423" s="2"/>
      <c r="CI423" s="2"/>
      <c r="CJ423" s="2"/>
      <c r="CK423" s="2"/>
      <c r="CL423" s="9"/>
      <c r="CM423" s="2"/>
      <c r="CN423" s="2"/>
      <c r="CO423" s="2"/>
      <c r="CP423" s="8">
        <f t="shared" si="74"/>
        <v>550928270</v>
      </c>
      <c r="CQ423" s="2"/>
      <c r="CR423" s="2"/>
      <c r="CS423" s="2"/>
      <c r="CT423" s="2"/>
      <c r="CU423" s="2"/>
      <c r="CV423" s="9"/>
      <c r="CW423" s="2"/>
      <c r="CX423" s="2"/>
      <c r="CY423" s="8">
        <f t="shared" si="75"/>
        <v>550928270</v>
      </c>
      <c r="CZ423" s="2"/>
      <c r="DA423" s="2"/>
      <c r="DB423" s="2"/>
      <c r="DC423" s="2"/>
      <c r="DD423" s="2"/>
      <c r="DE423" s="2"/>
      <c r="DF423" s="2"/>
      <c r="DG423" s="2"/>
      <c r="DH423" s="2"/>
      <c r="DI423" s="8">
        <f t="shared" si="76"/>
        <v>550928270</v>
      </c>
      <c r="DJ423" s="18"/>
      <c r="DK423" s="2"/>
      <c r="DL423" s="2"/>
      <c r="DM423" s="2"/>
      <c r="DN423" s="2"/>
      <c r="DO423" s="2"/>
      <c r="DP423" s="2"/>
      <c r="DQ423" s="2"/>
      <c r="DR423" s="9"/>
      <c r="DS423" s="2"/>
      <c r="DT423" s="2"/>
      <c r="DU423" s="7">
        <f t="shared" si="82"/>
        <v>550928270</v>
      </c>
      <c r="DV423" s="4">
        <f>VLOOKUP(B423,[3]RPTNCT049_ConsultaSaldosContabl!$I$4:$K$8047,3,0)</f>
        <v>214871344</v>
      </c>
      <c r="DW423" s="4">
        <f>+Q423+Z423+AA423+AN423+BA423+BJ423+BU423+BV423</f>
        <v>336056926</v>
      </c>
      <c r="DX423" s="41">
        <f t="shared" si="83"/>
        <v>550928270</v>
      </c>
      <c r="DY423" s="19">
        <f t="shared" si="84"/>
        <v>0</v>
      </c>
      <c r="DZ423" s="29"/>
      <c r="EA423" s="29"/>
      <c r="EB423" s="29"/>
    </row>
    <row r="424" spans="1:136" ht="15" customHeight="1" x14ac:dyDescent="0.2">
      <c r="A424" s="1">
        <v>8999993620</v>
      </c>
      <c r="B424" s="1">
        <v>899999362</v>
      </c>
      <c r="C424" s="16">
        <v>211725317</v>
      </c>
      <c r="D424" s="17" t="s">
        <v>494</v>
      </c>
      <c r="E424" s="80" t="s">
        <v>1538</v>
      </c>
      <c r="F424" s="38"/>
      <c r="G424" s="2"/>
      <c r="H424" s="3"/>
      <c r="I424" s="2"/>
      <c r="J424" s="39"/>
      <c r="K424" s="3"/>
      <c r="L424" s="2"/>
      <c r="M424" s="8"/>
      <c r="N424" s="3"/>
      <c r="O424" s="2"/>
      <c r="P424" s="3"/>
      <c r="Q424" s="39">
        <v>78312627</v>
      </c>
      <c r="R424" s="2"/>
      <c r="S424" s="3"/>
      <c r="T424" s="3"/>
      <c r="U424" s="2"/>
      <c r="V424" s="8">
        <f t="shared" si="73"/>
        <v>78312627</v>
      </c>
      <c r="W424" s="8">
        <v>0</v>
      </c>
      <c r="X424" s="2"/>
      <c r="Y424" s="8">
        <v>0</v>
      </c>
      <c r="Z424" s="8"/>
      <c r="AA424" s="2"/>
      <c r="AB424" s="2"/>
      <c r="AC424" s="9"/>
      <c r="AD424" s="2"/>
      <c r="AE424" s="2"/>
      <c r="AF424" s="8">
        <f t="shared" si="77"/>
        <v>78312627</v>
      </c>
      <c r="AG424" s="9">
        <v>0</v>
      </c>
      <c r="AH424" s="2"/>
      <c r="AI424" s="2">
        <v>0</v>
      </c>
      <c r="AJ424" s="9">
        <v>0</v>
      </c>
      <c r="AK424" s="2">
        <v>0</v>
      </c>
      <c r="AL424" s="2">
        <v>0</v>
      </c>
      <c r="AM424" s="2"/>
      <c r="AN424" s="2"/>
      <c r="AO424" s="19">
        <f t="shared" si="78"/>
        <v>78312627</v>
      </c>
      <c r="AP424" s="2"/>
      <c r="AQ424" s="2"/>
      <c r="AR424" s="2"/>
      <c r="AS424" s="2"/>
      <c r="AT424" s="2"/>
      <c r="AU424" s="2"/>
      <c r="AV424" s="2"/>
      <c r="AW424" s="2"/>
      <c r="AX424" s="2">
        <v>97333828</v>
      </c>
      <c r="AY424" s="2">
        <v>24333457</v>
      </c>
      <c r="AZ424" s="2"/>
      <c r="BA424" s="2"/>
      <c r="BB424" s="64">
        <f t="shared" si="79"/>
        <v>199979912</v>
      </c>
      <c r="BC424" s="2"/>
      <c r="BD424" s="2">
        <v>24333457</v>
      </c>
      <c r="BE424" s="2"/>
      <c r="BF424" s="2"/>
      <c r="BG424" s="9"/>
      <c r="BH424" s="2"/>
      <c r="BI424" s="2"/>
      <c r="BJ424" s="2">
        <v>168532879</v>
      </c>
      <c r="BK424" s="8">
        <f t="shared" si="80"/>
        <v>392846248</v>
      </c>
      <c r="BL424" s="2"/>
      <c r="BM424" s="2">
        <v>24333457</v>
      </c>
      <c r="BN424" s="2"/>
      <c r="BO424" s="2"/>
      <c r="BP424" s="2"/>
      <c r="BQ424" s="2"/>
      <c r="BR424" s="9"/>
      <c r="BS424" s="2"/>
      <c r="BT424" s="2"/>
      <c r="BU424" s="2"/>
      <c r="BV424" s="2"/>
      <c r="BW424" s="8">
        <f t="shared" si="81"/>
        <v>417179705</v>
      </c>
      <c r="BX424" s="2"/>
      <c r="BY424" s="2">
        <v>24333457</v>
      </c>
      <c r="BZ424" s="2"/>
      <c r="CA424" s="2"/>
      <c r="CB424" s="9"/>
      <c r="CC424" s="2"/>
      <c r="CD424" s="2"/>
      <c r="CE424" s="2"/>
      <c r="CF424" s="2"/>
      <c r="CG424" s="8">
        <f>SUM(BW424:CE424)</f>
        <v>441513162</v>
      </c>
      <c r="CH424" s="2"/>
      <c r="CI424" s="2"/>
      <c r="CJ424" s="2"/>
      <c r="CK424" s="2"/>
      <c r="CL424" s="9"/>
      <c r="CM424" s="2"/>
      <c r="CN424" s="2"/>
      <c r="CO424" s="2"/>
      <c r="CP424" s="8">
        <f t="shared" si="74"/>
        <v>441513162</v>
      </c>
      <c r="CQ424" s="2"/>
      <c r="CR424" s="2"/>
      <c r="CS424" s="2"/>
      <c r="CT424" s="2"/>
      <c r="CU424" s="2"/>
      <c r="CV424" s="9"/>
      <c r="CW424" s="2"/>
      <c r="CX424" s="2"/>
      <c r="CY424" s="8">
        <f t="shared" si="75"/>
        <v>441513162</v>
      </c>
      <c r="CZ424" s="2"/>
      <c r="DA424" s="2"/>
      <c r="DB424" s="2"/>
      <c r="DC424" s="2"/>
      <c r="DD424" s="2"/>
      <c r="DE424" s="2"/>
      <c r="DF424" s="2"/>
      <c r="DG424" s="2"/>
      <c r="DH424" s="2"/>
      <c r="DI424" s="8">
        <f t="shared" si="76"/>
        <v>441513162</v>
      </c>
      <c r="DJ424" s="18"/>
      <c r="DK424" s="2"/>
      <c r="DL424" s="2"/>
      <c r="DM424" s="2"/>
      <c r="DN424" s="2"/>
      <c r="DO424" s="2"/>
      <c r="DP424" s="2"/>
      <c r="DQ424" s="2"/>
      <c r="DR424" s="9"/>
      <c r="DS424" s="2"/>
      <c r="DT424" s="2"/>
      <c r="DU424" s="7">
        <f t="shared" si="82"/>
        <v>441513162</v>
      </c>
      <c r="DV424" s="4">
        <f>VLOOKUP(B424,[3]RPTNCT049_ConsultaSaldosContabl!$I$4:$K$8047,3,0)</f>
        <v>194667656</v>
      </c>
      <c r="DW424" s="4">
        <f>+Q424+Z424+AA424+AN424+BA424+BJ424+BU424+BV424</f>
        <v>246845506</v>
      </c>
      <c r="DX424" s="41">
        <f t="shared" si="83"/>
        <v>441513162</v>
      </c>
      <c r="DY424" s="19">
        <f t="shared" si="84"/>
        <v>0</v>
      </c>
      <c r="DZ424" s="29"/>
      <c r="EA424" s="29"/>
      <c r="EB424" s="29"/>
    </row>
    <row r="425" spans="1:136" ht="15" customHeight="1" x14ac:dyDescent="0.2">
      <c r="A425" s="1">
        <v>8000156891</v>
      </c>
      <c r="B425" s="1">
        <v>800015689</v>
      </c>
      <c r="C425" s="16">
        <v>211752317</v>
      </c>
      <c r="D425" s="17" t="s">
        <v>711</v>
      </c>
      <c r="E425" s="80" t="s">
        <v>1752</v>
      </c>
      <c r="F425" s="38"/>
      <c r="G425" s="2"/>
      <c r="H425" s="3"/>
      <c r="I425" s="2"/>
      <c r="J425" s="39"/>
      <c r="K425" s="3"/>
      <c r="L425" s="2"/>
      <c r="M425" s="8"/>
      <c r="N425" s="3"/>
      <c r="O425" s="2"/>
      <c r="P425" s="3"/>
      <c r="Q425" s="39">
        <v>86265635</v>
      </c>
      <c r="R425" s="2"/>
      <c r="S425" s="3"/>
      <c r="T425" s="3"/>
      <c r="U425" s="2"/>
      <c r="V425" s="8">
        <f t="shared" si="73"/>
        <v>86265635</v>
      </c>
      <c r="W425" s="8">
        <v>0</v>
      </c>
      <c r="X425" s="2"/>
      <c r="Y425" s="8">
        <v>0</v>
      </c>
      <c r="Z425" s="8"/>
      <c r="AA425" s="2"/>
      <c r="AB425" s="2"/>
      <c r="AC425" s="9"/>
      <c r="AD425" s="2"/>
      <c r="AE425" s="2"/>
      <c r="AF425" s="8">
        <f t="shared" si="77"/>
        <v>86265635</v>
      </c>
      <c r="AG425" s="9">
        <v>0</v>
      </c>
      <c r="AH425" s="2"/>
      <c r="AI425" s="2">
        <v>0</v>
      </c>
      <c r="AJ425" s="9">
        <v>0</v>
      </c>
      <c r="AK425" s="2">
        <v>0</v>
      </c>
      <c r="AL425" s="2">
        <v>0</v>
      </c>
      <c r="AM425" s="2"/>
      <c r="AN425" s="2"/>
      <c r="AO425" s="19">
        <f t="shared" si="78"/>
        <v>86265635</v>
      </c>
      <c r="AP425" s="2"/>
      <c r="AQ425" s="2"/>
      <c r="AR425" s="2"/>
      <c r="AS425" s="2"/>
      <c r="AT425" s="2"/>
      <c r="AU425" s="2"/>
      <c r="AV425" s="2"/>
      <c r="AW425" s="2"/>
      <c r="AX425" s="2">
        <v>103967036</v>
      </c>
      <c r="AY425" s="2">
        <v>25991759</v>
      </c>
      <c r="AZ425" s="2"/>
      <c r="BA425" s="2"/>
      <c r="BB425" s="64">
        <f t="shared" si="79"/>
        <v>216224430</v>
      </c>
      <c r="BC425" s="2"/>
      <c r="BD425" s="2">
        <v>25991759</v>
      </c>
      <c r="BE425" s="2"/>
      <c r="BF425" s="2"/>
      <c r="BG425" s="9"/>
      <c r="BH425" s="2"/>
      <c r="BI425" s="2"/>
      <c r="BJ425" s="2">
        <v>185648435</v>
      </c>
      <c r="BK425" s="8">
        <f t="shared" si="80"/>
        <v>427864624</v>
      </c>
      <c r="BL425" s="2"/>
      <c r="BM425" s="2">
        <v>25991759</v>
      </c>
      <c r="BN425" s="2"/>
      <c r="BO425" s="2"/>
      <c r="BP425" s="2"/>
      <c r="BQ425" s="2"/>
      <c r="BR425" s="9"/>
      <c r="BS425" s="2"/>
      <c r="BT425" s="2"/>
      <c r="BU425" s="2"/>
      <c r="BV425" s="2"/>
      <c r="BW425" s="8">
        <f t="shared" si="81"/>
        <v>453856383</v>
      </c>
      <c r="BX425" s="2"/>
      <c r="BY425" s="2">
        <v>25991759</v>
      </c>
      <c r="BZ425" s="2"/>
      <c r="CA425" s="2"/>
      <c r="CB425" s="9"/>
      <c r="CC425" s="2"/>
      <c r="CD425" s="2"/>
      <c r="CE425" s="2"/>
      <c r="CF425" s="2"/>
      <c r="CG425" s="8">
        <f>SUM(BW425:CE425)</f>
        <v>479848142</v>
      </c>
      <c r="CH425" s="2"/>
      <c r="CI425" s="2"/>
      <c r="CJ425" s="2"/>
      <c r="CK425" s="2"/>
      <c r="CL425" s="9"/>
      <c r="CM425" s="2"/>
      <c r="CN425" s="2"/>
      <c r="CO425" s="2"/>
      <c r="CP425" s="8">
        <f t="shared" si="74"/>
        <v>479848142</v>
      </c>
      <c r="CQ425" s="2"/>
      <c r="CR425" s="2"/>
      <c r="CS425" s="2"/>
      <c r="CT425" s="2"/>
      <c r="CU425" s="2"/>
      <c r="CV425" s="9"/>
      <c r="CW425" s="2"/>
      <c r="CX425" s="2"/>
      <c r="CY425" s="8">
        <f t="shared" si="75"/>
        <v>479848142</v>
      </c>
      <c r="CZ425" s="2"/>
      <c r="DA425" s="2"/>
      <c r="DB425" s="2"/>
      <c r="DC425" s="2"/>
      <c r="DD425" s="2"/>
      <c r="DE425" s="2"/>
      <c r="DF425" s="2"/>
      <c r="DG425" s="2"/>
      <c r="DH425" s="2"/>
      <c r="DI425" s="8">
        <f t="shared" si="76"/>
        <v>479848142</v>
      </c>
      <c r="DJ425" s="18"/>
      <c r="DK425" s="2"/>
      <c r="DL425" s="2"/>
      <c r="DM425" s="2"/>
      <c r="DN425" s="2"/>
      <c r="DO425" s="2"/>
      <c r="DP425" s="2"/>
      <c r="DQ425" s="2"/>
      <c r="DR425" s="9"/>
      <c r="DS425" s="2"/>
      <c r="DT425" s="2"/>
      <c r="DU425" s="7">
        <f t="shared" si="82"/>
        <v>479848142</v>
      </c>
      <c r="DV425" s="4">
        <f>VLOOKUP(B425,[3]RPTNCT049_ConsultaSaldosContabl!$I$4:$K$8047,3,0)</f>
        <v>207934072</v>
      </c>
      <c r="DW425" s="4">
        <f>+Q425+Z425+AA425+AN425+BA425+BJ425+BU425+BV425</f>
        <v>271914070</v>
      </c>
      <c r="DX425" s="41">
        <f t="shared" si="83"/>
        <v>479848142</v>
      </c>
      <c r="DY425" s="19">
        <f t="shared" si="84"/>
        <v>0</v>
      </c>
      <c r="DZ425" s="29"/>
      <c r="EA425" s="29"/>
      <c r="EB425" s="29"/>
    </row>
    <row r="426" spans="1:136" ht="15" customHeight="1" x14ac:dyDescent="0.2">
      <c r="A426" s="1">
        <v>8909811622</v>
      </c>
      <c r="B426" s="1">
        <v>890981162</v>
      </c>
      <c r="C426" s="16">
        <v>211505315</v>
      </c>
      <c r="D426" s="17" t="s">
        <v>93</v>
      </c>
      <c r="E426" s="80" t="s">
        <v>1140</v>
      </c>
      <c r="F426" s="38"/>
      <c r="G426" s="2"/>
      <c r="H426" s="3"/>
      <c r="I426" s="2"/>
      <c r="J426" s="39"/>
      <c r="K426" s="3"/>
      <c r="L426" s="2"/>
      <c r="M426" s="8"/>
      <c r="N426" s="3"/>
      <c r="O426" s="2"/>
      <c r="P426" s="3"/>
      <c r="Q426" s="39">
        <v>31194620</v>
      </c>
      <c r="R426" s="2"/>
      <c r="S426" s="3"/>
      <c r="T426" s="3"/>
      <c r="U426" s="2"/>
      <c r="V426" s="8">
        <f t="shared" si="73"/>
        <v>31194620</v>
      </c>
      <c r="W426" s="8">
        <v>0</v>
      </c>
      <c r="X426" s="2"/>
      <c r="Y426" s="8">
        <v>0</v>
      </c>
      <c r="Z426" s="8"/>
      <c r="AA426" s="2"/>
      <c r="AB426" s="2"/>
      <c r="AC426" s="9"/>
      <c r="AD426" s="2"/>
      <c r="AE426" s="2"/>
      <c r="AF426" s="8">
        <f t="shared" si="77"/>
        <v>31194620</v>
      </c>
      <c r="AG426" s="9">
        <v>0</v>
      </c>
      <c r="AH426" s="2"/>
      <c r="AI426" s="2">
        <v>0</v>
      </c>
      <c r="AJ426" s="9">
        <v>0</v>
      </c>
      <c r="AK426" s="2">
        <v>0</v>
      </c>
      <c r="AL426" s="2">
        <v>0</v>
      </c>
      <c r="AM426" s="2"/>
      <c r="AN426" s="2"/>
      <c r="AO426" s="19">
        <f t="shared" si="78"/>
        <v>31194620</v>
      </c>
      <c r="AP426" s="2"/>
      <c r="AQ426" s="2"/>
      <c r="AR426" s="2"/>
      <c r="AS426" s="2"/>
      <c r="AT426" s="2"/>
      <c r="AU426" s="2"/>
      <c r="AV426" s="2"/>
      <c r="AW426" s="2"/>
      <c r="AX426" s="2">
        <v>39538636</v>
      </c>
      <c r="AY426" s="2">
        <v>9884659</v>
      </c>
      <c r="AZ426" s="2"/>
      <c r="BA426" s="2"/>
      <c r="BB426" s="64">
        <f t="shared" si="79"/>
        <v>80617915</v>
      </c>
      <c r="BC426" s="2"/>
      <c r="BD426" s="2">
        <v>9884659</v>
      </c>
      <c r="BE426" s="2"/>
      <c r="BF426" s="2"/>
      <c r="BG426" s="9"/>
      <c r="BH426" s="2"/>
      <c r="BI426" s="2"/>
      <c r="BJ426" s="2">
        <v>67132537</v>
      </c>
      <c r="BK426" s="8">
        <f t="shared" si="80"/>
        <v>157635111</v>
      </c>
      <c r="BL426" s="2"/>
      <c r="BM426" s="2">
        <v>9884659</v>
      </c>
      <c r="BN426" s="2"/>
      <c r="BO426" s="2"/>
      <c r="BP426" s="2"/>
      <c r="BQ426" s="2"/>
      <c r="BR426" s="9"/>
      <c r="BS426" s="2"/>
      <c r="BT426" s="2"/>
      <c r="BU426" s="2"/>
      <c r="BV426" s="2"/>
      <c r="BW426" s="8">
        <f t="shared" si="81"/>
        <v>167519770</v>
      </c>
      <c r="BX426" s="2"/>
      <c r="BY426" s="2">
        <v>9884659</v>
      </c>
      <c r="BZ426" s="2"/>
      <c r="CA426" s="2"/>
      <c r="CB426" s="9"/>
      <c r="CC426" s="2"/>
      <c r="CD426" s="2"/>
      <c r="CE426" s="2"/>
      <c r="CF426" s="2"/>
      <c r="CG426" s="8">
        <f>SUM(BW426:CE426)</f>
        <v>177404429</v>
      </c>
      <c r="CH426" s="2"/>
      <c r="CI426" s="2"/>
      <c r="CJ426" s="2"/>
      <c r="CK426" s="2"/>
      <c r="CL426" s="9"/>
      <c r="CM426" s="2"/>
      <c r="CN426" s="2"/>
      <c r="CO426" s="2"/>
      <c r="CP426" s="8">
        <f t="shared" si="74"/>
        <v>177404429</v>
      </c>
      <c r="CQ426" s="2"/>
      <c r="CR426" s="2"/>
      <c r="CS426" s="2"/>
      <c r="CT426" s="2"/>
      <c r="CU426" s="2"/>
      <c r="CV426" s="9"/>
      <c r="CW426" s="2"/>
      <c r="CX426" s="2"/>
      <c r="CY426" s="8">
        <f t="shared" si="75"/>
        <v>177404429</v>
      </c>
      <c r="CZ426" s="2"/>
      <c r="DA426" s="2"/>
      <c r="DB426" s="2"/>
      <c r="DC426" s="2"/>
      <c r="DD426" s="2"/>
      <c r="DE426" s="2"/>
      <c r="DF426" s="2"/>
      <c r="DG426" s="2"/>
      <c r="DH426" s="2"/>
      <c r="DI426" s="8">
        <f t="shared" si="76"/>
        <v>177404429</v>
      </c>
      <c r="DJ426" s="18"/>
      <c r="DK426" s="2"/>
      <c r="DL426" s="2"/>
      <c r="DM426" s="2"/>
      <c r="DN426" s="2"/>
      <c r="DO426" s="2"/>
      <c r="DP426" s="2"/>
      <c r="DQ426" s="2"/>
      <c r="DR426" s="9"/>
      <c r="DS426" s="2"/>
      <c r="DT426" s="2"/>
      <c r="DU426" s="7">
        <f t="shared" si="82"/>
        <v>177404429</v>
      </c>
      <c r="DV426" s="4">
        <f>VLOOKUP(B426,[3]RPTNCT049_ConsultaSaldosContabl!$I$4:$K$8047,3,0)</f>
        <v>79077272</v>
      </c>
      <c r="DW426" s="4">
        <f>+Q426+Z426+AA426+AN426+BA426+BJ426+BU426+BV426</f>
        <v>98327157</v>
      </c>
      <c r="DX426" s="41">
        <f t="shared" si="83"/>
        <v>177404429</v>
      </c>
      <c r="DY426" s="19">
        <f t="shared" si="84"/>
        <v>0</v>
      </c>
      <c r="DZ426" s="29"/>
      <c r="EA426" s="29"/>
      <c r="EB426" s="29"/>
    </row>
    <row r="427" spans="1:136" ht="15" customHeight="1" x14ac:dyDescent="0.2">
      <c r="A427" s="1">
        <v>8911801779</v>
      </c>
      <c r="B427" s="1">
        <v>891180177</v>
      </c>
      <c r="C427" s="16">
        <v>211941319</v>
      </c>
      <c r="D427" s="17" t="s">
        <v>604</v>
      </c>
      <c r="E427" s="80" t="s">
        <v>1641</v>
      </c>
      <c r="F427" s="54"/>
      <c r="G427" s="18"/>
      <c r="H427" s="54"/>
      <c r="I427" s="18"/>
      <c r="J427" s="54"/>
      <c r="K427" s="54"/>
      <c r="L427" s="18"/>
      <c r="M427" s="55"/>
      <c r="N427" s="54"/>
      <c r="O427" s="18"/>
      <c r="P427" s="54"/>
      <c r="Q427" s="39">
        <v>114028892</v>
      </c>
      <c r="R427" s="18"/>
      <c r="S427" s="54"/>
      <c r="T427" s="54"/>
      <c r="U427" s="18"/>
      <c r="V427" s="8">
        <f t="shared" si="73"/>
        <v>114028892</v>
      </c>
      <c r="W427" s="8">
        <v>0</v>
      </c>
      <c r="X427" s="18"/>
      <c r="Y427" s="8">
        <v>0</v>
      </c>
      <c r="Z427" s="8"/>
      <c r="AA427" s="18"/>
      <c r="AB427" s="18"/>
      <c r="AC427" s="56"/>
      <c r="AD427" s="18"/>
      <c r="AE427" s="18"/>
      <c r="AF427" s="8">
        <f t="shared" si="77"/>
        <v>114028892</v>
      </c>
      <c r="AG427" s="9">
        <v>0</v>
      </c>
      <c r="AH427" s="2"/>
      <c r="AI427" s="2">
        <v>0</v>
      </c>
      <c r="AJ427" s="9">
        <v>0</v>
      </c>
      <c r="AK427" s="2">
        <v>0</v>
      </c>
      <c r="AL427" s="2">
        <v>0</v>
      </c>
      <c r="AM427" s="2"/>
      <c r="AN427" s="2"/>
      <c r="AO427" s="19">
        <f t="shared" si="78"/>
        <v>114028892</v>
      </c>
      <c r="AP427" s="18"/>
      <c r="AQ427" s="2"/>
      <c r="AR427" s="18"/>
      <c r="AS427" s="2"/>
      <c r="AT427" s="18"/>
      <c r="AU427" s="18"/>
      <c r="AV427" s="18"/>
      <c r="AW427" s="18"/>
      <c r="AX427" s="2">
        <v>62292596</v>
      </c>
      <c r="AY427" s="2"/>
      <c r="AZ427" s="18"/>
      <c r="BA427" s="2"/>
      <c r="BB427" s="64">
        <f t="shared" si="79"/>
        <v>176321488</v>
      </c>
      <c r="BC427" s="2"/>
      <c r="BD427" s="2">
        <v>124585192</v>
      </c>
      <c r="BE427" s="2"/>
      <c r="BF427" s="2"/>
      <c r="BG427" s="9"/>
      <c r="BH427" s="2"/>
      <c r="BI427" s="2"/>
      <c r="BJ427" s="2">
        <v>245396848</v>
      </c>
      <c r="BK427" s="8">
        <f t="shared" si="80"/>
        <v>546303528</v>
      </c>
      <c r="BL427" s="2"/>
      <c r="BM427" s="2">
        <v>124585192</v>
      </c>
      <c r="BN427" s="2"/>
      <c r="BO427" s="2"/>
      <c r="BP427" s="2"/>
      <c r="BQ427" s="2"/>
      <c r="BR427" s="9"/>
      <c r="BS427" s="2"/>
      <c r="BT427" s="2"/>
      <c r="BU427" s="2"/>
      <c r="BV427" s="2"/>
      <c r="BW427" s="8">
        <f t="shared" si="81"/>
        <v>670888720</v>
      </c>
      <c r="BX427" s="2"/>
      <c r="BY427" s="2">
        <v>0</v>
      </c>
      <c r="BZ427" s="2"/>
      <c r="CA427" s="2"/>
      <c r="CB427" s="9"/>
      <c r="CC427" s="2"/>
      <c r="CD427" s="2"/>
      <c r="CE427" s="2"/>
      <c r="CF427" s="2"/>
      <c r="CG427" s="8">
        <f>SUM(BW427:CE427)</f>
        <v>670888720</v>
      </c>
      <c r="CH427" s="2"/>
      <c r="CI427" s="2"/>
      <c r="CJ427" s="2"/>
      <c r="CK427" s="2"/>
      <c r="CL427" s="9"/>
      <c r="CM427" s="2"/>
      <c r="CN427" s="2"/>
      <c r="CO427" s="2"/>
      <c r="CP427" s="8">
        <f t="shared" si="74"/>
        <v>670888720</v>
      </c>
      <c r="CQ427" s="2"/>
      <c r="CR427" s="2"/>
      <c r="CS427" s="2"/>
      <c r="CT427" s="2"/>
      <c r="CU427" s="2"/>
      <c r="CV427" s="9"/>
      <c r="CW427" s="2"/>
      <c r="CX427" s="2"/>
      <c r="CY427" s="8">
        <f t="shared" si="75"/>
        <v>670888720</v>
      </c>
      <c r="CZ427" s="2"/>
      <c r="DA427" s="2"/>
      <c r="DB427" s="2"/>
      <c r="DC427" s="2"/>
      <c r="DD427" s="2"/>
      <c r="DE427" s="2"/>
      <c r="DF427" s="2"/>
      <c r="DG427" s="2"/>
      <c r="DH427" s="2"/>
      <c r="DI427" s="8">
        <f t="shared" si="76"/>
        <v>670888720</v>
      </c>
      <c r="DJ427" s="18"/>
      <c r="DK427" s="2"/>
      <c r="DL427" s="2"/>
      <c r="DM427" s="2"/>
      <c r="DN427" s="2"/>
      <c r="DO427" s="2"/>
      <c r="DP427" s="2"/>
      <c r="DQ427" s="2"/>
      <c r="DR427" s="9"/>
      <c r="DS427" s="2"/>
      <c r="DT427" s="2"/>
      <c r="DU427" s="7">
        <f t="shared" si="82"/>
        <v>670888720</v>
      </c>
      <c r="DV427" s="4">
        <f>VLOOKUP(B427,[3]RPTNCT049_ConsultaSaldosContabl!$I$4:$K$8047,3,0)</f>
        <v>311462980</v>
      </c>
      <c r="DW427" s="4">
        <f>+Q427+Z427+AA427+AN427+BA427+BJ427+BU427+BV427</f>
        <v>359425740</v>
      </c>
      <c r="DX427" s="41">
        <f t="shared" si="83"/>
        <v>670888720</v>
      </c>
      <c r="DY427" s="19">
        <f t="shared" si="84"/>
        <v>0</v>
      </c>
      <c r="DZ427" s="29"/>
      <c r="EA427" s="15"/>
      <c r="EB427" s="15"/>
      <c r="EC427" s="15"/>
      <c r="ED427" s="15"/>
      <c r="EE427" s="15"/>
      <c r="EF427" s="15"/>
    </row>
    <row r="428" spans="1:136" ht="15" customHeight="1" x14ac:dyDescent="0.2">
      <c r="A428" s="1">
        <v>8000996949</v>
      </c>
      <c r="B428" s="1">
        <v>800099694</v>
      </c>
      <c r="C428" s="16">
        <v>212068320</v>
      </c>
      <c r="D428" s="17" t="s">
        <v>843</v>
      </c>
      <c r="E428" s="80" t="s">
        <v>1876</v>
      </c>
      <c r="F428" s="54"/>
      <c r="G428" s="18"/>
      <c r="H428" s="54"/>
      <c r="I428" s="18"/>
      <c r="J428" s="54"/>
      <c r="K428" s="54"/>
      <c r="L428" s="18"/>
      <c r="M428" s="55"/>
      <c r="N428" s="54"/>
      <c r="O428" s="18"/>
      <c r="P428" s="54"/>
      <c r="Q428" s="39">
        <v>10673681</v>
      </c>
      <c r="R428" s="18"/>
      <c r="S428" s="54"/>
      <c r="T428" s="54"/>
      <c r="U428" s="18"/>
      <c r="V428" s="8">
        <f t="shared" si="73"/>
        <v>10673681</v>
      </c>
      <c r="W428" s="8">
        <v>0</v>
      </c>
      <c r="X428" s="18"/>
      <c r="Y428" s="8">
        <v>0</v>
      </c>
      <c r="Z428" s="8"/>
      <c r="AA428" s="18"/>
      <c r="AB428" s="18"/>
      <c r="AC428" s="56"/>
      <c r="AD428" s="18"/>
      <c r="AE428" s="18"/>
      <c r="AF428" s="8">
        <f t="shared" si="77"/>
        <v>10673681</v>
      </c>
      <c r="AG428" s="9">
        <v>0</v>
      </c>
      <c r="AH428" s="2"/>
      <c r="AI428" s="2">
        <v>0</v>
      </c>
      <c r="AJ428" s="9">
        <v>0</v>
      </c>
      <c r="AK428" s="2">
        <v>0</v>
      </c>
      <c r="AL428" s="2">
        <v>0</v>
      </c>
      <c r="AM428" s="2"/>
      <c r="AN428" s="2"/>
      <c r="AO428" s="19">
        <f t="shared" si="78"/>
        <v>10673681</v>
      </c>
      <c r="AP428" s="18"/>
      <c r="AQ428" s="2"/>
      <c r="AR428" s="18"/>
      <c r="AS428" s="2"/>
      <c r="AT428" s="18"/>
      <c r="AU428" s="18"/>
      <c r="AV428" s="18"/>
      <c r="AW428" s="18"/>
      <c r="AX428" s="2">
        <v>36878576</v>
      </c>
      <c r="AY428" s="2">
        <v>9219644</v>
      </c>
      <c r="AZ428" s="18"/>
      <c r="BA428" s="2"/>
      <c r="BB428" s="64">
        <f t="shared" si="79"/>
        <v>56771901</v>
      </c>
      <c r="BC428" s="2"/>
      <c r="BD428" s="2">
        <v>9219644</v>
      </c>
      <c r="BE428" s="2"/>
      <c r="BF428" s="2"/>
      <c r="BG428" s="9"/>
      <c r="BH428" s="2"/>
      <c r="BI428" s="2"/>
      <c r="BJ428" s="2">
        <v>22970336</v>
      </c>
      <c r="BK428" s="8">
        <f t="shared" si="80"/>
        <v>88961881</v>
      </c>
      <c r="BL428" s="2"/>
      <c r="BM428" s="2">
        <v>9219644</v>
      </c>
      <c r="BN428" s="2"/>
      <c r="BO428" s="2"/>
      <c r="BP428" s="2"/>
      <c r="BQ428" s="2"/>
      <c r="BR428" s="9"/>
      <c r="BS428" s="2"/>
      <c r="BT428" s="2"/>
      <c r="BU428" s="2"/>
      <c r="BV428" s="2"/>
      <c r="BW428" s="8">
        <f t="shared" si="81"/>
        <v>98181525</v>
      </c>
      <c r="BX428" s="2"/>
      <c r="BY428" s="2">
        <v>9219644</v>
      </c>
      <c r="BZ428" s="2"/>
      <c r="CA428" s="2"/>
      <c r="CB428" s="9"/>
      <c r="CC428" s="2"/>
      <c r="CD428" s="2"/>
      <c r="CE428" s="2"/>
      <c r="CF428" s="2"/>
      <c r="CG428" s="8">
        <f>SUM(BW428:CE428)</f>
        <v>107401169</v>
      </c>
      <c r="CH428" s="2"/>
      <c r="CI428" s="2"/>
      <c r="CJ428" s="2"/>
      <c r="CK428" s="2"/>
      <c r="CL428" s="9"/>
      <c r="CM428" s="2"/>
      <c r="CN428" s="2"/>
      <c r="CO428" s="2"/>
      <c r="CP428" s="8">
        <f t="shared" si="74"/>
        <v>107401169</v>
      </c>
      <c r="CQ428" s="2"/>
      <c r="CR428" s="2"/>
      <c r="CS428" s="2"/>
      <c r="CT428" s="2"/>
      <c r="CU428" s="2"/>
      <c r="CV428" s="9"/>
      <c r="CW428" s="2"/>
      <c r="CX428" s="2"/>
      <c r="CY428" s="8">
        <f t="shared" si="75"/>
        <v>107401169</v>
      </c>
      <c r="CZ428" s="2"/>
      <c r="DA428" s="2"/>
      <c r="DB428" s="2"/>
      <c r="DC428" s="2"/>
      <c r="DD428" s="2"/>
      <c r="DE428" s="2"/>
      <c r="DF428" s="2"/>
      <c r="DG428" s="2"/>
      <c r="DH428" s="2"/>
      <c r="DI428" s="8">
        <f t="shared" si="76"/>
        <v>107401169</v>
      </c>
      <c r="DJ428" s="18"/>
      <c r="DK428" s="2"/>
      <c r="DL428" s="2"/>
      <c r="DM428" s="2"/>
      <c r="DN428" s="2"/>
      <c r="DO428" s="2"/>
      <c r="DP428" s="2"/>
      <c r="DQ428" s="2"/>
      <c r="DR428" s="9"/>
      <c r="DS428" s="2"/>
      <c r="DT428" s="2"/>
      <c r="DU428" s="7">
        <f t="shared" si="82"/>
        <v>107401169</v>
      </c>
      <c r="DV428" s="4">
        <f>VLOOKUP(B428,[3]RPTNCT049_ConsultaSaldosContabl!$I$4:$K$8047,3,0)</f>
        <v>73757152</v>
      </c>
      <c r="DW428" s="4">
        <f>+Q428+Z428+AA428+AN428+BA428+BJ428+BU428+BV428</f>
        <v>33644017</v>
      </c>
      <c r="DX428" s="41">
        <f t="shared" si="83"/>
        <v>107401169</v>
      </c>
      <c r="DY428" s="19">
        <f t="shared" si="84"/>
        <v>0</v>
      </c>
      <c r="DZ428" s="29"/>
      <c r="EA428" s="15"/>
      <c r="EB428" s="15"/>
      <c r="EC428" s="15"/>
      <c r="ED428" s="15"/>
      <c r="EE428" s="15"/>
      <c r="EF428" s="15"/>
    </row>
    <row r="429" spans="1:136" ht="15" customHeight="1" x14ac:dyDescent="0.2">
      <c r="A429" s="1">
        <v>8999997014</v>
      </c>
      <c r="B429" s="1">
        <v>899999701</v>
      </c>
      <c r="C429" s="16">
        <v>212025320</v>
      </c>
      <c r="D429" s="17" t="s">
        <v>495</v>
      </c>
      <c r="E429" s="80" t="s">
        <v>1539</v>
      </c>
      <c r="F429" s="38"/>
      <c r="G429" s="2"/>
      <c r="H429" s="3"/>
      <c r="I429" s="2"/>
      <c r="J429" s="39"/>
      <c r="K429" s="3"/>
      <c r="L429" s="2"/>
      <c r="M429" s="8"/>
      <c r="N429" s="3"/>
      <c r="O429" s="2"/>
      <c r="P429" s="3"/>
      <c r="Q429" s="39">
        <v>125879084</v>
      </c>
      <c r="R429" s="2"/>
      <c r="S429" s="3"/>
      <c r="T429" s="3"/>
      <c r="U429" s="2"/>
      <c r="V429" s="8">
        <f t="shared" si="73"/>
        <v>125879084</v>
      </c>
      <c r="W429" s="8">
        <v>0</v>
      </c>
      <c r="X429" s="2"/>
      <c r="Y429" s="8">
        <v>0</v>
      </c>
      <c r="Z429" s="8"/>
      <c r="AA429" s="2"/>
      <c r="AB429" s="2"/>
      <c r="AC429" s="9"/>
      <c r="AD429" s="2"/>
      <c r="AE429" s="2"/>
      <c r="AF429" s="8">
        <f t="shared" si="77"/>
        <v>125879084</v>
      </c>
      <c r="AG429" s="9">
        <v>0</v>
      </c>
      <c r="AH429" s="2"/>
      <c r="AI429" s="2">
        <v>0</v>
      </c>
      <c r="AJ429" s="9">
        <v>0</v>
      </c>
      <c r="AK429" s="2">
        <v>0</v>
      </c>
      <c r="AL429" s="2">
        <v>0</v>
      </c>
      <c r="AM429" s="2"/>
      <c r="AN429" s="2"/>
      <c r="AO429" s="19">
        <f t="shared" si="78"/>
        <v>125879084</v>
      </c>
      <c r="AP429" s="2"/>
      <c r="AQ429" s="2"/>
      <c r="AR429" s="2"/>
      <c r="AS429" s="2"/>
      <c r="AT429" s="2"/>
      <c r="AU429" s="2"/>
      <c r="AV429" s="2"/>
      <c r="AW429" s="2"/>
      <c r="AX429" s="2">
        <v>121171660</v>
      </c>
      <c r="AY429" s="2">
        <v>30292915</v>
      </c>
      <c r="AZ429" s="2"/>
      <c r="BA429" s="2"/>
      <c r="BB429" s="64">
        <f t="shared" si="79"/>
        <v>277343659</v>
      </c>
      <c r="BC429" s="2"/>
      <c r="BD429" s="2">
        <v>30292915</v>
      </c>
      <c r="BE429" s="2"/>
      <c r="BF429" s="2"/>
      <c r="BG429" s="9"/>
      <c r="BH429" s="2"/>
      <c r="BI429" s="2"/>
      <c r="BJ429" s="2">
        <v>270898756</v>
      </c>
      <c r="BK429" s="8">
        <f t="shared" si="80"/>
        <v>578535330</v>
      </c>
      <c r="BL429" s="2"/>
      <c r="BM429" s="2">
        <v>30292915</v>
      </c>
      <c r="BN429" s="2"/>
      <c r="BO429" s="2"/>
      <c r="BP429" s="2"/>
      <c r="BQ429" s="2"/>
      <c r="BR429" s="9"/>
      <c r="BS429" s="2"/>
      <c r="BT429" s="2"/>
      <c r="BU429" s="2"/>
      <c r="BV429" s="2"/>
      <c r="BW429" s="8">
        <f t="shared" si="81"/>
        <v>608828245</v>
      </c>
      <c r="BX429" s="2"/>
      <c r="BY429" s="2">
        <v>30292915</v>
      </c>
      <c r="BZ429" s="2"/>
      <c r="CA429" s="2"/>
      <c r="CB429" s="9"/>
      <c r="CC429" s="2"/>
      <c r="CD429" s="2"/>
      <c r="CE429" s="2"/>
      <c r="CF429" s="2"/>
      <c r="CG429" s="8">
        <f>SUM(BW429:CE429)</f>
        <v>639121160</v>
      </c>
      <c r="CH429" s="2"/>
      <c r="CI429" s="2"/>
      <c r="CJ429" s="2"/>
      <c r="CK429" s="2"/>
      <c r="CL429" s="9"/>
      <c r="CM429" s="2"/>
      <c r="CN429" s="2"/>
      <c r="CO429" s="2"/>
      <c r="CP429" s="8">
        <f t="shared" si="74"/>
        <v>639121160</v>
      </c>
      <c r="CQ429" s="2"/>
      <c r="CR429" s="2"/>
      <c r="CS429" s="2"/>
      <c r="CT429" s="2"/>
      <c r="CU429" s="2"/>
      <c r="CV429" s="9"/>
      <c r="CW429" s="2"/>
      <c r="CX429" s="2"/>
      <c r="CY429" s="8">
        <f t="shared" si="75"/>
        <v>639121160</v>
      </c>
      <c r="CZ429" s="2"/>
      <c r="DA429" s="2"/>
      <c r="DB429" s="2"/>
      <c r="DC429" s="2"/>
      <c r="DD429" s="2"/>
      <c r="DE429" s="2"/>
      <c r="DF429" s="2"/>
      <c r="DG429" s="2"/>
      <c r="DH429" s="2"/>
      <c r="DI429" s="8">
        <f t="shared" si="76"/>
        <v>639121160</v>
      </c>
      <c r="DJ429" s="18"/>
      <c r="DK429" s="2"/>
      <c r="DL429" s="2"/>
      <c r="DM429" s="2"/>
      <c r="DN429" s="2"/>
      <c r="DO429" s="2"/>
      <c r="DP429" s="2"/>
      <c r="DQ429" s="2"/>
      <c r="DR429" s="9"/>
      <c r="DS429" s="2"/>
      <c r="DT429" s="2"/>
      <c r="DU429" s="7">
        <f t="shared" si="82"/>
        <v>639121160</v>
      </c>
      <c r="DV429" s="4">
        <f>VLOOKUP(B429,[3]RPTNCT049_ConsultaSaldosContabl!$I$4:$K$8047,3,0)</f>
        <v>242343320</v>
      </c>
      <c r="DW429" s="4">
        <f>+Q429+Z429+AA429+AN429+BA429+BJ429+BU429+BV429</f>
        <v>396777840</v>
      </c>
      <c r="DX429" s="41">
        <f t="shared" si="83"/>
        <v>639121160</v>
      </c>
      <c r="DY429" s="19">
        <f t="shared" si="84"/>
        <v>0</v>
      </c>
      <c r="DZ429" s="29"/>
      <c r="EA429" s="29"/>
      <c r="EB429" s="29"/>
    </row>
    <row r="430" spans="1:136" ht="15" customHeight="1" x14ac:dyDescent="0.2">
      <c r="A430" s="1">
        <v>8000990900</v>
      </c>
      <c r="B430" s="1">
        <v>800099090</v>
      </c>
      <c r="C430" s="16">
        <v>212052320</v>
      </c>
      <c r="D430" s="17" t="s">
        <v>712</v>
      </c>
      <c r="E430" s="80" t="s">
        <v>1753</v>
      </c>
      <c r="F430" s="38"/>
      <c r="G430" s="2"/>
      <c r="H430" s="3"/>
      <c r="I430" s="2"/>
      <c r="J430" s="39"/>
      <c r="K430" s="3"/>
      <c r="L430" s="2"/>
      <c r="M430" s="8"/>
      <c r="N430" s="3"/>
      <c r="O430" s="2"/>
      <c r="P430" s="3"/>
      <c r="Q430" s="39">
        <v>55273166</v>
      </c>
      <c r="R430" s="2"/>
      <c r="S430" s="3"/>
      <c r="T430" s="3"/>
      <c r="U430" s="2"/>
      <c r="V430" s="8">
        <f t="shared" si="73"/>
        <v>55273166</v>
      </c>
      <c r="W430" s="8">
        <v>0</v>
      </c>
      <c r="X430" s="2"/>
      <c r="Y430" s="8">
        <v>0</v>
      </c>
      <c r="Z430" s="8"/>
      <c r="AA430" s="2"/>
      <c r="AB430" s="2"/>
      <c r="AC430" s="9"/>
      <c r="AD430" s="2"/>
      <c r="AE430" s="2"/>
      <c r="AF430" s="8">
        <f t="shared" si="77"/>
        <v>55273166</v>
      </c>
      <c r="AG430" s="9">
        <v>0</v>
      </c>
      <c r="AH430" s="2"/>
      <c r="AI430" s="2">
        <v>0</v>
      </c>
      <c r="AJ430" s="9">
        <v>0</v>
      </c>
      <c r="AK430" s="2">
        <v>0</v>
      </c>
      <c r="AL430" s="2">
        <v>0</v>
      </c>
      <c r="AM430" s="2"/>
      <c r="AN430" s="2"/>
      <c r="AO430" s="19">
        <f t="shared" si="78"/>
        <v>55273166</v>
      </c>
      <c r="AP430" s="2"/>
      <c r="AQ430" s="2"/>
      <c r="AR430" s="2"/>
      <c r="AS430" s="2"/>
      <c r="AT430" s="2"/>
      <c r="AU430" s="2"/>
      <c r="AV430" s="2"/>
      <c r="AW430" s="2"/>
      <c r="AX430" s="2">
        <v>91255056</v>
      </c>
      <c r="AY430" s="2">
        <v>22813764</v>
      </c>
      <c r="AZ430" s="2"/>
      <c r="BA430" s="2"/>
      <c r="BB430" s="64">
        <f t="shared" si="79"/>
        <v>169341986</v>
      </c>
      <c r="BC430" s="2"/>
      <c r="BD430" s="2">
        <v>22813764</v>
      </c>
      <c r="BE430" s="2"/>
      <c r="BF430" s="2"/>
      <c r="BG430" s="9"/>
      <c r="BH430" s="2"/>
      <c r="BI430" s="2"/>
      <c r="BJ430" s="2">
        <v>118950722</v>
      </c>
      <c r="BK430" s="8">
        <f t="shared" si="80"/>
        <v>311106472</v>
      </c>
      <c r="BL430" s="2"/>
      <c r="BM430" s="2">
        <v>22813764</v>
      </c>
      <c r="BN430" s="2"/>
      <c r="BO430" s="2"/>
      <c r="BP430" s="2"/>
      <c r="BQ430" s="2"/>
      <c r="BR430" s="9"/>
      <c r="BS430" s="2"/>
      <c r="BT430" s="2"/>
      <c r="BU430" s="2"/>
      <c r="BV430" s="2"/>
      <c r="BW430" s="8">
        <f t="shared" si="81"/>
        <v>333920236</v>
      </c>
      <c r="BX430" s="2"/>
      <c r="BY430" s="2">
        <v>22813764</v>
      </c>
      <c r="BZ430" s="2"/>
      <c r="CA430" s="2"/>
      <c r="CB430" s="9"/>
      <c r="CC430" s="2"/>
      <c r="CD430" s="2"/>
      <c r="CE430" s="2"/>
      <c r="CF430" s="2"/>
      <c r="CG430" s="8">
        <f>SUM(BW430:CE430)</f>
        <v>356734000</v>
      </c>
      <c r="CH430" s="2"/>
      <c r="CI430" s="2"/>
      <c r="CJ430" s="2"/>
      <c r="CK430" s="2"/>
      <c r="CL430" s="9"/>
      <c r="CM430" s="2"/>
      <c r="CN430" s="2"/>
      <c r="CO430" s="2"/>
      <c r="CP430" s="8">
        <f t="shared" si="74"/>
        <v>356734000</v>
      </c>
      <c r="CQ430" s="2"/>
      <c r="CR430" s="2"/>
      <c r="CS430" s="2"/>
      <c r="CT430" s="2"/>
      <c r="CU430" s="2"/>
      <c r="CV430" s="9"/>
      <c r="CW430" s="2"/>
      <c r="CX430" s="2"/>
      <c r="CY430" s="8">
        <f t="shared" si="75"/>
        <v>356734000</v>
      </c>
      <c r="CZ430" s="2"/>
      <c r="DA430" s="2"/>
      <c r="DB430" s="2"/>
      <c r="DC430" s="2"/>
      <c r="DD430" s="2"/>
      <c r="DE430" s="2"/>
      <c r="DF430" s="2"/>
      <c r="DG430" s="2"/>
      <c r="DH430" s="2"/>
      <c r="DI430" s="8">
        <f t="shared" si="76"/>
        <v>356734000</v>
      </c>
      <c r="DJ430" s="18"/>
      <c r="DK430" s="2"/>
      <c r="DL430" s="2"/>
      <c r="DM430" s="2"/>
      <c r="DN430" s="2"/>
      <c r="DO430" s="2"/>
      <c r="DP430" s="2"/>
      <c r="DQ430" s="2"/>
      <c r="DR430" s="9"/>
      <c r="DS430" s="2"/>
      <c r="DT430" s="2"/>
      <c r="DU430" s="7">
        <f t="shared" si="82"/>
        <v>356734000</v>
      </c>
      <c r="DV430" s="4">
        <f>VLOOKUP(B430,[3]RPTNCT049_ConsultaSaldosContabl!$I$4:$K$8047,3,0)</f>
        <v>182510112</v>
      </c>
      <c r="DW430" s="4">
        <f>+Q430+Z430+AA430+AN430+BA430+BJ430+BU430+BV430</f>
        <v>174223888</v>
      </c>
      <c r="DX430" s="41">
        <f t="shared" si="83"/>
        <v>356734000</v>
      </c>
      <c r="DY430" s="19">
        <f t="shared" si="84"/>
        <v>0</v>
      </c>
      <c r="DZ430" s="29"/>
      <c r="EA430" s="29"/>
      <c r="EB430" s="29"/>
    </row>
    <row r="431" spans="1:136" ht="15" customHeight="1" x14ac:dyDescent="0.2">
      <c r="A431" s="1">
        <v>8000836727</v>
      </c>
      <c r="B431" s="1">
        <v>800083672</v>
      </c>
      <c r="C431" s="16">
        <v>212352323</v>
      </c>
      <c r="D431" s="17" t="s">
        <v>713</v>
      </c>
      <c r="E431" s="80" t="s">
        <v>1754</v>
      </c>
      <c r="F431" s="38"/>
      <c r="G431" s="2"/>
      <c r="H431" s="3"/>
      <c r="I431" s="2"/>
      <c r="J431" s="39"/>
      <c r="K431" s="3"/>
      <c r="L431" s="2"/>
      <c r="M431" s="8"/>
      <c r="N431" s="3"/>
      <c r="O431" s="2"/>
      <c r="P431" s="3"/>
      <c r="Q431" s="39">
        <v>34834956</v>
      </c>
      <c r="R431" s="2"/>
      <c r="S431" s="3"/>
      <c r="T431" s="3"/>
      <c r="U431" s="2"/>
      <c r="V431" s="8">
        <f t="shared" si="73"/>
        <v>34834956</v>
      </c>
      <c r="W431" s="8">
        <v>0</v>
      </c>
      <c r="X431" s="2"/>
      <c r="Y431" s="8">
        <v>0</v>
      </c>
      <c r="Z431" s="8"/>
      <c r="AA431" s="2"/>
      <c r="AB431" s="2"/>
      <c r="AC431" s="9"/>
      <c r="AD431" s="2"/>
      <c r="AE431" s="2"/>
      <c r="AF431" s="8">
        <f t="shared" si="77"/>
        <v>34834956</v>
      </c>
      <c r="AG431" s="9">
        <v>0</v>
      </c>
      <c r="AH431" s="2"/>
      <c r="AI431" s="2">
        <v>0</v>
      </c>
      <c r="AJ431" s="9">
        <v>0</v>
      </c>
      <c r="AK431" s="2">
        <v>0</v>
      </c>
      <c r="AL431" s="2">
        <v>0</v>
      </c>
      <c r="AM431" s="2"/>
      <c r="AN431" s="2"/>
      <c r="AO431" s="19">
        <f t="shared" si="78"/>
        <v>34834956</v>
      </c>
      <c r="AP431" s="2"/>
      <c r="AQ431" s="2"/>
      <c r="AR431" s="2"/>
      <c r="AS431" s="2"/>
      <c r="AT431" s="2"/>
      <c r="AU431" s="2"/>
      <c r="AV431" s="2"/>
      <c r="AW431" s="2"/>
      <c r="AX431" s="2">
        <v>52074868</v>
      </c>
      <c r="AY431" s="2">
        <v>13018717</v>
      </c>
      <c r="AZ431" s="2"/>
      <c r="BA431" s="2"/>
      <c r="BB431" s="64">
        <f t="shared" si="79"/>
        <v>99928541</v>
      </c>
      <c r="BC431" s="2"/>
      <c r="BD431" s="2">
        <v>13018717</v>
      </c>
      <c r="BE431" s="2"/>
      <c r="BF431" s="2"/>
      <c r="BG431" s="9"/>
      <c r="BH431" s="2"/>
      <c r="BI431" s="2"/>
      <c r="BJ431" s="2">
        <v>74966810</v>
      </c>
      <c r="BK431" s="8">
        <f t="shared" si="80"/>
        <v>187914068</v>
      </c>
      <c r="BL431" s="2"/>
      <c r="BM431" s="2">
        <v>13018717</v>
      </c>
      <c r="BN431" s="2"/>
      <c r="BO431" s="2"/>
      <c r="BP431" s="2"/>
      <c r="BQ431" s="2"/>
      <c r="BR431" s="9"/>
      <c r="BS431" s="2"/>
      <c r="BT431" s="2"/>
      <c r="BU431" s="2"/>
      <c r="BV431" s="2"/>
      <c r="BW431" s="8">
        <f t="shared" si="81"/>
        <v>200932785</v>
      </c>
      <c r="BX431" s="2"/>
      <c r="BY431" s="2">
        <v>13018717</v>
      </c>
      <c r="BZ431" s="2"/>
      <c r="CA431" s="2"/>
      <c r="CB431" s="9"/>
      <c r="CC431" s="2"/>
      <c r="CD431" s="2"/>
      <c r="CE431" s="2"/>
      <c r="CF431" s="2"/>
      <c r="CG431" s="8">
        <f>SUM(BW431:CE431)</f>
        <v>213951502</v>
      </c>
      <c r="CH431" s="2"/>
      <c r="CI431" s="2"/>
      <c r="CJ431" s="2"/>
      <c r="CK431" s="2"/>
      <c r="CL431" s="9"/>
      <c r="CM431" s="2"/>
      <c r="CN431" s="2"/>
      <c r="CO431" s="2"/>
      <c r="CP431" s="8">
        <f t="shared" si="74"/>
        <v>213951502</v>
      </c>
      <c r="CQ431" s="2"/>
      <c r="CR431" s="2"/>
      <c r="CS431" s="2"/>
      <c r="CT431" s="2"/>
      <c r="CU431" s="2"/>
      <c r="CV431" s="9"/>
      <c r="CW431" s="2"/>
      <c r="CX431" s="2"/>
      <c r="CY431" s="8">
        <f t="shared" si="75"/>
        <v>213951502</v>
      </c>
      <c r="CZ431" s="2"/>
      <c r="DA431" s="2"/>
      <c r="DB431" s="2"/>
      <c r="DC431" s="2"/>
      <c r="DD431" s="2"/>
      <c r="DE431" s="2"/>
      <c r="DF431" s="2"/>
      <c r="DG431" s="2"/>
      <c r="DH431" s="2"/>
      <c r="DI431" s="8">
        <f t="shared" si="76"/>
        <v>213951502</v>
      </c>
      <c r="DJ431" s="18"/>
      <c r="DK431" s="2"/>
      <c r="DL431" s="2"/>
      <c r="DM431" s="2"/>
      <c r="DN431" s="2"/>
      <c r="DO431" s="2"/>
      <c r="DP431" s="2"/>
      <c r="DQ431" s="2"/>
      <c r="DR431" s="9"/>
      <c r="DS431" s="2"/>
      <c r="DT431" s="2"/>
      <c r="DU431" s="7">
        <f t="shared" si="82"/>
        <v>213951502</v>
      </c>
      <c r="DV431" s="4">
        <f>VLOOKUP(B431,[3]RPTNCT049_ConsultaSaldosContabl!$I$4:$K$8047,3,0)</f>
        <v>104149736</v>
      </c>
      <c r="DW431" s="4">
        <f>+Q431+Z431+AA431+AN431+BA431+BJ431+BU431+BV431</f>
        <v>109801766</v>
      </c>
      <c r="DX431" s="41">
        <f t="shared" si="83"/>
        <v>213951502</v>
      </c>
      <c r="DY431" s="19">
        <f t="shared" si="84"/>
        <v>0</v>
      </c>
      <c r="DZ431" s="29"/>
      <c r="EA431" s="29"/>
      <c r="EB431" s="29"/>
    </row>
    <row r="432" spans="1:136" ht="15" customHeight="1" x14ac:dyDescent="0.2">
      <c r="A432" s="1">
        <v>8917800474</v>
      </c>
      <c r="B432" s="1">
        <v>891780047</v>
      </c>
      <c r="C432" s="16">
        <v>211847318</v>
      </c>
      <c r="D432" s="17" t="s">
        <v>649</v>
      </c>
      <c r="E432" s="80" t="s">
        <v>1686</v>
      </c>
      <c r="F432" s="38"/>
      <c r="G432" s="2"/>
      <c r="H432" s="3"/>
      <c r="I432" s="2"/>
      <c r="J432" s="39"/>
      <c r="K432" s="3"/>
      <c r="L432" s="2"/>
      <c r="M432" s="8"/>
      <c r="N432" s="3"/>
      <c r="O432" s="2"/>
      <c r="P432" s="3"/>
      <c r="Q432" s="39">
        <v>179229317</v>
      </c>
      <c r="R432" s="2"/>
      <c r="S432" s="3"/>
      <c r="T432" s="3"/>
      <c r="U432" s="2"/>
      <c r="V432" s="8">
        <f t="shared" si="73"/>
        <v>179229317</v>
      </c>
      <c r="W432" s="8">
        <v>0</v>
      </c>
      <c r="X432" s="2"/>
      <c r="Y432" s="8">
        <v>0</v>
      </c>
      <c r="Z432" s="8"/>
      <c r="AA432" s="2"/>
      <c r="AB432" s="2"/>
      <c r="AC432" s="9"/>
      <c r="AD432" s="2"/>
      <c r="AE432" s="2"/>
      <c r="AF432" s="8">
        <f t="shared" si="77"/>
        <v>179229317</v>
      </c>
      <c r="AG432" s="9">
        <v>0</v>
      </c>
      <c r="AH432" s="2"/>
      <c r="AI432" s="2">
        <v>0</v>
      </c>
      <c r="AJ432" s="9">
        <v>0</v>
      </c>
      <c r="AK432" s="2">
        <v>0</v>
      </c>
      <c r="AL432" s="2">
        <v>0</v>
      </c>
      <c r="AM432" s="2"/>
      <c r="AN432" s="2"/>
      <c r="AO432" s="19">
        <f t="shared" si="78"/>
        <v>179229317</v>
      </c>
      <c r="AP432" s="2"/>
      <c r="AQ432" s="2"/>
      <c r="AR432" s="2"/>
      <c r="AS432" s="2"/>
      <c r="AT432" s="2"/>
      <c r="AU432" s="2"/>
      <c r="AV432" s="2"/>
      <c r="AW432" s="2"/>
      <c r="AX432" s="2">
        <v>437112084</v>
      </c>
      <c r="AY432" s="2">
        <v>109278021</v>
      </c>
      <c r="AZ432" s="2"/>
      <c r="BA432" s="2">
        <f>VLOOKUP(B432,[2]Mayo!$G$109:$H$167,2,0)</f>
        <v>38818643</v>
      </c>
      <c r="BB432" s="64">
        <f t="shared" si="79"/>
        <v>764438065</v>
      </c>
      <c r="BC432" s="2"/>
      <c r="BD432" s="2">
        <v>109278021</v>
      </c>
      <c r="BE432" s="2"/>
      <c r="BF432" s="2"/>
      <c r="BG432" s="9"/>
      <c r="BH432" s="2"/>
      <c r="BI432" s="2"/>
      <c r="BJ432" s="2">
        <v>469251569</v>
      </c>
      <c r="BK432" s="8">
        <f t="shared" si="80"/>
        <v>1342967655</v>
      </c>
      <c r="BL432" s="2"/>
      <c r="BM432" s="2">
        <v>109278021</v>
      </c>
      <c r="BN432" s="2"/>
      <c r="BO432" s="2"/>
      <c r="BP432" s="2"/>
      <c r="BQ432" s="2"/>
      <c r="BR432" s="9"/>
      <c r="BS432" s="2"/>
      <c r="BT432" s="2"/>
      <c r="BU432" s="2"/>
      <c r="BV432" s="2"/>
      <c r="BW432" s="8">
        <f t="shared" si="81"/>
        <v>1452245676</v>
      </c>
      <c r="BX432" s="2"/>
      <c r="BY432" s="2">
        <v>109278021</v>
      </c>
      <c r="BZ432" s="2"/>
      <c r="CA432" s="2"/>
      <c r="CB432" s="9"/>
      <c r="CC432" s="2"/>
      <c r="CD432" s="2"/>
      <c r="CE432" s="2"/>
      <c r="CF432" s="2"/>
      <c r="CG432" s="8">
        <f>SUM(BW432:CE432)</f>
        <v>1561523697</v>
      </c>
      <c r="CH432" s="2"/>
      <c r="CI432" s="2"/>
      <c r="CJ432" s="2"/>
      <c r="CK432" s="2"/>
      <c r="CL432" s="9"/>
      <c r="CM432" s="2"/>
      <c r="CN432" s="2"/>
      <c r="CO432" s="2"/>
      <c r="CP432" s="8">
        <f t="shared" si="74"/>
        <v>1561523697</v>
      </c>
      <c r="CQ432" s="2"/>
      <c r="CR432" s="2"/>
      <c r="CS432" s="2"/>
      <c r="CT432" s="2"/>
      <c r="CU432" s="2"/>
      <c r="CV432" s="9"/>
      <c r="CW432" s="2"/>
      <c r="CX432" s="2"/>
      <c r="CY432" s="8">
        <f t="shared" si="75"/>
        <v>1561523697</v>
      </c>
      <c r="CZ432" s="2"/>
      <c r="DA432" s="2"/>
      <c r="DB432" s="2"/>
      <c r="DC432" s="2"/>
      <c r="DD432" s="2"/>
      <c r="DE432" s="2"/>
      <c r="DF432" s="2"/>
      <c r="DG432" s="2"/>
      <c r="DH432" s="2"/>
      <c r="DI432" s="8">
        <f t="shared" si="76"/>
        <v>1561523697</v>
      </c>
      <c r="DJ432" s="18"/>
      <c r="DK432" s="2"/>
      <c r="DL432" s="2"/>
      <c r="DM432" s="2"/>
      <c r="DN432" s="2"/>
      <c r="DO432" s="2"/>
      <c r="DP432" s="2"/>
      <c r="DQ432" s="2"/>
      <c r="DR432" s="9"/>
      <c r="DS432" s="2"/>
      <c r="DT432" s="2"/>
      <c r="DU432" s="7">
        <f t="shared" si="82"/>
        <v>1561523697</v>
      </c>
      <c r="DV432" s="4">
        <f>VLOOKUP(B432,[3]RPTNCT049_ConsultaSaldosContabl!$I$4:$K$8047,3,0)</f>
        <v>874224168</v>
      </c>
      <c r="DW432" s="4">
        <f>+Q432+Z432+AA432+AN432+BA432+BJ432+BU432+BV432</f>
        <v>687299529</v>
      </c>
      <c r="DX432" s="41">
        <f t="shared" si="83"/>
        <v>1561523697</v>
      </c>
      <c r="DY432" s="19">
        <f t="shared" si="84"/>
        <v>0</v>
      </c>
      <c r="DZ432" s="29"/>
      <c r="EA432" s="29"/>
      <c r="EB432" s="29"/>
    </row>
    <row r="433" spans="1:136" ht="15" customHeight="1" x14ac:dyDescent="0.2">
      <c r="A433" s="1">
        <v>8000981936</v>
      </c>
      <c r="B433" s="1">
        <v>800098193</v>
      </c>
      <c r="C433" s="16">
        <v>211850318</v>
      </c>
      <c r="D433" s="17" t="s">
        <v>676</v>
      </c>
      <c r="E433" s="80" t="s">
        <v>1715</v>
      </c>
      <c r="F433" s="54"/>
      <c r="G433" s="18"/>
      <c r="H433" s="54"/>
      <c r="I433" s="18"/>
      <c r="J433" s="54"/>
      <c r="K433" s="54"/>
      <c r="L433" s="18"/>
      <c r="M433" s="55"/>
      <c r="N433" s="54"/>
      <c r="O433" s="18"/>
      <c r="P433" s="54"/>
      <c r="Q433" s="39">
        <v>53471741</v>
      </c>
      <c r="R433" s="18"/>
      <c r="S433" s="54"/>
      <c r="T433" s="54"/>
      <c r="U433" s="18"/>
      <c r="V433" s="8">
        <f t="shared" si="73"/>
        <v>53471741</v>
      </c>
      <c r="W433" s="8">
        <v>0</v>
      </c>
      <c r="X433" s="18"/>
      <c r="Y433" s="8">
        <v>0</v>
      </c>
      <c r="Z433" s="8"/>
      <c r="AA433" s="18"/>
      <c r="AB433" s="18"/>
      <c r="AC433" s="56"/>
      <c r="AD433" s="18"/>
      <c r="AE433" s="18"/>
      <c r="AF433" s="8">
        <f t="shared" si="77"/>
        <v>53471741</v>
      </c>
      <c r="AG433" s="9">
        <v>0</v>
      </c>
      <c r="AH433" s="2"/>
      <c r="AI433" s="2">
        <v>0</v>
      </c>
      <c r="AJ433" s="9">
        <v>0</v>
      </c>
      <c r="AK433" s="2">
        <v>0</v>
      </c>
      <c r="AL433" s="2">
        <v>0</v>
      </c>
      <c r="AM433" s="2"/>
      <c r="AN433" s="2"/>
      <c r="AO433" s="19">
        <f t="shared" si="78"/>
        <v>53471741</v>
      </c>
      <c r="AP433" s="18"/>
      <c r="AQ433" s="2"/>
      <c r="AR433" s="18"/>
      <c r="AS433" s="2"/>
      <c r="AT433" s="18"/>
      <c r="AU433" s="18"/>
      <c r="AV433" s="18"/>
      <c r="AW433" s="18"/>
      <c r="AX433" s="2">
        <v>52852384</v>
      </c>
      <c r="AY433" s="2">
        <v>13213096</v>
      </c>
      <c r="AZ433" s="18"/>
      <c r="BA433" s="2"/>
      <c r="BB433" s="64">
        <f t="shared" si="79"/>
        <v>119537221</v>
      </c>
      <c r="BC433" s="2"/>
      <c r="BD433" s="2">
        <v>13213096</v>
      </c>
      <c r="BE433" s="2"/>
      <c r="BF433" s="2"/>
      <c r="BG433" s="9"/>
      <c r="BH433" s="2"/>
      <c r="BI433" s="2"/>
      <c r="BJ433" s="2">
        <v>115073911</v>
      </c>
      <c r="BK433" s="8">
        <f t="shared" si="80"/>
        <v>247824228</v>
      </c>
      <c r="BL433" s="2"/>
      <c r="BM433" s="2">
        <v>13213096</v>
      </c>
      <c r="BN433" s="2"/>
      <c r="BO433" s="2"/>
      <c r="BP433" s="2"/>
      <c r="BQ433" s="2"/>
      <c r="BR433" s="9"/>
      <c r="BS433" s="2"/>
      <c r="BT433" s="2"/>
      <c r="BU433" s="2"/>
      <c r="BV433" s="2"/>
      <c r="BW433" s="8">
        <f t="shared" si="81"/>
        <v>261037324</v>
      </c>
      <c r="BX433" s="2"/>
      <c r="BY433" s="2">
        <v>13213096</v>
      </c>
      <c r="BZ433" s="2"/>
      <c r="CA433" s="2"/>
      <c r="CB433" s="9"/>
      <c r="CC433" s="2"/>
      <c r="CD433" s="2"/>
      <c r="CE433" s="2"/>
      <c r="CF433" s="2"/>
      <c r="CG433" s="8">
        <f>SUM(BW433:CE433)</f>
        <v>274250420</v>
      </c>
      <c r="CH433" s="2"/>
      <c r="CI433" s="2"/>
      <c r="CJ433" s="2"/>
      <c r="CK433" s="2"/>
      <c r="CL433" s="9"/>
      <c r="CM433" s="2"/>
      <c r="CN433" s="2"/>
      <c r="CO433" s="2"/>
      <c r="CP433" s="8">
        <f t="shared" si="74"/>
        <v>274250420</v>
      </c>
      <c r="CQ433" s="2"/>
      <c r="CR433" s="2"/>
      <c r="CS433" s="2"/>
      <c r="CT433" s="2"/>
      <c r="CU433" s="2"/>
      <c r="CV433" s="9"/>
      <c r="CW433" s="2"/>
      <c r="CX433" s="2"/>
      <c r="CY433" s="8">
        <f t="shared" si="75"/>
        <v>274250420</v>
      </c>
      <c r="CZ433" s="2"/>
      <c r="DA433" s="2"/>
      <c r="DB433" s="2"/>
      <c r="DC433" s="2"/>
      <c r="DD433" s="2"/>
      <c r="DE433" s="2"/>
      <c r="DF433" s="2"/>
      <c r="DG433" s="2"/>
      <c r="DH433" s="2"/>
      <c r="DI433" s="8">
        <f t="shared" si="76"/>
        <v>274250420</v>
      </c>
      <c r="DJ433" s="18"/>
      <c r="DK433" s="2"/>
      <c r="DL433" s="2"/>
      <c r="DM433" s="2"/>
      <c r="DN433" s="2"/>
      <c r="DO433" s="2"/>
      <c r="DP433" s="2"/>
      <c r="DQ433" s="2"/>
      <c r="DR433" s="9"/>
      <c r="DS433" s="2"/>
      <c r="DT433" s="2"/>
      <c r="DU433" s="7">
        <f t="shared" si="82"/>
        <v>274250420</v>
      </c>
      <c r="DV433" s="4">
        <f>VLOOKUP(B433,[3]RPTNCT049_ConsultaSaldosContabl!$I$4:$K$8047,3,0)</f>
        <v>105704768</v>
      </c>
      <c r="DW433" s="4">
        <f>+Q433+Z433+AA433+AN433+BA433+BJ433+BU433+BV433</f>
        <v>168545652</v>
      </c>
      <c r="DX433" s="41">
        <f t="shared" si="83"/>
        <v>274250420</v>
      </c>
      <c r="DY433" s="19">
        <f t="shared" si="84"/>
        <v>0</v>
      </c>
      <c r="DZ433" s="29"/>
      <c r="EA433" s="15"/>
      <c r="EB433" s="15"/>
      <c r="EC433" s="15"/>
      <c r="ED433" s="15"/>
      <c r="EE433" s="15"/>
      <c r="EF433" s="15"/>
    </row>
    <row r="434" spans="1:136" ht="15" customHeight="1" x14ac:dyDescent="0.2">
      <c r="A434" s="1">
        <v>8907020152</v>
      </c>
      <c r="B434" s="1">
        <v>890702015</v>
      </c>
      <c r="C434" s="16">
        <v>211973319</v>
      </c>
      <c r="D434" s="17" t="s">
        <v>2277</v>
      </c>
      <c r="E434" s="80" t="s">
        <v>1963</v>
      </c>
      <c r="F434" s="38"/>
      <c r="G434" s="2"/>
      <c r="H434" s="3"/>
      <c r="I434" s="2"/>
      <c r="J434" s="39"/>
      <c r="K434" s="3"/>
      <c r="L434" s="2"/>
      <c r="M434" s="8"/>
      <c r="N434" s="3"/>
      <c r="O434" s="2"/>
      <c r="P434" s="3"/>
      <c r="Q434" s="39">
        <v>163780950</v>
      </c>
      <c r="R434" s="2"/>
      <c r="S434" s="3"/>
      <c r="T434" s="3"/>
      <c r="U434" s="2"/>
      <c r="V434" s="8">
        <f t="shared" si="73"/>
        <v>163780950</v>
      </c>
      <c r="W434" s="8">
        <v>0</v>
      </c>
      <c r="X434" s="2"/>
      <c r="Y434" s="8">
        <v>0</v>
      </c>
      <c r="Z434" s="8"/>
      <c r="AA434" s="2"/>
      <c r="AB434" s="2"/>
      <c r="AC434" s="9"/>
      <c r="AD434" s="2"/>
      <c r="AE434" s="2"/>
      <c r="AF434" s="8">
        <f t="shared" si="77"/>
        <v>163780950</v>
      </c>
      <c r="AG434" s="9">
        <v>0</v>
      </c>
      <c r="AH434" s="2"/>
      <c r="AI434" s="2">
        <v>0</v>
      </c>
      <c r="AJ434" s="9">
        <v>0</v>
      </c>
      <c r="AK434" s="2">
        <v>0</v>
      </c>
      <c r="AL434" s="2">
        <v>0</v>
      </c>
      <c r="AM434" s="2"/>
      <c r="AN434" s="2"/>
      <c r="AO434" s="19">
        <f t="shared" si="78"/>
        <v>163780950</v>
      </c>
      <c r="AP434" s="2"/>
      <c r="AQ434" s="2"/>
      <c r="AR434" s="2"/>
      <c r="AS434" s="2"/>
      <c r="AT434" s="2"/>
      <c r="AU434" s="2"/>
      <c r="AV434" s="2"/>
      <c r="AW434" s="2"/>
      <c r="AX434" s="2">
        <v>201807296</v>
      </c>
      <c r="AY434" s="2">
        <v>50451824</v>
      </c>
      <c r="AZ434" s="2"/>
      <c r="BA434" s="2"/>
      <c r="BB434" s="64">
        <f t="shared" si="79"/>
        <v>416040070</v>
      </c>
      <c r="BC434" s="2"/>
      <c r="BD434" s="2">
        <v>50451824</v>
      </c>
      <c r="BE434" s="2"/>
      <c r="BF434" s="2"/>
      <c r="BG434" s="9"/>
      <c r="BH434" s="2"/>
      <c r="BI434" s="2"/>
      <c r="BJ434" s="2">
        <v>352465171</v>
      </c>
      <c r="BK434" s="8">
        <f t="shared" si="80"/>
        <v>818957065</v>
      </c>
      <c r="BL434" s="2"/>
      <c r="BM434" s="2">
        <v>50451824</v>
      </c>
      <c r="BN434" s="2"/>
      <c r="BO434" s="2"/>
      <c r="BP434" s="2"/>
      <c r="BQ434" s="2"/>
      <c r="BR434" s="9"/>
      <c r="BS434" s="2"/>
      <c r="BT434" s="2"/>
      <c r="BU434" s="2"/>
      <c r="BV434" s="2"/>
      <c r="BW434" s="8">
        <f t="shared" si="81"/>
        <v>869408889</v>
      </c>
      <c r="BX434" s="2"/>
      <c r="BY434" s="2">
        <v>50451824</v>
      </c>
      <c r="BZ434" s="2"/>
      <c r="CA434" s="2"/>
      <c r="CB434" s="9"/>
      <c r="CC434" s="2"/>
      <c r="CD434" s="2"/>
      <c r="CE434" s="2"/>
      <c r="CF434" s="2"/>
      <c r="CG434" s="8">
        <f>SUM(BW434:CE434)</f>
        <v>919860713</v>
      </c>
      <c r="CH434" s="2"/>
      <c r="CI434" s="2"/>
      <c r="CJ434" s="2"/>
      <c r="CK434" s="2"/>
      <c r="CL434" s="9"/>
      <c r="CM434" s="2"/>
      <c r="CN434" s="2"/>
      <c r="CO434" s="2"/>
      <c r="CP434" s="8">
        <f t="shared" si="74"/>
        <v>919860713</v>
      </c>
      <c r="CQ434" s="2"/>
      <c r="CR434" s="2"/>
      <c r="CS434" s="2"/>
      <c r="CT434" s="2"/>
      <c r="CU434" s="2"/>
      <c r="CV434" s="9"/>
      <c r="CW434" s="2"/>
      <c r="CX434" s="2"/>
      <c r="CY434" s="8">
        <f t="shared" si="75"/>
        <v>919860713</v>
      </c>
      <c r="CZ434" s="2"/>
      <c r="DA434" s="2"/>
      <c r="DB434" s="2"/>
      <c r="DC434" s="2"/>
      <c r="DD434" s="2"/>
      <c r="DE434" s="2"/>
      <c r="DF434" s="2"/>
      <c r="DG434" s="2"/>
      <c r="DH434" s="2"/>
      <c r="DI434" s="8">
        <f t="shared" si="76"/>
        <v>919860713</v>
      </c>
      <c r="DJ434" s="18"/>
      <c r="DK434" s="2"/>
      <c r="DL434" s="2"/>
      <c r="DM434" s="2"/>
      <c r="DN434" s="2"/>
      <c r="DO434" s="2"/>
      <c r="DP434" s="2"/>
      <c r="DQ434" s="2"/>
      <c r="DR434" s="9"/>
      <c r="DS434" s="2"/>
      <c r="DT434" s="2"/>
      <c r="DU434" s="7">
        <f t="shared" si="82"/>
        <v>919860713</v>
      </c>
      <c r="DV434" s="4">
        <f>VLOOKUP(B434,[3]RPTNCT049_ConsultaSaldosContabl!$I$4:$K$8047,3,0)</f>
        <v>403614592</v>
      </c>
      <c r="DW434" s="4">
        <f>+Q434+Z434+AA434+AN434+BA434+BJ434+BU434+BV434</f>
        <v>516246121</v>
      </c>
      <c r="DX434" s="41">
        <f t="shared" si="83"/>
        <v>919860713</v>
      </c>
      <c r="DY434" s="19">
        <f t="shared" si="84"/>
        <v>0</v>
      </c>
      <c r="DZ434" s="29"/>
      <c r="EA434" s="29"/>
      <c r="EB434" s="29"/>
    </row>
    <row r="435" spans="1:136" ht="15" customHeight="1" x14ac:dyDescent="0.2">
      <c r="A435" s="1">
        <v>8000843780</v>
      </c>
      <c r="B435" s="1">
        <v>800084378</v>
      </c>
      <c r="C435" s="16">
        <v>211819318</v>
      </c>
      <c r="D435" s="17" t="s">
        <v>385</v>
      </c>
      <c r="E435" s="80" t="s">
        <v>1431</v>
      </c>
      <c r="F435" s="38"/>
      <c r="G435" s="2"/>
      <c r="H435" s="3"/>
      <c r="I435" s="2"/>
      <c r="J435" s="39"/>
      <c r="K435" s="3"/>
      <c r="L435" s="2"/>
      <c r="M435" s="8"/>
      <c r="N435" s="3"/>
      <c r="O435" s="2"/>
      <c r="P435" s="3"/>
      <c r="Q435" s="39">
        <v>229254531</v>
      </c>
      <c r="R435" s="2"/>
      <c r="S435" s="3"/>
      <c r="T435" s="3"/>
      <c r="U435" s="2"/>
      <c r="V435" s="8">
        <f t="shared" si="73"/>
        <v>229254531</v>
      </c>
      <c r="W435" s="8">
        <v>0</v>
      </c>
      <c r="X435" s="2"/>
      <c r="Y435" s="8">
        <v>0</v>
      </c>
      <c r="Z435" s="8"/>
      <c r="AA435" s="2"/>
      <c r="AB435" s="2"/>
      <c r="AC435" s="9"/>
      <c r="AD435" s="2"/>
      <c r="AE435" s="2"/>
      <c r="AF435" s="8">
        <f t="shared" si="77"/>
        <v>229254531</v>
      </c>
      <c r="AG435" s="9">
        <v>0</v>
      </c>
      <c r="AH435" s="2"/>
      <c r="AI435" s="2">
        <v>0</v>
      </c>
      <c r="AJ435" s="9">
        <v>0</v>
      </c>
      <c r="AK435" s="2">
        <v>0</v>
      </c>
      <c r="AL435" s="2">
        <v>0</v>
      </c>
      <c r="AM435" s="2"/>
      <c r="AN435" s="2"/>
      <c r="AO435" s="19">
        <f t="shared" si="78"/>
        <v>229254531</v>
      </c>
      <c r="AP435" s="2"/>
      <c r="AQ435" s="2"/>
      <c r="AR435" s="2"/>
      <c r="AS435" s="2"/>
      <c r="AT435" s="2"/>
      <c r="AU435" s="2"/>
      <c r="AV435" s="2"/>
      <c r="AW435" s="2"/>
      <c r="AX435" s="2">
        <v>525856844</v>
      </c>
      <c r="AY435" s="2">
        <v>131464211</v>
      </c>
      <c r="AZ435" s="2"/>
      <c r="BA435" s="2">
        <f>VLOOKUP(B435,[2]Mayo!$G$109:$H$167,2,0)</f>
        <v>12777480</v>
      </c>
      <c r="BB435" s="64">
        <f t="shared" si="79"/>
        <v>899353066</v>
      </c>
      <c r="BC435" s="2"/>
      <c r="BD435" s="2">
        <v>131464211</v>
      </c>
      <c r="BE435" s="2"/>
      <c r="BF435" s="2"/>
      <c r="BG435" s="9"/>
      <c r="BH435" s="2"/>
      <c r="BI435" s="2"/>
      <c r="BJ435" s="2">
        <v>520864717</v>
      </c>
      <c r="BK435" s="8">
        <f t="shared" si="80"/>
        <v>1551681994</v>
      </c>
      <c r="BL435" s="2"/>
      <c r="BM435" s="2">
        <v>131464211</v>
      </c>
      <c r="BN435" s="2"/>
      <c r="BO435" s="2"/>
      <c r="BP435" s="2"/>
      <c r="BQ435" s="2"/>
      <c r="BR435" s="9"/>
      <c r="BS435" s="2"/>
      <c r="BT435" s="2"/>
      <c r="BU435" s="2"/>
      <c r="BV435" s="2"/>
      <c r="BW435" s="8">
        <f t="shared" si="81"/>
        <v>1683146205</v>
      </c>
      <c r="BX435" s="2"/>
      <c r="BY435" s="2">
        <v>131464211</v>
      </c>
      <c r="BZ435" s="2"/>
      <c r="CA435" s="2"/>
      <c r="CB435" s="9"/>
      <c r="CC435" s="2"/>
      <c r="CD435" s="2"/>
      <c r="CE435" s="2"/>
      <c r="CF435" s="2"/>
      <c r="CG435" s="8">
        <f>SUM(BW435:CE435)</f>
        <v>1814610416</v>
      </c>
      <c r="CH435" s="2"/>
      <c r="CI435" s="2"/>
      <c r="CJ435" s="2"/>
      <c r="CK435" s="2"/>
      <c r="CL435" s="9"/>
      <c r="CM435" s="2"/>
      <c r="CN435" s="2"/>
      <c r="CO435" s="2"/>
      <c r="CP435" s="8">
        <f t="shared" si="74"/>
        <v>1814610416</v>
      </c>
      <c r="CQ435" s="2"/>
      <c r="CR435" s="2"/>
      <c r="CS435" s="2"/>
      <c r="CT435" s="2"/>
      <c r="CU435" s="2"/>
      <c r="CV435" s="9"/>
      <c r="CW435" s="2"/>
      <c r="CX435" s="2"/>
      <c r="CY435" s="8">
        <f t="shared" si="75"/>
        <v>1814610416</v>
      </c>
      <c r="CZ435" s="2"/>
      <c r="DA435" s="2"/>
      <c r="DB435" s="2"/>
      <c r="DC435" s="2"/>
      <c r="DD435" s="2"/>
      <c r="DE435" s="2"/>
      <c r="DF435" s="2"/>
      <c r="DG435" s="2"/>
      <c r="DH435" s="2"/>
      <c r="DI435" s="8">
        <f t="shared" si="76"/>
        <v>1814610416</v>
      </c>
      <c r="DJ435" s="18"/>
      <c r="DK435" s="2"/>
      <c r="DL435" s="2"/>
      <c r="DM435" s="2"/>
      <c r="DN435" s="2"/>
      <c r="DO435" s="2"/>
      <c r="DP435" s="2"/>
      <c r="DQ435" s="2"/>
      <c r="DR435" s="9"/>
      <c r="DS435" s="2"/>
      <c r="DT435" s="2"/>
      <c r="DU435" s="7">
        <f t="shared" si="82"/>
        <v>1814610416</v>
      </c>
      <c r="DV435" s="4">
        <f>VLOOKUP(B435,[3]RPTNCT049_ConsultaSaldosContabl!$I$4:$K$8047,3,0)</f>
        <v>1051713688</v>
      </c>
      <c r="DW435" s="4">
        <f>+Q435+Z435+AA435+AN435+BA435+BJ435+BU435+BV435</f>
        <v>762896728</v>
      </c>
      <c r="DX435" s="41">
        <f t="shared" si="83"/>
        <v>1814610416</v>
      </c>
      <c r="DY435" s="19">
        <f t="shared" si="84"/>
        <v>0</v>
      </c>
      <c r="DZ435" s="29"/>
      <c r="EA435" s="29"/>
      <c r="EB435" s="29"/>
    </row>
    <row r="436" spans="1:136" ht="15" customHeight="1" x14ac:dyDescent="0.2">
      <c r="A436" s="1">
        <v>8902049790</v>
      </c>
      <c r="B436" s="1">
        <v>890204979</v>
      </c>
      <c r="C436" s="16">
        <v>212268322</v>
      </c>
      <c r="D436" s="17" t="s">
        <v>844</v>
      </c>
      <c r="E436" s="80" t="s">
        <v>1877</v>
      </c>
      <c r="F436" s="38"/>
      <c r="G436" s="2"/>
      <c r="H436" s="3"/>
      <c r="I436" s="2"/>
      <c r="J436" s="39"/>
      <c r="K436" s="3"/>
      <c r="L436" s="2"/>
      <c r="M436" s="8"/>
      <c r="N436" s="3"/>
      <c r="O436" s="2"/>
      <c r="P436" s="3"/>
      <c r="Q436" s="39">
        <v>11114209</v>
      </c>
      <c r="R436" s="2"/>
      <c r="S436" s="3"/>
      <c r="T436" s="3"/>
      <c r="U436" s="2"/>
      <c r="V436" s="8">
        <f t="shared" si="73"/>
        <v>11114209</v>
      </c>
      <c r="W436" s="8">
        <v>0</v>
      </c>
      <c r="X436" s="2"/>
      <c r="Y436" s="8">
        <v>0</v>
      </c>
      <c r="Z436" s="8"/>
      <c r="AA436" s="2"/>
      <c r="AB436" s="2"/>
      <c r="AC436" s="9"/>
      <c r="AD436" s="2"/>
      <c r="AE436" s="2"/>
      <c r="AF436" s="8">
        <f t="shared" si="77"/>
        <v>11114209</v>
      </c>
      <c r="AG436" s="9">
        <v>0</v>
      </c>
      <c r="AH436" s="2"/>
      <c r="AI436" s="2">
        <v>0</v>
      </c>
      <c r="AJ436" s="9">
        <v>0</v>
      </c>
      <c r="AK436" s="2">
        <v>0</v>
      </c>
      <c r="AL436" s="2">
        <v>0</v>
      </c>
      <c r="AM436" s="2"/>
      <c r="AN436" s="2"/>
      <c r="AO436" s="19">
        <f t="shared" si="78"/>
        <v>11114209</v>
      </c>
      <c r="AP436" s="2"/>
      <c r="AQ436" s="2"/>
      <c r="AR436" s="2"/>
      <c r="AS436" s="2"/>
      <c r="AT436" s="2"/>
      <c r="AU436" s="2"/>
      <c r="AV436" s="2"/>
      <c r="AW436" s="2"/>
      <c r="AX436" s="2">
        <v>12174552</v>
      </c>
      <c r="AY436" s="2">
        <v>3043638</v>
      </c>
      <c r="AZ436" s="2"/>
      <c r="BA436" s="2"/>
      <c r="BB436" s="64">
        <f t="shared" si="79"/>
        <v>26332399</v>
      </c>
      <c r="BC436" s="2"/>
      <c r="BD436" s="2">
        <v>3043638</v>
      </c>
      <c r="BE436" s="2"/>
      <c r="BF436" s="2"/>
      <c r="BG436" s="9"/>
      <c r="BH436" s="2"/>
      <c r="BI436" s="2"/>
      <c r="BJ436" s="2">
        <v>24027475</v>
      </c>
      <c r="BK436" s="8">
        <f t="shared" si="80"/>
        <v>53403512</v>
      </c>
      <c r="BL436" s="2"/>
      <c r="BM436" s="2">
        <v>3043638</v>
      </c>
      <c r="BN436" s="2"/>
      <c r="BO436" s="2"/>
      <c r="BP436" s="2"/>
      <c r="BQ436" s="2"/>
      <c r="BR436" s="9"/>
      <c r="BS436" s="2"/>
      <c r="BT436" s="2"/>
      <c r="BU436" s="2"/>
      <c r="BV436" s="2"/>
      <c r="BW436" s="8">
        <f t="shared" si="81"/>
        <v>56447150</v>
      </c>
      <c r="BX436" s="2"/>
      <c r="BY436" s="2">
        <v>3043638</v>
      </c>
      <c r="BZ436" s="2"/>
      <c r="CA436" s="2"/>
      <c r="CB436" s="9"/>
      <c r="CC436" s="2"/>
      <c r="CD436" s="2"/>
      <c r="CE436" s="2"/>
      <c r="CF436" s="2"/>
      <c r="CG436" s="8">
        <f>SUM(BW436:CE436)</f>
        <v>59490788</v>
      </c>
      <c r="CH436" s="2"/>
      <c r="CI436" s="2"/>
      <c r="CJ436" s="2"/>
      <c r="CK436" s="2"/>
      <c r="CL436" s="9"/>
      <c r="CM436" s="2"/>
      <c r="CN436" s="2"/>
      <c r="CO436" s="2"/>
      <c r="CP436" s="8">
        <f t="shared" si="74"/>
        <v>59490788</v>
      </c>
      <c r="CQ436" s="2"/>
      <c r="CR436" s="2"/>
      <c r="CS436" s="2"/>
      <c r="CT436" s="2"/>
      <c r="CU436" s="2"/>
      <c r="CV436" s="9"/>
      <c r="CW436" s="2"/>
      <c r="CX436" s="2"/>
      <c r="CY436" s="8">
        <f t="shared" si="75"/>
        <v>59490788</v>
      </c>
      <c r="CZ436" s="2"/>
      <c r="DA436" s="2"/>
      <c r="DB436" s="2"/>
      <c r="DC436" s="2"/>
      <c r="DD436" s="2"/>
      <c r="DE436" s="2"/>
      <c r="DF436" s="2"/>
      <c r="DG436" s="2"/>
      <c r="DH436" s="2"/>
      <c r="DI436" s="8">
        <f t="shared" si="76"/>
        <v>59490788</v>
      </c>
      <c r="DJ436" s="18"/>
      <c r="DK436" s="2"/>
      <c r="DL436" s="2"/>
      <c r="DM436" s="2"/>
      <c r="DN436" s="2"/>
      <c r="DO436" s="2"/>
      <c r="DP436" s="2"/>
      <c r="DQ436" s="2"/>
      <c r="DR436" s="9"/>
      <c r="DS436" s="2"/>
      <c r="DT436" s="2"/>
      <c r="DU436" s="7">
        <f t="shared" si="82"/>
        <v>59490788</v>
      </c>
      <c r="DV436" s="4">
        <f>VLOOKUP(B436,[3]RPTNCT049_ConsultaSaldosContabl!$I$4:$K$8047,3,0)</f>
        <v>24349104</v>
      </c>
      <c r="DW436" s="4">
        <f>+Q436+Z436+AA436+AN436+BA436+BJ436+BU436+BV436</f>
        <v>35141684</v>
      </c>
      <c r="DX436" s="41">
        <f t="shared" si="83"/>
        <v>59490788</v>
      </c>
      <c r="DY436" s="19">
        <f t="shared" si="84"/>
        <v>0</v>
      </c>
      <c r="DZ436" s="29"/>
      <c r="EA436" s="29"/>
      <c r="EB436" s="29"/>
    </row>
    <row r="437" spans="1:136" ht="15" customHeight="1" x14ac:dyDescent="0.2">
      <c r="A437" s="1">
        <v>8000613133</v>
      </c>
      <c r="B437" s="1">
        <v>800061313</v>
      </c>
      <c r="C437" s="16">
        <v>216570265</v>
      </c>
      <c r="D437" s="17" t="s">
        <v>898</v>
      </c>
      <c r="E437" s="80" t="s">
        <v>1929</v>
      </c>
      <c r="F437" s="38"/>
      <c r="G437" s="2"/>
      <c r="H437" s="3"/>
      <c r="I437" s="2"/>
      <c r="J437" s="39"/>
      <c r="K437" s="3"/>
      <c r="L437" s="2"/>
      <c r="M437" s="8"/>
      <c r="N437" s="3"/>
      <c r="O437" s="2"/>
      <c r="P437" s="3"/>
      <c r="Q437" s="39">
        <v>116757848</v>
      </c>
      <c r="R437" s="2"/>
      <c r="S437" s="3"/>
      <c r="T437" s="3"/>
      <c r="U437" s="2"/>
      <c r="V437" s="8">
        <f t="shared" si="73"/>
        <v>116757848</v>
      </c>
      <c r="W437" s="8">
        <v>0</v>
      </c>
      <c r="X437" s="2"/>
      <c r="Y437" s="8">
        <v>0</v>
      </c>
      <c r="Z437" s="8"/>
      <c r="AA437" s="2"/>
      <c r="AB437" s="2"/>
      <c r="AC437" s="9"/>
      <c r="AD437" s="2"/>
      <c r="AE437" s="2"/>
      <c r="AF437" s="8">
        <f t="shared" si="77"/>
        <v>116757848</v>
      </c>
      <c r="AG437" s="9">
        <v>0</v>
      </c>
      <c r="AH437" s="2"/>
      <c r="AI437" s="2">
        <v>0</v>
      </c>
      <c r="AJ437" s="9">
        <v>0</v>
      </c>
      <c r="AK437" s="2">
        <v>0</v>
      </c>
      <c r="AL437" s="2">
        <v>0</v>
      </c>
      <c r="AM437" s="2"/>
      <c r="AN437" s="2"/>
      <c r="AO437" s="19">
        <f t="shared" si="78"/>
        <v>116757848</v>
      </c>
      <c r="AP437" s="2"/>
      <c r="AQ437" s="2"/>
      <c r="AR437" s="2"/>
      <c r="AS437" s="2"/>
      <c r="AT437" s="2"/>
      <c r="AU437" s="2"/>
      <c r="AV437" s="2"/>
      <c r="AW437" s="2"/>
      <c r="AX437" s="2">
        <v>211527268</v>
      </c>
      <c r="AY437" s="2">
        <v>52881817</v>
      </c>
      <c r="AZ437" s="2"/>
      <c r="BA437" s="2"/>
      <c r="BB437" s="64">
        <f t="shared" si="79"/>
        <v>381166933</v>
      </c>
      <c r="BC437" s="2"/>
      <c r="BD437" s="2">
        <v>52881817</v>
      </c>
      <c r="BE437" s="2"/>
      <c r="BF437" s="2"/>
      <c r="BG437" s="9"/>
      <c r="BH437" s="2"/>
      <c r="BI437" s="2"/>
      <c r="BJ437" s="2">
        <v>251269184</v>
      </c>
      <c r="BK437" s="8">
        <f t="shared" si="80"/>
        <v>685317934</v>
      </c>
      <c r="BL437" s="2"/>
      <c r="BM437" s="2">
        <v>52881817</v>
      </c>
      <c r="BN437" s="2"/>
      <c r="BO437" s="2"/>
      <c r="BP437" s="2"/>
      <c r="BQ437" s="2"/>
      <c r="BR437" s="9"/>
      <c r="BS437" s="2"/>
      <c r="BT437" s="2"/>
      <c r="BU437" s="2"/>
      <c r="BV437" s="2"/>
      <c r="BW437" s="8">
        <f t="shared" si="81"/>
        <v>738199751</v>
      </c>
      <c r="BX437" s="2"/>
      <c r="BY437" s="2">
        <v>52881817</v>
      </c>
      <c r="BZ437" s="2"/>
      <c r="CA437" s="2"/>
      <c r="CB437" s="9"/>
      <c r="CC437" s="2"/>
      <c r="CD437" s="2"/>
      <c r="CE437" s="2"/>
      <c r="CF437" s="2"/>
      <c r="CG437" s="8">
        <f>SUM(BW437:CE437)</f>
        <v>791081568</v>
      </c>
      <c r="CH437" s="2"/>
      <c r="CI437" s="2"/>
      <c r="CJ437" s="2"/>
      <c r="CK437" s="2"/>
      <c r="CL437" s="9"/>
      <c r="CM437" s="2"/>
      <c r="CN437" s="2"/>
      <c r="CO437" s="2"/>
      <c r="CP437" s="8">
        <f t="shared" si="74"/>
        <v>791081568</v>
      </c>
      <c r="CQ437" s="2"/>
      <c r="CR437" s="2"/>
      <c r="CS437" s="2"/>
      <c r="CT437" s="2"/>
      <c r="CU437" s="2"/>
      <c r="CV437" s="9"/>
      <c r="CW437" s="2"/>
      <c r="CX437" s="2"/>
      <c r="CY437" s="8">
        <f t="shared" si="75"/>
        <v>791081568</v>
      </c>
      <c r="CZ437" s="2"/>
      <c r="DA437" s="2"/>
      <c r="DB437" s="2"/>
      <c r="DC437" s="2"/>
      <c r="DD437" s="2"/>
      <c r="DE437" s="2"/>
      <c r="DF437" s="2"/>
      <c r="DG437" s="2"/>
      <c r="DH437" s="2"/>
      <c r="DI437" s="8">
        <f t="shared" si="76"/>
        <v>791081568</v>
      </c>
      <c r="DJ437" s="18"/>
      <c r="DK437" s="2"/>
      <c r="DL437" s="2"/>
      <c r="DM437" s="2"/>
      <c r="DN437" s="2"/>
      <c r="DO437" s="2"/>
      <c r="DP437" s="2"/>
      <c r="DQ437" s="2"/>
      <c r="DR437" s="9"/>
      <c r="DS437" s="2"/>
      <c r="DT437" s="2"/>
      <c r="DU437" s="7">
        <f t="shared" si="82"/>
        <v>791081568</v>
      </c>
      <c r="DV437" s="4">
        <f>VLOOKUP(B437,[3]RPTNCT049_ConsultaSaldosContabl!$I$4:$K$8047,3,0)</f>
        <v>423054536</v>
      </c>
      <c r="DW437" s="4">
        <f>+Q437+Z437+AA437+AN437+BA437+BJ437+BU437+BV437</f>
        <v>368027032</v>
      </c>
      <c r="DX437" s="41">
        <f t="shared" si="83"/>
        <v>791081568</v>
      </c>
      <c r="DY437" s="19">
        <f t="shared" si="84"/>
        <v>0</v>
      </c>
      <c r="DZ437" s="29"/>
      <c r="EA437" s="29"/>
      <c r="EB437" s="29"/>
    </row>
    <row r="438" spans="1:136" ht="15" customHeight="1" x14ac:dyDescent="0.2">
      <c r="A438" s="1">
        <v>8909820557</v>
      </c>
      <c r="B438" s="1">
        <v>890982055</v>
      </c>
      <c r="C438" s="16">
        <v>211805318</v>
      </c>
      <c r="D438" s="17" t="s">
        <v>94</v>
      </c>
      <c r="E438" s="80" t="s">
        <v>1141</v>
      </c>
      <c r="F438" s="38"/>
      <c r="G438" s="2"/>
      <c r="H438" s="3"/>
      <c r="I438" s="2"/>
      <c r="J438" s="39"/>
      <c r="K438" s="3"/>
      <c r="L438" s="2"/>
      <c r="M438" s="8"/>
      <c r="N438" s="3"/>
      <c r="O438" s="2"/>
      <c r="P438" s="3"/>
      <c r="Q438" s="39">
        <v>185961640</v>
      </c>
      <c r="R438" s="2"/>
      <c r="S438" s="3"/>
      <c r="T438" s="3"/>
      <c r="U438" s="2"/>
      <c r="V438" s="8">
        <f t="shared" si="73"/>
        <v>185961640</v>
      </c>
      <c r="W438" s="8">
        <v>0</v>
      </c>
      <c r="X438" s="2"/>
      <c r="Y438" s="8">
        <v>0</v>
      </c>
      <c r="Z438" s="8"/>
      <c r="AA438" s="2"/>
      <c r="AB438" s="2"/>
      <c r="AC438" s="9"/>
      <c r="AD438" s="2"/>
      <c r="AE438" s="2"/>
      <c r="AF438" s="8">
        <f t="shared" si="77"/>
        <v>185961640</v>
      </c>
      <c r="AG438" s="9">
        <v>0</v>
      </c>
      <c r="AH438" s="2"/>
      <c r="AI438" s="2">
        <v>0</v>
      </c>
      <c r="AJ438" s="9">
        <v>0</v>
      </c>
      <c r="AK438" s="2">
        <v>0</v>
      </c>
      <c r="AL438" s="2">
        <v>0</v>
      </c>
      <c r="AM438" s="2"/>
      <c r="AN438" s="2"/>
      <c r="AO438" s="19">
        <f t="shared" si="78"/>
        <v>185961640</v>
      </c>
      <c r="AP438" s="2"/>
      <c r="AQ438" s="2"/>
      <c r="AR438" s="2"/>
      <c r="AS438" s="2"/>
      <c r="AT438" s="2"/>
      <c r="AU438" s="2"/>
      <c r="AV438" s="2"/>
      <c r="AW438" s="2"/>
      <c r="AX438" s="2">
        <v>153179380</v>
      </c>
      <c r="AY438" s="2">
        <v>38294845</v>
      </c>
      <c r="AZ438" s="2"/>
      <c r="BA438" s="2"/>
      <c r="BB438" s="64">
        <f t="shared" si="79"/>
        <v>377435865</v>
      </c>
      <c r="BC438" s="2"/>
      <c r="BD438" s="2">
        <v>38294845</v>
      </c>
      <c r="BE438" s="2"/>
      <c r="BF438" s="2"/>
      <c r="BG438" s="9"/>
      <c r="BH438" s="2"/>
      <c r="BI438" s="2"/>
      <c r="BJ438" s="2">
        <v>400199986</v>
      </c>
      <c r="BK438" s="8">
        <f t="shared" si="80"/>
        <v>815930696</v>
      </c>
      <c r="BL438" s="2"/>
      <c r="BM438" s="2">
        <v>38294845</v>
      </c>
      <c r="BN438" s="2"/>
      <c r="BO438" s="2"/>
      <c r="BP438" s="2"/>
      <c r="BQ438" s="2"/>
      <c r="BR438" s="9"/>
      <c r="BS438" s="2"/>
      <c r="BT438" s="2"/>
      <c r="BU438" s="2"/>
      <c r="BV438" s="2"/>
      <c r="BW438" s="8">
        <f t="shared" si="81"/>
        <v>854225541</v>
      </c>
      <c r="BX438" s="2"/>
      <c r="BY438" s="2">
        <v>38294845</v>
      </c>
      <c r="BZ438" s="2"/>
      <c r="CA438" s="2"/>
      <c r="CB438" s="9"/>
      <c r="CC438" s="2"/>
      <c r="CD438" s="2"/>
      <c r="CE438" s="2"/>
      <c r="CF438" s="2"/>
      <c r="CG438" s="8">
        <f>SUM(BW438:CE438)</f>
        <v>892520386</v>
      </c>
      <c r="CH438" s="2"/>
      <c r="CI438" s="2"/>
      <c r="CJ438" s="2"/>
      <c r="CK438" s="2"/>
      <c r="CL438" s="9"/>
      <c r="CM438" s="2"/>
      <c r="CN438" s="2"/>
      <c r="CO438" s="2"/>
      <c r="CP438" s="8">
        <f t="shared" si="74"/>
        <v>892520386</v>
      </c>
      <c r="CQ438" s="2"/>
      <c r="CR438" s="2"/>
      <c r="CS438" s="2"/>
      <c r="CT438" s="2"/>
      <c r="CU438" s="2"/>
      <c r="CV438" s="9"/>
      <c r="CW438" s="2"/>
      <c r="CX438" s="2"/>
      <c r="CY438" s="8">
        <f t="shared" si="75"/>
        <v>892520386</v>
      </c>
      <c r="CZ438" s="2"/>
      <c r="DA438" s="2"/>
      <c r="DB438" s="2"/>
      <c r="DC438" s="2"/>
      <c r="DD438" s="2"/>
      <c r="DE438" s="2"/>
      <c r="DF438" s="2"/>
      <c r="DG438" s="2"/>
      <c r="DH438" s="2"/>
      <c r="DI438" s="8">
        <f t="shared" si="76"/>
        <v>892520386</v>
      </c>
      <c r="DJ438" s="18"/>
      <c r="DK438" s="2"/>
      <c r="DL438" s="2"/>
      <c r="DM438" s="2"/>
      <c r="DN438" s="2"/>
      <c r="DO438" s="2"/>
      <c r="DP438" s="2"/>
      <c r="DQ438" s="2"/>
      <c r="DR438" s="9"/>
      <c r="DS438" s="2"/>
      <c r="DT438" s="2"/>
      <c r="DU438" s="7">
        <f t="shared" si="82"/>
        <v>892520386</v>
      </c>
      <c r="DV438" s="4">
        <f>VLOOKUP(B438,[3]RPTNCT049_ConsultaSaldosContabl!$I$4:$K$8047,3,0)</f>
        <v>306358760</v>
      </c>
      <c r="DW438" s="4">
        <f>+Q438+Z438+AA438+AN438+BA438+BJ438+BU438+BV438</f>
        <v>586161626</v>
      </c>
      <c r="DX438" s="41">
        <f t="shared" si="83"/>
        <v>892520386</v>
      </c>
      <c r="DY438" s="19">
        <f t="shared" si="84"/>
        <v>0</v>
      </c>
      <c r="DZ438" s="29"/>
      <c r="EA438" s="29"/>
      <c r="EB438" s="29"/>
    </row>
    <row r="439" spans="1:136" ht="15" customHeight="1" x14ac:dyDescent="0.2">
      <c r="A439" s="1">
        <v>8999994421</v>
      </c>
      <c r="B439" s="1">
        <v>899999442</v>
      </c>
      <c r="C439" s="16">
        <v>212225322</v>
      </c>
      <c r="D439" s="17" t="s">
        <v>496</v>
      </c>
      <c r="E439" s="80" t="s">
        <v>1540</v>
      </c>
      <c r="F439" s="38"/>
      <c r="G439" s="2"/>
      <c r="H439" s="3"/>
      <c r="I439" s="2"/>
      <c r="J439" s="39"/>
      <c r="K439" s="3"/>
      <c r="L439" s="2"/>
      <c r="M439" s="8"/>
      <c r="N439" s="3"/>
      <c r="O439" s="2"/>
      <c r="P439" s="3"/>
      <c r="Q439" s="39">
        <v>94757742</v>
      </c>
      <c r="R439" s="2"/>
      <c r="S439" s="3"/>
      <c r="T439" s="3"/>
      <c r="U439" s="2"/>
      <c r="V439" s="8">
        <f t="shared" si="73"/>
        <v>94757742</v>
      </c>
      <c r="W439" s="8">
        <v>0</v>
      </c>
      <c r="X439" s="2"/>
      <c r="Y439" s="8">
        <v>0</v>
      </c>
      <c r="Z439" s="8"/>
      <c r="AA439" s="2"/>
      <c r="AB439" s="2"/>
      <c r="AC439" s="9"/>
      <c r="AD439" s="2"/>
      <c r="AE439" s="2"/>
      <c r="AF439" s="8">
        <f t="shared" si="77"/>
        <v>94757742</v>
      </c>
      <c r="AG439" s="9">
        <v>0</v>
      </c>
      <c r="AH439" s="2"/>
      <c r="AI439" s="2">
        <v>0</v>
      </c>
      <c r="AJ439" s="9">
        <v>0</v>
      </c>
      <c r="AK439" s="2">
        <v>0</v>
      </c>
      <c r="AL439" s="2">
        <v>0</v>
      </c>
      <c r="AM439" s="2"/>
      <c r="AN439" s="2"/>
      <c r="AO439" s="19">
        <f t="shared" si="78"/>
        <v>94757742</v>
      </c>
      <c r="AP439" s="2"/>
      <c r="AQ439" s="2"/>
      <c r="AR439" s="2"/>
      <c r="AS439" s="2"/>
      <c r="AT439" s="2"/>
      <c r="AU439" s="2"/>
      <c r="AV439" s="2"/>
      <c r="AW439" s="2"/>
      <c r="AX439" s="2">
        <v>81830656</v>
      </c>
      <c r="AY439" s="2">
        <v>20457664</v>
      </c>
      <c r="AZ439" s="2"/>
      <c r="BA439" s="2"/>
      <c r="BB439" s="64">
        <f t="shared" si="79"/>
        <v>197046062</v>
      </c>
      <c r="BC439" s="2"/>
      <c r="BD439" s="2">
        <v>20457664</v>
      </c>
      <c r="BE439" s="2"/>
      <c r="BF439" s="2"/>
      <c r="BG439" s="9"/>
      <c r="BH439" s="2"/>
      <c r="BI439" s="2"/>
      <c r="BJ439" s="2">
        <v>203923933</v>
      </c>
      <c r="BK439" s="8">
        <f t="shared" si="80"/>
        <v>421427659</v>
      </c>
      <c r="BL439" s="2"/>
      <c r="BM439" s="2">
        <v>20457664</v>
      </c>
      <c r="BN439" s="2"/>
      <c r="BO439" s="2"/>
      <c r="BP439" s="2"/>
      <c r="BQ439" s="2"/>
      <c r="BR439" s="9"/>
      <c r="BS439" s="2"/>
      <c r="BT439" s="2"/>
      <c r="BU439" s="2"/>
      <c r="BV439" s="2"/>
      <c r="BW439" s="8">
        <f t="shared" si="81"/>
        <v>441885323</v>
      </c>
      <c r="BX439" s="2"/>
      <c r="BY439" s="2">
        <v>20457664</v>
      </c>
      <c r="BZ439" s="2"/>
      <c r="CA439" s="2"/>
      <c r="CB439" s="9"/>
      <c r="CC439" s="2"/>
      <c r="CD439" s="2"/>
      <c r="CE439" s="2"/>
      <c r="CF439" s="2"/>
      <c r="CG439" s="8">
        <f>SUM(BW439:CE439)</f>
        <v>462342987</v>
      </c>
      <c r="CH439" s="2"/>
      <c r="CI439" s="2"/>
      <c r="CJ439" s="2"/>
      <c r="CK439" s="2"/>
      <c r="CL439" s="9"/>
      <c r="CM439" s="2"/>
      <c r="CN439" s="2"/>
      <c r="CO439" s="2"/>
      <c r="CP439" s="8">
        <f t="shared" si="74"/>
        <v>462342987</v>
      </c>
      <c r="CQ439" s="2"/>
      <c r="CR439" s="2"/>
      <c r="CS439" s="2"/>
      <c r="CT439" s="2"/>
      <c r="CU439" s="2"/>
      <c r="CV439" s="9"/>
      <c r="CW439" s="2"/>
      <c r="CX439" s="2"/>
      <c r="CY439" s="8">
        <f t="shared" si="75"/>
        <v>462342987</v>
      </c>
      <c r="CZ439" s="2"/>
      <c r="DA439" s="2"/>
      <c r="DB439" s="2"/>
      <c r="DC439" s="2"/>
      <c r="DD439" s="2"/>
      <c r="DE439" s="2"/>
      <c r="DF439" s="2"/>
      <c r="DG439" s="2"/>
      <c r="DH439" s="2"/>
      <c r="DI439" s="8">
        <f t="shared" si="76"/>
        <v>462342987</v>
      </c>
      <c r="DJ439" s="18"/>
      <c r="DK439" s="2"/>
      <c r="DL439" s="2"/>
      <c r="DM439" s="2"/>
      <c r="DN439" s="2"/>
      <c r="DO439" s="2"/>
      <c r="DP439" s="2"/>
      <c r="DQ439" s="2"/>
      <c r="DR439" s="9"/>
      <c r="DS439" s="2"/>
      <c r="DT439" s="2"/>
      <c r="DU439" s="7">
        <f t="shared" si="82"/>
        <v>462342987</v>
      </c>
      <c r="DV439" s="4">
        <f>VLOOKUP(B439,[3]RPTNCT049_ConsultaSaldosContabl!$I$4:$K$8047,3,0)</f>
        <v>163661312</v>
      </c>
      <c r="DW439" s="4">
        <f>+Q439+Z439+AA439+AN439+BA439+BJ439+BU439+BV439</f>
        <v>298681675</v>
      </c>
      <c r="DX439" s="41">
        <f t="shared" si="83"/>
        <v>462342987</v>
      </c>
      <c r="DY439" s="19">
        <f t="shared" si="84"/>
        <v>0</v>
      </c>
      <c r="DZ439" s="29"/>
      <c r="EA439" s="29"/>
      <c r="EB439" s="29"/>
    </row>
    <row r="440" spans="1:136" ht="15" customHeight="1" x14ac:dyDescent="0.2">
      <c r="A440" s="1">
        <v>8909838303</v>
      </c>
      <c r="B440" s="1">
        <v>890983830</v>
      </c>
      <c r="C440" s="16">
        <v>212105321</v>
      </c>
      <c r="D440" s="17" t="s">
        <v>95</v>
      </c>
      <c r="E440" s="80" t="s">
        <v>1142</v>
      </c>
      <c r="F440" s="38"/>
      <c r="G440" s="2"/>
      <c r="H440" s="3"/>
      <c r="I440" s="2"/>
      <c r="J440" s="39"/>
      <c r="K440" s="3"/>
      <c r="L440" s="2"/>
      <c r="M440" s="8"/>
      <c r="N440" s="3"/>
      <c r="O440" s="2"/>
      <c r="P440" s="3"/>
      <c r="Q440" s="39">
        <v>34428110</v>
      </c>
      <c r="R440" s="2"/>
      <c r="S440" s="3"/>
      <c r="T440" s="3"/>
      <c r="U440" s="2"/>
      <c r="V440" s="8">
        <f t="shared" si="73"/>
        <v>34428110</v>
      </c>
      <c r="W440" s="8">
        <v>0</v>
      </c>
      <c r="X440" s="2"/>
      <c r="Y440" s="8">
        <v>0</v>
      </c>
      <c r="Z440" s="8"/>
      <c r="AA440" s="2"/>
      <c r="AB440" s="2"/>
      <c r="AC440" s="9"/>
      <c r="AD440" s="2"/>
      <c r="AE440" s="2"/>
      <c r="AF440" s="8">
        <f t="shared" si="77"/>
        <v>34428110</v>
      </c>
      <c r="AG440" s="9">
        <v>0</v>
      </c>
      <c r="AH440" s="2"/>
      <c r="AI440" s="2">
        <v>0</v>
      </c>
      <c r="AJ440" s="9">
        <v>0</v>
      </c>
      <c r="AK440" s="2">
        <v>0</v>
      </c>
      <c r="AL440" s="2">
        <v>0</v>
      </c>
      <c r="AM440" s="2"/>
      <c r="AN440" s="2"/>
      <c r="AO440" s="19">
        <f t="shared" si="78"/>
        <v>34428110</v>
      </c>
      <c r="AP440" s="2"/>
      <c r="AQ440" s="2"/>
      <c r="AR440" s="2"/>
      <c r="AS440" s="2"/>
      <c r="AT440" s="2"/>
      <c r="AU440" s="2"/>
      <c r="AV440" s="2"/>
      <c r="AW440" s="2"/>
      <c r="AX440" s="2">
        <v>28938684</v>
      </c>
      <c r="AY440" s="2">
        <v>7234671</v>
      </c>
      <c r="AZ440" s="2"/>
      <c r="BA440" s="2"/>
      <c r="BB440" s="64">
        <f t="shared" si="79"/>
        <v>70601465</v>
      </c>
      <c r="BC440" s="2"/>
      <c r="BD440" s="2">
        <v>7234671</v>
      </c>
      <c r="BE440" s="2"/>
      <c r="BF440" s="2"/>
      <c r="BG440" s="9"/>
      <c r="BH440" s="2"/>
      <c r="BI440" s="2"/>
      <c r="BJ440" s="2">
        <v>74091068</v>
      </c>
      <c r="BK440" s="8">
        <f t="shared" si="80"/>
        <v>151927204</v>
      </c>
      <c r="BL440" s="2"/>
      <c r="BM440" s="2">
        <v>7234671</v>
      </c>
      <c r="BN440" s="2"/>
      <c r="BO440" s="2"/>
      <c r="BP440" s="2"/>
      <c r="BQ440" s="2"/>
      <c r="BR440" s="9"/>
      <c r="BS440" s="2"/>
      <c r="BT440" s="2"/>
      <c r="BU440" s="2"/>
      <c r="BV440" s="2"/>
      <c r="BW440" s="8">
        <f t="shared" si="81"/>
        <v>159161875</v>
      </c>
      <c r="BX440" s="2"/>
      <c r="BY440" s="2">
        <v>7234671</v>
      </c>
      <c r="BZ440" s="2"/>
      <c r="CA440" s="2"/>
      <c r="CB440" s="9"/>
      <c r="CC440" s="2"/>
      <c r="CD440" s="2"/>
      <c r="CE440" s="2"/>
      <c r="CF440" s="2"/>
      <c r="CG440" s="8">
        <f>SUM(BW440:CE440)</f>
        <v>166396546</v>
      </c>
      <c r="CH440" s="2"/>
      <c r="CI440" s="2"/>
      <c r="CJ440" s="2"/>
      <c r="CK440" s="2"/>
      <c r="CL440" s="9"/>
      <c r="CM440" s="2"/>
      <c r="CN440" s="2"/>
      <c r="CO440" s="2"/>
      <c r="CP440" s="8">
        <f t="shared" si="74"/>
        <v>166396546</v>
      </c>
      <c r="CQ440" s="2"/>
      <c r="CR440" s="2"/>
      <c r="CS440" s="2"/>
      <c r="CT440" s="2"/>
      <c r="CU440" s="2"/>
      <c r="CV440" s="9"/>
      <c r="CW440" s="2"/>
      <c r="CX440" s="2"/>
      <c r="CY440" s="8">
        <f t="shared" si="75"/>
        <v>166396546</v>
      </c>
      <c r="CZ440" s="2"/>
      <c r="DA440" s="2"/>
      <c r="DB440" s="2"/>
      <c r="DC440" s="2"/>
      <c r="DD440" s="2"/>
      <c r="DE440" s="2"/>
      <c r="DF440" s="2"/>
      <c r="DG440" s="2"/>
      <c r="DH440" s="2"/>
      <c r="DI440" s="8">
        <f t="shared" si="76"/>
        <v>166396546</v>
      </c>
      <c r="DJ440" s="18"/>
      <c r="DK440" s="2"/>
      <c r="DL440" s="2"/>
      <c r="DM440" s="2"/>
      <c r="DN440" s="2"/>
      <c r="DO440" s="2"/>
      <c r="DP440" s="2"/>
      <c r="DQ440" s="2"/>
      <c r="DR440" s="9"/>
      <c r="DS440" s="2"/>
      <c r="DT440" s="2"/>
      <c r="DU440" s="7">
        <f t="shared" si="82"/>
        <v>166396546</v>
      </c>
      <c r="DV440" s="4">
        <f>VLOOKUP(B440,[3]RPTNCT049_ConsultaSaldosContabl!$I$4:$K$8047,3,0)</f>
        <v>57877368</v>
      </c>
      <c r="DW440" s="4">
        <f>+Q440+Z440+AA440+AN440+BA440+BJ440+BU440+BV440</f>
        <v>108519178</v>
      </c>
      <c r="DX440" s="41">
        <f t="shared" si="83"/>
        <v>166396546</v>
      </c>
      <c r="DY440" s="19">
        <f t="shared" si="84"/>
        <v>0</v>
      </c>
      <c r="DZ440" s="29"/>
      <c r="EA440" s="29"/>
      <c r="EB440" s="29"/>
    </row>
    <row r="441" spans="1:136" ht="15" customHeight="1" x14ac:dyDescent="0.2">
      <c r="A441" s="1">
        <v>8000112719</v>
      </c>
      <c r="B441" s="1">
        <v>800011271</v>
      </c>
      <c r="C441" s="16">
        <v>212425324</v>
      </c>
      <c r="D441" s="17" t="s">
        <v>497</v>
      </c>
      <c r="E441" s="80" t="s">
        <v>1541</v>
      </c>
      <c r="F441" s="38"/>
      <c r="G441" s="2"/>
      <c r="H441" s="3"/>
      <c r="I441" s="2"/>
      <c r="J441" s="39"/>
      <c r="K441" s="3"/>
      <c r="L441" s="2"/>
      <c r="M441" s="8"/>
      <c r="N441" s="3"/>
      <c r="O441" s="2"/>
      <c r="P441" s="3"/>
      <c r="Q441" s="39">
        <v>13421030</v>
      </c>
      <c r="R441" s="2"/>
      <c r="S441" s="3"/>
      <c r="T441" s="3"/>
      <c r="U441" s="2"/>
      <c r="V441" s="8">
        <f t="shared" si="73"/>
        <v>13421030</v>
      </c>
      <c r="W441" s="8">
        <v>0</v>
      </c>
      <c r="X441" s="2"/>
      <c r="Y441" s="8">
        <v>0</v>
      </c>
      <c r="Z441" s="8"/>
      <c r="AA441" s="2"/>
      <c r="AB441" s="2"/>
      <c r="AC441" s="9"/>
      <c r="AD441" s="2"/>
      <c r="AE441" s="2"/>
      <c r="AF441" s="8">
        <f t="shared" si="77"/>
        <v>13421030</v>
      </c>
      <c r="AG441" s="9">
        <v>0</v>
      </c>
      <c r="AH441" s="2"/>
      <c r="AI441" s="2">
        <v>0</v>
      </c>
      <c r="AJ441" s="9">
        <v>0</v>
      </c>
      <c r="AK441" s="2">
        <v>0</v>
      </c>
      <c r="AL441" s="2">
        <v>0</v>
      </c>
      <c r="AM441" s="2"/>
      <c r="AN441" s="2"/>
      <c r="AO441" s="19">
        <f t="shared" si="78"/>
        <v>13421030</v>
      </c>
      <c r="AP441" s="2"/>
      <c r="AQ441" s="2"/>
      <c r="AR441" s="2"/>
      <c r="AS441" s="2"/>
      <c r="AT441" s="2"/>
      <c r="AU441" s="2"/>
      <c r="AV441" s="2"/>
      <c r="AW441" s="2"/>
      <c r="AX441" s="2">
        <v>17899968</v>
      </c>
      <c r="AY441" s="2">
        <v>4474992</v>
      </c>
      <c r="AZ441" s="2"/>
      <c r="BA441" s="2"/>
      <c r="BB441" s="64">
        <f t="shared" si="79"/>
        <v>35795990</v>
      </c>
      <c r="BC441" s="2"/>
      <c r="BD441" s="2">
        <v>4474992</v>
      </c>
      <c r="BE441" s="2"/>
      <c r="BF441" s="2"/>
      <c r="BG441" s="9"/>
      <c r="BH441" s="2"/>
      <c r="BI441" s="2"/>
      <c r="BJ441" s="2">
        <v>28882751</v>
      </c>
      <c r="BK441" s="8">
        <f t="shared" si="80"/>
        <v>69153733</v>
      </c>
      <c r="BL441" s="2"/>
      <c r="BM441" s="2">
        <v>4474992</v>
      </c>
      <c r="BN441" s="2"/>
      <c r="BO441" s="2"/>
      <c r="BP441" s="2"/>
      <c r="BQ441" s="2"/>
      <c r="BR441" s="9"/>
      <c r="BS441" s="2"/>
      <c r="BT441" s="2"/>
      <c r="BU441" s="2"/>
      <c r="BV441" s="2"/>
      <c r="BW441" s="8">
        <f t="shared" si="81"/>
        <v>73628725</v>
      </c>
      <c r="BX441" s="2"/>
      <c r="BY441" s="2">
        <v>4474992</v>
      </c>
      <c r="BZ441" s="2"/>
      <c r="CA441" s="2"/>
      <c r="CB441" s="9"/>
      <c r="CC441" s="2"/>
      <c r="CD441" s="2"/>
      <c r="CE441" s="2"/>
      <c r="CF441" s="2"/>
      <c r="CG441" s="8">
        <f>SUM(BW441:CE441)</f>
        <v>78103717</v>
      </c>
      <c r="CH441" s="2"/>
      <c r="CI441" s="2"/>
      <c r="CJ441" s="2"/>
      <c r="CK441" s="2"/>
      <c r="CL441" s="9"/>
      <c r="CM441" s="2"/>
      <c r="CN441" s="2"/>
      <c r="CO441" s="2"/>
      <c r="CP441" s="8">
        <f t="shared" si="74"/>
        <v>78103717</v>
      </c>
      <c r="CQ441" s="2"/>
      <c r="CR441" s="2"/>
      <c r="CS441" s="2"/>
      <c r="CT441" s="2"/>
      <c r="CU441" s="2"/>
      <c r="CV441" s="9"/>
      <c r="CW441" s="2"/>
      <c r="CX441" s="2"/>
      <c r="CY441" s="8">
        <f t="shared" si="75"/>
        <v>78103717</v>
      </c>
      <c r="CZ441" s="2"/>
      <c r="DA441" s="2"/>
      <c r="DB441" s="2"/>
      <c r="DC441" s="2"/>
      <c r="DD441" s="2"/>
      <c r="DE441" s="2"/>
      <c r="DF441" s="2"/>
      <c r="DG441" s="2"/>
      <c r="DH441" s="2"/>
      <c r="DI441" s="8">
        <f t="shared" si="76"/>
        <v>78103717</v>
      </c>
      <c r="DJ441" s="18"/>
      <c r="DK441" s="2"/>
      <c r="DL441" s="2"/>
      <c r="DM441" s="2"/>
      <c r="DN441" s="2"/>
      <c r="DO441" s="2"/>
      <c r="DP441" s="2"/>
      <c r="DQ441" s="2"/>
      <c r="DR441" s="9"/>
      <c r="DS441" s="2"/>
      <c r="DT441" s="2"/>
      <c r="DU441" s="7">
        <f t="shared" si="82"/>
        <v>78103717</v>
      </c>
      <c r="DV441" s="4">
        <f>VLOOKUP(B441,[3]RPTNCT049_ConsultaSaldosContabl!$I$4:$K$8047,3,0)</f>
        <v>35799936</v>
      </c>
      <c r="DW441" s="4">
        <f>+Q441+Z441+AA441+AN441+BA441+BJ441+BU441+BV441</f>
        <v>42303781</v>
      </c>
      <c r="DX441" s="41">
        <f t="shared" si="83"/>
        <v>78103717</v>
      </c>
      <c r="DY441" s="19">
        <f t="shared" si="84"/>
        <v>0</v>
      </c>
      <c r="DZ441" s="29"/>
      <c r="EA441" s="29"/>
      <c r="EB441" s="29"/>
    </row>
    <row r="442" spans="1:136" ht="15" customHeight="1" x14ac:dyDescent="0.2">
      <c r="A442" s="1">
        <v>8999993953</v>
      </c>
      <c r="B442" s="1">
        <v>899999395</v>
      </c>
      <c r="C442" s="16">
        <v>212625326</v>
      </c>
      <c r="D442" s="17" t="s">
        <v>498</v>
      </c>
      <c r="E442" s="80" t="s">
        <v>1542</v>
      </c>
      <c r="F442" s="38"/>
      <c r="G442" s="2"/>
      <c r="H442" s="3"/>
      <c r="I442" s="2"/>
      <c r="J442" s="39"/>
      <c r="K442" s="3"/>
      <c r="L442" s="2"/>
      <c r="M442" s="8"/>
      <c r="N442" s="3"/>
      <c r="O442" s="2"/>
      <c r="P442" s="3"/>
      <c r="Q442" s="39">
        <v>33035836</v>
      </c>
      <c r="R442" s="2"/>
      <c r="S442" s="3"/>
      <c r="T442" s="3"/>
      <c r="U442" s="2"/>
      <c r="V442" s="8">
        <f t="shared" si="73"/>
        <v>33035836</v>
      </c>
      <c r="W442" s="8">
        <v>0</v>
      </c>
      <c r="X442" s="2"/>
      <c r="Y442" s="8">
        <v>0</v>
      </c>
      <c r="Z442" s="8"/>
      <c r="AA442" s="2"/>
      <c r="AB442" s="2"/>
      <c r="AC442" s="9"/>
      <c r="AD442" s="2"/>
      <c r="AE442" s="2"/>
      <c r="AF442" s="8">
        <f t="shared" si="77"/>
        <v>33035836</v>
      </c>
      <c r="AG442" s="9">
        <v>0</v>
      </c>
      <c r="AH442" s="2"/>
      <c r="AI442" s="2">
        <v>0</v>
      </c>
      <c r="AJ442" s="9">
        <v>0</v>
      </c>
      <c r="AK442" s="2">
        <v>0</v>
      </c>
      <c r="AL442" s="2">
        <v>0</v>
      </c>
      <c r="AM442" s="2"/>
      <c r="AN442" s="2"/>
      <c r="AO442" s="19">
        <f t="shared" si="78"/>
        <v>33035836</v>
      </c>
      <c r="AP442" s="2"/>
      <c r="AQ442" s="2"/>
      <c r="AR442" s="2"/>
      <c r="AS442" s="2"/>
      <c r="AT442" s="2"/>
      <c r="AU442" s="2"/>
      <c r="AV442" s="2"/>
      <c r="AW442" s="2"/>
      <c r="AX442" s="2">
        <v>32872084</v>
      </c>
      <c r="AY442" s="2">
        <v>8218021</v>
      </c>
      <c r="AZ442" s="2"/>
      <c r="BA442" s="2"/>
      <c r="BB442" s="64">
        <f t="shared" si="79"/>
        <v>74125941</v>
      </c>
      <c r="BC442" s="2"/>
      <c r="BD442" s="2">
        <v>8218021</v>
      </c>
      <c r="BE442" s="2"/>
      <c r="BF442" s="2"/>
      <c r="BG442" s="9"/>
      <c r="BH442" s="2"/>
      <c r="BI442" s="2"/>
      <c r="BJ442" s="2">
        <v>71095130</v>
      </c>
      <c r="BK442" s="8">
        <f t="shared" si="80"/>
        <v>153439092</v>
      </c>
      <c r="BL442" s="2"/>
      <c r="BM442" s="2">
        <v>8218021</v>
      </c>
      <c r="BN442" s="2"/>
      <c r="BO442" s="2"/>
      <c r="BP442" s="2"/>
      <c r="BQ442" s="2"/>
      <c r="BR442" s="9"/>
      <c r="BS442" s="2"/>
      <c r="BT442" s="2"/>
      <c r="BU442" s="2"/>
      <c r="BV442" s="2"/>
      <c r="BW442" s="8">
        <f t="shared" si="81"/>
        <v>161657113</v>
      </c>
      <c r="BX442" s="2"/>
      <c r="BY442" s="2">
        <v>8218021</v>
      </c>
      <c r="BZ442" s="2"/>
      <c r="CA442" s="2"/>
      <c r="CB442" s="9"/>
      <c r="CC442" s="2"/>
      <c r="CD442" s="2"/>
      <c r="CE442" s="2"/>
      <c r="CF442" s="2"/>
      <c r="CG442" s="8">
        <f>SUM(BW442:CE442)</f>
        <v>169875134</v>
      </c>
      <c r="CH442" s="2"/>
      <c r="CI442" s="2"/>
      <c r="CJ442" s="2"/>
      <c r="CK442" s="2"/>
      <c r="CL442" s="9"/>
      <c r="CM442" s="2"/>
      <c r="CN442" s="2"/>
      <c r="CO442" s="2"/>
      <c r="CP442" s="8">
        <f t="shared" si="74"/>
        <v>169875134</v>
      </c>
      <c r="CQ442" s="2"/>
      <c r="CR442" s="2"/>
      <c r="CS442" s="2"/>
      <c r="CT442" s="2"/>
      <c r="CU442" s="2"/>
      <c r="CV442" s="9"/>
      <c r="CW442" s="2"/>
      <c r="CX442" s="2"/>
      <c r="CY442" s="8">
        <f t="shared" si="75"/>
        <v>169875134</v>
      </c>
      <c r="CZ442" s="2"/>
      <c r="DA442" s="2"/>
      <c r="DB442" s="2"/>
      <c r="DC442" s="2"/>
      <c r="DD442" s="2"/>
      <c r="DE442" s="2"/>
      <c r="DF442" s="2"/>
      <c r="DG442" s="2"/>
      <c r="DH442" s="2"/>
      <c r="DI442" s="8">
        <f t="shared" si="76"/>
        <v>169875134</v>
      </c>
      <c r="DJ442" s="18"/>
      <c r="DK442" s="2"/>
      <c r="DL442" s="2"/>
      <c r="DM442" s="2"/>
      <c r="DN442" s="2"/>
      <c r="DO442" s="2"/>
      <c r="DP442" s="2"/>
      <c r="DQ442" s="2"/>
      <c r="DR442" s="9"/>
      <c r="DS442" s="2"/>
      <c r="DT442" s="2"/>
      <c r="DU442" s="7">
        <f t="shared" si="82"/>
        <v>169875134</v>
      </c>
      <c r="DV442" s="4">
        <f>VLOOKUP(B442,[3]RPTNCT049_ConsultaSaldosContabl!$I$4:$K$8047,3,0)</f>
        <v>65744168</v>
      </c>
      <c r="DW442" s="4">
        <f>+Q442+Z442+AA442+AN442+BA442+BJ442+BU442+BV442</f>
        <v>104130966</v>
      </c>
      <c r="DX442" s="41">
        <f t="shared" si="83"/>
        <v>169875134</v>
      </c>
      <c r="DY442" s="19">
        <f t="shared" si="84"/>
        <v>0</v>
      </c>
      <c r="DZ442" s="29"/>
      <c r="EA442" s="29"/>
      <c r="EB442" s="29"/>
    </row>
    <row r="443" spans="1:136" ht="15" customHeight="1" x14ac:dyDescent="0.2">
      <c r="A443" s="1">
        <v>8000136839</v>
      </c>
      <c r="B443" s="1">
        <v>800013683</v>
      </c>
      <c r="C443" s="16">
        <v>212215322</v>
      </c>
      <c r="D443" s="17" t="s">
        <v>255</v>
      </c>
      <c r="E443" s="80" t="s">
        <v>1306</v>
      </c>
      <c r="F443" s="54"/>
      <c r="G443" s="18"/>
      <c r="H443" s="54"/>
      <c r="I443" s="18"/>
      <c r="J443" s="54"/>
      <c r="K443" s="54"/>
      <c r="L443" s="18"/>
      <c r="M443" s="55"/>
      <c r="N443" s="54"/>
      <c r="O443" s="18"/>
      <c r="P443" s="54"/>
      <c r="Q443" s="39"/>
      <c r="R443" s="18"/>
      <c r="S443" s="54"/>
      <c r="T443" s="54"/>
      <c r="U443" s="18"/>
      <c r="V443" s="8">
        <f t="shared" si="73"/>
        <v>0</v>
      </c>
      <c r="W443" s="8">
        <v>0</v>
      </c>
      <c r="X443" s="18"/>
      <c r="Y443" s="8">
        <v>0</v>
      </c>
      <c r="Z443" s="8">
        <v>56232023</v>
      </c>
      <c r="AA443" s="18"/>
      <c r="AB443" s="18"/>
      <c r="AC443" s="56"/>
      <c r="AD443" s="18"/>
      <c r="AE443" s="18"/>
      <c r="AF443" s="8">
        <f t="shared" si="77"/>
        <v>56232023</v>
      </c>
      <c r="AG443" s="9">
        <v>0</v>
      </c>
      <c r="AH443" s="2"/>
      <c r="AI443" s="2">
        <v>0</v>
      </c>
      <c r="AJ443" s="9">
        <v>0</v>
      </c>
      <c r="AK443" s="2">
        <v>0</v>
      </c>
      <c r="AL443" s="2">
        <v>0</v>
      </c>
      <c r="AM443" s="2"/>
      <c r="AN443" s="2"/>
      <c r="AO443" s="19">
        <f t="shared" si="78"/>
        <v>56232023</v>
      </c>
      <c r="AP443" s="18"/>
      <c r="AQ443" s="2"/>
      <c r="AR443" s="18"/>
      <c r="AS443" s="2"/>
      <c r="AT443" s="18"/>
      <c r="AU443" s="18"/>
      <c r="AV443" s="18"/>
      <c r="AW443" s="18"/>
      <c r="AX443" s="2">
        <v>59341940</v>
      </c>
      <c r="AY443" s="2">
        <v>14835485</v>
      </c>
      <c r="AZ443" s="18"/>
      <c r="BA443" s="2"/>
      <c r="BB443" s="64">
        <f t="shared" si="79"/>
        <v>130409448</v>
      </c>
      <c r="BC443" s="2"/>
      <c r="BD443" s="2">
        <v>14835485</v>
      </c>
      <c r="BE443" s="2"/>
      <c r="BF443" s="2"/>
      <c r="BG443" s="9"/>
      <c r="BH443" s="2"/>
      <c r="BI443" s="2"/>
      <c r="BJ443" s="2">
        <v>121014101</v>
      </c>
      <c r="BK443" s="8">
        <f t="shared" si="80"/>
        <v>266259034</v>
      </c>
      <c r="BL443" s="2"/>
      <c r="BM443" s="2">
        <v>14835485</v>
      </c>
      <c r="BN443" s="2"/>
      <c r="BO443" s="2"/>
      <c r="BP443" s="2"/>
      <c r="BQ443" s="2"/>
      <c r="BR443" s="9"/>
      <c r="BS443" s="2"/>
      <c r="BT443" s="2"/>
      <c r="BU443" s="2"/>
      <c r="BV443" s="2"/>
      <c r="BW443" s="8">
        <f t="shared" si="81"/>
        <v>281094519</v>
      </c>
      <c r="BX443" s="2"/>
      <c r="BY443" s="2">
        <v>14835485</v>
      </c>
      <c r="BZ443" s="2"/>
      <c r="CA443" s="2"/>
      <c r="CB443" s="9"/>
      <c r="CC443" s="2"/>
      <c r="CD443" s="2"/>
      <c r="CE443" s="2"/>
      <c r="CF443" s="2"/>
      <c r="CG443" s="8">
        <f>SUM(BW443:CE443)</f>
        <v>295930004</v>
      </c>
      <c r="CH443" s="2"/>
      <c r="CI443" s="2"/>
      <c r="CJ443" s="2"/>
      <c r="CK443" s="2"/>
      <c r="CL443" s="9"/>
      <c r="CM443" s="2"/>
      <c r="CN443" s="2"/>
      <c r="CO443" s="2"/>
      <c r="CP443" s="8">
        <f t="shared" si="74"/>
        <v>295930004</v>
      </c>
      <c r="CQ443" s="2"/>
      <c r="CR443" s="2"/>
      <c r="CS443" s="2"/>
      <c r="CT443" s="2"/>
      <c r="CU443" s="2"/>
      <c r="CV443" s="9"/>
      <c r="CW443" s="2"/>
      <c r="CX443" s="2"/>
      <c r="CY443" s="8">
        <f t="shared" si="75"/>
        <v>295930004</v>
      </c>
      <c r="CZ443" s="2"/>
      <c r="DA443" s="2"/>
      <c r="DB443" s="2"/>
      <c r="DC443" s="2"/>
      <c r="DD443" s="2"/>
      <c r="DE443" s="2"/>
      <c r="DF443" s="2"/>
      <c r="DG443" s="2"/>
      <c r="DH443" s="2"/>
      <c r="DI443" s="8">
        <f t="shared" si="76"/>
        <v>295930004</v>
      </c>
      <c r="DJ443" s="18"/>
      <c r="DK443" s="2"/>
      <c r="DL443" s="2"/>
      <c r="DM443" s="2"/>
      <c r="DN443" s="2"/>
      <c r="DO443" s="2"/>
      <c r="DP443" s="2"/>
      <c r="DQ443" s="2"/>
      <c r="DR443" s="9"/>
      <c r="DS443" s="2"/>
      <c r="DT443" s="2"/>
      <c r="DU443" s="7">
        <f t="shared" si="82"/>
        <v>295930004</v>
      </c>
      <c r="DV443" s="4">
        <f>VLOOKUP(B443,[3]RPTNCT049_ConsultaSaldosContabl!$I$4:$K$8047,3,0)</f>
        <v>118683880</v>
      </c>
      <c r="DW443" s="4">
        <f>+Q443+Z443+AA443+AN443+BA443+BJ443+BU443+BV443</f>
        <v>177246124</v>
      </c>
      <c r="DX443" s="41">
        <f t="shared" si="83"/>
        <v>295930004</v>
      </c>
      <c r="DY443" s="19">
        <f t="shared" si="84"/>
        <v>0</v>
      </c>
      <c r="DZ443" s="29"/>
      <c r="EA443" s="15"/>
      <c r="EB443" s="15"/>
      <c r="EC443" s="15"/>
      <c r="ED443" s="15"/>
      <c r="EE443" s="15"/>
      <c r="EF443" s="15"/>
    </row>
    <row r="444" spans="1:136" ht="15" customHeight="1" x14ac:dyDescent="0.2">
      <c r="A444" s="1">
        <v>8914800255</v>
      </c>
      <c r="B444" s="1">
        <v>891480025</v>
      </c>
      <c r="C444" s="16">
        <v>211866318</v>
      </c>
      <c r="D444" s="17" t="s">
        <v>803</v>
      </c>
      <c r="E444" s="80" t="s">
        <v>1838</v>
      </c>
      <c r="F444" s="38"/>
      <c r="G444" s="2"/>
      <c r="H444" s="3"/>
      <c r="I444" s="2"/>
      <c r="J444" s="39"/>
      <c r="K444" s="3"/>
      <c r="L444" s="2"/>
      <c r="M444" s="8"/>
      <c r="N444" s="3"/>
      <c r="O444" s="2"/>
      <c r="P444" s="3"/>
      <c r="Q444" s="39">
        <v>70575758</v>
      </c>
      <c r="R444" s="2"/>
      <c r="S444" s="3"/>
      <c r="T444" s="3"/>
      <c r="U444" s="2"/>
      <c r="V444" s="8">
        <f t="shared" si="73"/>
        <v>70575758</v>
      </c>
      <c r="W444" s="8">
        <v>0</v>
      </c>
      <c r="X444" s="2"/>
      <c r="Y444" s="8">
        <v>0</v>
      </c>
      <c r="Z444" s="8"/>
      <c r="AA444" s="2"/>
      <c r="AB444" s="2"/>
      <c r="AC444" s="9"/>
      <c r="AD444" s="2"/>
      <c r="AE444" s="2"/>
      <c r="AF444" s="8">
        <f t="shared" si="77"/>
        <v>70575758</v>
      </c>
      <c r="AG444" s="9">
        <v>0</v>
      </c>
      <c r="AH444" s="2"/>
      <c r="AI444" s="2">
        <v>0</v>
      </c>
      <c r="AJ444" s="9">
        <v>0</v>
      </c>
      <c r="AK444" s="2">
        <v>0</v>
      </c>
      <c r="AL444" s="2">
        <v>0</v>
      </c>
      <c r="AM444" s="2"/>
      <c r="AN444" s="2"/>
      <c r="AO444" s="19">
        <f t="shared" si="78"/>
        <v>70575758</v>
      </c>
      <c r="AP444" s="2"/>
      <c r="AQ444" s="2"/>
      <c r="AR444" s="2"/>
      <c r="AS444" s="2"/>
      <c r="AT444" s="2"/>
      <c r="AU444" s="2"/>
      <c r="AV444" s="2"/>
      <c r="AW444" s="2"/>
      <c r="AX444" s="2">
        <v>70446412</v>
      </c>
      <c r="AY444" s="2">
        <v>17611603</v>
      </c>
      <c r="AZ444" s="2"/>
      <c r="BA444" s="2"/>
      <c r="BB444" s="64">
        <f t="shared" si="79"/>
        <v>158633773</v>
      </c>
      <c r="BC444" s="2"/>
      <c r="BD444" s="2">
        <v>17611603</v>
      </c>
      <c r="BE444" s="2"/>
      <c r="BF444" s="2"/>
      <c r="BG444" s="9"/>
      <c r="BH444" s="2"/>
      <c r="BI444" s="2"/>
      <c r="BJ444" s="2">
        <v>151883142</v>
      </c>
      <c r="BK444" s="8">
        <f t="shared" si="80"/>
        <v>328128518</v>
      </c>
      <c r="BL444" s="2"/>
      <c r="BM444" s="2">
        <v>17611603</v>
      </c>
      <c r="BN444" s="2"/>
      <c r="BO444" s="2"/>
      <c r="BP444" s="2"/>
      <c r="BQ444" s="2"/>
      <c r="BR444" s="9"/>
      <c r="BS444" s="2"/>
      <c r="BT444" s="2"/>
      <c r="BU444" s="2"/>
      <c r="BV444" s="2"/>
      <c r="BW444" s="8">
        <f t="shared" si="81"/>
        <v>345740121</v>
      </c>
      <c r="BX444" s="2"/>
      <c r="BY444" s="2">
        <v>17611603</v>
      </c>
      <c r="BZ444" s="2"/>
      <c r="CA444" s="2"/>
      <c r="CB444" s="9"/>
      <c r="CC444" s="2"/>
      <c r="CD444" s="2"/>
      <c r="CE444" s="2"/>
      <c r="CF444" s="2"/>
      <c r="CG444" s="8">
        <f>SUM(BW444:CE444)</f>
        <v>363351724</v>
      </c>
      <c r="CH444" s="2"/>
      <c r="CI444" s="2"/>
      <c r="CJ444" s="2"/>
      <c r="CK444" s="2"/>
      <c r="CL444" s="9"/>
      <c r="CM444" s="2"/>
      <c r="CN444" s="2"/>
      <c r="CO444" s="2"/>
      <c r="CP444" s="8">
        <f t="shared" si="74"/>
        <v>363351724</v>
      </c>
      <c r="CQ444" s="2"/>
      <c r="CR444" s="2"/>
      <c r="CS444" s="2"/>
      <c r="CT444" s="2"/>
      <c r="CU444" s="2"/>
      <c r="CV444" s="9"/>
      <c r="CW444" s="2"/>
      <c r="CX444" s="2"/>
      <c r="CY444" s="8">
        <f t="shared" si="75"/>
        <v>363351724</v>
      </c>
      <c r="CZ444" s="2"/>
      <c r="DA444" s="2"/>
      <c r="DB444" s="2"/>
      <c r="DC444" s="2"/>
      <c r="DD444" s="2"/>
      <c r="DE444" s="2"/>
      <c r="DF444" s="2"/>
      <c r="DG444" s="2"/>
      <c r="DH444" s="2"/>
      <c r="DI444" s="8">
        <f t="shared" si="76"/>
        <v>363351724</v>
      </c>
      <c r="DJ444" s="18"/>
      <c r="DK444" s="2"/>
      <c r="DL444" s="2"/>
      <c r="DM444" s="2"/>
      <c r="DN444" s="2"/>
      <c r="DO444" s="2"/>
      <c r="DP444" s="2"/>
      <c r="DQ444" s="2"/>
      <c r="DR444" s="9"/>
      <c r="DS444" s="2"/>
      <c r="DT444" s="2"/>
      <c r="DU444" s="7">
        <f t="shared" si="82"/>
        <v>363351724</v>
      </c>
      <c r="DV444" s="4">
        <f>VLOOKUP(B444,[3]RPTNCT049_ConsultaSaldosContabl!$I$4:$K$8047,3,0)</f>
        <v>140892824</v>
      </c>
      <c r="DW444" s="4">
        <f>+Q444+Z444+AA444+AN444+BA444+BJ444+BU444+BV444</f>
        <v>222458900</v>
      </c>
      <c r="DX444" s="41">
        <f t="shared" si="83"/>
        <v>363351724</v>
      </c>
      <c r="DY444" s="19">
        <f t="shared" si="84"/>
        <v>0</v>
      </c>
      <c r="DZ444" s="29"/>
      <c r="EA444" s="29"/>
      <c r="EB444" s="29"/>
    </row>
    <row r="445" spans="1:136" ht="15" customHeight="1" x14ac:dyDescent="0.2">
      <c r="A445" s="1">
        <v>8902109455</v>
      </c>
      <c r="B445" s="1">
        <v>890210945</v>
      </c>
      <c r="C445" s="16">
        <v>212468324</v>
      </c>
      <c r="D445" s="17" t="s">
        <v>845</v>
      </c>
      <c r="E445" s="80" t="s">
        <v>1878</v>
      </c>
      <c r="F445" s="38"/>
      <c r="G445" s="2"/>
      <c r="H445" s="3"/>
      <c r="I445" s="2"/>
      <c r="J445" s="39"/>
      <c r="K445" s="3"/>
      <c r="L445" s="2"/>
      <c r="M445" s="8"/>
      <c r="N445" s="3"/>
      <c r="O445" s="2"/>
      <c r="P445" s="3"/>
      <c r="Q445" s="39">
        <v>16042460</v>
      </c>
      <c r="R445" s="2"/>
      <c r="S445" s="3"/>
      <c r="T445" s="3"/>
      <c r="U445" s="2"/>
      <c r="V445" s="8">
        <f t="shared" si="73"/>
        <v>16042460</v>
      </c>
      <c r="W445" s="8">
        <v>0</v>
      </c>
      <c r="X445" s="2"/>
      <c r="Y445" s="8">
        <v>0</v>
      </c>
      <c r="Z445" s="8"/>
      <c r="AA445" s="2"/>
      <c r="AB445" s="2"/>
      <c r="AC445" s="9"/>
      <c r="AD445" s="2"/>
      <c r="AE445" s="2"/>
      <c r="AF445" s="8">
        <f t="shared" si="77"/>
        <v>16042460</v>
      </c>
      <c r="AG445" s="9">
        <v>0</v>
      </c>
      <c r="AH445" s="2"/>
      <c r="AI445" s="2">
        <v>0</v>
      </c>
      <c r="AJ445" s="9">
        <v>0</v>
      </c>
      <c r="AK445" s="2">
        <v>0</v>
      </c>
      <c r="AL445" s="2">
        <v>0</v>
      </c>
      <c r="AM445" s="2"/>
      <c r="AN445" s="2"/>
      <c r="AO445" s="19">
        <f t="shared" si="78"/>
        <v>16042460</v>
      </c>
      <c r="AP445" s="2"/>
      <c r="AQ445" s="2"/>
      <c r="AR445" s="2"/>
      <c r="AS445" s="2"/>
      <c r="AT445" s="2"/>
      <c r="AU445" s="2"/>
      <c r="AV445" s="2"/>
      <c r="AW445" s="2"/>
      <c r="AX445" s="2">
        <v>18538372</v>
      </c>
      <c r="AY445" s="2">
        <v>4634593</v>
      </c>
      <c r="AZ445" s="2"/>
      <c r="BA445" s="2"/>
      <c r="BB445" s="64">
        <f t="shared" si="79"/>
        <v>39215425</v>
      </c>
      <c r="BC445" s="2"/>
      <c r="BD445" s="2">
        <v>4634593</v>
      </c>
      <c r="BE445" s="2"/>
      <c r="BF445" s="2"/>
      <c r="BG445" s="9"/>
      <c r="BH445" s="2"/>
      <c r="BI445" s="2"/>
      <c r="BJ445" s="2">
        <v>33097794</v>
      </c>
      <c r="BK445" s="8">
        <f t="shared" si="80"/>
        <v>76947812</v>
      </c>
      <c r="BL445" s="2"/>
      <c r="BM445" s="2">
        <v>4634593</v>
      </c>
      <c r="BN445" s="2"/>
      <c r="BO445" s="2"/>
      <c r="BP445" s="2"/>
      <c r="BQ445" s="2"/>
      <c r="BR445" s="9"/>
      <c r="BS445" s="2"/>
      <c r="BT445" s="2"/>
      <c r="BU445" s="2"/>
      <c r="BV445" s="2"/>
      <c r="BW445" s="8">
        <f t="shared" si="81"/>
        <v>81582405</v>
      </c>
      <c r="BX445" s="2"/>
      <c r="BY445" s="2">
        <v>4634593</v>
      </c>
      <c r="BZ445" s="2"/>
      <c r="CA445" s="2"/>
      <c r="CB445" s="9"/>
      <c r="CC445" s="2"/>
      <c r="CD445" s="2"/>
      <c r="CE445" s="2"/>
      <c r="CF445" s="2"/>
      <c r="CG445" s="8">
        <f>SUM(BW445:CE445)</f>
        <v>86216998</v>
      </c>
      <c r="CH445" s="2"/>
      <c r="CI445" s="2"/>
      <c r="CJ445" s="2"/>
      <c r="CK445" s="2"/>
      <c r="CL445" s="9"/>
      <c r="CM445" s="2"/>
      <c r="CN445" s="2"/>
      <c r="CO445" s="2"/>
      <c r="CP445" s="8">
        <f t="shared" si="74"/>
        <v>86216998</v>
      </c>
      <c r="CQ445" s="2"/>
      <c r="CR445" s="2"/>
      <c r="CS445" s="2"/>
      <c r="CT445" s="2"/>
      <c r="CU445" s="2"/>
      <c r="CV445" s="9"/>
      <c r="CW445" s="2"/>
      <c r="CX445" s="2"/>
      <c r="CY445" s="8">
        <f t="shared" si="75"/>
        <v>86216998</v>
      </c>
      <c r="CZ445" s="2"/>
      <c r="DA445" s="2"/>
      <c r="DB445" s="2"/>
      <c r="DC445" s="2"/>
      <c r="DD445" s="2"/>
      <c r="DE445" s="2"/>
      <c r="DF445" s="2"/>
      <c r="DG445" s="2"/>
      <c r="DH445" s="2"/>
      <c r="DI445" s="8">
        <f t="shared" si="76"/>
        <v>86216998</v>
      </c>
      <c r="DJ445" s="18"/>
      <c r="DK445" s="2"/>
      <c r="DL445" s="2"/>
      <c r="DM445" s="2"/>
      <c r="DN445" s="2"/>
      <c r="DO445" s="2"/>
      <c r="DP445" s="2"/>
      <c r="DQ445" s="2"/>
      <c r="DR445" s="9"/>
      <c r="DS445" s="2"/>
      <c r="DT445" s="2"/>
      <c r="DU445" s="7">
        <f t="shared" si="82"/>
        <v>86216998</v>
      </c>
      <c r="DV445" s="4">
        <f>VLOOKUP(B445,[3]RPTNCT049_ConsultaSaldosContabl!$I$4:$K$8047,3,0)</f>
        <v>37076744</v>
      </c>
      <c r="DW445" s="4">
        <f>+Q445+Z445+AA445+AN445+BA445+BJ445+BU445+BV445</f>
        <v>49140254</v>
      </c>
      <c r="DX445" s="41">
        <f t="shared" si="83"/>
        <v>86216998</v>
      </c>
      <c r="DY445" s="19">
        <f t="shared" si="84"/>
        <v>0</v>
      </c>
      <c r="DZ445" s="29"/>
      <c r="EA445" s="29"/>
      <c r="EB445" s="29"/>
    </row>
    <row r="446" spans="1:136" ht="15" customHeight="1" x14ac:dyDescent="0.2">
      <c r="A446" s="1">
        <v>8000946851</v>
      </c>
      <c r="B446" s="1">
        <v>800094685</v>
      </c>
      <c r="C446" s="16">
        <v>212825328</v>
      </c>
      <c r="D446" s="17" t="s">
        <v>499</v>
      </c>
      <c r="E446" s="80" t="s">
        <v>1543</v>
      </c>
      <c r="F446" s="38"/>
      <c r="G446" s="2"/>
      <c r="H446" s="3"/>
      <c r="I446" s="2"/>
      <c r="J446" s="39"/>
      <c r="K446" s="3"/>
      <c r="L446" s="2"/>
      <c r="M446" s="8"/>
      <c r="N446" s="3"/>
      <c r="O446" s="2"/>
      <c r="P446" s="3"/>
      <c r="Q446" s="39">
        <v>21812209</v>
      </c>
      <c r="R446" s="2"/>
      <c r="S446" s="3"/>
      <c r="T446" s="3"/>
      <c r="U446" s="2"/>
      <c r="V446" s="8">
        <f t="shared" si="73"/>
        <v>21812209</v>
      </c>
      <c r="W446" s="8">
        <v>0</v>
      </c>
      <c r="X446" s="2"/>
      <c r="Y446" s="8">
        <v>0</v>
      </c>
      <c r="Z446" s="8"/>
      <c r="AA446" s="2"/>
      <c r="AB446" s="2"/>
      <c r="AC446" s="9"/>
      <c r="AD446" s="2"/>
      <c r="AE446" s="2"/>
      <c r="AF446" s="8">
        <f t="shared" si="77"/>
        <v>21812209</v>
      </c>
      <c r="AG446" s="9">
        <v>0</v>
      </c>
      <c r="AH446" s="2"/>
      <c r="AI446" s="2">
        <v>0</v>
      </c>
      <c r="AJ446" s="9">
        <v>0</v>
      </c>
      <c r="AK446" s="2">
        <v>0</v>
      </c>
      <c r="AL446" s="2">
        <v>0</v>
      </c>
      <c r="AM446" s="2"/>
      <c r="AN446" s="2"/>
      <c r="AO446" s="19">
        <f t="shared" si="78"/>
        <v>21812209</v>
      </c>
      <c r="AP446" s="2"/>
      <c r="AQ446" s="2"/>
      <c r="AR446" s="2"/>
      <c r="AS446" s="2"/>
      <c r="AT446" s="2"/>
      <c r="AU446" s="2"/>
      <c r="AV446" s="2"/>
      <c r="AW446" s="2"/>
      <c r="AX446" s="2">
        <v>23714316</v>
      </c>
      <c r="AY446" s="2">
        <v>5928579</v>
      </c>
      <c r="AZ446" s="2"/>
      <c r="BA446" s="2"/>
      <c r="BB446" s="64">
        <f t="shared" si="79"/>
        <v>51455104</v>
      </c>
      <c r="BC446" s="2"/>
      <c r="BD446" s="2">
        <v>5928579</v>
      </c>
      <c r="BE446" s="2"/>
      <c r="BF446" s="2"/>
      <c r="BG446" s="9"/>
      <c r="BH446" s="2"/>
      <c r="BI446" s="2"/>
      <c r="BJ446" s="2">
        <v>46941067</v>
      </c>
      <c r="BK446" s="8">
        <f t="shared" si="80"/>
        <v>104324750</v>
      </c>
      <c r="BL446" s="2"/>
      <c r="BM446" s="2">
        <v>5928579</v>
      </c>
      <c r="BN446" s="2"/>
      <c r="BO446" s="2"/>
      <c r="BP446" s="2"/>
      <c r="BQ446" s="2"/>
      <c r="BR446" s="9"/>
      <c r="BS446" s="2"/>
      <c r="BT446" s="2"/>
      <c r="BU446" s="2"/>
      <c r="BV446" s="2"/>
      <c r="BW446" s="8">
        <f t="shared" si="81"/>
        <v>110253329</v>
      </c>
      <c r="BX446" s="2"/>
      <c r="BY446" s="2">
        <v>5928579</v>
      </c>
      <c r="BZ446" s="2"/>
      <c r="CA446" s="2"/>
      <c r="CB446" s="9"/>
      <c r="CC446" s="2"/>
      <c r="CD446" s="2"/>
      <c r="CE446" s="2"/>
      <c r="CF446" s="2"/>
      <c r="CG446" s="8">
        <f>SUM(BW446:CE446)</f>
        <v>116181908</v>
      </c>
      <c r="CH446" s="2"/>
      <c r="CI446" s="2"/>
      <c r="CJ446" s="2"/>
      <c r="CK446" s="2"/>
      <c r="CL446" s="9"/>
      <c r="CM446" s="2"/>
      <c r="CN446" s="2"/>
      <c r="CO446" s="2"/>
      <c r="CP446" s="8">
        <f t="shared" si="74"/>
        <v>116181908</v>
      </c>
      <c r="CQ446" s="2"/>
      <c r="CR446" s="2"/>
      <c r="CS446" s="2"/>
      <c r="CT446" s="2"/>
      <c r="CU446" s="2"/>
      <c r="CV446" s="9"/>
      <c r="CW446" s="2"/>
      <c r="CX446" s="2"/>
      <c r="CY446" s="8">
        <f t="shared" si="75"/>
        <v>116181908</v>
      </c>
      <c r="CZ446" s="2"/>
      <c r="DA446" s="2"/>
      <c r="DB446" s="2"/>
      <c r="DC446" s="2"/>
      <c r="DD446" s="2"/>
      <c r="DE446" s="2"/>
      <c r="DF446" s="2"/>
      <c r="DG446" s="2"/>
      <c r="DH446" s="2"/>
      <c r="DI446" s="8">
        <f t="shared" si="76"/>
        <v>116181908</v>
      </c>
      <c r="DJ446" s="18"/>
      <c r="DK446" s="2"/>
      <c r="DL446" s="2"/>
      <c r="DM446" s="2"/>
      <c r="DN446" s="2"/>
      <c r="DO446" s="2"/>
      <c r="DP446" s="2"/>
      <c r="DQ446" s="2"/>
      <c r="DR446" s="9"/>
      <c r="DS446" s="2"/>
      <c r="DT446" s="2"/>
      <c r="DU446" s="7">
        <f t="shared" si="82"/>
        <v>116181908</v>
      </c>
      <c r="DV446" s="4">
        <f>VLOOKUP(B446,[3]RPTNCT049_ConsultaSaldosContabl!$I$4:$K$8047,3,0)</f>
        <v>47428632</v>
      </c>
      <c r="DW446" s="4">
        <f>+Q446+Z446+AA446+AN446+BA446+BJ446+BU446+BV446</f>
        <v>68753276</v>
      </c>
      <c r="DX446" s="41">
        <f t="shared" si="83"/>
        <v>116181908</v>
      </c>
      <c r="DY446" s="19">
        <f t="shared" si="84"/>
        <v>0</v>
      </c>
      <c r="DZ446" s="29"/>
      <c r="EA446" s="29"/>
      <c r="EB446" s="29"/>
    </row>
    <row r="447" spans="1:136" ht="15" customHeight="1" x14ac:dyDescent="0.2">
      <c r="A447" s="1">
        <v>8907009820</v>
      </c>
      <c r="B447" s="1">
        <v>890700982</v>
      </c>
      <c r="C447" s="16">
        <v>215573055</v>
      </c>
      <c r="D447" s="17" t="s">
        <v>2278</v>
      </c>
      <c r="E447" s="80" t="s">
        <v>1950</v>
      </c>
      <c r="F447" s="38"/>
      <c r="G447" s="2"/>
      <c r="H447" s="3"/>
      <c r="I447" s="2"/>
      <c r="J447" s="39"/>
      <c r="K447" s="3"/>
      <c r="L447" s="2"/>
      <c r="M447" s="8"/>
      <c r="N447" s="3"/>
      <c r="O447" s="2"/>
      <c r="P447" s="3"/>
      <c r="Q447" s="39">
        <v>65323974</v>
      </c>
      <c r="R447" s="2"/>
      <c r="S447" s="3"/>
      <c r="T447" s="3"/>
      <c r="U447" s="2"/>
      <c r="V447" s="8">
        <f t="shared" si="73"/>
        <v>65323974</v>
      </c>
      <c r="W447" s="8">
        <v>0</v>
      </c>
      <c r="X447" s="2"/>
      <c r="Y447" s="8">
        <v>0</v>
      </c>
      <c r="Z447" s="8"/>
      <c r="AA447" s="2"/>
      <c r="AB447" s="2"/>
      <c r="AC447" s="9"/>
      <c r="AD447" s="2"/>
      <c r="AE447" s="2"/>
      <c r="AF447" s="8">
        <f t="shared" si="77"/>
        <v>65323974</v>
      </c>
      <c r="AG447" s="9">
        <v>0</v>
      </c>
      <c r="AH447" s="2"/>
      <c r="AI447" s="2">
        <v>0</v>
      </c>
      <c r="AJ447" s="9">
        <v>0</v>
      </c>
      <c r="AK447" s="2">
        <v>0</v>
      </c>
      <c r="AL447" s="2">
        <v>0</v>
      </c>
      <c r="AM447" s="2"/>
      <c r="AN447" s="2"/>
      <c r="AO447" s="19">
        <f t="shared" si="78"/>
        <v>65323974</v>
      </c>
      <c r="AP447" s="2"/>
      <c r="AQ447" s="2"/>
      <c r="AR447" s="2"/>
      <c r="AS447" s="2"/>
      <c r="AT447" s="2"/>
      <c r="AU447" s="2"/>
      <c r="AV447" s="2"/>
      <c r="AW447" s="2"/>
      <c r="AX447" s="2">
        <v>78455788</v>
      </c>
      <c r="AY447" s="2">
        <v>19613947</v>
      </c>
      <c r="AZ447" s="2"/>
      <c r="BA447" s="2"/>
      <c r="BB447" s="64">
        <f t="shared" si="79"/>
        <v>163393709</v>
      </c>
      <c r="BC447" s="2"/>
      <c r="BD447" s="2">
        <v>19613947</v>
      </c>
      <c r="BE447" s="2"/>
      <c r="BF447" s="2"/>
      <c r="BG447" s="9"/>
      <c r="BH447" s="2"/>
      <c r="BI447" s="2"/>
      <c r="BJ447" s="2">
        <v>140580522</v>
      </c>
      <c r="BK447" s="8">
        <f t="shared" si="80"/>
        <v>323588178</v>
      </c>
      <c r="BL447" s="2"/>
      <c r="BM447" s="2">
        <v>19613947</v>
      </c>
      <c r="BN447" s="2"/>
      <c r="BO447" s="2"/>
      <c r="BP447" s="2"/>
      <c r="BQ447" s="2"/>
      <c r="BR447" s="9"/>
      <c r="BS447" s="2"/>
      <c r="BT447" s="2"/>
      <c r="BU447" s="2"/>
      <c r="BV447" s="2"/>
      <c r="BW447" s="8">
        <f t="shared" si="81"/>
        <v>343202125</v>
      </c>
      <c r="BX447" s="2"/>
      <c r="BY447" s="2">
        <v>19613947</v>
      </c>
      <c r="BZ447" s="2"/>
      <c r="CA447" s="2"/>
      <c r="CB447" s="9"/>
      <c r="CC447" s="2"/>
      <c r="CD447" s="2"/>
      <c r="CE447" s="2"/>
      <c r="CF447" s="2"/>
      <c r="CG447" s="8">
        <f>SUM(BW447:CE447)</f>
        <v>362816072</v>
      </c>
      <c r="CH447" s="2"/>
      <c r="CI447" s="2"/>
      <c r="CJ447" s="2"/>
      <c r="CK447" s="2"/>
      <c r="CL447" s="9"/>
      <c r="CM447" s="2"/>
      <c r="CN447" s="2"/>
      <c r="CO447" s="2"/>
      <c r="CP447" s="8">
        <f t="shared" si="74"/>
        <v>362816072</v>
      </c>
      <c r="CQ447" s="2"/>
      <c r="CR447" s="2"/>
      <c r="CS447" s="2"/>
      <c r="CT447" s="2"/>
      <c r="CU447" s="2"/>
      <c r="CV447" s="9"/>
      <c r="CW447" s="2"/>
      <c r="CX447" s="2"/>
      <c r="CY447" s="8">
        <f t="shared" si="75"/>
        <v>362816072</v>
      </c>
      <c r="CZ447" s="2"/>
      <c r="DA447" s="2"/>
      <c r="DB447" s="2"/>
      <c r="DC447" s="2"/>
      <c r="DD447" s="2"/>
      <c r="DE447" s="2"/>
      <c r="DF447" s="2"/>
      <c r="DG447" s="2"/>
      <c r="DH447" s="2"/>
      <c r="DI447" s="8">
        <f t="shared" si="76"/>
        <v>362816072</v>
      </c>
      <c r="DJ447" s="18"/>
      <c r="DK447" s="2"/>
      <c r="DL447" s="2"/>
      <c r="DM447" s="2"/>
      <c r="DN447" s="2"/>
      <c r="DO447" s="2"/>
      <c r="DP447" s="2"/>
      <c r="DQ447" s="2"/>
      <c r="DR447" s="9"/>
      <c r="DS447" s="2"/>
      <c r="DT447" s="2"/>
      <c r="DU447" s="7">
        <f t="shared" si="82"/>
        <v>362816072</v>
      </c>
      <c r="DV447" s="4">
        <f>VLOOKUP(B447,[3]RPTNCT049_ConsultaSaldosContabl!$I$4:$K$8047,3,0)</f>
        <v>156911576</v>
      </c>
      <c r="DW447" s="4">
        <f>+Q447+Z447+AA447+AN447+BA447+BJ447+BU447+BV447</f>
        <v>205904496</v>
      </c>
      <c r="DX447" s="41">
        <f t="shared" si="83"/>
        <v>362816072</v>
      </c>
      <c r="DY447" s="19">
        <f t="shared" si="84"/>
        <v>0</v>
      </c>
      <c r="DZ447" s="29"/>
      <c r="EA447" s="29"/>
      <c r="EB447" s="29"/>
    </row>
    <row r="448" spans="1:136" ht="15" customHeight="1" x14ac:dyDescent="0.2">
      <c r="A448" s="1">
        <v>8000947011</v>
      </c>
      <c r="B448" s="1">
        <v>800094701</v>
      </c>
      <c r="C448" s="16">
        <v>213525335</v>
      </c>
      <c r="D448" s="17" t="s">
        <v>500</v>
      </c>
      <c r="E448" s="80" t="s">
        <v>1544</v>
      </c>
      <c r="F448" s="38"/>
      <c r="G448" s="2"/>
      <c r="H448" s="3"/>
      <c r="I448" s="2"/>
      <c r="J448" s="39"/>
      <c r="K448" s="3"/>
      <c r="L448" s="2"/>
      <c r="M448" s="8"/>
      <c r="N448" s="3"/>
      <c r="O448" s="2"/>
      <c r="P448" s="3"/>
      <c r="Q448" s="39">
        <v>38530958</v>
      </c>
      <c r="R448" s="2"/>
      <c r="S448" s="3"/>
      <c r="T448" s="3"/>
      <c r="U448" s="2"/>
      <c r="V448" s="8">
        <f t="shared" si="73"/>
        <v>38530958</v>
      </c>
      <c r="W448" s="8">
        <v>0</v>
      </c>
      <c r="X448" s="2"/>
      <c r="Y448" s="8">
        <v>0</v>
      </c>
      <c r="Z448" s="8"/>
      <c r="AA448" s="2"/>
      <c r="AB448" s="2"/>
      <c r="AC448" s="9"/>
      <c r="AD448" s="2"/>
      <c r="AE448" s="2"/>
      <c r="AF448" s="8">
        <f t="shared" si="77"/>
        <v>38530958</v>
      </c>
      <c r="AG448" s="9">
        <v>0</v>
      </c>
      <c r="AH448" s="2"/>
      <c r="AI448" s="2">
        <v>0</v>
      </c>
      <c r="AJ448" s="9">
        <v>0</v>
      </c>
      <c r="AK448" s="2">
        <v>0</v>
      </c>
      <c r="AL448" s="2">
        <v>0</v>
      </c>
      <c r="AM448" s="2"/>
      <c r="AN448" s="2"/>
      <c r="AO448" s="19">
        <f t="shared" si="78"/>
        <v>38530958</v>
      </c>
      <c r="AP448" s="2"/>
      <c r="AQ448" s="2"/>
      <c r="AR448" s="2"/>
      <c r="AS448" s="2"/>
      <c r="AT448" s="2"/>
      <c r="AU448" s="2"/>
      <c r="AV448" s="2"/>
      <c r="AW448" s="2"/>
      <c r="AX448" s="2">
        <v>35942816</v>
      </c>
      <c r="AY448" s="2">
        <v>8985704</v>
      </c>
      <c r="AZ448" s="2"/>
      <c r="BA448" s="2"/>
      <c r="BB448" s="64">
        <f t="shared" si="79"/>
        <v>83459478</v>
      </c>
      <c r="BC448" s="2"/>
      <c r="BD448" s="2">
        <v>8985704</v>
      </c>
      <c r="BE448" s="2"/>
      <c r="BF448" s="2"/>
      <c r="BG448" s="9"/>
      <c r="BH448" s="2"/>
      <c r="BI448" s="2"/>
      <c r="BJ448" s="2">
        <v>82920607</v>
      </c>
      <c r="BK448" s="8">
        <f t="shared" si="80"/>
        <v>175365789</v>
      </c>
      <c r="BL448" s="2"/>
      <c r="BM448" s="2">
        <v>8985704</v>
      </c>
      <c r="BN448" s="2"/>
      <c r="BO448" s="2"/>
      <c r="BP448" s="2"/>
      <c r="BQ448" s="2"/>
      <c r="BR448" s="9"/>
      <c r="BS448" s="2"/>
      <c r="BT448" s="2"/>
      <c r="BU448" s="2"/>
      <c r="BV448" s="2"/>
      <c r="BW448" s="8">
        <f t="shared" si="81"/>
        <v>184351493</v>
      </c>
      <c r="BX448" s="2"/>
      <c r="BY448" s="2">
        <v>8985704</v>
      </c>
      <c r="BZ448" s="2"/>
      <c r="CA448" s="2"/>
      <c r="CB448" s="9"/>
      <c r="CC448" s="2"/>
      <c r="CD448" s="2"/>
      <c r="CE448" s="2"/>
      <c r="CF448" s="2"/>
      <c r="CG448" s="8">
        <f>SUM(BW448:CE448)</f>
        <v>193337197</v>
      </c>
      <c r="CH448" s="2"/>
      <c r="CI448" s="2"/>
      <c r="CJ448" s="2"/>
      <c r="CK448" s="2"/>
      <c r="CL448" s="9"/>
      <c r="CM448" s="2"/>
      <c r="CN448" s="2"/>
      <c r="CO448" s="2"/>
      <c r="CP448" s="8">
        <f t="shared" si="74"/>
        <v>193337197</v>
      </c>
      <c r="CQ448" s="2"/>
      <c r="CR448" s="2"/>
      <c r="CS448" s="2"/>
      <c r="CT448" s="2"/>
      <c r="CU448" s="2"/>
      <c r="CV448" s="9"/>
      <c r="CW448" s="2"/>
      <c r="CX448" s="2"/>
      <c r="CY448" s="8">
        <f t="shared" si="75"/>
        <v>193337197</v>
      </c>
      <c r="CZ448" s="2"/>
      <c r="DA448" s="2"/>
      <c r="DB448" s="2"/>
      <c r="DC448" s="2"/>
      <c r="DD448" s="2"/>
      <c r="DE448" s="2"/>
      <c r="DF448" s="2"/>
      <c r="DG448" s="2"/>
      <c r="DH448" s="2"/>
      <c r="DI448" s="8">
        <f t="shared" si="76"/>
        <v>193337197</v>
      </c>
      <c r="DJ448" s="18"/>
      <c r="DK448" s="2"/>
      <c r="DL448" s="2"/>
      <c r="DM448" s="2"/>
      <c r="DN448" s="2"/>
      <c r="DO448" s="2"/>
      <c r="DP448" s="2"/>
      <c r="DQ448" s="2"/>
      <c r="DR448" s="9"/>
      <c r="DS448" s="2"/>
      <c r="DT448" s="2"/>
      <c r="DU448" s="7">
        <f t="shared" si="82"/>
        <v>193337197</v>
      </c>
      <c r="DV448" s="4">
        <f>VLOOKUP(B448,[3]RPTNCT049_ConsultaSaldosContabl!$I$4:$K$8047,3,0)</f>
        <v>71885632</v>
      </c>
      <c r="DW448" s="4">
        <f>+Q448+Z448+AA448+AN448+BA448+BJ448+BU448+BV448</f>
        <v>121451565</v>
      </c>
      <c r="DX448" s="41">
        <f t="shared" si="83"/>
        <v>193337197</v>
      </c>
      <c r="DY448" s="19">
        <f t="shared" si="84"/>
        <v>0</v>
      </c>
      <c r="DZ448" s="29"/>
      <c r="EA448" s="29"/>
      <c r="EB448" s="29"/>
    </row>
    <row r="449" spans="1:136" ht="15" customHeight="1" x14ac:dyDescent="0.2">
      <c r="A449" s="1">
        <v>8918008968</v>
      </c>
      <c r="B449" s="1">
        <v>891800896</v>
      </c>
      <c r="C449" s="16">
        <v>212515325</v>
      </c>
      <c r="D449" s="17" t="s">
        <v>256</v>
      </c>
      <c r="E449" s="80" t="s">
        <v>1307</v>
      </c>
      <c r="F449" s="54"/>
      <c r="G449" s="18"/>
      <c r="H449" s="54"/>
      <c r="I449" s="18"/>
      <c r="J449" s="54"/>
      <c r="K449" s="54"/>
      <c r="L449" s="18"/>
      <c r="M449" s="55"/>
      <c r="N449" s="54"/>
      <c r="O449" s="18"/>
      <c r="P449" s="54"/>
      <c r="Q449" s="39"/>
      <c r="R449" s="18"/>
      <c r="S449" s="54"/>
      <c r="T449" s="54"/>
      <c r="U449" s="18"/>
      <c r="V449" s="8">
        <f t="shared" si="73"/>
        <v>0</v>
      </c>
      <c r="W449" s="8">
        <v>0</v>
      </c>
      <c r="X449" s="18"/>
      <c r="Y449" s="8">
        <v>0</v>
      </c>
      <c r="Z449" s="8">
        <v>16116231</v>
      </c>
      <c r="AA449" s="18"/>
      <c r="AB449" s="18"/>
      <c r="AC449" s="56"/>
      <c r="AD449" s="18"/>
      <c r="AE449" s="18"/>
      <c r="AF449" s="8">
        <f t="shared" si="77"/>
        <v>16116231</v>
      </c>
      <c r="AG449" s="9">
        <v>0</v>
      </c>
      <c r="AH449" s="2"/>
      <c r="AI449" s="2">
        <v>0</v>
      </c>
      <c r="AJ449" s="9">
        <v>0</v>
      </c>
      <c r="AK449" s="2">
        <v>0</v>
      </c>
      <c r="AL449" s="2">
        <v>0</v>
      </c>
      <c r="AM449" s="2"/>
      <c r="AN449" s="2"/>
      <c r="AO449" s="19">
        <f t="shared" si="78"/>
        <v>16116231</v>
      </c>
      <c r="AP449" s="18"/>
      <c r="AQ449" s="2"/>
      <c r="AR449" s="18"/>
      <c r="AS449" s="2"/>
      <c r="AT449" s="18"/>
      <c r="AU449" s="18"/>
      <c r="AV449" s="18"/>
      <c r="AW449" s="18"/>
      <c r="AX449" s="2">
        <v>22604764</v>
      </c>
      <c r="AY449" s="2">
        <v>5651191</v>
      </c>
      <c r="AZ449" s="18"/>
      <c r="BA449" s="2"/>
      <c r="BB449" s="64">
        <f t="shared" si="79"/>
        <v>44372186</v>
      </c>
      <c r="BC449" s="2"/>
      <c r="BD449" s="2">
        <v>5651191</v>
      </c>
      <c r="BE449" s="2"/>
      <c r="BF449" s="2"/>
      <c r="BG449" s="9"/>
      <c r="BH449" s="2"/>
      <c r="BI449" s="2"/>
      <c r="BJ449" s="2">
        <v>34683029</v>
      </c>
      <c r="BK449" s="8">
        <f t="shared" si="80"/>
        <v>84706406</v>
      </c>
      <c r="BL449" s="2"/>
      <c r="BM449" s="2">
        <v>5651191</v>
      </c>
      <c r="BN449" s="2"/>
      <c r="BO449" s="2"/>
      <c r="BP449" s="2"/>
      <c r="BQ449" s="2"/>
      <c r="BR449" s="9"/>
      <c r="BS449" s="2"/>
      <c r="BT449" s="2"/>
      <c r="BU449" s="2"/>
      <c r="BV449" s="2"/>
      <c r="BW449" s="8">
        <f t="shared" si="81"/>
        <v>90357597</v>
      </c>
      <c r="BX449" s="2"/>
      <c r="BY449" s="2">
        <v>5651191</v>
      </c>
      <c r="BZ449" s="2"/>
      <c r="CA449" s="2"/>
      <c r="CB449" s="9"/>
      <c r="CC449" s="2"/>
      <c r="CD449" s="2"/>
      <c r="CE449" s="2"/>
      <c r="CF449" s="2"/>
      <c r="CG449" s="8">
        <f>SUM(BW449:CE449)</f>
        <v>96008788</v>
      </c>
      <c r="CH449" s="2"/>
      <c r="CI449" s="2"/>
      <c r="CJ449" s="2"/>
      <c r="CK449" s="2"/>
      <c r="CL449" s="9"/>
      <c r="CM449" s="2"/>
      <c r="CN449" s="2"/>
      <c r="CO449" s="2"/>
      <c r="CP449" s="8">
        <f t="shared" si="74"/>
        <v>96008788</v>
      </c>
      <c r="CQ449" s="2"/>
      <c r="CR449" s="2"/>
      <c r="CS449" s="2"/>
      <c r="CT449" s="2"/>
      <c r="CU449" s="2"/>
      <c r="CV449" s="9"/>
      <c r="CW449" s="2"/>
      <c r="CX449" s="2"/>
      <c r="CY449" s="8">
        <f t="shared" si="75"/>
        <v>96008788</v>
      </c>
      <c r="CZ449" s="2"/>
      <c r="DA449" s="2"/>
      <c r="DB449" s="2"/>
      <c r="DC449" s="2"/>
      <c r="DD449" s="2"/>
      <c r="DE449" s="2"/>
      <c r="DF449" s="2"/>
      <c r="DG449" s="2"/>
      <c r="DH449" s="2"/>
      <c r="DI449" s="8">
        <f t="shared" si="76"/>
        <v>96008788</v>
      </c>
      <c r="DJ449" s="18"/>
      <c r="DK449" s="2"/>
      <c r="DL449" s="2"/>
      <c r="DM449" s="2"/>
      <c r="DN449" s="2"/>
      <c r="DO449" s="2"/>
      <c r="DP449" s="2"/>
      <c r="DQ449" s="2"/>
      <c r="DR449" s="9"/>
      <c r="DS449" s="2"/>
      <c r="DT449" s="2"/>
      <c r="DU449" s="7">
        <f t="shared" si="82"/>
        <v>96008788</v>
      </c>
      <c r="DV449" s="4">
        <f>VLOOKUP(B449,[3]RPTNCT049_ConsultaSaldosContabl!$I$4:$K$8047,3,0)</f>
        <v>45209528</v>
      </c>
      <c r="DW449" s="4">
        <f>+Q449+Z449+AA449+AN449+BA449+BJ449+BU449+BV449</f>
        <v>50799260</v>
      </c>
      <c r="DX449" s="41">
        <f t="shared" si="83"/>
        <v>96008788</v>
      </c>
      <c r="DY449" s="19">
        <f t="shared" si="84"/>
        <v>0</v>
      </c>
      <c r="DZ449" s="29"/>
      <c r="EA449" s="15"/>
      <c r="EB449" s="15"/>
      <c r="EC449" s="15"/>
      <c r="ED449" s="15"/>
      <c r="EE449" s="15"/>
      <c r="EF449" s="15"/>
    </row>
    <row r="450" spans="1:136" ht="15" customHeight="1" x14ac:dyDescent="0.2">
      <c r="A450" s="1">
        <v>8902077901</v>
      </c>
      <c r="B450" s="1">
        <v>890207790</v>
      </c>
      <c r="C450" s="16">
        <v>212768327</v>
      </c>
      <c r="D450" s="17" t="s">
        <v>846</v>
      </c>
      <c r="E450" s="80" t="s">
        <v>1879</v>
      </c>
      <c r="F450" s="38"/>
      <c r="G450" s="2"/>
      <c r="H450" s="3"/>
      <c r="I450" s="2"/>
      <c r="J450" s="39"/>
      <c r="K450" s="3"/>
      <c r="L450" s="2"/>
      <c r="M450" s="8"/>
      <c r="N450" s="3"/>
      <c r="O450" s="2"/>
      <c r="P450" s="3"/>
      <c r="Q450" s="39">
        <v>22252597</v>
      </c>
      <c r="R450" s="2"/>
      <c r="S450" s="3"/>
      <c r="T450" s="3"/>
      <c r="U450" s="2"/>
      <c r="V450" s="8">
        <f t="shared" si="73"/>
        <v>22252597</v>
      </c>
      <c r="W450" s="8">
        <v>0</v>
      </c>
      <c r="X450" s="2"/>
      <c r="Y450" s="8">
        <v>0</v>
      </c>
      <c r="Z450" s="8"/>
      <c r="AA450" s="2"/>
      <c r="AB450" s="2"/>
      <c r="AC450" s="9"/>
      <c r="AD450" s="2"/>
      <c r="AE450" s="2"/>
      <c r="AF450" s="8">
        <f t="shared" si="77"/>
        <v>22252597</v>
      </c>
      <c r="AG450" s="9">
        <v>0</v>
      </c>
      <c r="AH450" s="2"/>
      <c r="AI450" s="2">
        <v>0</v>
      </c>
      <c r="AJ450" s="9">
        <v>0</v>
      </c>
      <c r="AK450" s="2">
        <v>0</v>
      </c>
      <c r="AL450" s="2">
        <v>0</v>
      </c>
      <c r="AM450" s="2"/>
      <c r="AN450" s="2"/>
      <c r="AO450" s="19">
        <f t="shared" si="78"/>
        <v>22252597</v>
      </c>
      <c r="AP450" s="2"/>
      <c r="AQ450" s="2"/>
      <c r="AR450" s="2"/>
      <c r="AS450" s="2"/>
      <c r="AT450" s="2"/>
      <c r="AU450" s="2"/>
      <c r="AV450" s="2"/>
      <c r="AW450" s="2"/>
      <c r="AX450" s="2">
        <v>28071604</v>
      </c>
      <c r="AY450" s="2">
        <v>7017901</v>
      </c>
      <c r="AZ450" s="2"/>
      <c r="BA450" s="2"/>
      <c r="BB450" s="64">
        <f t="shared" si="79"/>
        <v>57342102</v>
      </c>
      <c r="BC450" s="2"/>
      <c r="BD450" s="2">
        <v>7017901</v>
      </c>
      <c r="BE450" s="2"/>
      <c r="BF450" s="2"/>
      <c r="BG450" s="9"/>
      <c r="BH450" s="2"/>
      <c r="BI450" s="2"/>
      <c r="BJ450" s="2">
        <v>47888707</v>
      </c>
      <c r="BK450" s="8">
        <f t="shared" si="80"/>
        <v>112248710</v>
      </c>
      <c r="BL450" s="2"/>
      <c r="BM450" s="2">
        <v>7017901</v>
      </c>
      <c r="BN450" s="2"/>
      <c r="BO450" s="2"/>
      <c r="BP450" s="2"/>
      <c r="BQ450" s="2"/>
      <c r="BR450" s="9"/>
      <c r="BS450" s="2"/>
      <c r="BT450" s="2"/>
      <c r="BU450" s="2"/>
      <c r="BV450" s="2"/>
      <c r="BW450" s="8">
        <f t="shared" si="81"/>
        <v>119266611</v>
      </c>
      <c r="BX450" s="2"/>
      <c r="BY450" s="2">
        <v>7017901</v>
      </c>
      <c r="BZ450" s="2"/>
      <c r="CA450" s="2"/>
      <c r="CB450" s="9"/>
      <c r="CC450" s="2"/>
      <c r="CD450" s="2"/>
      <c r="CE450" s="2"/>
      <c r="CF450" s="2"/>
      <c r="CG450" s="8">
        <f>SUM(BW450:CE450)</f>
        <v>126284512</v>
      </c>
      <c r="CH450" s="2"/>
      <c r="CI450" s="2"/>
      <c r="CJ450" s="2"/>
      <c r="CK450" s="2"/>
      <c r="CL450" s="9"/>
      <c r="CM450" s="2"/>
      <c r="CN450" s="2"/>
      <c r="CO450" s="2"/>
      <c r="CP450" s="8">
        <f t="shared" si="74"/>
        <v>126284512</v>
      </c>
      <c r="CQ450" s="2"/>
      <c r="CR450" s="2"/>
      <c r="CS450" s="2"/>
      <c r="CT450" s="2"/>
      <c r="CU450" s="2"/>
      <c r="CV450" s="9"/>
      <c r="CW450" s="2"/>
      <c r="CX450" s="2"/>
      <c r="CY450" s="8">
        <f t="shared" si="75"/>
        <v>126284512</v>
      </c>
      <c r="CZ450" s="2"/>
      <c r="DA450" s="2"/>
      <c r="DB450" s="2"/>
      <c r="DC450" s="2"/>
      <c r="DD450" s="2"/>
      <c r="DE450" s="2"/>
      <c r="DF450" s="2"/>
      <c r="DG450" s="2"/>
      <c r="DH450" s="2"/>
      <c r="DI450" s="8">
        <f t="shared" si="76"/>
        <v>126284512</v>
      </c>
      <c r="DJ450" s="18"/>
      <c r="DK450" s="2"/>
      <c r="DL450" s="2"/>
      <c r="DM450" s="2"/>
      <c r="DN450" s="2"/>
      <c r="DO450" s="2"/>
      <c r="DP450" s="2"/>
      <c r="DQ450" s="2"/>
      <c r="DR450" s="9"/>
      <c r="DS450" s="2"/>
      <c r="DT450" s="2"/>
      <c r="DU450" s="7">
        <f t="shared" si="82"/>
        <v>126284512</v>
      </c>
      <c r="DV450" s="4">
        <f>VLOOKUP(B450,[3]RPTNCT049_ConsultaSaldosContabl!$I$4:$K$8047,3,0)</f>
        <v>56143208</v>
      </c>
      <c r="DW450" s="4">
        <f>+Q450+Z450+AA450+AN450+BA450+BJ450+BU450+BV450</f>
        <v>70141304</v>
      </c>
      <c r="DX450" s="41">
        <f t="shared" si="83"/>
        <v>126284512</v>
      </c>
      <c r="DY450" s="19">
        <f t="shared" si="84"/>
        <v>0</v>
      </c>
      <c r="DZ450" s="29"/>
      <c r="EA450" s="29"/>
      <c r="EB450" s="29"/>
    </row>
    <row r="451" spans="1:136" ht="15" customHeight="1" x14ac:dyDescent="0.2">
      <c r="A451" s="1">
        <v>8000992029</v>
      </c>
      <c r="B451" s="1">
        <v>800099202</v>
      </c>
      <c r="C451" s="16">
        <v>213215332</v>
      </c>
      <c r="D451" s="17" t="s">
        <v>257</v>
      </c>
      <c r="E451" s="80" t="s">
        <v>1308</v>
      </c>
      <c r="F451" s="54"/>
      <c r="G451" s="18"/>
      <c r="H451" s="54"/>
      <c r="I451" s="18"/>
      <c r="J451" s="54"/>
      <c r="K451" s="54"/>
      <c r="L451" s="18"/>
      <c r="M451" s="55"/>
      <c r="N451" s="54"/>
      <c r="O451" s="18"/>
      <c r="P451" s="54"/>
      <c r="Q451" s="39"/>
      <c r="R451" s="18"/>
      <c r="S451" s="54"/>
      <c r="T451" s="54"/>
      <c r="U451" s="18"/>
      <c r="V451" s="8">
        <f t="shared" ref="V451:V514" si="85">SUBTOTAL(9,M451:U451)</f>
        <v>0</v>
      </c>
      <c r="W451" s="8">
        <v>0</v>
      </c>
      <c r="X451" s="18"/>
      <c r="Y451" s="8">
        <v>0</v>
      </c>
      <c r="Z451" s="8">
        <v>19968799</v>
      </c>
      <c r="AA451" s="18"/>
      <c r="AB451" s="18"/>
      <c r="AC451" s="56"/>
      <c r="AD451" s="18"/>
      <c r="AE451" s="18"/>
      <c r="AF451" s="8">
        <f t="shared" si="77"/>
        <v>19968799</v>
      </c>
      <c r="AG451" s="9">
        <v>0</v>
      </c>
      <c r="AH451" s="2"/>
      <c r="AI451" s="2">
        <v>0</v>
      </c>
      <c r="AJ451" s="9">
        <v>0</v>
      </c>
      <c r="AK451" s="2">
        <v>0</v>
      </c>
      <c r="AL451" s="2">
        <v>0</v>
      </c>
      <c r="AM451" s="2"/>
      <c r="AN451" s="2"/>
      <c r="AO451" s="19">
        <f t="shared" si="78"/>
        <v>19968799</v>
      </c>
      <c r="AP451" s="18"/>
      <c r="AQ451" s="2"/>
      <c r="AR451" s="18"/>
      <c r="AS451" s="2"/>
      <c r="AT451" s="18"/>
      <c r="AU451" s="18"/>
      <c r="AV451" s="18"/>
      <c r="AW451" s="18"/>
      <c r="AX451" s="2">
        <v>36084216</v>
      </c>
      <c r="AY451" s="2">
        <v>9021054</v>
      </c>
      <c r="AZ451" s="18"/>
      <c r="BA451" s="2"/>
      <c r="BB451" s="64">
        <f t="shared" si="79"/>
        <v>65074069</v>
      </c>
      <c r="BC451" s="2"/>
      <c r="BD451" s="2">
        <v>9021054</v>
      </c>
      <c r="BE451" s="2"/>
      <c r="BF451" s="2"/>
      <c r="BG451" s="9"/>
      <c r="BH451" s="2"/>
      <c r="BI451" s="2"/>
      <c r="BJ451" s="2">
        <v>42974022</v>
      </c>
      <c r="BK451" s="8">
        <f t="shared" si="80"/>
        <v>117069145</v>
      </c>
      <c r="BL451" s="2"/>
      <c r="BM451" s="2">
        <v>9021054</v>
      </c>
      <c r="BN451" s="2"/>
      <c r="BO451" s="2"/>
      <c r="BP451" s="2"/>
      <c r="BQ451" s="2"/>
      <c r="BR451" s="9"/>
      <c r="BS451" s="2"/>
      <c r="BT451" s="2"/>
      <c r="BU451" s="2"/>
      <c r="BV451" s="2"/>
      <c r="BW451" s="8">
        <f t="shared" si="81"/>
        <v>126090199</v>
      </c>
      <c r="BX451" s="2"/>
      <c r="BY451" s="2">
        <v>9021054</v>
      </c>
      <c r="BZ451" s="2"/>
      <c r="CA451" s="2"/>
      <c r="CB451" s="9"/>
      <c r="CC451" s="2"/>
      <c r="CD451" s="2"/>
      <c r="CE451" s="2"/>
      <c r="CF451" s="2"/>
      <c r="CG451" s="8">
        <f>SUM(BW451:CE451)</f>
        <v>135111253</v>
      </c>
      <c r="CH451" s="2"/>
      <c r="CI451" s="2"/>
      <c r="CJ451" s="2"/>
      <c r="CK451" s="2"/>
      <c r="CL451" s="9"/>
      <c r="CM451" s="2"/>
      <c r="CN451" s="2"/>
      <c r="CO451" s="2"/>
      <c r="CP451" s="8">
        <f t="shared" ref="CP451:CP514" si="86">SUM(CG451:CO451)</f>
        <v>135111253</v>
      </c>
      <c r="CQ451" s="2"/>
      <c r="CR451" s="2"/>
      <c r="CS451" s="2"/>
      <c r="CT451" s="2"/>
      <c r="CU451" s="2"/>
      <c r="CV451" s="9"/>
      <c r="CW451" s="2"/>
      <c r="CX451" s="2"/>
      <c r="CY451" s="8">
        <f t="shared" ref="CY451:CY514" si="87">SUM(CP451:CX451)</f>
        <v>135111253</v>
      </c>
      <c r="CZ451" s="2"/>
      <c r="DA451" s="2"/>
      <c r="DB451" s="2"/>
      <c r="DC451" s="2"/>
      <c r="DD451" s="2"/>
      <c r="DE451" s="2"/>
      <c r="DF451" s="2"/>
      <c r="DG451" s="2"/>
      <c r="DH451" s="2"/>
      <c r="DI451" s="8">
        <f t="shared" ref="DI451:DI514" si="88">SUM(CY451:DH451)</f>
        <v>135111253</v>
      </c>
      <c r="DJ451" s="18"/>
      <c r="DK451" s="2"/>
      <c r="DL451" s="2"/>
      <c r="DM451" s="2"/>
      <c r="DN451" s="2"/>
      <c r="DO451" s="2"/>
      <c r="DP451" s="2"/>
      <c r="DQ451" s="2"/>
      <c r="DR451" s="9"/>
      <c r="DS451" s="2"/>
      <c r="DT451" s="2"/>
      <c r="DU451" s="7">
        <f t="shared" si="82"/>
        <v>135111253</v>
      </c>
      <c r="DV451" s="4">
        <f>VLOOKUP(B451,[3]RPTNCT049_ConsultaSaldosContabl!$I$4:$K$8047,3,0)</f>
        <v>72168432</v>
      </c>
      <c r="DW451" s="4">
        <f>+Q451+Z451+AA451+AN451+BA451+BJ451+BU451+BV451</f>
        <v>62942821</v>
      </c>
      <c r="DX451" s="41">
        <f t="shared" si="83"/>
        <v>135111253</v>
      </c>
      <c r="DY451" s="19">
        <f t="shared" si="84"/>
        <v>0</v>
      </c>
      <c r="DZ451" s="29"/>
      <c r="EA451" s="15"/>
      <c r="EB451" s="15"/>
      <c r="EC451" s="15"/>
      <c r="ED451" s="15"/>
      <c r="EE451" s="15"/>
      <c r="EF451" s="15"/>
    </row>
    <row r="452" spans="1:136" ht="15" customHeight="1" x14ac:dyDescent="0.2">
      <c r="A452" s="1">
        <v>8000947041</v>
      </c>
      <c r="B452" s="1">
        <v>800094704</v>
      </c>
      <c r="C452" s="16">
        <v>213925339</v>
      </c>
      <c r="D452" s="17" t="s">
        <v>501</v>
      </c>
      <c r="E452" s="80" t="s">
        <v>1545</v>
      </c>
      <c r="F452" s="38"/>
      <c r="G452" s="2"/>
      <c r="H452" s="3"/>
      <c r="I452" s="2"/>
      <c r="J452" s="39"/>
      <c r="K452" s="3"/>
      <c r="L452" s="2"/>
      <c r="M452" s="8"/>
      <c r="N452" s="3"/>
      <c r="O452" s="2"/>
      <c r="P452" s="3"/>
      <c r="Q452" s="39">
        <v>18622586</v>
      </c>
      <c r="R452" s="2"/>
      <c r="S452" s="3"/>
      <c r="T452" s="3"/>
      <c r="U452" s="2"/>
      <c r="V452" s="8">
        <f t="shared" si="85"/>
        <v>18622586</v>
      </c>
      <c r="W452" s="8">
        <v>0</v>
      </c>
      <c r="X452" s="2"/>
      <c r="Y452" s="8">
        <v>0</v>
      </c>
      <c r="Z452" s="8"/>
      <c r="AA452" s="2"/>
      <c r="AB452" s="2"/>
      <c r="AC452" s="9"/>
      <c r="AD452" s="2"/>
      <c r="AE452" s="2"/>
      <c r="AF452" s="8">
        <f t="shared" ref="AF452:AF515" si="89">SUM(V452:AE452)</f>
        <v>18622586</v>
      </c>
      <c r="AG452" s="9">
        <v>0</v>
      </c>
      <c r="AH452" s="2"/>
      <c r="AI452" s="2">
        <v>0</v>
      </c>
      <c r="AJ452" s="9">
        <v>0</v>
      </c>
      <c r="AK452" s="2">
        <v>0</v>
      </c>
      <c r="AL452" s="2">
        <v>0</v>
      </c>
      <c r="AM452" s="2"/>
      <c r="AN452" s="2"/>
      <c r="AO452" s="19">
        <f t="shared" ref="AO452:AO515" si="90">SUM(AF452:AN452)</f>
        <v>18622586</v>
      </c>
      <c r="AP452" s="2"/>
      <c r="AQ452" s="2"/>
      <c r="AR452" s="2"/>
      <c r="AS452" s="2"/>
      <c r="AT452" s="2"/>
      <c r="AU452" s="2"/>
      <c r="AV452" s="2"/>
      <c r="AW452" s="2"/>
      <c r="AX452" s="2">
        <v>24889312</v>
      </c>
      <c r="AY452" s="2">
        <v>6222328</v>
      </c>
      <c r="AZ452" s="2"/>
      <c r="BA452" s="2"/>
      <c r="BB452" s="64">
        <f t="shared" ref="BB452:BB515" si="91">SUM(AO452:BA452)</f>
        <v>49734226</v>
      </c>
      <c r="BC452" s="2"/>
      <c r="BD452" s="2">
        <v>6222328</v>
      </c>
      <c r="BE452" s="2"/>
      <c r="BF452" s="2"/>
      <c r="BG452" s="9"/>
      <c r="BH452" s="2"/>
      <c r="BI452" s="2"/>
      <c r="BJ452" s="2">
        <v>40076751</v>
      </c>
      <c r="BK452" s="8">
        <f t="shared" ref="BK452:BK515" si="92">SUM(BB452:BJ452)</f>
        <v>96033305</v>
      </c>
      <c r="BL452" s="2"/>
      <c r="BM452" s="2">
        <v>6222328</v>
      </c>
      <c r="BN452" s="2"/>
      <c r="BO452" s="2"/>
      <c r="BP452" s="2"/>
      <c r="BQ452" s="2"/>
      <c r="BR452" s="9"/>
      <c r="BS452" s="2"/>
      <c r="BT452" s="2"/>
      <c r="BU452" s="2"/>
      <c r="BV452" s="2"/>
      <c r="BW452" s="8">
        <f t="shared" ref="BW452:BW515" si="93">SUM(BK452:BV452)</f>
        <v>102255633</v>
      </c>
      <c r="BX452" s="2"/>
      <c r="BY452" s="2">
        <v>6222328</v>
      </c>
      <c r="BZ452" s="2"/>
      <c r="CA452" s="2"/>
      <c r="CB452" s="9"/>
      <c r="CC452" s="2"/>
      <c r="CD452" s="2"/>
      <c r="CE452" s="2"/>
      <c r="CF452" s="2"/>
      <c r="CG452" s="8">
        <f>SUM(BW452:CE452)</f>
        <v>108477961</v>
      </c>
      <c r="CH452" s="2"/>
      <c r="CI452" s="2"/>
      <c r="CJ452" s="2"/>
      <c r="CK452" s="2"/>
      <c r="CL452" s="9"/>
      <c r="CM452" s="2"/>
      <c r="CN452" s="2"/>
      <c r="CO452" s="2"/>
      <c r="CP452" s="8">
        <f t="shared" si="86"/>
        <v>108477961</v>
      </c>
      <c r="CQ452" s="2"/>
      <c r="CR452" s="2"/>
      <c r="CS452" s="2"/>
      <c r="CT452" s="2"/>
      <c r="CU452" s="2"/>
      <c r="CV452" s="9"/>
      <c r="CW452" s="2"/>
      <c r="CX452" s="2"/>
      <c r="CY452" s="8">
        <f t="shared" si="87"/>
        <v>108477961</v>
      </c>
      <c r="CZ452" s="2"/>
      <c r="DA452" s="2"/>
      <c r="DB452" s="2"/>
      <c r="DC452" s="2"/>
      <c r="DD452" s="2"/>
      <c r="DE452" s="2"/>
      <c r="DF452" s="2"/>
      <c r="DG452" s="2"/>
      <c r="DH452" s="2"/>
      <c r="DI452" s="8">
        <f t="shared" si="88"/>
        <v>108477961</v>
      </c>
      <c r="DJ452" s="18"/>
      <c r="DK452" s="2"/>
      <c r="DL452" s="2"/>
      <c r="DM452" s="2"/>
      <c r="DN452" s="2"/>
      <c r="DO452" s="2"/>
      <c r="DP452" s="2"/>
      <c r="DQ452" s="2"/>
      <c r="DR452" s="9"/>
      <c r="DS452" s="2"/>
      <c r="DT452" s="2"/>
      <c r="DU452" s="7">
        <f t="shared" ref="DU452:DU515" si="94">SUM(DI452:DT452)</f>
        <v>108477961</v>
      </c>
      <c r="DV452" s="4">
        <f>VLOOKUP(B452,[3]RPTNCT049_ConsultaSaldosContabl!$I$4:$K$8047,3,0)</f>
        <v>49778624</v>
      </c>
      <c r="DW452" s="4">
        <f>+Q452+Z452+AA452+AN452+BA452+BJ452+BU452+BV452</f>
        <v>58699337</v>
      </c>
      <c r="DX452" s="41">
        <f t="shared" ref="DX452:DX515" si="95">+DV452+DW452</f>
        <v>108477961</v>
      </c>
      <c r="DY452" s="19">
        <f t="shared" ref="DY452:DY515" si="96">+CG452-DX452</f>
        <v>0</v>
      </c>
      <c r="DZ452" s="29"/>
      <c r="EA452" s="29"/>
      <c r="EB452" s="29"/>
    </row>
    <row r="453" spans="1:136" ht="15" customHeight="1" x14ac:dyDescent="0.2">
      <c r="A453" s="1">
        <v>8000992416</v>
      </c>
      <c r="B453" s="1">
        <v>800099241</v>
      </c>
      <c r="C453" s="16">
        <v>214454344</v>
      </c>
      <c r="D453" s="17" t="s">
        <v>766</v>
      </c>
      <c r="E453" s="83" t="s">
        <v>1802</v>
      </c>
      <c r="F453" s="38"/>
      <c r="G453" s="2"/>
      <c r="H453" s="3"/>
      <c r="I453" s="2"/>
      <c r="J453" s="39"/>
      <c r="K453" s="3"/>
      <c r="L453" s="2"/>
      <c r="M453" s="8"/>
      <c r="N453" s="3"/>
      <c r="O453" s="2"/>
      <c r="P453" s="3"/>
      <c r="Q453" s="39">
        <v>15788804</v>
      </c>
      <c r="R453" s="2"/>
      <c r="S453" s="3"/>
      <c r="T453" s="3"/>
      <c r="U453" s="2"/>
      <c r="V453" s="8">
        <f t="shared" si="85"/>
        <v>15788804</v>
      </c>
      <c r="W453" s="8">
        <v>0</v>
      </c>
      <c r="X453" s="2"/>
      <c r="Y453" s="8">
        <v>0</v>
      </c>
      <c r="Z453" s="8"/>
      <c r="AA453" s="2"/>
      <c r="AB453" s="2"/>
      <c r="AC453" s="9"/>
      <c r="AD453" s="2"/>
      <c r="AE453" s="2"/>
      <c r="AF453" s="8">
        <f t="shared" si="89"/>
        <v>15788804</v>
      </c>
      <c r="AG453" s="9">
        <v>0</v>
      </c>
      <c r="AH453" s="2"/>
      <c r="AI453" s="2">
        <v>0</v>
      </c>
      <c r="AJ453" s="9">
        <v>0</v>
      </c>
      <c r="AK453" s="2">
        <v>0</v>
      </c>
      <c r="AL453" s="2">
        <v>0</v>
      </c>
      <c r="AM453" s="2"/>
      <c r="AN453" s="2"/>
      <c r="AO453" s="19">
        <f t="shared" si="90"/>
        <v>15788804</v>
      </c>
      <c r="AP453" s="2"/>
      <c r="AQ453" s="2"/>
      <c r="AR453" s="2"/>
      <c r="AS453" s="2"/>
      <c r="AT453" s="2"/>
      <c r="AU453" s="2"/>
      <c r="AV453" s="2"/>
      <c r="AW453" s="2"/>
      <c r="AX453" s="2">
        <v>118419732</v>
      </c>
      <c r="AY453" s="2">
        <v>29604933</v>
      </c>
      <c r="AZ453" s="2"/>
      <c r="BA453" s="2"/>
      <c r="BB453" s="64">
        <f t="shared" si="91"/>
        <v>163813469</v>
      </c>
      <c r="BC453" s="2"/>
      <c r="BD453" s="2">
        <v>29604933</v>
      </c>
      <c r="BE453" s="2"/>
      <c r="BF453" s="2"/>
      <c r="BG453" s="9"/>
      <c r="BH453" s="2"/>
      <c r="BI453" s="2"/>
      <c r="BJ453" s="2">
        <v>33978292</v>
      </c>
      <c r="BK453" s="8">
        <f t="shared" si="92"/>
        <v>227396694</v>
      </c>
      <c r="BL453" s="2"/>
      <c r="BM453" s="2">
        <v>29604933</v>
      </c>
      <c r="BN453" s="2"/>
      <c r="BO453" s="2"/>
      <c r="BP453" s="2"/>
      <c r="BQ453" s="2"/>
      <c r="BR453" s="9"/>
      <c r="BS453" s="2"/>
      <c r="BT453" s="2"/>
      <c r="BU453" s="2"/>
      <c r="BV453" s="2"/>
      <c r="BW453" s="8">
        <f t="shared" si="93"/>
        <v>257001627</v>
      </c>
      <c r="BX453" s="2"/>
      <c r="BY453" s="2">
        <v>29604933</v>
      </c>
      <c r="BZ453" s="2"/>
      <c r="CA453" s="2"/>
      <c r="CB453" s="9"/>
      <c r="CC453" s="2"/>
      <c r="CD453" s="2"/>
      <c r="CE453" s="2"/>
      <c r="CF453" s="2"/>
      <c r="CG453" s="8">
        <f>SUM(BW453:CE453)</f>
        <v>286606560</v>
      </c>
      <c r="CH453" s="2"/>
      <c r="CI453" s="2"/>
      <c r="CJ453" s="2"/>
      <c r="CK453" s="2"/>
      <c r="CL453" s="9"/>
      <c r="CM453" s="2"/>
      <c r="CN453" s="2"/>
      <c r="CO453" s="2"/>
      <c r="CP453" s="8">
        <f t="shared" si="86"/>
        <v>286606560</v>
      </c>
      <c r="CQ453" s="2"/>
      <c r="CR453" s="2"/>
      <c r="CS453" s="2"/>
      <c r="CT453" s="2"/>
      <c r="CU453" s="2"/>
      <c r="CV453" s="9"/>
      <c r="CW453" s="2"/>
      <c r="CX453" s="2"/>
      <c r="CY453" s="8">
        <f t="shared" si="87"/>
        <v>286606560</v>
      </c>
      <c r="CZ453" s="2"/>
      <c r="DA453" s="2"/>
      <c r="DB453" s="2"/>
      <c r="DC453" s="2"/>
      <c r="DD453" s="2"/>
      <c r="DE453" s="2"/>
      <c r="DF453" s="2"/>
      <c r="DG453" s="2"/>
      <c r="DH453" s="2"/>
      <c r="DI453" s="8">
        <f t="shared" si="88"/>
        <v>286606560</v>
      </c>
      <c r="DJ453" s="18"/>
      <c r="DK453" s="2"/>
      <c r="DL453" s="2"/>
      <c r="DM453" s="2"/>
      <c r="DN453" s="2"/>
      <c r="DO453" s="2"/>
      <c r="DP453" s="2"/>
      <c r="DQ453" s="2"/>
      <c r="DR453" s="9"/>
      <c r="DS453" s="2"/>
      <c r="DT453" s="2"/>
      <c r="DU453" s="7">
        <f t="shared" si="94"/>
        <v>286606560</v>
      </c>
      <c r="DV453" s="4">
        <f>VLOOKUP(B453,[3]RPTNCT049_ConsultaSaldosContabl!$I$4:$K$8047,3,0)</f>
        <v>236839464</v>
      </c>
      <c r="DW453" s="4">
        <f>+Q453+Z453+AA453+AN453+BA453+BJ453+BU453+BV453</f>
        <v>49767096</v>
      </c>
      <c r="DX453" s="41">
        <f t="shared" si="95"/>
        <v>286606560</v>
      </c>
      <c r="DY453" s="19">
        <f t="shared" si="96"/>
        <v>0</v>
      </c>
      <c r="DZ453" s="29"/>
      <c r="EA453" s="29"/>
      <c r="EB453" s="29"/>
    </row>
    <row r="454" spans="1:136" ht="15" customHeight="1" x14ac:dyDescent="0.2">
      <c r="A454" s="1">
        <v>8002552146</v>
      </c>
      <c r="B454" s="1">
        <v>800255214</v>
      </c>
      <c r="C454" s="16">
        <v>210013300</v>
      </c>
      <c r="D454" s="17" t="s">
        <v>193</v>
      </c>
      <c r="E454" s="83" t="s">
        <v>1240</v>
      </c>
      <c r="F454" s="54"/>
      <c r="G454" s="18"/>
      <c r="H454" s="54"/>
      <c r="I454" s="18"/>
      <c r="J454" s="54"/>
      <c r="K454" s="54"/>
      <c r="L454" s="18"/>
      <c r="M454" s="55"/>
      <c r="N454" s="54"/>
      <c r="O454" s="18"/>
      <c r="P454" s="54"/>
      <c r="Q454" s="39"/>
      <c r="R454" s="18"/>
      <c r="S454" s="54"/>
      <c r="T454" s="54"/>
      <c r="U454" s="18"/>
      <c r="V454" s="8">
        <f t="shared" si="85"/>
        <v>0</v>
      </c>
      <c r="W454" s="8">
        <v>0</v>
      </c>
      <c r="X454" s="18"/>
      <c r="Y454" s="8">
        <v>0</v>
      </c>
      <c r="Z454" s="8">
        <v>98929099</v>
      </c>
      <c r="AA454" s="18"/>
      <c r="AB454" s="18"/>
      <c r="AC454" s="56"/>
      <c r="AD454" s="18"/>
      <c r="AE454" s="18"/>
      <c r="AF454" s="8">
        <f t="shared" si="89"/>
        <v>98929099</v>
      </c>
      <c r="AG454" s="9">
        <v>0</v>
      </c>
      <c r="AH454" s="2"/>
      <c r="AI454" s="2">
        <v>0</v>
      </c>
      <c r="AJ454" s="9">
        <v>0</v>
      </c>
      <c r="AK454" s="2">
        <v>0</v>
      </c>
      <c r="AL454" s="2">
        <v>0</v>
      </c>
      <c r="AM454" s="2"/>
      <c r="AN454" s="2"/>
      <c r="AO454" s="19">
        <f t="shared" si="90"/>
        <v>98929099</v>
      </c>
      <c r="AP454" s="18"/>
      <c r="AQ454" s="2"/>
      <c r="AR454" s="18"/>
      <c r="AS454" s="2"/>
      <c r="AT454" s="18"/>
      <c r="AU454" s="18"/>
      <c r="AV454" s="18"/>
      <c r="AW454" s="18"/>
      <c r="AX454" s="2">
        <v>182203928</v>
      </c>
      <c r="AY454" s="2">
        <v>45550982</v>
      </c>
      <c r="AZ454" s="18"/>
      <c r="BA454" s="2"/>
      <c r="BB454" s="64">
        <f t="shared" si="91"/>
        <v>326684009</v>
      </c>
      <c r="BC454" s="2"/>
      <c r="BD454" s="2">
        <v>45550982</v>
      </c>
      <c r="BE454" s="2"/>
      <c r="BF454" s="2"/>
      <c r="BG454" s="9"/>
      <c r="BH454" s="2"/>
      <c r="BI454" s="2"/>
      <c r="BJ454" s="2">
        <v>212900986</v>
      </c>
      <c r="BK454" s="8">
        <f t="shared" si="92"/>
        <v>585135977</v>
      </c>
      <c r="BL454" s="2"/>
      <c r="BM454" s="2">
        <v>45550982</v>
      </c>
      <c r="BN454" s="2"/>
      <c r="BO454" s="2"/>
      <c r="BP454" s="2"/>
      <c r="BQ454" s="2"/>
      <c r="BR454" s="9"/>
      <c r="BS454" s="2"/>
      <c r="BT454" s="2"/>
      <c r="BU454" s="2"/>
      <c r="BV454" s="2"/>
      <c r="BW454" s="8">
        <f t="shared" si="93"/>
        <v>630686959</v>
      </c>
      <c r="BX454" s="2"/>
      <c r="BY454" s="2">
        <v>45550982</v>
      </c>
      <c r="BZ454" s="2"/>
      <c r="CA454" s="2"/>
      <c r="CB454" s="9"/>
      <c r="CC454" s="2"/>
      <c r="CD454" s="2"/>
      <c r="CE454" s="2"/>
      <c r="CF454" s="2"/>
      <c r="CG454" s="8">
        <f>SUM(BW454:CE454)</f>
        <v>676237941</v>
      </c>
      <c r="CH454" s="2"/>
      <c r="CI454" s="2"/>
      <c r="CJ454" s="2"/>
      <c r="CK454" s="2"/>
      <c r="CL454" s="9"/>
      <c r="CM454" s="2"/>
      <c r="CN454" s="2"/>
      <c r="CO454" s="2"/>
      <c r="CP454" s="8">
        <f t="shared" si="86"/>
        <v>676237941</v>
      </c>
      <c r="CQ454" s="2"/>
      <c r="CR454" s="2"/>
      <c r="CS454" s="2"/>
      <c r="CT454" s="2"/>
      <c r="CU454" s="2"/>
      <c r="CV454" s="9"/>
      <c r="CW454" s="2"/>
      <c r="CX454" s="2"/>
      <c r="CY454" s="8">
        <f t="shared" si="87"/>
        <v>676237941</v>
      </c>
      <c r="CZ454" s="2"/>
      <c r="DA454" s="2"/>
      <c r="DB454" s="2"/>
      <c r="DC454" s="2"/>
      <c r="DD454" s="2"/>
      <c r="DE454" s="2"/>
      <c r="DF454" s="2"/>
      <c r="DG454" s="2"/>
      <c r="DH454" s="2"/>
      <c r="DI454" s="8">
        <f t="shared" si="88"/>
        <v>676237941</v>
      </c>
      <c r="DJ454" s="18"/>
      <c r="DK454" s="2"/>
      <c r="DL454" s="2"/>
      <c r="DM454" s="2"/>
      <c r="DN454" s="2"/>
      <c r="DO454" s="2"/>
      <c r="DP454" s="2"/>
      <c r="DQ454" s="2"/>
      <c r="DR454" s="9"/>
      <c r="DS454" s="2"/>
      <c r="DT454" s="2"/>
      <c r="DU454" s="7">
        <f t="shared" si="94"/>
        <v>676237941</v>
      </c>
      <c r="DV454" s="4">
        <f>VLOOKUP(B454,[3]RPTNCT049_ConsultaSaldosContabl!$I$4:$K$8047,3,0)</f>
        <v>364407856</v>
      </c>
      <c r="DW454" s="4">
        <f>+Q454+Z454+AA454+AN454+BA454+BJ454+BU454+BV454</f>
        <v>311830085</v>
      </c>
      <c r="DX454" s="41">
        <f t="shared" si="95"/>
        <v>676237941</v>
      </c>
      <c r="DY454" s="19">
        <f t="shared" si="96"/>
        <v>0</v>
      </c>
      <c r="DZ454" s="29"/>
      <c r="EA454" s="15"/>
      <c r="EB454" s="15"/>
      <c r="EC454" s="15"/>
      <c r="ED454" s="15"/>
      <c r="EE454" s="15"/>
      <c r="EF454" s="15"/>
    </row>
    <row r="455" spans="1:136" ht="15" customHeight="1" x14ac:dyDescent="0.2">
      <c r="A455" s="1">
        <v>8000126382</v>
      </c>
      <c r="B455" s="1">
        <v>800012638</v>
      </c>
      <c r="C455" s="16">
        <v>212585125</v>
      </c>
      <c r="D455" s="17" t="s">
        <v>958</v>
      </c>
      <c r="E455" s="83" t="s">
        <v>2036</v>
      </c>
      <c r="F455" s="38"/>
      <c r="G455" s="2"/>
      <c r="H455" s="3"/>
      <c r="I455" s="2"/>
      <c r="J455" s="39"/>
      <c r="K455" s="3"/>
      <c r="L455" s="2"/>
      <c r="M455" s="8"/>
      <c r="N455" s="3"/>
      <c r="O455" s="2"/>
      <c r="P455" s="3"/>
      <c r="Q455" s="39">
        <v>97174170</v>
      </c>
      <c r="R455" s="2"/>
      <c r="S455" s="3"/>
      <c r="T455" s="3"/>
      <c r="U455" s="2"/>
      <c r="V455" s="8">
        <f t="shared" si="85"/>
        <v>97174170</v>
      </c>
      <c r="W455" s="8">
        <v>0</v>
      </c>
      <c r="X455" s="2"/>
      <c r="Y455" s="8">
        <v>0</v>
      </c>
      <c r="Z455" s="8"/>
      <c r="AA455" s="2"/>
      <c r="AB455" s="2"/>
      <c r="AC455" s="9"/>
      <c r="AD455" s="2"/>
      <c r="AE455" s="2"/>
      <c r="AF455" s="8">
        <f t="shared" si="89"/>
        <v>97174170</v>
      </c>
      <c r="AG455" s="9">
        <v>0</v>
      </c>
      <c r="AH455" s="2"/>
      <c r="AI455" s="2">
        <v>0</v>
      </c>
      <c r="AJ455" s="9">
        <v>0</v>
      </c>
      <c r="AK455" s="2">
        <v>0</v>
      </c>
      <c r="AL455" s="2">
        <v>0</v>
      </c>
      <c r="AM455" s="2"/>
      <c r="AN455" s="2"/>
      <c r="AO455" s="19">
        <f t="shared" si="90"/>
        <v>97174170</v>
      </c>
      <c r="AP455" s="2"/>
      <c r="AQ455" s="2"/>
      <c r="AR455" s="2"/>
      <c r="AS455" s="2"/>
      <c r="AT455" s="2"/>
      <c r="AU455" s="2"/>
      <c r="AV455" s="2"/>
      <c r="AW455" s="2"/>
      <c r="AX455" s="2">
        <v>148478172</v>
      </c>
      <c r="AY455" s="2">
        <v>37119543</v>
      </c>
      <c r="AZ455" s="2"/>
      <c r="BA455" s="2"/>
      <c r="BB455" s="64">
        <f t="shared" si="91"/>
        <v>282771885</v>
      </c>
      <c r="BC455" s="2"/>
      <c r="BD455" s="2">
        <v>37119543</v>
      </c>
      <c r="BE455" s="2"/>
      <c r="BF455" s="2"/>
      <c r="BG455" s="9"/>
      <c r="BH455" s="2"/>
      <c r="BI455" s="2"/>
      <c r="BJ455" s="2">
        <v>209124122</v>
      </c>
      <c r="BK455" s="8">
        <f t="shared" si="92"/>
        <v>529015550</v>
      </c>
      <c r="BL455" s="2"/>
      <c r="BM455" s="2">
        <v>37119543</v>
      </c>
      <c r="BN455" s="2"/>
      <c r="BO455" s="2"/>
      <c r="BP455" s="2"/>
      <c r="BQ455" s="2"/>
      <c r="BR455" s="9"/>
      <c r="BS455" s="2"/>
      <c r="BT455" s="2"/>
      <c r="BU455" s="2"/>
      <c r="BV455" s="2"/>
      <c r="BW455" s="8">
        <f t="shared" si="93"/>
        <v>566135093</v>
      </c>
      <c r="BX455" s="2"/>
      <c r="BY455" s="2">
        <v>37119543</v>
      </c>
      <c r="BZ455" s="2"/>
      <c r="CA455" s="2"/>
      <c r="CB455" s="9"/>
      <c r="CC455" s="2"/>
      <c r="CD455" s="2"/>
      <c r="CE455" s="2"/>
      <c r="CF455" s="2"/>
      <c r="CG455" s="8">
        <f>SUM(BW455:CE455)</f>
        <v>603254636</v>
      </c>
      <c r="CH455" s="2"/>
      <c r="CI455" s="2"/>
      <c r="CJ455" s="2"/>
      <c r="CK455" s="2"/>
      <c r="CL455" s="9"/>
      <c r="CM455" s="2"/>
      <c r="CN455" s="2"/>
      <c r="CO455" s="2"/>
      <c r="CP455" s="8">
        <f t="shared" si="86"/>
        <v>603254636</v>
      </c>
      <c r="CQ455" s="2"/>
      <c r="CR455" s="2"/>
      <c r="CS455" s="2"/>
      <c r="CT455" s="2"/>
      <c r="CU455" s="2"/>
      <c r="CV455" s="9"/>
      <c r="CW455" s="2"/>
      <c r="CX455" s="2"/>
      <c r="CY455" s="8">
        <f t="shared" si="87"/>
        <v>603254636</v>
      </c>
      <c r="CZ455" s="2"/>
      <c r="DA455" s="2"/>
      <c r="DB455" s="2"/>
      <c r="DC455" s="2"/>
      <c r="DD455" s="2"/>
      <c r="DE455" s="2"/>
      <c r="DF455" s="2"/>
      <c r="DG455" s="2"/>
      <c r="DH455" s="2"/>
      <c r="DI455" s="8">
        <f t="shared" si="88"/>
        <v>603254636</v>
      </c>
      <c r="DJ455" s="18"/>
      <c r="DK455" s="2"/>
      <c r="DL455" s="2"/>
      <c r="DM455" s="2"/>
      <c r="DN455" s="2"/>
      <c r="DO455" s="2"/>
      <c r="DP455" s="2"/>
      <c r="DQ455" s="2"/>
      <c r="DR455" s="9"/>
      <c r="DS455" s="2"/>
      <c r="DT455" s="2"/>
      <c r="DU455" s="7">
        <f t="shared" si="94"/>
        <v>603254636</v>
      </c>
      <c r="DV455" s="4">
        <f>VLOOKUP(B455,[3]RPTNCT049_ConsultaSaldosContabl!$I$4:$K$8047,3,0)</f>
        <v>296956344</v>
      </c>
      <c r="DW455" s="4">
        <f>+Q455+Z455+AA455+AN455+BA455+BJ455+BU455+BV455</f>
        <v>306298292</v>
      </c>
      <c r="DX455" s="41">
        <f t="shared" si="95"/>
        <v>603254636</v>
      </c>
      <c r="DY455" s="19">
        <f t="shared" si="96"/>
        <v>0</v>
      </c>
      <c r="DZ455" s="29"/>
      <c r="EA455" s="29"/>
      <c r="EB455" s="29"/>
    </row>
    <row r="456" spans="1:136" ht="15" customHeight="1" x14ac:dyDescent="0.2">
      <c r="A456" s="1">
        <v>8002551012</v>
      </c>
      <c r="B456" s="1">
        <v>800255101</v>
      </c>
      <c r="C456" s="16">
        <v>217844378</v>
      </c>
      <c r="D456" s="17" t="s">
        <v>636</v>
      </c>
      <c r="E456" s="83" t="s">
        <v>2113</v>
      </c>
      <c r="F456" s="38"/>
      <c r="G456" s="2"/>
      <c r="H456" s="3"/>
      <c r="I456" s="2"/>
      <c r="J456" s="39"/>
      <c r="K456" s="3"/>
      <c r="L456" s="2"/>
      <c r="M456" s="8"/>
      <c r="N456" s="3"/>
      <c r="O456" s="2"/>
      <c r="P456" s="3"/>
      <c r="Q456" s="39">
        <v>63143436</v>
      </c>
      <c r="R456" s="2"/>
      <c r="S456" s="3"/>
      <c r="T456" s="3"/>
      <c r="U456" s="2"/>
      <c r="V456" s="8">
        <f t="shared" si="85"/>
        <v>63143436</v>
      </c>
      <c r="W456" s="8">
        <v>0</v>
      </c>
      <c r="X456" s="2"/>
      <c r="Y456" s="8">
        <v>0</v>
      </c>
      <c r="Z456" s="8"/>
      <c r="AA456" s="2"/>
      <c r="AB456" s="2"/>
      <c r="AC456" s="9"/>
      <c r="AD456" s="2"/>
      <c r="AE456" s="2"/>
      <c r="AF456" s="8">
        <f t="shared" si="89"/>
        <v>63143436</v>
      </c>
      <c r="AG456" s="9">
        <v>0</v>
      </c>
      <c r="AH456" s="2"/>
      <c r="AI456" s="2">
        <v>0</v>
      </c>
      <c r="AJ456" s="9">
        <v>0</v>
      </c>
      <c r="AK456" s="2">
        <v>0</v>
      </c>
      <c r="AL456" s="2">
        <v>0</v>
      </c>
      <c r="AM456" s="2"/>
      <c r="AN456" s="2"/>
      <c r="AO456" s="19">
        <f t="shared" si="90"/>
        <v>63143436</v>
      </c>
      <c r="AP456" s="2"/>
      <c r="AQ456" s="2"/>
      <c r="AR456" s="2"/>
      <c r="AS456" s="2"/>
      <c r="AT456" s="2"/>
      <c r="AU456" s="2"/>
      <c r="AV456" s="2"/>
      <c r="AW456" s="2"/>
      <c r="AX456" s="2">
        <v>162404436</v>
      </c>
      <c r="AY456" s="2">
        <v>40601109</v>
      </c>
      <c r="AZ456" s="2"/>
      <c r="BA456" s="2"/>
      <c r="BB456" s="64">
        <f t="shared" si="91"/>
        <v>266148981</v>
      </c>
      <c r="BC456" s="2"/>
      <c r="BD456" s="2">
        <v>40601109</v>
      </c>
      <c r="BE456" s="2"/>
      <c r="BF456" s="2"/>
      <c r="BG456" s="9"/>
      <c r="BH456" s="2"/>
      <c r="BI456" s="2"/>
      <c r="BJ456" s="2">
        <v>135887662</v>
      </c>
      <c r="BK456" s="8">
        <f t="shared" si="92"/>
        <v>442637752</v>
      </c>
      <c r="BL456" s="2"/>
      <c r="BM456" s="2">
        <v>40601109</v>
      </c>
      <c r="BN456" s="2"/>
      <c r="BO456" s="2"/>
      <c r="BP456" s="2"/>
      <c r="BQ456" s="2"/>
      <c r="BR456" s="9"/>
      <c r="BS456" s="2"/>
      <c r="BT456" s="2"/>
      <c r="BU456" s="2"/>
      <c r="BV456" s="2"/>
      <c r="BW456" s="8">
        <f t="shared" si="93"/>
        <v>483238861</v>
      </c>
      <c r="BX456" s="2"/>
      <c r="BY456" s="2">
        <v>40601109</v>
      </c>
      <c r="BZ456" s="2"/>
      <c r="CA456" s="2"/>
      <c r="CB456" s="9"/>
      <c r="CC456" s="2"/>
      <c r="CD456" s="2"/>
      <c r="CE456" s="2"/>
      <c r="CF456" s="2"/>
      <c r="CG456" s="8">
        <f>SUM(BW456:CE456)</f>
        <v>523839970</v>
      </c>
      <c r="CH456" s="2"/>
      <c r="CI456" s="2"/>
      <c r="CJ456" s="2"/>
      <c r="CK456" s="2"/>
      <c r="CL456" s="9"/>
      <c r="CM456" s="2"/>
      <c r="CN456" s="2"/>
      <c r="CO456" s="2"/>
      <c r="CP456" s="8">
        <f t="shared" si="86"/>
        <v>523839970</v>
      </c>
      <c r="CQ456" s="2"/>
      <c r="CR456" s="2"/>
      <c r="CS456" s="2"/>
      <c r="CT456" s="2"/>
      <c r="CU456" s="2"/>
      <c r="CV456" s="9"/>
      <c r="CW456" s="2"/>
      <c r="CX456" s="2"/>
      <c r="CY456" s="8">
        <f t="shared" si="87"/>
        <v>523839970</v>
      </c>
      <c r="CZ456" s="2"/>
      <c r="DA456" s="2"/>
      <c r="DB456" s="2"/>
      <c r="DC456" s="2"/>
      <c r="DD456" s="2"/>
      <c r="DE456" s="2"/>
      <c r="DF456" s="2"/>
      <c r="DG456" s="2"/>
      <c r="DH456" s="2"/>
      <c r="DI456" s="8">
        <f t="shared" si="88"/>
        <v>523839970</v>
      </c>
      <c r="DJ456" s="18"/>
      <c r="DK456" s="2"/>
      <c r="DL456" s="2"/>
      <c r="DM456" s="2"/>
      <c r="DN456" s="2"/>
      <c r="DO456" s="2"/>
      <c r="DP456" s="2"/>
      <c r="DQ456" s="2"/>
      <c r="DR456" s="9"/>
      <c r="DS456" s="2"/>
      <c r="DT456" s="2"/>
      <c r="DU456" s="7">
        <f t="shared" si="94"/>
        <v>523839970</v>
      </c>
      <c r="DV456" s="4">
        <f>VLOOKUP(B456,[3]RPTNCT049_ConsultaSaldosContabl!$I$4:$K$8047,3,0)</f>
        <v>324808872</v>
      </c>
      <c r="DW456" s="4">
        <f>+Q456+Z456+AA456+AN456+BA456+BJ456+BU456+BV456</f>
        <v>199031098</v>
      </c>
      <c r="DX456" s="41">
        <f t="shared" si="95"/>
        <v>523839970</v>
      </c>
      <c r="DY456" s="19">
        <f t="shared" si="96"/>
        <v>0</v>
      </c>
      <c r="DZ456" s="29"/>
      <c r="EA456" s="29"/>
      <c r="EB456" s="29"/>
    </row>
    <row r="457" spans="1:136" ht="15" customHeight="1" x14ac:dyDescent="0.2">
      <c r="A457" s="1">
        <v>8902104382</v>
      </c>
      <c r="B457" s="1">
        <v>890210438</v>
      </c>
      <c r="C457" s="16">
        <v>214468344</v>
      </c>
      <c r="D457" s="17" t="s">
        <v>847</v>
      </c>
      <c r="E457" s="83" t="s">
        <v>1880</v>
      </c>
      <c r="F457" s="38"/>
      <c r="G457" s="2"/>
      <c r="H457" s="3"/>
      <c r="I457" s="2"/>
      <c r="J457" s="39"/>
      <c r="K457" s="3"/>
      <c r="L457" s="2"/>
      <c r="M457" s="8"/>
      <c r="N457" s="3"/>
      <c r="O457" s="2"/>
      <c r="P457" s="3"/>
      <c r="Q457" s="39">
        <v>12882340</v>
      </c>
      <c r="R457" s="2"/>
      <c r="S457" s="3"/>
      <c r="T457" s="3"/>
      <c r="U457" s="2"/>
      <c r="V457" s="8">
        <f t="shared" si="85"/>
        <v>12882340</v>
      </c>
      <c r="W457" s="8">
        <v>0</v>
      </c>
      <c r="X457" s="2"/>
      <c r="Y457" s="8">
        <v>0</v>
      </c>
      <c r="Z457" s="8"/>
      <c r="AA457" s="2"/>
      <c r="AB457" s="2"/>
      <c r="AC457" s="9"/>
      <c r="AD457" s="2"/>
      <c r="AE457" s="2"/>
      <c r="AF457" s="8">
        <f t="shared" si="89"/>
        <v>12882340</v>
      </c>
      <c r="AG457" s="9">
        <v>0</v>
      </c>
      <c r="AH457" s="2"/>
      <c r="AI457" s="2">
        <v>0</v>
      </c>
      <c r="AJ457" s="9">
        <v>0</v>
      </c>
      <c r="AK457" s="2">
        <v>0</v>
      </c>
      <c r="AL457" s="2">
        <v>0</v>
      </c>
      <c r="AM457" s="2"/>
      <c r="AN457" s="2"/>
      <c r="AO457" s="19">
        <f t="shared" si="90"/>
        <v>12882340</v>
      </c>
      <c r="AP457" s="2"/>
      <c r="AQ457" s="2"/>
      <c r="AR457" s="2"/>
      <c r="AS457" s="2"/>
      <c r="AT457" s="2"/>
      <c r="AU457" s="2"/>
      <c r="AV457" s="2"/>
      <c r="AW457" s="2"/>
      <c r="AX457" s="2">
        <v>17395984</v>
      </c>
      <c r="AY457" s="2">
        <v>4348996</v>
      </c>
      <c r="AZ457" s="2"/>
      <c r="BA457" s="2"/>
      <c r="BB457" s="64">
        <f t="shared" si="91"/>
        <v>34627320</v>
      </c>
      <c r="BC457" s="2"/>
      <c r="BD457" s="2">
        <v>4348996</v>
      </c>
      <c r="BE457" s="2"/>
      <c r="BF457" s="2"/>
      <c r="BG457" s="9"/>
      <c r="BH457" s="2"/>
      <c r="BI457" s="2"/>
      <c r="BJ457" s="2">
        <v>27723574</v>
      </c>
      <c r="BK457" s="8">
        <f t="shared" si="92"/>
        <v>66699890</v>
      </c>
      <c r="BL457" s="2"/>
      <c r="BM457" s="2">
        <v>4348996</v>
      </c>
      <c r="BN457" s="2"/>
      <c r="BO457" s="2"/>
      <c r="BP457" s="2"/>
      <c r="BQ457" s="2"/>
      <c r="BR457" s="9"/>
      <c r="BS457" s="2"/>
      <c r="BT457" s="2"/>
      <c r="BU457" s="2"/>
      <c r="BV457" s="2"/>
      <c r="BW457" s="8">
        <f t="shared" si="93"/>
        <v>71048886</v>
      </c>
      <c r="BX457" s="2"/>
      <c r="BY457" s="2">
        <v>4348996</v>
      </c>
      <c r="BZ457" s="2"/>
      <c r="CA457" s="2"/>
      <c r="CB457" s="9"/>
      <c r="CC457" s="2"/>
      <c r="CD457" s="2"/>
      <c r="CE457" s="2"/>
      <c r="CF457" s="2"/>
      <c r="CG457" s="8">
        <f>SUM(BW457:CE457)</f>
        <v>75397882</v>
      </c>
      <c r="CH457" s="2"/>
      <c r="CI457" s="2"/>
      <c r="CJ457" s="2"/>
      <c r="CK457" s="2"/>
      <c r="CL457" s="9"/>
      <c r="CM457" s="2"/>
      <c r="CN457" s="2"/>
      <c r="CO457" s="2"/>
      <c r="CP457" s="8">
        <f t="shared" si="86"/>
        <v>75397882</v>
      </c>
      <c r="CQ457" s="2"/>
      <c r="CR457" s="2"/>
      <c r="CS457" s="2"/>
      <c r="CT457" s="2"/>
      <c r="CU457" s="2"/>
      <c r="CV457" s="9"/>
      <c r="CW457" s="2"/>
      <c r="CX457" s="2"/>
      <c r="CY457" s="8">
        <f t="shared" si="87"/>
        <v>75397882</v>
      </c>
      <c r="CZ457" s="2"/>
      <c r="DA457" s="2"/>
      <c r="DB457" s="2"/>
      <c r="DC457" s="2"/>
      <c r="DD457" s="2"/>
      <c r="DE457" s="2"/>
      <c r="DF457" s="2"/>
      <c r="DG457" s="2"/>
      <c r="DH457" s="2"/>
      <c r="DI457" s="8">
        <f t="shared" si="88"/>
        <v>75397882</v>
      </c>
      <c r="DJ457" s="18"/>
      <c r="DK457" s="2"/>
      <c r="DL457" s="2"/>
      <c r="DM457" s="2"/>
      <c r="DN457" s="2"/>
      <c r="DO457" s="2"/>
      <c r="DP457" s="2"/>
      <c r="DQ457" s="2"/>
      <c r="DR457" s="9"/>
      <c r="DS457" s="2"/>
      <c r="DT457" s="2"/>
      <c r="DU457" s="7">
        <f t="shared" si="94"/>
        <v>75397882</v>
      </c>
      <c r="DV457" s="4">
        <f>VLOOKUP(B457,[3]RPTNCT049_ConsultaSaldosContabl!$I$4:$K$8047,3,0)</f>
        <v>34791968</v>
      </c>
      <c r="DW457" s="4">
        <f>+Q457+Z457+AA457+AN457+BA457+BJ457+BU457+BV457</f>
        <v>40605914</v>
      </c>
      <c r="DX457" s="41">
        <f t="shared" si="95"/>
        <v>75397882</v>
      </c>
      <c r="DY457" s="19">
        <f t="shared" si="96"/>
        <v>0</v>
      </c>
      <c r="DZ457" s="29"/>
      <c r="EA457" s="29"/>
      <c r="EB457" s="29"/>
    </row>
    <row r="458" spans="1:136" ht="15" customHeight="1" x14ac:dyDescent="0.2">
      <c r="A458" s="1">
        <v>8909824947</v>
      </c>
      <c r="B458" s="1">
        <v>890982494</v>
      </c>
      <c r="C458" s="16">
        <v>214705347</v>
      </c>
      <c r="D458" s="17" t="s">
        <v>96</v>
      </c>
      <c r="E458" s="83" t="s">
        <v>1143</v>
      </c>
      <c r="F458" s="38"/>
      <c r="G458" s="2"/>
      <c r="H458" s="3"/>
      <c r="I458" s="2"/>
      <c r="J458" s="39"/>
      <c r="K458" s="3"/>
      <c r="L458" s="2"/>
      <c r="M458" s="8"/>
      <c r="N458" s="3"/>
      <c r="O458" s="2"/>
      <c r="P458" s="3"/>
      <c r="Q458" s="39">
        <v>29854815</v>
      </c>
      <c r="R458" s="2"/>
      <c r="S458" s="3"/>
      <c r="T458" s="3"/>
      <c r="U458" s="2"/>
      <c r="V458" s="8">
        <f t="shared" si="85"/>
        <v>29854815</v>
      </c>
      <c r="W458" s="8">
        <v>0</v>
      </c>
      <c r="X458" s="2"/>
      <c r="Y458" s="8">
        <v>0</v>
      </c>
      <c r="Z458" s="8"/>
      <c r="AA458" s="2"/>
      <c r="AB458" s="2"/>
      <c r="AC458" s="9"/>
      <c r="AD458" s="2"/>
      <c r="AE458" s="2"/>
      <c r="AF458" s="8">
        <f t="shared" si="89"/>
        <v>29854815</v>
      </c>
      <c r="AG458" s="9">
        <v>0</v>
      </c>
      <c r="AH458" s="2"/>
      <c r="AI458" s="2">
        <v>0</v>
      </c>
      <c r="AJ458" s="9">
        <v>0</v>
      </c>
      <c r="AK458" s="2">
        <v>0</v>
      </c>
      <c r="AL458" s="2">
        <v>0</v>
      </c>
      <c r="AM458" s="2"/>
      <c r="AN458" s="2"/>
      <c r="AO458" s="19">
        <f t="shared" si="90"/>
        <v>29854815</v>
      </c>
      <c r="AP458" s="2"/>
      <c r="AQ458" s="2"/>
      <c r="AR458" s="2"/>
      <c r="AS458" s="2"/>
      <c r="AT458" s="2"/>
      <c r="AU458" s="2"/>
      <c r="AV458" s="2"/>
      <c r="AW458" s="2"/>
      <c r="AX458" s="2">
        <v>35250348</v>
      </c>
      <c r="AY458" s="2">
        <v>8812587</v>
      </c>
      <c r="AZ458" s="2"/>
      <c r="BA458" s="2"/>
      <c r="BB458" s="64">
        <f t="shared" si="91"/>
        <v>73917750</v>
      </c>
      <c r="BC458" s="2"/>
      <c r="BD458" s="2">
        <v>8812587</v>
      </c>
      <c r="BE458" s="2"/>
      <c r="BF458" s="2"/>
      <c r="BG458" s="9"/>
      <c r="BH458" s="2"/>
      <c r="BI458" s="2"/>
      <c r="BJ458" s="2">
        <v>64249288</v>
      </c>
      <c r="BK458" s="8">
        <f t="shared" si="92"/>
        <v>146979625</v>
      </c>
      <c r="BL458" s="2"/>
      <c r="BM458" s="2">
        <v>8812587</v>
      </c>
      <c r="BN458" s="2"/>
      <c r="BO458" s="2"/>
      <c r="BP458" s="2"/>
      <c r="BQ458" s="2"/>
      <c r="BR458" s="9"/>
      <c r="BS458" s="2"/>
      <c r="BT458" s="2"/>
      <c r="BU458" s="2"/>
      <c r="BV458" s="2"/>
      <c r="BW458" s="8">
        <f t="shared" si="93"/>
        <v>155792212</v>
      </c>
      <c r="BX458" s="2"/>
      <c r="BY458" s="2">
        <v>8812587</v>
      </c>
      <c r="BZ458" s="2"/>
      <c r="CA458" s="2"/>
      <c r="CB458" s="9"/>
      <c r="CC458" s="2"/>
      <c r="CD458" s="2"/>
      <c r="CE458" s="2"/>
      <c r="CF458" s="2"/>
      <c r="CG458" s="8">
        <f>SUM(BW458:CE458)</f>
        <v>164604799</v>
      </c>
      <c r="CH458" s="2"/>
      <c r="CI458" s="2"/>
      <c r="CJ458" s="2"/>
      <c r="CK458" s="2"/>
      <c r="CL458" s="9"/>
      <c r="CM458" s="2"/>
      <c r="CN458" s="2"/>
      <c r="CO458" s="2"/>
      <c r="CP458" s="8">
        <f t="shared" si="86"/>
        <v>164604799</v>
      </c>
      <c r="CQ458" s="2"/>
      <c r="CR458" s="2"/>
      <c r="CS458" s="2"/>
      <c r="CT458" s="2"/>
      <c r="CU458" s="2"/>
      <c r="CV458" s="9"/>
      <c r="CW458" s="2"/>
      <c r="CX458" s="2"/>
      <c r="CY458" s="8">
        <f t="shared" si="87"/>
        <v>164604799</v>
      </c>
      <c r="CZ458" s="2"/>
      <c r="DA458" s="2"/>
      <c r="DB458" s="2"/>
      <c r="DC458" s="2"/>
      <c r="DD458" s="2"/>
      <c r="DE458" s="2"/>
      <c r="DF458" s="2"/>
      <c r="DG458" s="2"/>
      <c r="DH458" s="2"/>
      <c r="DI458" s="8">
        <f t="shared" si="88"/>
        <v>164604799</v>
      </c>
      <c r="DJ458" s="18"/>
      <c r="DK458" s="2"/>
      <c r="DL458" s="2"/>
      <c r="DM458" s="2"/>
      <c r="DN458" s="2"/>
      <c r="DO458" s="2"/>
      <c r="DP458" s="2"/>
      <c r="DQ458" s="2"/>
      <c r="DR458" s="9"/>
      <c r="DS458" s="2"/>
      <c r="DT458" s="2"/>
      <c r="DU458" s="7">
        <f t="shared" si="94"/>
        <v>164604799</v>
      </c>
      <c r="DV458" s="4">
        <f>VLOOKUP(B458,[3]RPTNCT049_ConsultaSaldosContabl!$I$4:$K$8047,3,0)</f>
        <v>70500696</v>
      </c>
      <c r="DW458" s="4">
        <f>+Q458+Z458+AA458+AN458+BA458+BJ458+BU458+BV458</f>
        <v>94104103</v>
      </c>
      <c r="DX458" s="41">
        <f t="shared" si="95"/>
        <v>164604799</v>
      </c>
      <c r="DY458" s="19">
        <f t="shared" si="96"/>
        <v>0</v>
      </c>
      <c r="DZ458" s="29"/>
      <c r="EA458" s="29"/>
      <c r="EB458" s="29"/>
    </row>
    <row r="459" spans="1:136" ht="15" customHeight="1" x14ac:dyDescent="0.2">
      <c r="A459" s="1">
        <v>8000052929</v>
      </c>
      <c r="B459" s="1">
        <v>800005292</v>
      </c>
      <c r="C459" s="16">
        <v>214754347</v>
      </c>
      <c r="D459" s="17" t="s">
        <v>767</v>
      </c>
      <c r="E459" s="83" t="s">
        <v>1803</v>
      </c>
      <c r="F459" s="38"/>
      <c r="G459" s="2"/>
      <c r="H459" s="3"/>
      <c r="I459" s="2"/>
      <c r="J459" s="39"/>
      <c r="K459" s="3"/>
      <c r="L459" s="2"/>
      <c r="M459" s="8"/>
      <c r="N459" s="3"/>
      <c r="O459" s="2"/>
      <c r="P459" s="3"/>
      <c r="Q459" s="39">
        <v>4388830</v>
      </c>
      <c r="R459" s="2"/>
      <c r="S459" s="3"/>
      <c r="T459" s="3"/>
      <c r="U459" s="2"/>
      <c r="V459" s="8">
        <f t="shared" si="85"/>
        <v>4388830</v>
      </c>
      <c r="W459" s="8">
        <v>0</v>
      </c>
      <c r="X459" s="2"/>
      <c r="Y459" s="8">
        <v>0</v>
      </c>
      <c r="Z459" s="8">
        <v>6975416</v>
      </c>
      <c r="AA459" s="2"/>
      <c r="AB459" s="2"/>
      <c r="AC459" s="9"/>
      <c r="AD459" s="2"/>
      <c r="AE459" s="2"/>
      <c r="AF459" s="8">
        <f t="shared" si="89"/>
        <v>11364246</v>
      </c>
      <c r="AG459" s="9">
        <v>0</v>
      </c>
      <c r="AH459" s="2"/>
      <c r="AI459" s="2">
        <v>0</v>
      </c>
      <c r="AJ459" s="9">
        <v>0</v>
      </c>
      <c r="AK459" s="2">
        <v>0</v>
      </c>
      <c r="AL459" s="2">
        <v>0</v>
      </c>
      <c r="AM459" s="2"/>
      <c r="AN459" s="2"/>
      <c r="AO459" s="19">
        <f t="shared" si="90"/>
        <v>11364246</v>
      </c>
      <c r="AP459" s="2"/>
      <c r="AQ459" s="2"/>
      <c r="AR459" s="2"/>
      <c r="AS459" s="2"/>
      <c r="AT459" s="2"/>
      <c r="AU459" s="2"/>
      <c r="AV459" s="2"/>
      <c r="AW459" s="2"/>
      <c r="AX459" s="2">
        <v>12859400</v>
      </c>
      <c r="AY459" s="2">
        <v>3214850</v>
      </c>
      <c r="AZ459" s="2"/>
      <c r="BA459" s="2"/>
      <c r="BB459" s="64">
        <f t="shared" si="91"/>
        <v>27438496</v>
      </c>
      <c r="BC459" s="2"/>
      <c r="BD459" s="2">
        <v>3214850</v>
      </c>
      <c r="BE459" s="2"/>
      <c r="BF459" s="2"/>
      <c r="BG459" s="9"/>
      <c r="BH459" s="2"/>
      <c r="BI459" s="2"/>
      <c r="BJ459" s="2">
        <v>24456468</v>
      </c>
      <c r="BK459" s="8">
        <f t="shared" si="92"/>
        <v>55109814</v>
      </c>
      <c r="BL459" s="2"/>
      <c r="BM459" s="2">
        <v>3214850</v>
      </c>
      <c r="BN459" s="2"/>
      <c r="BO459" s="2"/>
      <c r="BP459" s="2"/>
      <c r="BQ459" s="2"/>
      <c r="BR459" s="9"/>
      <c r="BS459" s="2"/>
      <c r="BT459" s="2"/>
      <c r="BU459" s="2"/>
      <c r="BV459" s="2"/>
      <c r="BW459" s="8">
        <f t="shared" si="93"/>
        <v>58324664</v>
      </c>
      <c r="BX459" s="2"/>
      <c r="BY459" s="2">
        <v>3214850</v>
      </c>
      <c r="BZ459" s="2"/>
      <c r="CA459" s="2"/>
      <c r="CB459" s="9"/>
      <c r="CC459" s="2"/>
      <c r="CD459" s="2"/>
      <c r="CE459" s="2"/>
      <c r="CF459" s="2"/>
      <c r="CG459" s="8">
        <f>SUM(BW459:CE459)</f>
        <v>61539514</v>
      </c>
      <c r="CH459" s="2"/>
      <c r="CI459" s="2"/>
      <c r="CJ459" s="2"/>
      <c r="CK459" s="2"/>
      <c r="CL459" s="9"/>
      <c r="CM459" s="2"/>
      <c r="CN459" s="2"/>
      <c r="CO459" s="2"/>
      <c r="CP459" s="8">
        <f t="shared" si="86"/>
        <v>61539514</v>
      </c>
      <c r="CQ459" s="2"/>
      <c r="CR459" s="2"/>
      <c r="CS459" s="2"/>
      <c r="CT459" s="2"/>
      <c r="CU459" s="2"/>
      <c r="CV459" s="9"/>
      <c r="CW459" s="2"/>
      <c r="CX459" s="2"/>
      <c r="CY459" s="8">
        <f t="shared" si="87"/>
        <v>61539514</v>
      </c>
      <c r="CZ459" s="2"/>
      <c r="DA459" s="2"/>
      <c r="DB459" s="2"/>
      <c r="DC459" s="2"/>
      <c r="DD459" s="2"/>
      <c r="DE459" s="2"/>
      <c r="DF459" s="2"/>
      <c r="DG459" s="2"/>
      <c r="DH459" s="2"/>
      <c r="DI459" s="8">
        <f t="shared" si="88"/>
        <v>61539514</v>
      </c>
      <c r="DJ459" s="18"/>
      <c r="DK459" s="2"/>
      <c r="DL459" s="2"/>
      <c r="DM459" s="2"/>
      <c r="DN459" s="2"/>
      <c r="DO459" s="2"/>
      <c r="DP459" s="2"/>
      <c r="DQ459" s="2"/>
      <c r="DR459" s="9"/>
      <c r="DS459" s="2"/>
      <c r="DT459" s="2"/>
      <c r="DU459" s="7">
        <f t="shared" si="94"/>
        <v>61539514</v>
      </c>
      <c r="DV459" s="4">
        <f>VLOOKUP(B459,[3]RPTNCT049_ConsultaSaldosContabl!$I$4:$K$8047,3,0)</f>
        <v>25718800</v>
      </c>
      <c r="DW459" s="4">
        <f>+Q459+Z459+AA459+AN459+BA459+BJ459+BU459+BV459</f>
        <v>35820714</v>
      </c>
      <c r="DX459" s="41">
        <f t="shared" si="95"/>
        <v>61539514</v>
      </c>
      <c r="DY459" s="19">
        <f t="shared" si="96"/>
        <v>0</v>
      </c>
      <c r="DZ459" s="29"/>
      <c r="EA459" s="29"/>
      <c r="EB459" s="29"/>
    </row>
    <row r="460" spans="1:136" ht="15" customHeight="1" x14ac:dyDescent="0.2">
      <c r="A460" s="1">
        <v>8001000570</v>
      </c>
      <c r="B460" s="1">
        <v>800100057</v>
      </c>
      <c r="C460" s="16">
        <v>214773347</v>
      </c>
      <c r="D460" s="17" t="s">
        <v>2279</v>
      </c>
      <c r="E460" s="83" t="s">
        <v>1964</v>
      </c>
      <c r="F460" s="38"/>
      <c r="G460" s="2"/>
      <c r="H460" s="3"/>
      <c r="I460" s="2"/>
      <c r="J460" s="39"/>
      <c r="K460" s="3"/>
      <c r="L460" s="2"/>
      <c r="M460" s="8"/>
      <c r="N460" s="3"/>
      <c r="O460" s="2"/>
      <c r="P460" s="3"/>
      <c r="Q460" s="39">
        <v>47508620</v>
      </c>
      <c r="R460" s="2"/>
      <c r="S460" s="3"/>
      <c r="T460" s="3"/>
      <c r="U460" s="2"/>
      <c r="V460" s="8">
        <f t="shared" si="85"/>
        <v>47508620</v>
      </c>
      <c r="W460" s="8">
        <v>0</v>
      </c>
      <c r="X460" s="2"/>
      <c r="Y460" s="8">
        <v>0</v>
      </c>
      <c r="Z460" s="8"/>
      <c r="AA460" s="2"/>
      <c r="AB460" s="2"/>
      <c r="AC460" s="9"/>
      <c r="AD460" s="2"/>
      <c r="AE460" s="2"/>
      <c r="AF460" s="8">
        <f t="shared" si="89"/>
        <v>47508620</v>
      </c>
      <c r="AG460" s="9">
        <v>0</v>
      </c>
      <c r="AH460" s="2"/>
      <c r="AI460" s="2">
        <v>0</v>
      </c>
      <c r="AJ460" s="9">
        <v>0</v>
      </c>
      <c r="AK460" s="2">
        <v>0</v>
      </c>
      <c r="AL460" s="2">
        <v>0</v>
      </c>
      <c r="AM460" s="2"/>
      <c r="AN460" s="2"/>
      <c r="AO460" s="19">
        <f t="shared" si="90"/>
        <v>47508620</v>
      </c>
      <c r="AP460" s="2"/>
      <c r="AQ460" s="2"/>
      <c r="AR460" s="2"/>
      <c r="AS460" s="2"/>
      <c r="AT460" s="2"/>
      <c r="AU460" s="2"/>
      <c r="AV460" s="2"/>
      <c r="AW460" s="2"/>
      <c r="AX460" s="2">
        <v>40845868</v>
      </c>
      <c r="AY460" s="2">
        <v>10211467</v>
      </c>
      <c r="AZ460" s="2"/>
      <c r="BA460" s="2"/>
      <c r="BB460" s="64">
        <f t="shared" si="91"/>
        <v>98565955</v>
      </c>
      <c r="BC460" s="2"/>
      <c r="BD460" s="2">
        <v>10211467</v>
      </c>
      <c r="BE460" s="2"/>
      <c r="BF460" s="2"/>
      <c r="BG460" s="9"/>
      <c r="BH460" s="2"/>
      <c r="BI460" s="2"/>
      <c r="BJ460" s="2">
        <v>102241417</v>
      </c>
      <c r="BK460" s="8">
        <f t="shared" si="92"/>
        <v>211018839</v>
      </c>
      <c r="BL460" s="2"/>
      <c r="BM460" s="2">
        <v>10211467</v>
      </c>
      <c r="BN460" s="2"/>
      <c r="BO460" s="2"/>
      <c r="BP460" s="2"/>
      <c r="BQ460" s="2"/>
      <c r="BR460" s="9"/>
      <c r="BS460" s="2"/>
      <c r="BT460" s="2"/>
      <c r="BU460" s="2"/>
      <c r="BV460" s="2"/>
      <c r="BW460" s="8">
        <f t="shared" si="93"/>
        <v>221230306</v>
      </c>
      <c r="BX460" s="2"/>
      <c r="BY460" s="2">
        <v>10211467</v>
      </c>
      <c r="BZ460" s="2"/>
      <c r="CA460" s="2"/>
      <c r="CB460" s="9"/>
      <c r="CC460" s="2"/>
      <c r="CD460" s="2"/>
      <c r="CE460" s="2"/>
      <c r="CF460" s="2"/>
      <c r="CG460" s="8">
        <f>SUM(BW460:CE460)</f>
        <v>231441773</v>
      </c>
      <c r="CH460" s="2"/>
      <c r="CI460" s="2"/>
      <c r="CJ460" s="2"/>
      <c r="CK460" s="2"/>
      <c r="CL460" s="9"/>
      <c r="CM460" s="2"/>
      <c r="CN460" s="2"/>
      <c r="CO460" s="2"/>
      <c r="CP460" s="8">
        <f t="shared" si="86"/>
        <v>231441773</v>
      </c>
      <c r="CQ460" s="2"/>
      <c r="CR460" s="2"/>
      <c r="CS460" s="2"/>
      <c r="CT460" s="2"/>
      <c r="CU460" s="2"/>
      <c r="CV460" s="9"/>
      <c r="CW460" s="2"/>
      <c r="CX460" s="2"/>
      <c r="CY460" s="8">
        <f t="shared" si="87"/>
        <v>231441773</v>
      </c>
      <c r="CZ460" s="2"/>
      <c r="DA460" s="2"/>
      <c r="DB460" s="2"/>
      <c r="DC460" s="2"/>
      <c r="DD460" s="2"/>
      <c r="DE460" s="2"/>
      <c r="DF460" s="2"/>
      <c r="DG460" s="2"/>
      <c r="DH460" s="2"/>
      <c r="DI460" s="8">
        <f t="shared" si="88"/>
        <v>231441773</v>
      </c>
      <c r="DJ460" s="18"/>
      <c r="DK460" s="2"/>
      <c r="DL460" s="2"/>
      <c r="DM460" s="2"/>
      <c r="DN460" s="2"/>
      <c r="DO460" s="2"/>
      <c r="DP460" s="2"/>
      <c r="DQ460" s="2"/>
      <c r="DR460" s="9"/>
      <c r="DS460" s="2"/>
      <c r="DT460" s="2"/>
      <c r="DU460" s="7">
        <f t="shared" si="94"/>
        <v>231441773</v>
      </c>
      <c r="DV460" s="4">
        <f>VLOOKUP(B460,[3]RPTNCT049_ConsultaSaldosContabl!$I$4:$K$8047,3,0)</f>
        <v>81691736</v>
      </c>
      <c r="DW460" s="4">
        <f>+Q460+Z460+AA460+AN460+BA460+BJ460+BU460+BV460</f>
        <v>149750037</v>
      </c>
      <c r="DX460" s="41">
        <f t="shared" si="95"/>
        <v>231441773</v>
      </c>
      <c r="DY460" s="19">
        <f t="shared" si="96"/>
        <v>0</v>
      </c>
      <c r="DZ460" s="29"/>
      <c r="EA460" s="29"/>
      <c r="EB460" s="29"/>
    </row>
    <row r="461" spans="1:136" ht="15" customHeight="1" x14ac:dyDescent="0.2">
      <c r="A461" s="1">
        <v>8909849868</v>
      </c>
      <c r="B461" s="1">
        <v>890984986</v>
      </c>
      <c r="C461" s="16">
        <v>215305353</v>
      </c>
      <c r="D461" s="17" t="s">
        <v>97</v>
      </c>
      <c r="E461" s="83" t="s">
        <v>1144</v>
      </c>
      <c r="F461" s="38"/>
      <c r="G461" s="2"/>
      <c r="H461" s="3"/>
      <c r="I461" s="2"/>
      <c r="J461" s="39"/>
      <c r="K461" s="3"/>
      <c r="L461" s="2"/>
      <c r="M461" s="8"/>
      <c r="N461" s="3"/>
      <c r="O461" s="2"/>
      <c r="P461" s="3"/>
      <c r="Q461" s="39">
        <v>23385518</v>
      </c>
      <c r="R461" s="2"/>
      <c r="S461" s="3"/>
      <c r="T461" s="3"/>
      <c r="U461" s="2"/>
      <c r="V461" s="8">
        <f t="shared" si="85"/>
        <v>23385518</v>
      </c>
      <c r="W461" s="8">
        <v>0</v>
      </c>
      <c r="X461" s="2"/>
      <c r="Y461" s="8">
        <v>0</v>
      </c>
      <c r="Z461" s="8"/>
      <c r="AA461" s="2"/>
      <c r="AB461" s="2"/>
      <c r="AC461" s="9"/>
      <c r="AD461" s="2"/>
      <c r="AE461" s="2"/>
      <c r="AF461" s="8">
        <f t="shared" si="89"/>
        <v>23385518</v>
      </c>
      <c r="AG461" s="9">
        <v>0</v>
      </c>
      <c r="AH461" s="2"/>
      <c r="AI461" s="2">
        <v>0</v>
      </c>
      <c r="AJ461" s="9">
        <v>0</v>
      </c>
      <c r="AK461" s="2">
        <v>0</v>
      </c>
      <c r="AL461" s="2">
        <v>0</v>
      </c>
      <c r="AM461" s="2"/>
      <c r="AN461" s="2"/>
      <c r="AO461" s="19">
        <f t="shared" si="90"/>
        <v>23385518</v>
      </c>
      <c r="AP461" s="2"/>
      <c r="AQ461" s="2"/>
      <c r="AR461" s="2"/>
      <c r="AS461" s="2"/>
      <c r="AT461" s="2"/>
      <c r="AU461" s="2"/>
      <c r="AV461" s="2"/>
      <c r="AW461" s="2"/>
      <c r="AX461" s="2">
        <v>25683984</v>
      </c>
      <c r="AY461" s="2">
        <v>6420996</v>
      </c>
      <c r="AZ461" s="2"/>
      <c r="BA461" s="2"/>
      <c r="BB461" s="64">
        <f t="shared" si="91"/>
        <v>55490498</v>
      </c>
      <c r="BC461" s="2"/>
      <c r="BD461" s="2">
        <v>6420996</v>
      </c>
      <c r="BE461" s="2"/>
      <c r="BF461" s="2"/>
      <c r="BG461" s="9"/>
      <c r="BH461" s="2"/>
      <c r="BI461" s="2"/>
      <c r="BJ461" s="2">
        <v>50326872</v>
      </c>
      <c r="BK461" s="8">
        <f t="shared" si="92"/>
        <v>112238366</v>
      </c>
      <c r="BL461" s="2"/>
      <c r="BM461" s="2">
        <v>6420996</v>
      </c>
      <c r="BN461" s="2"/>
      <c r="BO461" s="2"/>
      <c r="BP461" s="2"/>
      <c r="BQ461" s="2"/>
      <c r="BR461" s="9"/>
      <c r="BS461" s="2"/>
      <c r="BT461" s="2"/>
      <c r="BU461" s="2"/>
      <c r="BV461" s="2"/>
      <c r="BW461" s="8">
        <f t="shared" si="93"/>
        <v>118659362</v>
      </c>
      <c r="BX461" s="2"/>
      <c r="BY461" s="2">
        <v>6420996</v>
      </c>
      <c r="BZ461" s="2"/>
      <c r="CA461" s="2"/>
      <c r="CB461" s="9"/>
      <c r="CC461" s="2"/>
      <c r="CD461" s="2"/>
      <c r="CE461" s="2"/>
      <c r="CF461" s="2"/>
      <c r="CG461" s="8">
        <f>SUM(BW461:CE461)</f>
        <v>125080358</v>
      </c>
      <c r="CH461" s="2"/>
      <c r="CI461" s="2"/>
      <c r="CJ461" s="2"/>
      <c r="CK461" s="2"/>
      <c r="CL461" s="9"/>
      <c r="CM461" s="2"/>
      <c r="CN461" s="2"/>
      <c r="CO461" s="2"/>
      <c r="CP461" s="8">
        <f t="shared" si="86"/>
        <v>125080358</v>
      </c>
      <c r="CQ461" s="2"/>
      <c r="CR461" s="2"/>
      <c r="CS461" s="2"/>
      <c r="CT461" s="2"/>
      <c r="CU461" s="2"/>
      <c r="CV461" s="9"/>
      <c r="CW461" s="2"/>
      <c r="CX461" s="2"/>
      <c r="CY461" s="8">
        <f t="shared" si="87"/>
        <v>125080358</v>
      </c>
      <c r="CZ461" s="2"/>
      <c r="DA461" s="2"/>
      <c r="DB461" s="2"/>
      <c r="DC461" s="2"/>
      <c r="DD461" s="2"/>
      <c r="DE461" s="2"/>
      <c r="DF461" s="2"/>
      <c r="DG461" s="2"/>
      <c r="DH461" s="2"/>
      <c r="DI461" s="8">
        <f t="shared" si="88"/>
        <v>125080358</v>
      </c>
      <c r="DJ461" s="18"/>
      <c r="DK461" s="2"/>
      <c r="DL461" s="2"/>
      <c r="DM461" s="2"/>
      <c r="DN461" s="2"/>
      <c r="DO461" s="2"/>
      <c r="DP461" s="2"/>
      <c r="DQ461" s="2"/>
      <c r="DR461" s="9"/>
      <c r="DS461" s="2"/>
      <c r="DT461" s="2"/>
      <c r="DU461" s="7">
        <f t="shared" si="94"/>
        <v>125080358</v>
      </c>
      <c r="DV461" s="4">
        <f>VLOOKUP(B461,[3]RPTNCT049_ConsultaSaldosContabl!$I$4:$K$8047,3,0)</f>
        <v>51367968</v>
      </c>
      <c r="DW461" s="4">
        <f>+Q461+Z461+AA461+AN461+BA461+BJ461+BU461+BV461</f>
        <v>73712390</v>
      </c>
      <c r="DX461" s="41">
        <f t="shared" si="95"/>
        <v>125080358</v>
      </c>
      <c r="DY461" s="19">
        <f t="shared" si="96"/>
        <v>0</v>
      </c>
      <c r="DZ461" s="29"/>
      <c r="EA461" s="29"/>
      <c r="EB461" s="29"/>
    </row>
    <row r="462" spans="1:136" ht="15" customHeight="1" x14ac:dyDescent="0.2">
      <c r="A462" s="1">
        <v>8911800193</v>
      </c>
      <c r="B462" s="1">
        <v>891180019</v>
      </c>
      <c r="C462" s="16">
        <v>214941349</v>
      </c>
      <c r="D462" s="17" t="s">
        <v>605</v>
      </c>
      <c r="E462" s="83" t="s">
        <v>1642</v>
      </c>
      <c r="F462" s="38"/>
      <c r="G462" s="2"/>
      <c r="H462" s="3"/>
      <c r="I462" s="2"/>
      <c r="J462" s="39"/>
      <c r="K462" s="3"/>
      <c r="L462" s="2"/>
      <c r="M462" s="8"/>
      <c r="N462" s="3"/>
      <c r="O462" s="2"/>
      <c r="P462" s="3"/>
      <c r="Q462" s="39">
        <v>37043860</v>
      </c>
      <c r="R462" s="2"/>
      <c r="S462" s="3"/>
      <c r="T462" s="3"/>
      <c r="U462" s="2"/>
      <c r="V462" s="8">
        <f t="shared" si="85"/>
        <v>37043860</v>
      </c>
      <c r="W462" s="8">
        <v>0</v>
      </c>
      <c r="X462" s="2"/>
      <c r="Y462" s="8">
        <v>0</v>
      </c>
      <c r="Z462" s="8"/>
      <c r="AA462" s="2"/>
      <c r="AB462" s="2"/>
      <c r="AC462" s="9"/>
      <c r="AD462" s="2"/>
      <c r="AE462" s="2"/>
      <c r="AF462" s="8">
        <f t="shared" si="89"/>
        <v>37043860</v>
      </c>
      <c r="AG462" s="9">
        <v>0</v>
      </c>
      <c r="AH462" s="2"/>
      <c r="AI462" s="2">
        <v>0</v>
      </c>
      <c r="AJ462" s="9">
        <v>0</v>
      </c>
      <c r="AK462" s="2">
        <v>0</v>
      </c>
      <c r="AL462" s="2">
        <v>0</v>
      </c>
      <c r="AM462" s="2"/>
      <c r="AN462" s="2"/>
      <c r="AO462" s="19">
        <f t="shared" si="90"/>
        <v>37043860</v>
      </c>
      <c r="AP462" s="2"/>
      <c r="AQ462" s="2"/>
      <c r="AR462" s="2"/>
      <c r="AS462" s="2"/>
      <c r="AT462" s="2"/>
      <c r="AU462" s="2"/>
      <c r="AV462" s="2"/>
      <c r="AW462" s="2"/>
      <c r="AX462" s="2">
        <v>21978628</v>
      </c>
      <c r="AY462" s="2"/>
      <c r="AZ462" s="2"/>
      <c r="BA462" s="2"/>
      <c r="BB462" s="64">
        <f t="shared" si="91"/>
        <v>59022488</v>
      </c>
      <c r="BC462" s="2"/>
      <c r="BD462" s="2">
        <v>43957256</v>
      </c>
      <c r="BE462" s="2"/>
      <c r="BF462" s="2"/>
      <c r="BG462" s="9"/>
      <c r="BH462" s="2"/>
      <c r="BI462" s="2"/>
      <c r="BJ462" s="2">
        <v>79720103</v>
      </c>
      <c r="BK462" s="8">
        <f t="shared" si="92"/>
        <v>182699847</v>
      </c>
      <c r="BL462" s="2"/>
      <c r="BM462" s="2">
        <v>43957256</v>
      </c>
      <c r="BN462" s="2"/>
      <c r="BO462" s="2"/>
      <c r="BP462" s="2"/>
      <c r="BQ462" s="2"/>
      <c r="BR462" s="9"/>
      <c r="BS462" s="2"/>
      <c r="BT462" s="2"/>
      <c r="BU462" s="2"/>
      <c r="BV462" s="2"/>
      <c r="BW462" s="8">
        <f t="shared" si="93"/>
        <v>226657103</v>
      </c>
      <c r="BX462" s="2"/>
      <c r="BY462" s="2">
        <v>0</v>
      </c>
      <c r="BZ462" s="2"/>
      <c r="CA462" s="2"/>
      <c r="CB462" s="9"/>
      <c r="CC462" s="2"/>
      <c r="CD462" s="2"/>
      <c r="CE462" s="2"/>
      <c r="CF462" s="2"/>
      <c r="CG462" s="8">
        <f>SUM(BW462:CE462)</f>
        <v>226657103</v>
      </c>
      <c r="CH462" s="2"/>
      <c r="CI462" s="2"/>
      <c r="CJ462" s="2"/>
      <c r="CK462" s="2"/>
      <c r="CL462" s="9"/>
      <c r="CM462" s="2"/>
      <c r="CN462" s="2"/>
      <c r="CO462" s="2"/>
      <c r="CP462" s="8">
        <f t="shared" si="86"/>
        <v>226657103</v>
      </c>
      <c r="CQ462" s="2"/>
      <c r="CR462" s="2"/>
      <c r="CS462" s="2"/>
      <c r="CT462" s="2"/>
      <c r="CU462" s="2"/>
      <c r="CV462" s="9"/>
      <c r="CW462" s="2"/>
      <c r="CX462" s="2"/>
      <c r="CY462" s="8">
        <f t="shared" si="87"/>
        <v>226657103</v>
      </c>
      <c r="CZ462" s="2"/>
      <c r="DA462" s="2"/>
      <c r="DB462" s="2"/>
      <c r="DC462" s="2"/>
      <c r="DD462" s="2"/>
      <c r="DE462" s="2"/>
      <c r="DF462" s="2"/>
      <c r="DG462" s="2"/>
      <c r="DH462" s="2"/>
      <c r="DI462" s="8">
        <f t="shared" si="88"/>
        <v>226657103</v>
      </c>
      <c r="DJ462" s="18"/>
      <c r="DK462" s="2"/>
      <c r="DL462" s="2"/>
      <c r="DM462" s="2"/>
      <c r="DN462" s="2"/>
      <c r="DO462" s="2"/>
      <c r="DP462" s="2"/>
      <c r="DQ462" s="2"/>
      <c r="DR462" s="9"/>
      <c r="DS462" s="2"/>
      <c r="DT462" s="2"/>
      <c r="DU462" s="7">
        <f t="shared" si="94"/>
        <v>226657103</v>
      </c>
      <c r="DV462" s="4">
        <f>VLOOKUP(B462,[3]RPTNCT049_ConsultaSaldosContabl!$I$4:$K$8047,3,0)</f>
        <v>109893140</v>
      </c>
      <c r="DW462" s="4">
        <f>+Q462+Z462+AA462+AN462+BA462+BJ462+BU462+BV462</f>
        <v>116763963</v>
      </c>
      <c r="DX462" s="41">
        <f t="shared" si="95"/>
        <v>226657103</v>
      </c>
      <c r="DY462" s="19">
        <f t="shared" si="96"/>
        <v>0</v>
      </c>
      <c r="DZ462" s="29"/>
      <c r="EA462" s="29"/>
      <c r="EB462" s="29"/>
    </row>
    <row r="463" spans="1:136" ht="15" customHeight="1" x14ac:dyDescent="0.2">
      <c r="A463" s="1">
        <v>8001000588</v>
      </c>
      <c r="B463" s="1">
        <v>800100058</v>
      </c>
      <c r="C463" s="16">
        <v>214973349</v>
      </c>
      <c r="D463" s="17" t="s">
        <v>2280</v>
      </c>
      <c r="E463" s="83" t="s">
        <v>1965</v>
      </c>
      <c r="F463" s="38"/>
      <c r="G463" s="2"/>
      <c r="H463" s="3"/>
      <c r="I463" s="2"/>
      <c r="J463" s="39"/>
      <c r="K463" s="3"/>
      <c r="L463" s="2"/>
      <c r="M463" s="8"/>
      <c r="N463" s="3"/>
      <c r="O463" s="2"/>
      <c r="P463" s="3"/>
      <c r="Q463" s="39">
        <v>94356566</v>
      </c>
      <c r="R463" s="2"/>
      <c r="S463" s="3"/>
      <c r="T463" s="3"/>
      <c r="U463" s="2"/>
      <c r="V463" s="8">
        <f t="shared" si="85"/>
        <v>94356566</v>
      </c>
      <c r="W463" s="8">
        <v>0</v>
      </c>
      <c r="X463" s="2"/>
      <c r="Y463" s="8">
        <v>0</v>
      </c>
      <c r="Z463" s="8"/>
      <c r="AA463" s="2"/>
      <c r="AB463" s="2"/>
      <c r="AC463" s="9"/>
      <c r="AD463" s="2"/>
      <c r="AE463" s="2"/>
      <c r="AF463" s="8">
        <f t="shared" si="89"/>
        <v>94356566</v>
      </c>
      <c r="AG463" s="9">
        <v>0</v>
      </c>
      <c r="AH463" s="2"/>
      <c r="AI463" s="2">
        <v>0</v>
      </c>
      <c r="AJ463" s="9">
        <v>0</v>
      </c>
      <c r="AK463" s="2">
        <v>0</v>
      </c>
      <c r="AL463" s="2">
        <v>0</v>
      </c>
      <c r="AM463" s="2"/>
      <c r="AN463" s="2"/>
      <c r="AO463" s="19">
        <f t="shared" si="90"/>
        <v>94356566</v>
      </c>
      <c r="AP463" s="2"/>
      <c r="AQ463" s="2"/>
      <c r="AR463" s="2"/>
      <c r="AS463" s="2"/>
      <c r="AT463" s="2"/>
      <c r="AU463" s="2"/>
      <c r="AV463" s="2"/>
      <c r="AW463" s="2"/>
      <c r="AX463" s="2">
        <v>130807964</v>
      </c>
      <c r="AY463" s="2">
        <v>32701991</v>
      </c>
      <c r="AZ463" s="2"/>
      <c r="BA463" s="2"/>
      <c r="BB463" s="64">
        <f t="shared" si="91"/>
        <v>257866521</v>
      </c>
      <c r="BC463" s="2"/>
      <c r="BD463" s="2">
        <v>32701991</v>
      </c>
      <c r="BE463" s="2"/>
      <c r="BF463" s="2"/>
      <c r="BG463" s="9"/>
      <c r="BH463" s="2"/>
      <c r="BI463" s="2"/>
      <c r="BJ463" s="2">
        <v>203059753</v>
      </c>
      <c r="BK463" s="8">
        <f t="shared" si="92"/>
        <v>493628265</v>
      </c>
      <c r="BL463" s="2"/>
      <c r="BM463" s="2">
        <v>32701991</v>
      </c>
      <c r="BN463" s="2"/>
      <c r="BO463" s="2"/>
      <c r="BP463" s="2"/>
      <c r="BQ463" s="2"/>
      <c r="BR463" s="9"/>
      <c r="BS463" s="2"/>
      <c r="BT463" s="2"/>
      <c r="BU463" s="2"/>
      <c r="BV463" s="2"/>
      <c r="BW463" s="8">
        <f t="shared" si="93"/>
        <v>526330256</v>
      </c>
      <c r="BX463" s="2"/>
      <c r="BY463" s="2">
        <v>32701991</v>
      </c>
      <c r="BZ463" s="2"/>
      <c r="CA463" s="2"/>
      <c r="CB463" s="9"/>
      <c r="CC463" s="2"/>
      <c r="CD463" s="2"/>
      <c r="CE463" s="2"/>
      <c r="CF463" s="2"/>
      <c r="CG463" s="8">
        <f>SUM(BW463:CE463)</f>
        <v>559032247</v>
      </c>
      <c r="CH463" s="2"/>
      <c r="CI463" s="2"/>
      <c r="CJ463" s="2"/>
      <c r="CK463" s="2"/>
      <c r="CL463" s="9"/>
      <c r="CM463" s="2"/>
      <c r="CN463" s="2"/>
      <c r="CO463" s="2"/>
      <c r="CP463" s="8">
        <f t="shared" si="86"/>
        <v>559032247</v>
      </c>
      <c r="CQ463" s="2"/>
      <c r="CR463" s="2"/>
      <c r="CS463" s="2"/>
      <c r="CT463" s="2"/>
      <c r="CU463" s="2"/>
      <c r="CV463" s="9"/>
      <c r="CW463" s="2"/>
      <c r="CX463" s="2"/>
      <c r="CY463" s="8">
        <f t="shared" si="87"/>
        <v>559032247</v>
      </c>
      <c r="CZ463" s="2"/>
      <c r="DA463" s="2"/>
      <c r="DB463" s="2"/>
      <c r="DC463" s="2"/>
      <c r="DD463" s="2"/>
      <c r="DE463" s="2"/>
      <c r="DF463" s="2"/>
      <c r="DG463" s="2"/>
      <c r="DH463" s="2"/>
      <c r="DI463" s="8">
        <f t="shared" si="88"/>
        <v>559032247</v>
      </c>
      <c r="DJ463" s="18"/>
      <c r="DK463" s="2"/>
      <c r="DL463" s="2"/>
      <c r="DM463" s="2"/>
      <c r="DN463" s="2"/>
      <c r="DO463" s="2"/>
      <c r="DP463" s="2"/>
      <c r="DQ463" s="2"/>
      <c r="DR463" s="9"/>
      <c r="DS463" s="2"/>
      <c r="DT463" s="2"/>
      <c r="DU463" s="7">
        <f t="shared" si="94"/>
        <v>559032247</v>
      </c>
      <c r="DV463" s="4">
        <f>VLOOKUP(B463,[3]RPTNCT049_ConsultaSaldosContabl!$I$4:$K$8047,3,0)</f>
        <v>261615928</v>
      </c>
      <c r="DW463" s="4">
        <f>+Q463+Z463+AA463+AN463+BA463+BJ463+BU463+BV463</f>
        <v>297416319</v>
      </c>
      <c r="DX463" s="41">
        <f t="shared" si="95"/>
        <v>559032247</v>
      </c>
      <c r="DY463" s="19">
        <f t="shared" si="96"/>
        <v>0</v>
      </c>
      <c r="DZ463" s="29"/>
      <c r="EA463" s="29"/>
      <c r="EB463" s="29"/>
    </row>
    <row r="464" spans="1:136" ht="15" customHeight="1" x14ac:dyDescent="0.2">
      <c r="A464" s="1">
        <v>8001133897</v>
      </c>
      <c r="B464" s="1">
        <v>800113389</v>
      </c>
      <c r="C464" s="16">
        <v>210173001</v>
      </c>
      <c r="D464" s="17" t="s">
        <v>2226</v>
      </c>
      <c r="E464" s="83" t="s">
        <v>1041</v>
      </c>
      <c r="F464" s="36">
        <v>13385185455</v>
      </c>
      <c r="G464" s="2"/>
      <c r="H464" s="3"/>
      <c r="I464" s="2"/>
      <c r="J464" s="39">
        <v>837551038</v>
      </c>
      <c r="K464" s="2">
        <v>3534852989</v>
      </c>
      <c r="L464" s="2"/>
      <c r="M464" s="8">
        <f>SUM(F464:L464)</f>
        <v>17757589482</v>
      </c>
      <c r="N464" s="3">
        <f>VLOOKUP(A464,'[1]PRESTACION DE SERVICIO'!$I$2:$J$96,2,0)</f>
        <v>11766396906</v>
      </c>
      <c r="O464" s="2"/>
      <c r="P464" s="3"/>
      <c r="Q464" s="39">
        <v>1954250306</v>
      </c>
      <c r="R464" s="2"/>
      <c r="S464" s="3">
        <v>730869357</v>
      </c>
      <c r="T464" s="9">
        <v>1544054065</v>
      </c>
      <c r="U464" s="2"/>
      <c r="V464" s="8">
        <f t="shared" si="85"/>
        <v>33753160116</v>
      </c>
      <c r="W464" s="8">
        <v>10917422218</v>
      </c>
      <c r="X464" s="2"/>
      <c r="Y464" s="8">
        <v>0</v>
      </c>
      <c r="Z464" s="8"/>
      <c r="AA464" s="2">
        <v>-47793380</v>
      </c>
      <c r="AB464" s="2"/>
      <c r="AC464" s="9">
        <v>776850280</v>
      </c>
      <c r="AD464" s="2">
        <v>1542568476</v>
      </c>
      <c r="AE464" s="2"/>
      <c r="AF464" s="8">
        <f t="shared" si="89"/>
        <v>46942207710</v>
      </c>
      <c r="AG464" s="9">
        <v>0</v>
      </c>
      <c r="AH464" s="2"/>
      <c r="AI464" s="2">
        <v>0</v>
      </c>
      <c r="AJ464" s="9">
        <v>11359620688</v>
      </c>
      <c r="AK464" s="2">
        <v>776850280</v>
      </c>
      <c r="AL464" s="2">
        <v>1542568476</v>
      </c>
      <c r="AM464" s="2"/>
      <c r="AN464" s="2">
        <f>VLOOKUP(B464,[2]Abril!$G$18:$H$28,2,0)</f>
        <v>22256789</v>
      </c>
      <c r="AO464" s="19">
        <f t="shared" si="90"/>
        <v>60643503943</v>
      </c>
      <c r="AP464" s="2"/>
      <c r="AQ464" s="2"/>
      <c r="AR464" s="2"/>
      <c r="AS464" s="2">
        <v>11385929046</v>
      </c>
      <c r="AT464" s="2">
        <v>776850280</v>
      </c>
      <c r="AU464" s="2">
        <v>1328806614</v>
      </c>
      <c r="AV464" s="2"/>
      <c r="AW464" s="2">
        <v>1473102687</v>
      </c>
      <c r="AX464" s="2"/>
      <c r="AY464" s="2">
        <v>982068458</v>
      </c>
      <c r="AZ464" s="2"/>
      <c r="BA464" s="2">
        <f>VLOOKUP(B464,[2]Mayo!$G$109:$H$167,2,0)</f>
        <v>13871599</v>
      </c>
      <c r="BB464" s="64">
        <f t="shared" si="91"/>
        <v>76604132627</v>
      </c>
      <c r="BC464" s="2">
        <v>16533171415</v>
      </c>
      <c r="BD464" s="2">
        <v>491034229</v>
      </c>
      <c r="BE464" s="2"/>
      <c r="BF464" s="2"/>
      <c r="BG464" s="9">
        <v>834383977</v>
      </c>
      <c r="BH464" s="2">
        <v>2191137524</v>
      </c>
      <c r="BI464" s="2"/>
      <c r="BJ464" s="2">
        <v>4217310681</v>
      </c>
      <c r="BK464" s="8">
        <f t="shared" si="92"/>
        <v>100871170453</v>
      </c>
      <c r="BL464" s="2">
        <v>12288712493</v>
      </c>
      <c r="BM464" s="2">
        <v>491034229</v>
      </c>
      <c r="BN464" s="2"/>
      <c r="BO464" s="2">
        <v>5208846323</v>
      </c>
      <c r="BP464" s="2"/>
      <c r="BQ464" s="2"/>
      <c r="BR464" s="9">
        <v>790683444</v>
      </c>
      <c r="BS464" s="2">
        <v>2098638246</v>
      </c>
      <c r="BT464" s="2"/>
      <c r="BU464" s="2"/>
      <c r="BV464" s="2"/>
      <c r="BW464" s="8">
        <f t="shared" si="93"/>
        <v>121749085188</v>
      </c>
      <c r="BX464" s="2"/>
      <c r="BY464" s="2">
        <v>491034229</v>
      </c>
      <c r="BZ464" s="2"/>
      <c r="CA464" s="2">
        <v>12351414455</v>
      </c>
      <c r="CB464" s="9">
        <v>789773671</v>
      </c>
      <c r="CC464" s="2">
        <v>1678698790</v>
      </c>
      <c r="CD464" s="2"/>
      <c r="CE464" s="2"/>
      <c r="CF464" s="2"/>
      <c r="CG464" s="8">
        <f>SUM(BW464:CE464)</f>
        <v>137060006333</v>
      </c>
      <c r="CH464" s="2"/>
      <c r="CI464" s="2"/>
      <c r="CJ464" s="2"/>
      <c r="CK464" s="2"/>
      <c r="CL464" s="9"/>
      <c r="CM464" s="2"/>
      <c r="CN464" s="2"/>
      <c r="CO464" s="2"/>
      <c r="CP464" s="8">
        <f t="shared" si="86"/>
        <v>137060006333</v>
      </c>
      <c r="CQ464" s="2"/>
      <c r="CR464" s="2"/>
      <c r="CS464" s="2"/>
      <c r="CT464" s="2"/>
      <c r="CU464" s="2"/>
      <c r="CV464" s="9"/>
      <c r="CW464" s="2"/>
      <c r="CX464" s="2"/>
      <c r="CY464" s="8">
        <f t="shared" si="87"/>
        <v>137060006333</v>
      </c>
      <c r="CZ464" s="2"/>
      <c r="DA464" s="2"/>
      <c r="DB464" s="2"/>
      <c r="DC464" s="2"/>
      <c r="DD464" s="2"/>
      <c r="DE464" s="2"/>
      <c r="DF464" s="2"/>
      <c r="DG464" s="2"/>
      <c r="DH464" s="2"/>
      <c r="DI464" s="8">
        <f t="shared" si="88"/>
        <v>137060006333</v>
      </c>
      <c r="DJ464" s="18"/>
      <c r="DK464" s="2"/>
      <c r="DL464" s="2"/>
      <c r="DM464" s="2"/>
      <c r="DN464" s="2"/>
      <c r="DO464" s="2"/>
      <c r="DP464" s="2"/>
      <c r="DQ464" s="2"/>
      <c r="DR464" s="9"/>
      <c r="DS464" s="2"/>
      <c r="DT464" s="2"/>
      <c r="DU464" s="7">
        <f t="shared" si="94"/>
        <v>137060006333</v>
      </c>
      <c r="DV464" s="4">
        <f>VLOOKUP(B464,[3]RPTNCT049_ConsultaSaldosContabl!$I$4:$K$8047,3,0)</f>
        <v>130900110338</v>
      </c>
      <c r="DW464" s="4">
        <f>+Q464+Z464+AA464+AN464+BA464+BJ464+BU464+BV464</f>
        <v>6159895995</v>
      </c>
      <c r="DX464" s="41">
        <f t="shared" si="95"/>
        <v>137060006333</v>
      </c>
      <c r="DY464" s="19">
        <f t="shared" si="96"/>
        <v>0</v>
      </c>
      <c r="DZ464" s="29"/>
      <c r="EA464" s="29"/>
      <c r="EB464" s="29"/>
    </row>
    <row r="465" spans="1:136" ht="15" customHeight="1" x14ac:dyDescent="0.2">
      <c r="A465" s="1">
        <v>8001000595</v>
      </c>
      <c r="B465" s="1">
        <v>800100059</v>
      </c>
      <c r="C465" s="16">
        <v>215273352</v>
      </c>
      <c r="D465" s="17" t="s">
        <v>2261</v>
      </c>
      <c r="E465" s="83" t="s">
        <v>1966</v>
      </c>
      <c r="F465" s="38"/>
      <c r="G465" s="2"/>
      <c r="H465" s="3"/>
      <c r="I465" s="2"/>
      <c r="J465" s="39"/>
      <c r="K465" s="3"/>
      <c r="L465" s="2"/>
      <c r="M465" s="8"/>
      <c r="N465" s="3"/>
      <c r="O465" s="2"/>
      <c r="P465" s="3"/>
      <c r="Q465" s="39">
        <v>68577666</v>
      </c>
      <c r="R465" s="2"/>
      <c r="S465" s="3"/>
      <c r="T465" s="3"/>
      <c r="U465" s="2"/>
      <c r="V465" s="8">
        <f t="shared" si="85"/>
        <v>68577666</v>
      </c>
      <c r="W465" s="8">
        <v>0</v>
      </c>
      <c r="X465" s="2"/>
      <c r="Y465" s="8">
        <v>0</v>
      </c>
      <c r="Z465" s="8"/>
      <c r="AA465" s="2"/>
      <c r="AB465" s="2"/>
      <c r="AC465" s="9"/>
      <c r="AD465" s="2"/>
      <c r="AE465" s="2"/>
      <c r="AF465" s="8">
        <f t="shared" si="89"/>
        <v>68577666</v>
      </c>
      <c r="AG465" s="9">
        <v>0</v>
      </c>
      <c r="AH465" s="2"/>
      <c r="AI465" s="2">
        <v>0</v>
      </c>
      <c r="AJ465" s="9">
        <v>0</v>
      </c>
      <c r="AK465" s="2">
        <v>0</v>
      </c>
      <c r="AL465" s="2">
        <v>0</v>
      </c>
      <c r="AM465" s="2"/>
      <c r="AN465" s="2"/>
      <c r="AO465" s="19">
        <f t="shared" si="90"/>
        <v>68577666</v>
      </c>
      <c r="AP465" s="2"/>
      <c r="AQ465" s="2"/>
      <c r="AR465" s="2"/>
      <c r="AS465" s="2"/>
      <c r="AT465" s="2"/>
      <c r="AU465" s="2"/>
      <c r="AV465" s="2"/>
      <c r="AW465" s="2"/>
      <c r="AX465" s="2">
        <v>86290588</v>
      </c>
      <c r="AY465" s="2">
        <v>21572647</v>
      </c>
      <c r="AZ465" s="2"/>
      <c r="BA465" s="2"/>
      <c r="BB465" s="64">
        <f t="shared" si="91"/>
        <v>176440901</v>
      </c>
      <c r="BC465" s="2"/>
      <c r="BD465" s="2">
        <v>21572647</v>
      </c>
      <c r="BE465" s="2"/>
      <c r="BF465" s="2"/>
      <c r="BG465" s="9"/>
      <c r="BH465" s="2"/>
      <c r="BI465" s="2"/>
      <c r="BJ465" s="2">
        <v>147582888</v>
      </c>
      <c r="BK465" s="8">
        <f t="shared" si="92"/>
        <v>345596436</v>
      </c>
      <c r="BL465" s="2"/>
      <c r="BM465" s="2">
        <v>21572647</v>
      </c>
      <c r="BN465" s="2"/>
      <c r="BO465" s="2"/>
      <c r="BP465" s="2"/>
      <c r="BQ465" s="2"/>
      <c r="BR465" s="9"/>
      <c r="BS465" s="2"/>
      <c r="BT465" s="2"/>
      <c r="BU465" s="2"/>
      <c r="BV465" s="2"/>
      <c r="BW465" s="8">
        <f t="shared" si="93"/>
        <v>367169083</v>
      </c>
      <c r="BX465" s="2"/>
      <c r="BY465" s="2">
        <v>21572647</v>
      </c>
      <c r="BZ465" s="2"/>
      <c r="CA465" s="2"/>
      <c r="CB465" s="9"/>
      <c r="CC465" s="2"/>
      <c r="CD465" s="2"/>
      <c r="CE465" s="2"/>
      <c r="CF465" s="2"/>
      <c r="CG465" s="8">
        <f>SUM(BW465:CE465)</f>
        <v>388741730</v>
      </c>
      <c r="CH465" s="2"/>
      <c r="CI465" s="2"/>
      <c r="CJ465" s="2"/>
      <c r="CK465" s="2"/>
      <c r="CL465" s="9"/>
      <c r="CM465" s="2"/>
      <c r="CN465" s="2"/>
      <c r="CO465" s="2"/>
      <c r="CP465" s="8">
        <f t="shared" si="86"/>
        <v>388741730</v>
      </c>
      <c r="CQ465" s="2"/>
      <c r="CR465" s="2"/>
      <c r="CS465" s="2"/>
      <c r="CT465" s="2"/>
      <c r="CU465" s="2"/>
      <c r="CV465" s="9"/>
      <c r="CW465" s="2"/>
      <c r="CX465" s="2"/>
      <c r="CY465" s="8">
        <f t="shared" si="87"/>
        <v>388741730</v>
      </c>
      <c r="CZ465" s="2"/>
      <c r="DA465" s="2"/>
      <c r="DB465" s="2"/>
      <c r="DC465" s="2"/>
      <c r="DD465" s="2"/>
      <c r="DE465" s="2"/>
      <c r="DF465" s="2"/>
      <c r="DG465" s="2"/>
      <c r="DH465" s="2"/>
      <c r="DI465" s="8">
        <f t="shared" si="88"/>
        <v>388741730</v>
      </c>
      <c r="DJ465" s="18"/>
      <c r="DK465" s="2"/>
      <c r="DL465" s="2"/>
      <c r="DM465" s="2"/>
      <c r="DN465" s="2"/>
      <c r="DO465" s="2"/>
      <c r="DP465" s="2"/>
      <c r="DQ465" s="2"/>
      <c r="DR465" s="9"/>
      <c r="DS465" s="2"/>
      <c r="DT465" s="2"/>
      <c r="DU465" s="7">
        <f t="shared" si="94"/>
        <v>388741730</v>
      </c>
      <c r="DV465" s="4">
        <f>VLOOKUP(B465,[3]RPTNCT049_ConsultaSaldosContabl!$I$4:$K$8047,3,0)</f>
        <v>172581176</v>
      </c>
      <c r="DW465" s="4">
        <f>+Q465+Z465+AA465+AN465+BA465+BJ465+BU465+BV465</f>
        <v>216160554</v>
      </c>
      <c r="DX465" s="41">
        <f t="shared" si="95"/>
        <v>388741730</v>
      </c>
      <c r="DY465" s="19">
        <f t="shared" si="96"/>
        <v>0</v>
      </c>
      <c r="DZ465" s="29"/>
      <c r="EA465" s="29"/>
      <c r="EB465" s="29"/>
    </row>
    <row r="466" spans="1:136" ht="15" customHeight="1" x14ac:dyDescent="0.2">
      <c r="A466" s="1">
        <v>8000990925</v>
      </c>
      <c r="B466" s="1">
        <v>800099092</v>
      </c>
      <c r="C466" s="16">
        <v>215252352</v>
      </c>
      <c r="D466" s="17" t="s">
        <v>714</v>
      </c>
      <c r="E466" s="83" t="s">
        <v>1755</v>
      </c>
      <c r="F466" s="38"/>
      <c r="G466" s="2"/>
      <c r="H466" s="3"/>
      <c r="I466" s="2"/>
      <c r="J466" s="39"/>
      <c r="K466" s="3"/>
      <c r="L466" s="2"/>
      <c r="M466" s="8"/>
      <c r="N466" s="3"/>
      <c r="O466" s="2"/>
      <c r="P466" s="3"/>
      <c r="Q466" s="39">
        <v>41095281</v>
      </c>
      <c r="R466" s="2"/>
      <c r="S466" s="3"/>
      <c r="T466" s="3"/>
      <c r="U466" s="2"/>
      <c r="V466" s="8">
        <f t="shared" si="85"/>
        <v>41095281</v>
      </c>
      <c r="W466" s="8">
        <v>0</v>
      </c>
      <c r="X466" s="2"/>
      <c r="Y466" s="8">
        <v>0</v>
      </c>
      <c r="Z466" s="8"/>
      <c r="AA466" s="2"/>
      <c r="AB466" s="2"/>
      <c r="AC466" s="9"/>
      <c r="AD466" s="2"/>
      <c r="AE466" s="2"/>
      <c r="AF466" s="8">
        <f t="shared" si="89"/>
        <v>41095281</v>
      </c>
      <c r="AG466" s="9">
        <v>0</v>
      </c>
      <c r="AH466" s="2"/>
      <c r="AI466" s="2">
        <v>0</v>
      </c>
      <c r="AJ466" s="9">
        <v>0</v>
      </c>
      <c r="AK466" s="2">
        <v>0</v>
      </c>
      <c r="AL466" s="2">
        <v>0</v>
      </c>
      <c r="AM466" s="2"/>
      <c r="AN466" s="2"/>
      <c r="AO466" s="19">
        <f t="shared" si="90"/>
        <v>41095281</v>
      </c>
      <c r="AP466" s="2"/>
      <c r="AQ466" s="2"/>
      <c r="AR466" s="2"/>
      <c r="AS466" s="2"/>
      <c r="AT466" s="2"/>
      <c r="AU466" s="2"/>
      <c r="AV466" s="2"/>
      <c r="AW466" s="2"/>
      <c r="AX466" s="2">
        <v>69985836</v>
      </c>
      <c r="AY466" s="2">
        <v>17496459</v>
      </c>
      <c r="AZ466" s="2"/>
      <c r="BA466" s="2"/>
      <c r="BB466" s="64">
        <f t="shared" si="91"/>
        <v>128577576</v>
      </c>
      <c r="BC466" s="2"/>
      <c r="BD466" s="2">
        <v>17496459</v>
      </c>
      <c r="BE466" s="2"/>
      <c r="BF466" s="2"/>
      <c r="BG466" s="9"/>
      <c r="BH466" s="2"/>
      <c r="BI466" s="2"/>
      <c r="BJ466" s="2">
        <v>88439337</v>
      </c>
      <c r="BK466" s="8">
        <f t="shared" si="92"/>
        <v>234513372</v>
      </c>
      <c r="BL466" s="2"/>
      <c r="BM466" s="2">
        <v>17496459</v>
      </c>
      <c r="BN466" s="2"/>
      <c r="BO466" s="2"/>
      <c r="BP466" s="2"/>
      <c r="BQ466" s="2"/>
      <c r="BR466" s="9"/>
      <c r="BS466" s="2"/>
      <c r="BT466" s="2"/>
      <c r="BU466" s="2"/>
      <c r="BV466" s="2"/>
      <c r="BW466" s="8">
        <f t="shared" si="93"/>
        <v>252009831</v>
      </c>
      <c r="BX466" s="2"/>
      <c r="BY466" s="2">
        <v>17496459</v>
      </c>
      <c r="BZ466" s="2"/>
      <c r="CA466" s="2"/>
      <c r="CB466" s="9"/>
      <c r="CC466" s="2"/>
      <c r="CD466" s="2"/>
      <c r="CE466" s="2"/>
      <c r="CF466" s="2"/>
      <c r="CG466" s="8">
        <f>SUM(BW466:CE466)</f>
        <v>269506290</v>
      </c>
      <c r="CH466" s="2"/>
      <c r="CI466" s="2"/>
      <c r="CJ466" s="2"/>
      <c r="CK466" s="2"/>
      <c r="CL466" s="9"/>
      <c r="CM466" s="2"/>
      <c r="CN466" s="2"/>
      <c r="CO466" s="2"/>
      <c r="CP466" s="8">
        <f t="shared" si="86"/>
        <v>269506290</v>
      </c>
      <c r="CQ466" s="2"/>
      <c r="CR466" s="2"/>
      <c r="CS466" s="2"/>
      <c r="CT466" s="2"/>
      <c r="CU466" s="2"/>
      <c r="CV466" s="9"/>
      <c r="CW466" s="2"/>
      <c r="CX466" s="2"/>
      <c r="CY466" s="8">
        <f t="shared" si="87"/>
        <v>269506290</v>
      </c>
      <c r="CZ466" s="2"/>
      <c r="DA466" s="2"/>
      <c r="DB466" s="2"/>
      <c r="DC466" s="2"/>
      <c r="DD466" s="2"/>
      <c r="DE466" s="2"/>
      <c r="DF466" s="2"/>
      <c r="DG466" s="2"/>
      <c r="DH466" s="2"/>
      <c r="DI466" s="8">
        <f t="shared" si="88"/>
        <v>269506290</v>
      </c>
      <c r="DJ466" s="18"/>
      <c r="DK466" s="2"/>
      <c r="DL466" s="2"/>
      <c r="DM466" s="2"/>
      <c r="DN466" s="2"/>
      <c r="DO466" s="2"/>
      <c r="DP466" s="2"/>
      <c r="DQ466" s="2"/>
      <c r="DR466" s="9"/>
      <c r="DS466" s="2"/>
      <c r="DT466" s="2"/>
      <c r="DU466" s="7">
        <f t="shared" si="94"/>
        <v>269506290</v>
      </c>
      <c r="DV466" s="4">
        <f>VLOOKUP(B466,[3]RPTNCT049_ConsultaSaldosContabl!$I$4:$K$8047,3,0)</f>
        <v>139971672</v>
      </c>
      <c r="DW466" s="4">
        <f>+Q466+Z466+AA466+AN466+BA466+BJ466+BU466+BV466</f>
        <v>129534618</v>
      </c>
      <c r="DX466" s="41">
        <f t="shared" si="95"/>
        <v>269506290</v>
      </c>
      <c r="DY466" s="19">
        <f t="shared" si="96"/>
        <v>0</v>
      </c>
      <c r="DZ466" s="29"/>
      <c r="EA466" s="29"/>
      <c r="EB466" s="29"/>
    </row>
    <row r="467" spans="1:136" ht="15" customHeight="1" x14ac:dyDescent="0.2">
      <c r="A467" s="1">
        <v>8000190052</v>
      </c>
      <c r="B467" s="1">
        <v>800019005</v>
      </c>
      <c r="C467" s="16">
        <v>215452354</v>
      </c>
      <c r="D467" s="17" t="s">
        <v>715</v>
      </c>
      <c r="E467" s="83" t="s">
        <v>1746</v>
      </c>
      <c r="F467" s="38"/>
      <c r="G467" s="2"/>
      <c r="H467" s="3"/>
      <c r="I467" s="2"/>
      <c r="J467" s="39"/>
      <c r="K467" s="3"/>
      <c r="L467" s="2"/>
      <c r="M467" s="8"/>
      <c r="N467" s="3"/>
      <c r="O467" s="2"/>
      <c r="P467" s="3"/>
      <c r="Q467" s="39">
        <v>42421437</v>
      </c>
      <c r="R467" s="2"/>
      <c r="S467" s="3"/>
      <c r="T467" s="3"/>
      <c r="U467" s="2"/>
      <c r="V467" s="8">
        <f t="shared" si="85"/>
        <v>42421437</v>
      </c>
      <c r="W467" s="8">
        <v>0</v>
      </c>
      <c r="X467" s="2"/>
      <c r="Y467" s="8">
        <v>0</v>
      </c>
      <c r="Z467" s="8"/>
      <c r="AA467" s="2"/>
      <c r="AB467" s="2"/>
      <c r="AC467" s="9"/>
      <c r="AD467" s="2"/>
      <c r="AE467" s="2"/>
      <c r="AF467" s="8">
        <f t="shared" si="89"/>
        <v>42421437</v>
      </c>
      <c r="AG467" s="9">
        <v>0</v>
      </c>
      <c r="AH467" s="2"/>
      <c r="AI467" s="2">
        <v>0</v>
      </c>
      <c r="AJ467" s="9">
        <v>0</v>
      </c>
      <c r="AK467" s="2">
        <v>0</v>
      </c>
      <c r="AL467" s="2">
        <v>0</v>
      </c>
      <c r="AM467" s="2"/>
      <c r="AN467" s="2"/>
      <c r="AO467" s="19">
        <f t="shared" si="90"/>
        <v>42421437</v>
      </c>
      <c r="AP467" s="2"/>
      <c r="AQ467" s="2"/>
      <c r="AR467" s="2"/>
      <c r="AS467" s="2"/>
      <c r="AT467" s="2"/>
      <c r="AU467" s="2"/>
      <c r="AV467" s="2"/>
      <c r="AW467" s="2"/>
      <c r="AX467" s="2">
        <v>61319536</v>
      </c>
      <c r="AY467" s="2">
        <v>15329884</v>
      </c>
      <c r="AZ467" s="2"/>
      <c r="BA467" s="2"/>
      <c r="BB467" s="64">
        <f t="shared" si="91"/>
        <v>119070857</v>
      </c>
      <c r="BC467" s="2"/>
      <c r="BD467" s="2">
        <v>15329884</v>
      </c>
      <c r="BE467" s="2"/>
      <c r="BF467" s="2"/>
      <c r="BG467" s="9"/>
      <c r="BH467" s="2"/>
      <c r="BI467" s="2"/>
      <c r="BJ467" s="2">
        <v>91293477</v>
      </c>
      <c r="BK467" s="8">
        <f t="shared" si="92"/>
        <v>225694218</v>
      </c>
      <c r="BL467" s="2"/>
      <c r="BM467" s="2">
        <v>15329884</v>
      </c>
      <c r="BN467" s="2"/>
      <c r="BO467" s="2"/>
      <c r="BP467" s="2"/>
      <c r="BQ467" s="2"/>
      <c r="BR467" s="9"/>
      <c r="BS467" s="2"/>
      <c r="BT467" s="2"/>
      <c r="BU467" s="2"/>
      <c r="BV467" s="2"/>
      <c r="BW467" s="8">
        <f t="shared" si="93"/>
        <v>241024102</v>
      </c>
      <c r="BX467" s="2"/>
      <c r="BY467" s="2">
        <v>15329884</v>
      </c>
      <c r="BZ467" s="2"/>
      <c r="CA467" s="2"/>
      <c r="CB467" s="9"/>
      <c r="CC467" s="2"/>
      <c r="CD467" s="2"/>
      <c r="CE467" s="2"/>
      <c r="CF467" s="2"/>
      <c r="CG467" s="8">
        <f>SUM(BW467:CE467)</f>
        <v>256353986</v>
      </c>
      <c r="CH467" s="2"/>
      <c r="CI467" s="2"/>
      <c r="CJ467" s="2"/>
      <c r="CK467" s="2"/>
      <c r="CL467" s="9"/>
      <c r="CM467" s="2"/>
      <c r="CN467" s="2"/>
      <c r="CO467" s="2"/>
      <c r="CP467" s="8">
        <f t="shared" si="86"/>
        <v>256353986</v>
      </c>
      <c r="CQ467" s="2"/>
      <c r="CR467" s="2"/>
      <c r="CS467" s="2"/>
      <c r="CT467" s="2"/>
      <c r="CU467" s="2"/>
      <c r="CV467" s="9"/>
      <c r="CW467" s="2"/>
      <c r="CX467" s="2"/>
      <c r="CY467" s="8">
        <f t="shared" si="87"/>
        <v>256353986</v>
      </c>
      <c r="CZ467" s="2"/>
      <c r="DA467" s="2"/>
      <c r="DB467" s="2"/>
      <c r="DC467" s="2"/>
      <c r="DD467" s="2"/>
      <c r="DE467" s="2"/>
      <c r="DF467" s="2"/>
      <c r="DG467" s="2"/>
      <c r="DH467" s="2"/>
      <c r="DI467" s="8">
        <f t="shared" si="88"/>
        <v>256353986</v>
      </c>
      <c r="DJ467" s="18"/>
      <c r="DK467" s="2"/>
      <c r="DL467" s="2"/>
      <c r="DM467" s="2"/>
      <c r="DN467" s="2"/>
      <c r="DO467" s="2"/>
      <c r="DP467" s="2"/>
      <c r="DQ467" s="2"/>
      <c r="DR467" s="9"/>
      <c r="DS467" s="2"/>
      <c r="DT467" s="2"/>
      <c r="DU467" s="7">
        <f t="shared" si="94"/>
        <v>256353986</v>
      </c>
      <c r="DV467" s="4">
        <f>VLOOKUP(B467,[3]RPTNCT049_ConsultaSaldosContabl!$I$4:$K$8047,3,0)</f>
        <v>122639072</v>
      </c>
      <c r="DW467" s="4">
        <f>+Q467+Z467+AA467+AN467+BA467+BJ467+BU467+BV467</f>
        <v>133714914</v>
      </c>
      <c r="DX467" s="41">
        <f t="shared" si="95"/>
        <v>256353986</v>
      </c>
      <c r="DY467" s="19">
        <f t="shared" si="96"/>
        <v>0</v>
      </c>
      <c r="DZ467" s="29"/>
      <c r="EA467" s="29"/>
      <c r="EB467" s="29"/>
    </row>
    <row r="468" spans="1:136" ht="15" customHeight="1" x14ac:dyDescent="0.2">
      <c r="A468" s="1">
        <v>8920991057</v>
      </c>
      <c r="B468" s="1">
        <v>892099105</v>
      </c>
      <c r="C468" s="16">
        <v>210194001</v>
      </c>
      <c r="D468" s="17" t="s">
        <v>990</v>
      </c>
      <c r="E468" s="83" t="s">
        <v>2065</v>
      </c>
      <c r="F468" s="38"/>
      <c r="G468" s="2"/>
      <c r="H468" s="3"/>
      <c r="I468" s="2"/>
      <c r="J468" s="39"/>
      <c r="K468" s="3"/>
      <c r="L468" s="2"/>
      <c r="M468" s="8"/>
      <c r="N468" s="3"/>
      <c r="O468" s="2"/>
      <c r="P468" s="3"/>
      <c r="Q468" s="39">
        <v>185014279</v>
      </c>
      <c r="R468" s="2"/>
      <c r="S468" s="3"/>
      <c r="T468" s="3"/>
      <c r="U468" s="2"/>
      <c r="V468" s="8">
        <f t="shared" si="85"/>
        <v>185014279</v>
      </c>
      <c r="W468" s="8">
        <v>0</v>
      </c>
      <c r="X468" s="2"/>
      <c r="Y468" s="8">
        <v>0</v>
      </c>
      <c r="Z468" s="8"/>
      <c r="AA468" s="2"/>
      <c r="AB468" s="2"/>
      <c r="AC468" s="9"/>
      <c r="AD468" s="2"/>
      <c r="AE468" s="2"/>
      <c r="AF468" s="8">
        <f t="shared" si="89"/>
        <v>185014279</v>
      </c>
      <c r="AG468" s="9">
        <v>0</v>
      </c>
      <c r="AH468" s="2"/>
      <c r="AI468" s="2">
        <v>0</v>
      </c>
      <c r="AJ468" s="9">
        <v>0</v>
      </c>
      <c r="AK468" s="2">
        <v>0</v>
      </c>
      <c r="AL468" s="2">
        <v>0</v>
      </c>
      <c r="AM468" s="2"/>
      <c r="AN468" s="2"/>
      <c r="AO468" s="19">
        <f t="shared" si="90"/>
        <v>185014279</v>
      </c>
      <c r="AP468" s="2"/>
      <c r="AQ468" s="2"/>
      <c r="AR468" s="2"/>
      <c r="AS468" s="2"/>
      <c r="AT468" s="2"/>
      <c r="AU468" s="2"/>
      <c r="AV468" s="2"/>
      <c r="AW468" s="2"/>
      <c r="AX468" s="2">
        <v>290084852</v>
      </c>
      <c r="AY468" s="2">
        <v>72521213</v>
      </c>
      <c r="AZ468" s="2"/>
      <c r="BA468" s="2">
        <f>VLOOKUP(B468,[2]Mayo!$G$109:$H$167,2,0)</f>
        <v>18113412</v>
      </c>
      <c r="BB468" s="64">
        <f t="shared" si="91"/>
        <v>565733756</v>
      </c>
      <c r="BC468" s="2"/>
      <c r="BD468" s="2">
        <v>72521213</v>
      </c>
      <c r="BE468" s="2"/>
      <c r="BF468" s="2"/>
      <c r="BG468" s="9"/>
      <c r="BH468" s="2"/>
      <c r="BI468" s="2"/>
      <c r="BJ468" s="2">
        <v>437141331</v>
      </c>
      <c r="BK468" s="8">
        <f t="shared" si="92"/>
        <v>1075396300</v>
      </c>
      <c r="BL468" s="2"/>
      <c r="BM468" s="2">
        <v>72521213</v>
      </c>
      <c r="BN468" s="2"/>
      <c r="BO468" s="2"/>
      <c r="BP468" s="2"/>
      <c r="BQ468" s="2"/>
      <c r="BR468" s="9"/>
      <c r="BS468" s="2"/>
      <c r="BT468" s="2"/>
      <c r="BU468" s="2"/>
      <c r="BV468" s="2"/>
      <c r="BW468" s="8">
        <f t="shared" si="93"/>
        <v>1147917513</v>
      </c>
      <c r="BX468" s="2"/>
      <c r="BY468" s="2">
        <v>72521213</v>
      </c>
      <c r="BZ468" s="2"/>
      <c r="CA468" s="2"/>
      <c r="CB468" s="9"/>
      <c r="CC468" s="2"/>
      <c r="CD468" s="2"/>
      <c r="CE468" s="2"/>
      <c r="CF468" s="2"/>
      <c r="CG468" s="8">
        <f>SUM(BW468:CE468)</f>
        <v>1220438726</v>
      </c>
      <c r="CH468" s="2"/>
      <c r="CI468" s="2"/>
      <c r="CJ468" s="2"/>
      <c r="CK468" s="2"/>
      <c r="CL468" s="9"/>
      <c r="CM468" s="2"/>
      <c r="CN468" s="2"/>
      <c r="CO468" s="2"/>
      <c r="CP468" s="8">
        <f t="shared" si="86"/>
        <v>1220438726</v>
      </c>
      <c r="CQ468" s="2"/>
      <c r="CR468" s="2"/>
      <c r="CS468" s="2"/>
      <c r="CT468" s="2"/>
      <c r="CU468" s="2"/>
      <c r="CV468" s="9"/>
      <c r="CW468" s="2"/>
      <c r="CX468" s="2"/>
      <c r="CY468" s="8">
        <f t="shared" si="87"/>
        <v>1220438726</v>
      </c>
      <c r="CZ468" s="2"/>
      <c r="DA468" s="2"/>
      <c r="DB468" s="2"/>
      <c r="DC468" s="2"/>
      <c r="DD468" s="2"/>
      <c r="DE468" s="2"/>
      <c r="DF468" s="2"/>
      <c r="DG468" s="2"/>
      <c r="DH468" s="2"/>
      <c r="DI468" s="8">
        <f t="shared" si="88"/>
        <v>1220438726</v>
      </c>
      <c r="DJ468" s="18"/>
      <c r="DK468" s="2"/>
      <c r="DL468" s="2"/>
      <c r="DM468" s="2"/>
      <c r="DN468" s="2"/>
      <c r="DO468" s="2"/>
      <c r="DP468" s="2"/>
      <c r="DQ468" s="2"/>
      <c r="DR468" s="9"/>
      <c r="DS468" s="2"/>
      <c r="DT468" s="2"/>
      <c r="DU468" s="7">
        <f t="shared" si="94"/>
        <v>1220438726</v>
      </c>
      <c r="DV468" s="4">
        <f>VLOOKUP(B468,[3]RPTNCT049_ConsultaSaldosContabl!$I$4:$K$8047,3,0)</f>
        <v>580169704</v>
      </c>
      <c r="DW468" s="4">
        <f>+Q468+Z468+AA468+AN468+BA468+BJ468+BU468+BV468</f>
        <v>640269022</v>
      </c>
      <c r="DX468" s="41">
        <f t="shared" si="95"/>
        <v>1220438726</v>
      </c>
      <c r="DY468" s="19">
        <f t="shared" si="96"/>
        <v>0</v>
      </c>
      <c r="DZ468" s="29"/>
      <c r="EA468" s="29"/>
      <c r="EB468" s="29"/>
    </row>
    <row r="469" spans="1:136" ht="15" customHeight="1" x14ac:dyDescent="0.2">
      <c r="A469" s="1">
        <v>8000047411</v>
      </c>
      <c r="B469" s="1">
        <v>800004741</v>
      </c>
      <c r="C469" s="16">
        <v>215519355</v>
      </c>
      <c r="D469" s="17" t="s">
        <v>386</v>
      </c>
      <c r="E469" s="83" t="s">
        <v>1432</v>
      </c>
      <c r="F469" s="38"/>
      <c r="G469" s="2"/>
      <c r="H469" s="3"/>
      <c r="I469" s="2"/>
      <c r="J469" s="39"/>
      <c r="K469" s="3"/>
      <c r="L469" s="2"/>
      <c r="M469" s="8"/>
      <c r="N469" s="3"/>
      <c r="O469" s="2"/>
      <c r="P469" s="3"/>
      <c r="Q469" s="39">
        <v>119340061</v>
      </c>
      <c r="R469" s="2"/>
      <c r="S469" s="3"/>
      <c r="T469" s="3"/>
      <c r="U469" s="2"/>
      <c r="V469" s="8">
        <f t="shared" si="85"/>
        <v>119340061</v>
      </c>
      <c r="W469" s="8">
        <v>0</v>
      </c>
      <c r="X469" s="2"/>
      <c r="Y469" s="8">
        <v>0</v>
      </c>
      <c r="Z469" s="8">
        <v>22971824</v>
      </c>
      <c r="AA469" s="2"/>
      <c r="AB469" s="2"/>
      <c r="AC469" s="9"/>
      <c r="AD469" s="2"/>
      <c r="AE469" s="2"/>
      <c r="AF469" s="8">
        <f t="shared" si="89"/>
        <v>142311885</v>
      </c>
      <c r="AG469" s="9">
        <v>0</v>
      </c>
      <c r="AH469" s="2"/>
      <c r="AI469" s="2">
        <v>0</v>
      </c>
      <c r="AJ469" s="9">
        <v>0</v>
      </c>
      <c r="AK469" s="2">
        <v>0</v>
      </c>
      <c r="AL469" s="2">
        <v>0</v>
      </c>
      <c r="AM469" s="2"/>
      <c r="AN469" s="2"/>
      <c r="AO469" s="19">
        <f t="shared" si="90"/>
        <v>142311885</v>
      </c>
      <c r="AP469" s="2"/>
      <c r="AQ469" s="2"/>
      <c r="AR469" s="2"/>
      <c r="AS469" s="2"/>
      <c r="AT469" s="2"/>
      <c r="AU469" s="2"/>
      <c r="AV469" s="2"/>
      <c r="AW469" s="2"/>
      <c r="AX469" s="2">
        <v>309332896</v>
      </c>
      <c r="AY469" s="2">
        <v>77333224</v>
      </c>
      <c r="AZ469" s="2"/>
      <c r="BA469" s="2"/>
      <c r="BB469" s="64">
        <f t="shared" si="91"/>
        <v>528978005</v>
      </c>
      <c r="BC469" s="2"/>
      <c r="BD469" s="2">
        <v>77333224</v>
      </c>
      <c r="BE469" s="2"/>
      <c r="BF469" s="2"/>
      <c r="BG469" s="9"/>
      <c r="BH469" s="2"/>
      <c r="BI469" s="2"/>
      <c r="BJ469" s="2">
        <v>306263627</v>
      </c>
      <c r="BK469" s="8">
        <f t="shared" si="92"/>
        <v>912574856</v>
      </c>
      <c r="BL469" s="2"/>
      <c r="BM469" s="2">
        <v>77333224</v>
      </c>
      <c r="BN469" s="2"/>
      <c r="BO469" s="2"/>
      <c r="BP469" s="2"/>
      <c r="BQ469" s="2"/>
      <c r="BR469" s="9"/>
      <c r="BS469" s="2"/>
      <c r="BT469" s="2"/>
      <c r="BU469" s="2"/>
      <c r="BV469" s="2"/>
      <c r="BW469" s="8">
        <f t="shared" si="93"/>
        <v>989908080</v>
      </c>
      <c r="BX469" s="2"/>
      <c r="BY469" s="2">
        <v>77333224</v>
      </c>
      <c r="BZ469" s="2"/>
      <c r="CA469" s="2"/>
      <c r="CB469" s="9"/>
      <c r="CC469" s="2"/>
      <c r="CD469" s="2"/>
      <c r="CE469" s="2"/>
      <c r="CF469" s="2"/>
      <c r="CG469" s="8">
        <f>SUM(BW469:CE469)</f>
        <v>1067241304</v>
      </c>
      <c r="CH469" s="2"/>
      <c r="CI469" s="2"/>
      <c r="CJ469" s="2"/>
      <c r="CK469" s="2"/>
      <c r="CL469" s="9"/>
      <c r="CM469" s="2"/>
      <c r="CN469" s="2"/>
      <c r="CO469" s="2"/>
      <c r="CP469" s="8">
        <f t="shared" si="86"/>
        <v>1067241304</v>
      </c>
      <c r="CQ469" s="2"/>
      <c r="CR469" s="2"/>
      <c r="CS469" s="2"/>
      <c r="CT469" s="2"/>
      <c r="CU469" s="2"/>
      <c r="CV469" s="9"/>
      <c r="CW469" s="2"/>
      <c r="CX469" s="2"/>
      <c r="CY469" s="8">
        <f t="shared" si="87"/>
        <v>1067241304</v>
      </c>
      <c r="CZ469" s="2"/>
      <c r="DA469" s="2"/>
      <c r="DB469" s="2"/>
      <c r="DC469" s="2"/>
      <c r="DD469" s="2"/>
      <c r="DE469" s="2"/>
      <c r="DF469" s="2"/>
      <c r="DG469" s="2"/>
      <c r="DH469" s="2"/>
      <c r="DI469" s="8">
        <f t="shared" si="88"/>
        <v>1067241304</v>
      </c>
      <c r="DJ469" s="18"/>
      <c r="DK469" s="2"/>
      <c r="DL469" s="2"/>
      <c r="DM469" s="2"/>
      <c r="DN469" s="2"/>
      <c r="DO469" s="2"/>
      <c r="DP469" s="2"/>
      <c r="DQ469" s="2"/>
      <c r="DR469" s="9"/>
      <c r="DS469" s="2"/>
      <c r="DT469" s="2"/>
      <c r="DU469" s="7">
        <f t="shared" si="94"/>
        <v>1067241304</v>
      </c>
      <c r="DV469" s="4">
        <f>VLOOKUP(B469,[3]RPTNCT049_ConsultaSaldosContabl!$I$4:$K$8047,3,0)</f>
        <v>618665792</v>
      </c>
      <c r="DW469" s="4">
        <f>+Q469+Z469+AA469+AN469+BA469+BJ469+BU469+BV469</f>
        <v>448575512</v>
      </c>
      <c r="DX469" s="41">
        <f t="shared" si="95"/>
        <v>1067241304</v>
      </c>
      <c r="DY469" s="19">
        <f t="shared" si="96"/>
        <v>0</v>
      </c>
      <c r="DZ469" s="29"/>
      <c r="EA469" s="29"/>
      <c r="EB469" s="29"/>
    </row>
    <row r="470" spans="1:136" ht="15" customHeight="1" x14ac:dyDescent="0.2">
      <c r="A470" s="1">
        <v>8000990957</v>
      </c>
      <c r="B470" s="1">
        <v>800099095</v>
      </c>
      <c r="C470" s="16">
        <v>215652356</v>
      </c>
      <c r="D470" s="17" t="s">
        <v>716</v>
      </c>
      <c r="E470" s="83" t="s">
        <v>1756</v>
      </c>
      <c r="F470" s="36">
        <v>3639585054</v>
      </c>
      <c r="G470" s="2"/>
      <c r="H470" s="3"/>
      <c r="I470" s="2"/>
      <c r="J470" s="39">
        <v>230141030</v>
      </c>
      <c r="K470" s="2">
        <v>937719928</v>
      </c>
      <c r="L470" s="2"/>
      <c r="M470" s="8">
        <f>SUM(F470:L470)</f>
        <v>4807446012</v>
      </c>
      <c r="N470" s="3">
        <f>VLOOKUP(A470,'[1]PRESTACION DE SERVICIO'!$I$2:$J$96,2,0)</f>
        <v>3443630399</v>
      </c>
      <c r="O470" s="2"/>
      <c r="P470" s="3"/>
      <c r="Q470" s="39">
        <v>539946767</v>
      </c>
      <c r="R470" s="2"/>
      <c r="S470" s="3">
        <v>189446049</v>
      </c>
      <c r="T470" s="9">
        <v>400367411</v>
      </c>
      <c r="U470" s="2"/>
      <c r="V470" s="8">
        <f t="shared" si="85"/>
        <v>9380836638</v>
      </c>
      <c r="W470" s="8">
        <v>3218403597</v>
      </c>
      <c r="X470" s="2"/>
      <c r="Y470" s="8">
        <v>0</v>
      </c>
      <c r="Z470" s="8">
        <v>47164948</v>
      </c>
      <c r="AA470" s="2"/>
      <c r="AB470" s="2"/>
      <c r="AC470" s="9">
        <v>216430995</v>
      </c>
      <c r="AD470" s="2">
        <v>430497245</v>
      </c>
      <c r="AE470" s="2"/>
      <c r="AF470" s="8">
        <f t="shared" si="89"/>
        <v>13293333423</v>
      </c>
      <c r="AG470" s="9">
        <v>0</v>
      </c>
      <c r="AH470" s="2"/>
      <c r="AI470" s="2">
        <v>0</v>
      </c>
      <c r="AJ470" s="9">
        <v>3218403597</v>
      </c>
      <c r="AK470" s="2">
        <v>216430995</v>
      </c>
      <c r="AL470" s="2">
        <v>430497245</v>
      </c>
      <c r="AM470" s="2"/>
      <c r="AN470" s="2"/>
      <c r="AO470" s="19">
        <f t="shared" si="90"/>
        <v>17158665260</v>
      </c>
      <c r="AP470" s="2"/>
      <c r="AQ470" s="2"/>
      <c r="AR470" s="2"/>
      <c r="AS470" s="2">
        <v>3253839448</v>
      </c>
      <c r="AT470" s="2">
        <v>216430995</v>
      </c>
      <c r="AU470" s="2">
        <v>395061394</v>
      </c>
      <c r="AV470" s="2"/>
      <c r="AW470" s="2">
        <v>722643008</v>
      </c>
      <c r="AX470" s="2"/>
      <c r="AY470" s="2">
        <v>180660752</v>
      </c>
      <c r="AZ470" s="2"/>
      <c r="BA470" s="2">
        <f>VLOOKUP(B470,[2]Mayo!$G$109:$H$167,2,0)</f>
        <v>2993126</v>
      </c>
      <c r="BB470" s="64">
        <f t="shared" si="91"/>
        <v>21930293983</v>
      </c>
      <c r="BC470" s="2">
        <v>4771146159</v>
      </c>
      <c r="BD470" s="2">
        <v>180660752</v>
      </c>
      <c r="BE470" s="2"/>
      <c r="BF470" s="2"/>
      <c r="BG470" s="9">
        <v>261348883</v>
      </c>
      <c r="BH470" s="2">
        <v>618781476</v>
      </c>
      <c r="BI470" s="2"/>
      <c r="BJ470" s="2">
        <v>1269937422</v>
      </c>
      <c r="BK470" s="8">
        <f t="shared" si="92"/>
        <v>29032168675</v>
      </c>
      <c r="BL470" s="2">
        <v>3521534279</v>
      </c>
      <c r="BM470" s="2">
        <v>180660752</v>
      </c>
      <c r="BN470" s="2"/>
      <c r="BO470" s="2">
        <v>1468051899</v>
      </c>
      <c r="BP470" s="2"/>
      <c r="BQ470" s="2"/>
      <c r="BR470" s="9">
        <v>221038414</v>
      </c>
      <c r="BS470" s="2">
        <v>588067113</v>
      </c>
      <c r="BT470" s="2"/>
      <c r="BU470" s="2"/>
      <c r="BV470" s="2"/>
      <c r="BW470" s="8">
        <f t="shared" si="93"/>
        <v>35011521132</v>
      </c>
      <c r="BX470" s="2"/>
      <c r="BY470" s="2">
        <v>180660752</v>
      </c>
      <c r="BZ470" s="2"/>
      <c r="CA470" s="2">
        <v>3627323179</v>
      </c>
      <c r="CB470" s="9">
        <v>237790956</v>
      </c>
      <c r="CC470" s="2">
        <v>287784488</v>
      </c>
      <c r="CD470" s="2"/>
      <c r="CE470" s="2"/>
      <c r="CF470" s="2"/>
      <c r="CG470" s="8">
        <f>SUM(BW470:CE470)</f>
        <v>39345080507</v>
      </c>
      <c r="CH470" s="2"/>
      <c r="CI470" s="2"/>
      <c r="CJ470" s="2"/>
      <c r="CK470" s="2"/>
      <c r="CL470" s="9"/>
      <c r="CM470" s="2"/>
      <c r="CN470" s="2"/>
      <c r="CO470" s="2"/>
      <c r="CP470" s="8">
        <f t="shared" si="86"/>
        <v>39345080507</v>
      </c>
      <c r="CQ470" s="2"/>
      <c r="CR470" s="2"/>
      <c r="CS470" s="2"/>
      <c r="CT470" s="2"/>
      <c r="CU470" s="2"/>
      <c r="CV470" s="9"/>
      <c r="CW470" s="2"/>
      <c r="CX470" s="2"/>
      <c r="CY470" s="8">
        <f t="shared" si="87"/>
        <v>39345080507</v>
      </c>
      <c r="CZ470" s="2"/>
      <c r="DA470" s="2"/>
      <c r="DB470" s="2"/>
      <c r="DC470" s="2"/>
      <c r="DD470" s="2"/>
      <c r="DE470" s="2"/>
      <c r="DF470" s="2"/>
      <c r="DG470" s="2"/>
      <c r="DH470" s="2"/>
      <c r="DI470" s="8">
        <f t="shared" si="88"/>
        <v>39345080507</v>
      </c>
      <c r="DJ470" s="18"/>
      <c r="DK470" s="2"/>
      <c r="DL470" s="2"/>
      <c r="DM470" s="2"/>
      <c r="DN470" s="2"/>
      <c r="DO470" s="2"/>
      <c r="DP470" s="2"/>
      <c r="DQ470" s="2"/>
      <c r="DR470" s="9"/>
      <c r="DS470" s="2"/>
      <c r="DT470" s="2"/>
      <c r="DU470" s="7">
        <f t="shared" si="94"/>
        <v>39345080507</v>
      </c>
      <c r="DV470" s="4">
        <f>VLOOKUP(B470,[3]RPTNCT049_ConsultaSaldosContabl!$I$4:$K$8047,3,0)</f>
        <v>37485038244</v>
      </c>
      <c r="DW470" s="4">
        <f>+Q470+Z470+AA470+AN470+BA470+BJ470+BU470+BV470</f>
        <v>1860042263</v>
      </c>
      <c r="DX470" s="41">
        <f t="shared" si="95"/>
        <v>39345080507</v>
      </c>
      <c r="DY470" s="19">
        <f t="shared" si="96"/>
        <v>0</v>
      </c>
      <c r="DZ470" s="29"/>
      <c r="EA470" s="29"/>
      <c r="EB470" s="29"/>
    </row>
    <row r="471" spans="1:136" ht="15" customHeight="1" x14ac:dyDescent="0.2">
      <c r="A471" s="1">
        <v>8911801310</v>
      </c>
      <c r="B471" s="1">
        <v>891180131</v>
      </c>
      <c r="C471" s="16">
        <v>215741357</v>
      </c>
      <c r="D471" s="17" t="s">
        <v>606</v>
      </c>
      <c r="E471" s="83" t="s">
        <v>1643</v>
      </c>
      <c r="F471" s="38"/>
      <c r="G471" s="2"/>
      <c r="H471" s="3"/>
      <c r="I471" s="2"/>
      <c r="J471" s="39"/>
      <c r="K471" s="3"/>
      <c r="L471" s="2"/>
      <c r="M471" s="8"/>
      <c r="N471" s="3"/>
      <c r="O471" s="2"/>
      <c r="P471" s="3"/>
      <c r="Q471" s="39">
        <v>52244706</v>
      </c>
      <c r="R471" s="2"/>
      <c r="S471" s="3"/>
      <c r="T471" s="3"/>
      <c r="U471" s="2"/>
      <c r="V471" s="8">
        <f t="shared" si="85"/>
        <v>52244706</v>
      </c>
      <c r="W471" s="8">
        <v>0</v>
      </c>
      <c r="X471" s="2"/>
      <c r="Y471" s="8">
        <v>0</v>
      </c>
      <c r="Z471" s="8"/>
      <c r="AA471" s="2"/>
      <c r="AB471" s="2"/>
      <c r="AC471" s="9"/>
      <c r="AD471" s="2"/>
      <c r="AE471" s="2"/>
      <c r="AF471" s="8">
        <f t="shared" si="89"/>
        <v>52244706</v>
      </c>
      <c r="AG471" s="9">
        <v>0</v>
      </c>
      <c r="AH471" s="2"/>
      <c r="AI471" s="2">
        <v>0</v>
      </c>
      <c r="AJ471" s="9">
        <v>0</v>
      </c>
      <c r="AK471" s="2">
        <v>0</v>
      </c>
      <c r="AL471" s="2">
        <v>0</v>
      </c>
      <c r="AM471" s="2"/>
      <c r="AN471" s="2"/>
      <c r="AO471" s="19">
        <f t="shared" si="90"/>
        <v>52244706</v>
      </c>
      <c r="AP471" s="2"/>
      <c r="AQ471" s="2"/>
      <c r="AR471" s="2"/>
      <c r="AS471" s="2"/>
      <c r="AT471" s="2"/>
      <c r="AU471" s="2"/>
      <c r="AV471" s="2"/>
      <c r="AW471" s="2"/>
      <c r="AX471" s="2">
        <v>46871682</v>
      </c>
      <c r="AY471" s="2"/>
      <c r="AZ471" s="2"/>
      <c r="BA471" s="2"/>
      <c r="BB471" s="64">
        <f t="shared" si="91"/>
        <v>99116388</v>
      </c>
      <c r="BC471" s="2"/>
      <c r="BD471" s="2">
        <v>93743364</v>
      </c>
      <c r="BE471" s="2"/>
      <c r="BF471" s="2"/>
      <c r="BG471" s="9"/>
      <c r="BH471" s="2"/>
      <c r="BI471" s="2"/>
      <c r="BJ471" s="2">
        <v>112433508</v>
      </c>
      <c r="BK471" s="8">
        <f t="shared" si="92"/>
        <v>305293260</v>
      </c>
      <c r="BL471" s="2"/>
      <c r="BM471" s="2">
        <v>93743364</v>
      </c>
      <c r="BN471" s="2"/>
      <c r="BO471" s="2"/>
      <c r="BP471" s="2"/>
      <c r="BQ471" s="2"/>
      <c r="BR471" s="9"/>
      <c r="BS471" s="2"/>
      <c r="BT471" s="2"/>
      <c r="BU471" s="2"/>
      <c r="BV471" s="2"/>
      <c r="BW471" s="8">
        <f t="shared" si="93"/>
        <v>399036624</v>
      </c>
      <c r="BX471" s="2"/>
      <c r="BY471" s="2">
        <v>0</v>
      </c>
      <c r="BZ471" s="2"/>
      <c r="CA471" s="2"/>
      <c r="CB471" s="9"/>
      <c r="CC471" s="2"/>
      <c r="CD471" s="2"/>
      <c r="CE471" s="2"/>
      <c r="CF471" s="2"/>
      <c r="CG471" s="8">
        <f>SUM(BW471:CE471)</f>
        <v>399036624</v>
      </c>
      <c r="CH471" s="2"/>
      <c r="CI471" s="2"/>
      <c r="CJ471" s="2"/>
      <c r="CK471" s="2"/>
      <c r="CL471" s="9"/>
      <c r="CM471" s="2"/>
      <c r="CN471" s="2"/>
      <c r="CO471" s="2"/>
      <c r="CP471" s="8">
        <f t="shared" si="86"/>
        <v>399036624</v>
      </c>
      <c r="CQ471" s="2"/>
      <c r="CR471" s="2"/>
      <c r="CS471" s="2"/>
      <c r="CT471" s="2"/>
      <c r="CU471" s="2"/>
      <c r="CV471" s="9"/>
      <c r="CW471" s="2"/>
      <c r="CX471" s="2"/>
      <c r="CY471" s="8">
        <f t="shared" si="87"/>
        <v>399036624</v>
      </c>
      <c r="CZ471" s="2"/>
      <c r="DA471" s="2"/>
      <c r="DB471" s="2"/>
      <c r="DC471" s="2"/>
      <c r="DD471" s="2"/>
      <c r="DE471" s="2"/>
      <c r="DF471" s="2"/>
      <c r="DG471" s="2"/>
      <c r="DH471" s="2"/>
      <c r="DI471" s="8">
        <f t="shared" si="88"/>
        <v>399036624</v>
      </c>
      <c r="DJ471" s="18"/>
      <c r="DK471" s="2"/>
      <c r="DL471" s="2"/>
      <c r="DM471" s="2"/>
      <c r="DN471" s="2"/>
      <c r="DO471" s="2"/>
      <c r="DP471" s="2"/>
      <c r="DQ471" s="2"/>
      <c r="DR471" s="9"/>
      <c r="DS471" s="2"/>
      <c r="DT471" s="2"/>
      <c r="DU471" s="7">
        <f t="shared" si="94"/>
        <v>399036624</v>
      </c>
      <c r="DV471" s="4">
        <f>VLOOKUP(B471,[3]RPTNCT049_ConsultaSaldosContabl!$I$4:$K$8047,3,0)</f>
        <v>234358410</v>
      </c>
      <c r="DW471" s="4">
        <f>+Q471+Z471+AA471+AN471+BA471+BJ471+BU471+BV471</f>
        <v>164678214</v>
      </c>
      <c r="DX471" s="41">
        <f t="shared" si="95"/>
        <v>399036624</v>
      </c>
      <c r="DY471" s="19">
        <f t="shared" si="96"/>
        <v>0</v>
      </c>
      <c r="DZ471" s="29"/>
      <c r="EA471" s="29"/>
      <c r="EB471" s="29"/>
    </row>
    <row r="472" spans="1:136" ht="15" customHeight="1" x14ac:dyDescent="0.2">
      <c r="A472" s="1">
        <v>8000970981</v>
      </c>
      <c r="B472" s="1">
        <v>800097098</v>
      </c>
      <c r="C472" s="16">
        <v>215941359</v>
      </c>
      <c r="D472" s="17" t="s">
        <v>607</v>
      </c>
      <c r="E472" s="83" t="s">
        <v>1644</v>
      </c>
      <c r="F472" s="38"/>
      <c r="G472" s="2"/>
      <c r="H472" s="3"/>
      <c r="I472" s="2"/>
      <c r="J472" s="39"/>
      <c r="K472" s="3"/>
      <c r="L472" s="2"/>
      <c r="M472" s="8"/>
      <c r="N472" s="3"/>
      <c r="O472" s="2"/>
      <c r="P472" s="3"/>
      <c r="Q472" s="39">
        <v>146523522</v>
      </c>
      <c r="R472" s="2"/>
      <c r="S472" s="3"/>
      <c r="T472" s="3"/>
      <c r="U472" s="2"/>
      <c r="V472" s="8">
        <f t="shared" si="85"/>
        <v>146523522</v>
      </c>
      <c r="W472" s="8">
        <v>0</v>
      </c>
      <c r="X472" s="2"/>
      <c r="Y472" s="8">
        <v>0</v>
      </c>
      <c r="Z472" s="8"/>
      <c r="AA472" s="2"/>
      <c r="AB472" s="2"/>
      <c r="AC472" s="9"/>
      <c r="AD472" s="2"/>
      <c r="AE472" s="2"/>
      <c r="AF472" s="8">
        <f t="shared" si="89"/>
        <v>146523522</v>
      </c>
      <c r="AG472" s="9">
        <v>0</v>
      </c>
      <c r="AH472" s="2"/>
      <c r="AI472" s="2">
        <v>0</v>
      </c>
      <c r="AJ472" s="9">
        <v>0</v>
      </c>
      <c r="AK472" s="2">
        <v>0</v>
      </c>
      <c r="AL472" s="2">
        <v>0</v>
      </c>
      <c r="AM472" s="2"/>
      <c r="AN472" s="2"/>
      <c r="AO472" s="19">
        <f t="shared" si="90"/>
        <v>146523522</v>
      </c>
      <c r="AP472" s="2"/>
      <c r="AQ472" s="2"/>
      <c r="AR472" s="2"/>
      <c r="AS472" s="2"/>
      <c r="AT472" s="2"/>
      <c r="AU472" s="2"/>
      <c r="AV472" s="2"/>
      <c r="AW472" s="2"/>
      <c r="AX472" s="2">
        <v>103558986</v>
      </c>
      <c r="AY472" s="2"/>
      <c r="AZ472" s="2"/>
      <c r="BA472" s="2"/>
      <c r="BB472" s="64">
        <f t="shared" si="91"/>
        <v>250082508</v>
      </c>
      <c r="BC472" s="2"/>
      <c r="BD472" s="2">
        <v>207117972</v>
      </c>
      <c r="BE472" s="2"/>
      <c r="BF472" s="2"/>
      <c r="BG472" s="9"/>
      <c r="BH472" s="2"/>
      <c r="BI472" s="2"/>
      <c r="BJ472" s="2">
        <v>315326935</v>
      </c>
      <c r="BK472" s="8">
        <f t="shared" si="92"/>
        <v>772527415</v>
      </c>
      <c r="BL472" s="2"/>
      <c r="BM472" s="2">
        <v>207117972</v>
      </c>
      <c r="BN472" s="2"/>
      <c r="BO472" s="2"/>
      <c r="BP472" s="2"/>
      <c r="BQ472" s="2"/>
      <c r="BR472" s="9"/>
      <c r="BS472" s="2"/>
      <c r="BT472" s="2"/>
      <c r="BU472" s="2"/>
      <c r="BV472" s="2"/>
      <c r="BW472" s="8">
        <f t="shared" si="93"/>
        <v>979645387</v>
      </c>
      <c r="BX472" s="2"/>
      <c r="BY472" s="2">
        <v>0</v>
      </c>
      <c r="BZ472" s="2"/>
      <c r="CA472" s="2"/>
      <c r="CB472" s="9"/>
      <c r="CC472" s="2"/>
      <c r="CD472" s="2"/>
      <c r="CE472" s="2"/>
      <c r="CF472" s="2"/>
      <c r="CG472" s="8">
        <f>SUM(BW472:CE472)</f>
        <v>979645387</v>
      </c>
      <c r="CH472" s="2"/>
      <c r="CI472" s="2"/>
      <c r="CJ472" s="2"/>
      <c r="CK472" s="2"/>
      <c r="CL472" s="9"/>
      <c r="CM472" s="2"/>
      <c r="CN472" s="2"/>
      <c r="CO472" s="2"/>
      <c r="CP472" s="8">
        <f t="shared" si="86"/>
        <v>979645387</v>
      </c>
      <c r="CQ472" s="2"/>
      <c r="CR472" s="2"/>
      <c r="CS472" s="2"/>
      <c r="CT472" s="2"/>
      <c r="CU472" s="2"/>
      <c r="CV472" s="9"/>
      <c r="CW472" s="2"/>
      <c r="CX472" s="2"/>
      <c r="CY472" s="8">
        <f t="shared" si="87"/>
        <v>979645387</v>
      </c>
      <c r="CZ472" s="2"/>
      <c r="DA472" s="2"/>
      <c r="DB472" s="2"/>
      <c r="DC472" s="2"/>
      <c r="DD472" s="2"/>
      <c r="DE472" s="2"/>
      <c r="DF472" s="2"/>
      <c r="DG472" s="2"/>
      <c r="DH472" s="2"/>
      <c r="DI472" s="8">
        <f t="shared" si="88"/>
        <v>979645387</v>
      </c>
      <c r="DJ472" s="18"/>
      <c r="DK472" s="2"/>
      <c r="DL472" s="2"/>
      <c r="DM472" s="2"/>
      <c r="DN472" s="2"/>
      <c r="DO472" s="2"/>
      <c r="DP472" s="2"/>
      <c r="DQ472" s="2"/>
      <c r="DR472" s="9"/>
      <c r="DS472" s="2"/>
      <c r="DT472" s="2"/>
      <c r="DU472" s="7">
        <f t="shared" si="94"/>
        <v>979645387</v>
      </c>
      <c r="DV472" s="4">
        <f>VLOOKUP(B472,[3]RPTNCT049_ConsultaSaldosContabl!$I$4:$K$8047,3,0)</f>
        <v>517794930</v>
      </c>
      <c r="DW472" s="4">
        <f>+Q472+Z472+AA472+AN472+BA472+BJ472+BU472+BV472</f>
        <v>461850457</v>
      </c>
      <c r="DX472" s="41">
        <f t="shared" si="95"/>
        <v>979645387</v>
      </c>
      <c r="DY472" s="19">
        <f t="shared" si="96"/>
        <v>0</v>
      </c>
      <c r="DZ472" s="29"/>
      <c r="EA472" s="29"/>
      <c r="EB472" s="29"/>
    </row>
    <row r="473" spans="1:136" ht="15" customHeight="1" x14ac:dyDescent="0.2">
      <c r="A473" s="1">
        <v>8909800938</v>
      </c>
      <c r="B473" s="1">
        <v>890980093</v>
      </c>
      <c r="C473" s="16">
        <v>216005360</v>
      </c>
      <c r="D473" s="17" t="s">
        <v>2227</v>
      </c>
      <c r="E473" s="83" t="s">
        <v>1063</v>
      </c>
      <c r="F473" s="36">
        <v>4324255162</v>
      </c>
      <c r="G473" s="2"/>
      <c r="H473" s="3"/>
      <c r="I473" s="2"/>
      <c r="J473" s="39">
        <v>259554844</v>
      </c>
      <c r="K473" s="2">
        <v>553092666</v>
      </c>
      <c r="L473" s="2"/>
      <c r="M473" s="8">
        <f>SUM(F473:L473)</f>
        <v>5136902672</v>
      </c>
      <c r="N473" s="3">
        <f>VLOOKUP(A473,'[1]PRESTACION DE SERVICIO'!$I$2:$J$96,2,0)</f>
        <v>4312353620</v>
      </c>
      <c r="O473" s="2"/>
      <c r="P473" s="3"/>
      <c r="Q473" s="39">
        <v>827519424</v>
      </c>
      <c r="R473" s="2"/>
      <c r="S473" s="3">
        <v>233849736</v>
      </c>
      <c r="T473" s="9">
        <v>494269786</v>
      </c>
      <c r="U473" s="2"/>
      <c r="V473" s="8">
        <f t="shared" si="85"/>
        <v>11004895238</v>
      </c>
      <c r="W473" s="8">
        <v>3794011463</v>
      </c>
      <c r="X473" s="2"/>
      <c r="Y473" s="8">
        <v>0</v>
      </c>
      <c r="Z473" s="8">
        <v>38215905</v>
      </c>
      <c r="AA473" s="2"/>
      <c r="AB473" s="2"/>
      <c r="AC473" s="9">
        <v>271676350</v>
      </c>
      <c r="AD473" s="2">
        <v>543804271</v>
      </c>
      <c r="AE473" s="2"/>
      <c r="AF473" s="8">
        <f t="shared" si="89"/>
        <v>15652603227</v>
      </c>
      <c r="AG473" s="9">
        <v>0</v>
      </c>
      <c r="AH473" s="2"/>
      <c r="AI473" s="2">
        <v>0</v>
      </c>
      <c r="AJ473" s="9">
        <v>3814097454</v>
      </c>
      <c r="AK473" s="2">
        <v>271676350</v>
      </c>
      <c r="AL473" s="2">
        <v>543804271</v>
      </c>
      <c r="AM473" s="2"/>
      <c r="AN473" s="2"/>
      <c r="AO473" s="19">
        <f t="shared" si="90"/>
        <v>20282181302</v>
      </c>
      <c r="AP473" s="2"/>
      <c r="AQ473" s="2"/>
      <c r="AR473" s="2"/>
      <c r="AS473" s="2">
        <v>3882776156</v>
      </c>
      <c r="AT473" s="2">
        <v>271676350</v>
      </c>
      <c r="AU473" s="2">
        <v>455039578</v>
      </c>
      <c r="AV473" s="2"/>
      <c r="AW473" s="2">
        <v>719805408</v>
      </c>
      <c r="AX473" s="2"/>
      <c r="AY473" s="2">
        <v>179951352</v>
      </c>
      <c r="AZ473" s="2"/>
      <c r="BA473" s="2"/>
      <c r="BB473" s="64">
        <f t="shared" si="91"/>
        <v>25791430146</v>
      </c>
      <c r="BC473" s="2">
        <v>5492375845</v>
      </c>
      <c r="BD473" s="2">
        <v>179951352</v>
      </c>
      <c r="BE473" s="2"/>
      <c r="BF473" s="2"/>
      <c r="BG473" s="9">
        <v>328591480</v>
      </c>
      <c r="BH473" s="2">
        <v>839586902</v>
      </c>
      <c r="BI473" s="2"/>
      <c r="BJ473" s="2">
        <v>1863101188</v>
      </c>
      <c r="BK473" s="8">
        <f t="shared" si="92"/>
        <v>34495036913</v>
      </c>
      <c r="BL473" s="2">
        <v>4135640354</v>
      </c>
      <c r="BM473" s="2">
        <v>179951352</v>
      </c>
      <c r="BN473" s="2"/>
      <c r="BO473" s="2">
        <v>1706149763</v>
      </c>
      <c r="BP473" s="2"/>
      <c r="BQ473" s="2"/>
      <c r="BR473" s="9">
        <v>276711033</v>
      </c>
      <c r="BS473" s="2">
        <v>724551285</v>
      </c>
      <c r="BT473" s="2"/>
      <c r="BU473" s="2"/>
      <c r="BV473" s="2"/>
      <c r="BW473" s="8">
        <f t="shared" si="93"/>
        <v>41518040700</v>
      </c>
      <c r="BX473" s="2"/>
      <c r="BY473" s="2">
        <v>179951352</v>
      </c>
      <c r="BZ473" s="2"/>
      <c r="CA473" s="2">
        <v>4174315916</v>
      </c>
      <c r="CB473" s="9">
        <v>271068707</v>
      </c>
      <c r="CC473" s="2">
        <v>570305537</v>
      </c>
      <c r="CD473" s="2"/>
      <c r="CE473" s="2"/>
      <c r="CF473" s="2"/>
      <c r="CG473" s="8">
        <f>SUM(BW473:CE473)</f>
        <v>46713682212</v>
      </c>
      <c r="CH473" s="2"/>
      <c r="CI473" s="2"/>
      <c r="CJ473" s="2"/>
      <c r="CK473" s="2"/>
      <c r="CL473" s="9"/>
      <c r="CM473" s="2"/>
      <c r="CN473" s="2"/>
      <c r="CO473" s="2"/>
      <c r="CP473" s="8">
        <f t="shared" si="86"/>
        <v>46713682212</v>
      </c>
      <c r="CQ473" s="2"/>
      <c r="CR473" s="2"/>
      <c r="CS473" s="2"/>
      <c r="CT473" s="2"/>
      <c r="CU473" s="2"/>
      <c r="CV473" s="9"/>
      <c r="CW473" s="2"/>
      <c r="CX473" s="2"/>
      <c r="CY473" s="8">
        <f t="shared" si="87"/>
        <v>46713682212</v>
      </c>
      <c r="CZ473" s="2"/>
      <c r="DA473" s="2"/>
      <c r="DB473" s="2"/>
      <c r="DC473" s="2"/>
      <c r="DD473" s="2"/>
      <c r="DE473" s="2"/>
      <c r="DF473" s="2"/>
      <c r="DG473" s="2"/>
      <c r="DH473" s="2"/>
      <c r="DI473" s="8">
        <f t="shared" si="88"/>
        <v>46713682212</v>
      </c>
      <c r="DJ473" s="18"/>
      <c r="DK473" s="2"/>
      <c r="DL473" s="2"/>
      <c r="DM473" s="2"/>
      <c r="DN473" s="2"/>
      <c r="DO473" s="2"/>
      <c r="DP473" s="2"/>
      <c r="DQ473" s="2"/>
      <c r="DR473" s="9"/>
      <c r="DS473" s="2"/>
      <c r="DT473" s="2"/>
      <c r="DU473" s="7">
        <f t="shared" si="94"/>
        <v>46713682212</v>
      </c>
      <c r="DV473" s="4">
        <f>VLOOKUP(B473,[3]RPTNCT049_ConsultaSaldosContabl!$I$4:$K$8047,3,0)</f>
        <v>43984845695</v>
      </c>
      <c r="DW473" s="4">
        <f>+Q473+Z473+AA473+AN473+BA473+BJ473+BU473+BV473</f>
        <v>2728836517</v>
      </c>
      <c r="DX473" s="41">
        <f t="shared" si="95"/>
        <v>46713682212</v>
      </c>
      <c r="DY473" s="19">
        <f t="shared" si="96"/>
        <v>0</v>
      </c>
      <c r="DZ473" s="29"/>
      <c r="EA473" s="29"/>
      <c r="EB473" s="29"/>
    </row>
    <row r="474" spans="1:136" ht="15" customHeight="1" x14ac:dyDescent="0.2">
      <c r="A474" s="1">
        <v>8916800672</v>
      </c>
      <c r="B474" s="1">
        <v>891680067</v>
      </c>
      <c r="C474" s="16">
        <v>216127361</v>
      </c>
      <c r="D474" s="17" t="s">
        <v>579</v>
      </c>
      <c r="E474" s="83" t="s">
        <v>1617</v>
      </c>
      <c r="F474" s="38"/>
      <c r="G474" s="2"/>
      <c r="H474" s="3"/>
      <c r="I474" s="2"/>
      <c r="J474" s="39"/>
      <c r="K474" s="3"/>
      <c r="L474" s="2"/>
      <c r="M474" s="8"/>
      <c r="N474" s="3"/>
      <c r="O474" s="2"/>
      <c r="P474" s="3"/>
      <c r="Q474" s="39">
        <v>228827405</v>
      </c>
      <c r="R474" s="2"/>
      <c r="S474" s="3"/>
      <c r="T474" s="3"/>
      <c r="U474" s="2"/>
      <c r="V474" s="8">
        <f t="shared" si="85"/>
        <v>228827405</v>
      </c>
      <c r="W474" s="8">
        <v>0</v>
      </c>
      <c r="X474" s="2"/>
      <c r="Y474" s="8">
        <v>0</v>
      </c>
      <c r="Z474" s="8"/>
      <c r="AA474" s="2"/>
      <c r="AB474" s="2"/>
      <c r="AC474" s="9"/>
      <c r="AD474" s="2"/>
      <c r="AE474" s="2"/>
      <c r="AF474" s="8">
        <f t="shared" si="89"/>
        <v>228827405</v>
      </c>
      <c r="AG474" s="9">
        <v>0</v>
      </c>
      <c r="AH474" s="2"/>
      <c r="AI474" s="2">
        <v>0</v>
      </c>
      <c r="AJ474" s="9">
        <v>0</v>
      </c>
      <c r="AK474" s="2">
        <v>0</v>
      </c>
      <c r="AL474" s="2">
        <v>0</v>
      </c>
      <c r="AM474" s="2"/>
      <c r="AN474" s="2"/>
      <c r="AO474" s="19">
        <f t="shared" si="90"/>
        <v>228827405</v>
      </c>
      <c r="AP474" s="2"/>
      <c r="AQ474" s="2"/>
      <c r="AR474" s="2"/>
      <c r="AS474" s="2"/>
      <c r="AT474" s="2"/>
      <c r="AU474" s="2"/>
      <c r="AV474" s="2"/>
      <c r="AW474" s="2"/>
      <c r="AX474" s="2">
        <v>560702124</v>
      </c>
      <c r="AY474" s="2">
        <v>140175531</v>
      </c>
      <c r="AZ474" s="2"/>
      <c r="BA474" s="2"/>
      <c r="BB474" s="64">
        <f t="shared" si="91"/>
        <v>929705060</v>
      </c>
      <c r="BC474" s="2"/>
      <c r="BD474" s="2">
        <v>140175531</v>
      </c>
      <c r="BE474" s="2"/>
      <c r="BF474" s="2"/>
      <c r="BG474" s="9"/>
      <c r="BH474" s="2"/>
      <c r="BI474" s="2"/>
      <c r="BJ474" s="2">
        <v>492447673</v>
      </c>
      <c r="BK474" s="8">
        <f t="shared" si="92"/>
        <v>1562328264</v>
      </c>
      <c r="BL474" s="2"/>
      <c r="BM474" s="2">
        <v>140175531</v>
      </c>
      <c r="BN474" s="2"/>
      <c r="BO474" s="2"/>
      <c r="BP474" s="2"/>
      <c r="BQ474" s="2"/>
      <c r="BR474" s="9"/>
      <c r="BS474" s="2"/>
      <c r="BT474" s="2"/>
      <c r="BU474" s="2"/>
      <c r="BV474" s="2"/>
      <c r="BW474" s="8">
        <f t="shared" si="93"/>
        <v>1702503795</v>
      </c>
      <c r="BX474" s="2"/>
      <c r="BY474" s="2">
        <v>140175531</v>
      </c>
      <c r="BZ474" s="2"/>
      <c r="CA474" s="2"/>
      <c r="CB474" s="9"/>
      <c r="CC474" s="2"/>
      <c r="CD474" s="2"/>
      <c r="CE474" s="2"/>
      <c r="CF474" s="2"/>
      <c r="CG474" s="8">
        <f>SUM(BW474:CE474)</f>
        <v>1842679326</v>
      </c>
      <c r="CH474" s="2"/>
      <c r="CI474" s="2"/>
      <c r="CJ474" s="2"/>
      <c r="CK474" s="2"/>
      <c r="CL474" s="9"/>
      <c r="CM474" s="2"/>
      <c r="CN474" s="2"/>
      <c r="CO474" s="2"/>
      <c r="CP474" s="8">
        <f t="shared" si="86"/>
        <v>1842679326</v>
      </c>
      <c r="CQ474" s="2"/>
      <c r="CR474" s="2"/>
      <c r="CS474" s="2"/>
      <c r="CT474" s="2"/>
      <c r="CU474" s="2"/>
      <c r="CV474" s="9"/>
      <c r="CW474" s="2"/>
      <c r="CX474" s="2"/>
      <c r="CY474" s="8">
        <f t="shared" si="87"/>
        <v>1842679326</v>
      </c>
      <c r="CZ474" s="2"/>
      <c r="DA474" s="2"/>
      <c r="DB474" s="2"/>
      <c r="DC474" s="2"/>
      <c r="DD474" s="2"/>
      <c r="DE474" s="2"/>
      <c r="DF474" s="2"/>
      <c r="DG474" s="2"/>
      <c r="DH474" s="2"/>
      <c r="DI474" s="8">
        <f t="shared" si="88"/>
        <v>1842679326</v>
      </c>
      <c r="DJ474" s="18"/>
      <c r="DK474" s="2"/>
      <c r="DL474" s="2"/>
      <c r="DM474" s="2"/>
      <c r="DN474" s="2"/>
      <c r="DO474" s="2"/>
      <c r="DP474" s="2"/>
      <c r="DQ474" s="2"/>
      <c r="DR474" s="9"/>
      <c r="DS474" s="2"/>
      <c r="DT474" s="2"/>
      <c r="DU474" s="7">
        <f t="shared" si="94"/>
        <v>1842679326</v>
      </c>
      <c r="DV474" s="4">
        <f>VLOOKUP(B474,[3]RPTNCT049_ConsultaSaldosContabl!$I$4:$K$8047,3,0)</f>
        <v>1121404248</v>
      </c>
      <c r="DW474" s="4">
        <f>+Q474+Z474+AA474+AN474+BA474+BJ474+BU474+BV474</f>
        <v>721275078</v>
      </c>
      <c r="DX474" s="41">
        <f t="shared" si="95"/>
        <v>1842679326</v>
      </c>
      <c r="DY474" s="19">
        <f t="shared" si="96"/>
        <v>0</v>
      </c>
      <c r="DZ474" s="29"/>
      <c r="EA474" s="29"/>
      <c r="EB474" s="29"/>
    </row>
    <row r="475" spans="1:136" ht="15" customHeight="1" x14ac:dyDescent="0.2">
      <c r="A475" s="1">
        <v>8909822782</v>
      </c>
      <c r="B475" s="1">
        <v>890982278</v>
      </c>
      <c r="C475" s="16">
        <v>216105361</v>
      </c>
      <c r="D475" s="17" t="s">
        <v>98</v>
      </c>
      <c r="E475" s="83" t="s">
        <v>1145</v>
      </c>
      <c r="F475" s="38"/>
      <c r="G475" s="2"/>
      <c r="H475" s="3"/>
      <c r="I475" s="2"/>
      <c r="J475" s="39"/>
      <c r="K475" s="3"/>
      <c r="L475" s="2"/>
      <c r="M475" s="8"/>
      <c r="N475" s="3"/>
      <c r="O475" s="2"/>
      <c r="P475" s="3"/>
      <c r="Q475" s="39">
        <v>146612917</v>
      </c>
      <c r="R475" s="2"/>
      <c r="S475" s="3"/>
      <c r="T475" s="3"/>
      <c r="U475" s="2"/>
      <c r="V475" s="8">
        <f t="shared" si="85"/>
        <v>146612917</v>
      </c>
      <c r="W475" s="8">
        <v>0</v>
      </c>
      <c r="X475" s="2"/>
      <c r="Y475" s="8">
        <v>0</v>
      </c>
      <c r="Z475" s="8"/>
      <c r="AA475" s="2"/>
      <c r="AB475" s="2"/>
      <c r="AC475" s="9"/>
      <c r="AD475" s="2"/>
      <c r="AE475" s="2"/>
      <c r="AF475" s="8">
        <f t="shared" si="89"/>
        <v>146612917</v>
      </c>
      <c r="AG475" s="9">
        <v>0</v>
      </c>
      <c r="AH475" s="2"/>
      <c r="AI475" s="2">
        <v>0</v>
      </c>
      <c r="AJ475" s="9">
        <v>0</v>
      </c>
      <c r="AK475" s="2">
        <v>0</v>
      </c>
      <c r="AL475" s="2">
        <v>0</v>
      </c>
      <c r="AM475" s="2"/>
      <c r="AN475" s="2"/>
      <c r="AO475" s="19">
        <f t="shared" si="90"/>
        <v>146612917</v>
      </c>
      <c r="AP475" s="2"/>
      <c r="AQ475" s="2"/>
      <c r="AR475" s="2"/>
      <c r="AS475" s="2"/>
      <c r="AT475" s="2"/>
      <c r="AU475" s="2"/>
      <c r="AV475" s="2"/>
      <c r="AW475" s="2"/>
      <c r="AX475" s="2">
        <v>283246428</v>
      </c>
      <c r="AY475" s="2">
        <v>70811607</v>
      </c>
      <c r="AZ475" s="2"/>
      <c r="BA475" s="2"/>
      <c r="BB475" s="64">
        <f t="shared" si="91"/>
        <v>500670952</v>
      </c>
      <c r="BC475" s="2"/>
      <c r="BD475" s="2">
        <v>70811607</v>
      </c>
      <c r="BE475" s="2"/>
      <c r="BF475" s="2"/>
      <c r="BG475" s="9"/>
      <c r="BH475" s="2"/>
      <c r="BI475" s="2"/>
      <c r="BJ475" s="2">
        <v>315519198</v>
      </c>
      <c r="BK475" s="8">
        <f t="shared" si="92"/>
        <v>887001757</v>
      </c>
      <c r="BL475" s="2"/>
      <c r="BM475" s="2">
        <v>70811607</v>
      </c>
      <c r="BN475" s="2"/>
      <c r="BO475" s="2"/>
      <c r="BP475" s="2"/>
      <c r="BQ475" s="2"/>
      <c r="BR475" s="9"/>
      <c r="BS475" s="2"/>
      <c r="BT475" s="2"/>
      <c r="BU475" s="2"/>
      <c r="BV475" s="2"/>
      <c r="BW475" s="8">
        <f t="shared" si="93"/>
        <v>957813364</v>
      </c>
      <c r="BX475" s="2"/>
      <c r="BY475" s="2">
        <v>70811607</v>
      </c>
      <c r="BZ475" s="2"/>
      <c r="CA475" s="2"/>
      <c r="CB475" s="9"/>
      <c r="CC475" s="2"/>
      <c r="CD475" s="2"/>
      <c r="CE475" s="2"/>
      <c r="CF475" s="2"/>
      <c r="CG475" s="8">
        <f>SUM(BW475:CE475)</f>
        <v>1028624971</v>
      </c>
      <c r="CH475" s="2"/>
      <c r="CI475" s="2"/>
      <c r="CJ475" s="2"/>
      <c r="CK475" s="2"/>
      <c r="CL475" s="9"/>
      <c r="CM475" s="2"/>
      <c r="CN475" s="2"/>
      <c r="CO475" s="2"/>
      <c r="CP475" s="8">
        <f t="shared" si="86"/>
        <v>1028624971</v>
      </c>
      <c r="CQ475" s="2"/>
      <c r="CR475" s="2"/>
      <c r="CS475" s="2"/>
      <c r="CT475" s="2"/>
      <c r="CU475" s="2"/>
      <c r="CV475" s="9"/>
      <c r="CW475" s="2"/>
      <c r="CX475" s="2"/>
      <c r="CY475" s="8">
        <f t="shared" si="87"/>
        <v>1028624971</v>
      </c>
      <c r="CZ475" s="2"/>
      <c r="DA475" s="2"/>
      <c r="DB475" s="2"/>
      <c r="DC475" s="2"/>
      <c r="DD475" s="2"/>
      <c r="DE475" s="2"/>
      <c r="DF475" s="2"/>
      <c r="DG475" s="2"/>
      <c r="DH475" s="2"/>
      <c r="DI475" s="8">
        <f t="shared" si="88"/>
        <v>1028624971</v>
      </c>
      <c r="DJ475" s="18"/>
      <c r="DK475" s="2"/>
      <c r="DL475" s="2"/>
      <c r="DM475" s="2"/>
      <c r="DN475" s="2"/>
      <c r="DO475" s="2"/>
      <c r="DP475" s="2"/>
      <c r="DQ475" s="2"/>
      <c r="DR475" s="9"/>
      <c r="DS475" s="2"/>
      <c r="DT475" s="2"/>
      <c r="DU475" s="7">
        <f t="shared" si="94"/>
        <v>1028624971</v>
      </c>
      <c r="DV475" s="4">
        <f>VLOOKUP(B475,[3]RPTNCT049_ConsultaSaldosContabl!$I$4:$K$8047,3,0)</f>
        <v>566492856</v>
      </c>
      <c r="DW475" s="4">
        <f>+Q475+Z475+AA475+AN475+BA475+BJ475+BU475+BV475</f>
        <v>462132115</v>
      </c>
      <c r="DX475" s="41">
        <f t="shared" si="95"/>
        <v>1028624971</v>
      </c>
      <c r="DY475" s="19">
        <f t="shared" si="96"/>
        <v>0</v>
      </c>
      <c r="DZ475" s="29"/>
      <c r="EA475" s="29"/>
      <c r="EB475" s="29"/>
    </row>
    <row r="476" spans="1:136" ht="15" customHeight="1" x14ac:dyDescent="0.2">
      <c r="A476" s="1">
        <v>8918560773</v>
      </c>
      <c r="B476" s="1">
        <v>891856077</v>
      </c>
      <c r="C476" s="16">
        <v>216215362</v>
      </c>
      <c r="D476" s="17" t="s">
        <v>258</v>
      </c>
      <c r="E476" s="83" t="s">
        <v>1309</v>
      </c>
      <c r="F476" s="54"/>
      <c r="G476" s="18"/>
      <c r="H476" s="54"/>
      <c r="I476" s="18"/>
      <c r="J476" s="54"/>
      <c r="K476" s="54"/>
      <c r="L476" s="18"/>
      <c r="M476" s="55"/>
      <c r="N476" s="54"/>
      <c r="O476" s="18"/>
      <c r="P476" s="54"/>
      <c r="Q476" s="39"/>
      <c r="R476" s="18"/>
      <c r="S476" s="54"/>
      <c r="T476" s="54"/>
      <c r="U476" s="18"/>
      <c r="V476" s="8">
        <f t="shared" si="85"/>
        <v>0</v>
      </c>
      <c r="W476" s="8">
        <v>0</v>
      </c>
      <c r="X476" s="18"/>
      <c r="Y476" s="8">
        <v>0</v>
      </c>
      <c r="Z476" s="8">
        <v>8078034</v>
      </c>
      <c r="AA476" s="18"/>
      <c r="AB476" s="18"/>
      <c r="AC476" s="56"/>
      <c r="AD476" s="18"/>
      <c r="AE476" s="18"/>
      <c r="AF476" s="8">
        <f t="shared" si="89"/>
        <v>8078034</v>
      </c>
      <c r="AG476" s="9">
        <v>0</v>
      </c>
      <c r="AH476" s="2"/>
      <c r="AI476" s="2">
        <v>0</v>
      </c>
      <c r="AJ476" s="9">
        <v>0</v>
      </c>
      <c r="AK476" s="2">
        <v>0</v>
      </c>
      <c r="AL476" s="2">
        <v>0</v>
      </c>
      <c r="AM476" s="2"/>
      <c r="AN476" s="2"/>
      <c r="AO476" s="19">
        <f t="shared" si="90"/>
        <v>8078034</v>
      </c>
      <c r="AP476" s="18"/>
      <c r="AQ476" s="2"/>
      <c r="AR476" s="18"/>
      <c r="AS476" s="2"/>
      <c r="AT476" s="18"/>
      <c r="AU476" s="18"/>
      <c r="AV476" s="18"/>
      <c r="AW476" s="18"/>
      <c r="AX476" s="2">
        <v>10028864</v>
      </c>
      <c r="AY476" s="2">
        <v>2507216</v>
      </c>
      <c r="AZ476" s="18"/>
      <c r="BA476" s="2"/>
      <c r="BB476" s="64">
        <f t="shared" si="91"/>
        <v>20614114</v>
      </c>
      <c r="BC476" s="2"/>
      <c r="BD476" s="2">
        <v>2507216</v>
      </c>
      <c r="BE476" s="2"/>
      <c r="BF476" s="2"/>
      <c r="BG476" s="9"/>
      <c r="BH476" s="2"/>
      <c r="BI476" s="2"/>
      <c r="BJ476" s="2">
        <v>17384353</v>
      </c>
      <c r="BK476" s="8">
        <f t="shared" si="92"/>
        <v>40505683</v>
      </c>
      <c r="BL476" s="2"/>
      <c r="BM476" s="2">
        <v>2507216</v>
      </c>
      <c r="BN476" s="2"/>
      <c r="BO476" s="2"/>
      <c r="BP476" s="2"/>
      <c r="BQ476" s="2"/>
      <c r="BR476" s="9"/>
      <c r="BS476" s="2"/>
      <c r="BT476" s="2"/>
      <c r="BU476" s="2"/>
      <c r="BV476" s="2"/>
      <c r="BW476" s="8">
        <f t="shared" si="93"/>
        <v>43012899</v>
      </c>
      <c r="BX476" s="2"/>
      <c r="BY476" s="2">
        <v>2507216</v>
      </c>
      <c r="BZ476" s="2"/>
      <c r="CA476" s="2"/>
      <c r="CB476" s="9"/>
      <c r="CC476" s="2"/>
      <c r="CD476" s="2"/>
      <c r="CE476" s="2"/>
      <c r="CF476" s="2"/>
      <c r="CG476" s="8">
        <f>SUM(BW476:CE476)</f>
        <v>45520115</v>
      </c>
      <c r="CH476" s="2"/>
      <c r="CI476" s="2"/>
      <c r="CJ476" s="2"/>
      <c r="CK476" s="2"/>
      <c r="CL476" s="9"/>
      <c r="CM476" s="2"/>
      <c r="CN476" s="2"/>
      <c r="CO476" s="2"/>
      <c r="CP476" s="8">
        <f t="shared" si="86"/>
        <v>45520115</v>
      </c>
      <c r="CQ476" s="2"/>
      <c r="CR476" s="2"/>
      <c r="CS476" s="2"/>
      <c r="CT476" s="2"/>
      <c r="CU476" s="2"/>
      <c r="CV476" s="9"/>
      <c r="CW476" s="2"/>
      <c r="CX476" s="2"/>
      <c r="CY476" s="8">
        <f t="shared" si="87"/>
        <v>45520115</v>
      </c>
      <c r="CZ476" s="2"/>
      <c r="DA476" s="2"/>
      <c r="DB476" s="2"/>
      <c r="DC476" s="2"/>
      <c r="DD476" s="2"/>
      <c r="DE476" s="2"/>
      <c r="DF476" s="2"/>
      <c r="DG476" s="2"/>
      <c r="DH476" s="2"/>
      <c r="DI476" s="8">
        <f t="shared" si="88"/>
        <v>45520115</v>
      </c>
      <c r="DJ476" s="18"/>
      <c r="DK476" s="2"/>
      <c r="DL476" s="2"/>
      <c r="DM476" s="2"/>
      <c r="DN476" s="2"/>
      <c r="DO476" s="2"/>
      <c r="DP476" s="2"/>
      <c r="DQ476" s="2"/>
      <c r="DR476" s="9"/>
      <c r="DS476" s="2"/>
      <c r="DT476" s="2"/>
      <c r="DU476" s="7">
        <f t="shared" si="94"/>
        <v>45520115</v>
      </c>
      <c r="DV476" s="4">
        <f>VLOOKUP(B476,[3]RPTNCT049_ConsultaSaldosContabl!$I$4:$K$8047,3,0)</f>
        <v>20057728</v>
      </c>
      <c r="DW476" s="4">
        <f>+Q476+Z476+AA476+AN476+BA476+BJ476+BU476+BV476</f>
        <v>25462387</v>
      </c>
      <c r="DX476" s="41">
        <f t="shared" si="95"/>
        <v>45520115</v>
      </c>
      <c r="DY476" s="19">
        <f t="shared" si="96"/>
        <v>0</v>
      </c>
      <c r="DZ476" s="29"/>
      <c r="EA476" s="15"/>
      <c r="EB476" s="15"/>
      <c r="EC476" s="15"/>
      <c r="ED476" s="15"/>
      <c r="EE476" s="15"/>
      <c r="EF476" s="15"/>
    </row>
    <row r="477" spans="1:136" ht="15" customHeight="1" x14ac:dyDescent="0.2">
      <c r="A477" s="1">
        <v>8915010479</v>
      </c>
      <c r="B477" s="1">
        <v>891501047</v>
      </c>
      <c r="C477" s="16">
        <v>216419364</v>
      </c>
      <c r="D477" s="17" t="s">
        <v>387</v>
      </c>
      <c r="E477" s="83" t="s">
        <v>1433</v>
      </c>
      <c r="F477" s="54"/>
      <c r="G477" s="18"/>
      <c r="H477" s="54"/>
      <c r="I477" s="18"/>
      <c r="J477" s="54"/>
      <c r="K477" s="54"/>
      <c r="L477" s="18"/>
      <c r="M477" s="55"/>
      <c r="N477" s="54"/>
      <c r="O477" s="18"/>
      <c r="P477" s="54"/>
      <c r="Q477" s="39"/>
      <c r="R477" s="18"/>
      <c r="S477" s="54"/>
      <c r="T477" s="54"/>
      <c r="U477" s="18"/>
      <c r="V477" s="8">
        <f t="shared" si="85"/>
        <v>0</v>
      </c>
      <c r="W477" s="8">
        <v>0</v>
      </c>
      <c r="X477" s="18"/>
      <c r="Y477" s="8">
        <v>0</v>
      </c>
      <c r="Z477" s="8"/>
      <c r="AA477" s="18"/>
      <c r="AB477" s="18"/>
      <c r="AC477" s="56"/>
      <c r="AD477" s="18"/>
      <c r="AE477" s="18"/>
      <c r="AF477" s="8">
        <f t="shared" si="89"/>
        <v>0</v>
      </c>
      <c r="AG477" s="9">
        <v>0</v>
      </c>
      <c r="AH477" s="2"/>
      <c r="AI477" s="2">
        <v>0</v>
      </c>
      <c r="AJ477" s="9">
        <v>0</v>
      </c>
      <c r="AK477" s="2">
        <v>0</v>
      </c>
      <c r="AL477" s="2">
        <v>0</v>
      </c>
      <c r="AM477" s="2"/>
      <c r="AN477" s="2"/>
      <c r="AO477" s="19">
        <f t="shared" si="90"/>
        <v>0</v>
      </c>
      <c r="AP477" s="18"/>
      <c r="AQ477" s="2"/>
      <c r="AR477" s="18"/>
      <c r="AS477" s="2"/>
      <c r="AT477" s="18"/>
      <c r="AU477" s="18"/>
      <c r="AV477" s="18"/>
      <c r="AW477" s="18"/>
      <c r="AX477" s="2">
        <v>189053372</v>
      </c>
      <c r="AY477" s="2">
        <v>47263343</v>
      </c>
      <c r="AZ477" s="18"/>
      <c r="BA477" s="2"/>
      <c r="BB477" s="64">
        <f t="shared" si="91"/>
        <v>236316715</v>
      </c>
      <c r="BC477" s="2"/>
      <c r="BD477" s="2">
        <v>47263343</v>
      </c>
      <c r="BE477" s="2"/>
      <c r="BF477" s="2"/>
      <c r="BG477" s="9"/>
      <c r="BH477" s="2"/>
      <c r="BI477" s="2"/>
      <c r="BJ477" s="2"/>
      <c r="BK477" s="8">
        <f t="shared" si="92"/>
        <v>283580058</v>
      </c>
      <c r="BL477" s="2"/>
      <c r="BM477" s="2">
        <v>47263343</v>
      </c>
      <c r="BN477" s="2"/>
      <c r="BO477" s="2"/>
      <c r="BP477" s="2"/>
      <c r="BQ477" s="2"/>
      <c r="BR477" s="9"/>
      <c r="BS477" s="2"/>
      <c r="BT477" s="2"/>
      <c r="BU477" s="2"/>
      <c r="BV477" s="2"/>
      <c r="BW477" s="8">
        <f t="shared" si="93"/>
        <v>330843401</v>
      </c>
      <c r="BX477" s="2"/>
      <c r="BY477" s="2">
        <v>47263343</v>
      </c>
      <c r="BZ477" s="2"/>
      <c r="CA477" s="2"/>
      <c r="CB477" s="9"/>
      <c r="CC477" s="2"/>
      <c r="CD477" s="2"/>
      <c r="CE477" s="2"/>
      <c r="CF477" s="2"/>
      <c r="CG477" s="8">
        <f>SUM(BW477:CE477)</f>
        <v>378106744</v>
      </c>
      <c r="CH477" s="2"/>
      <c r="CI477" s="2"/>
      <c r="CJ477" s="2"/>
      <c r="CK477" s="2"/>
      <c r="CL477" s="9"/>
      <c r="CM477" s="2"/>
      <c r="CN477" s="2"/>
      <c r="CO477" s="2"/>
      <c r="CP477" s="8">
        <f t="shared" si="86"/>
        <v>378106744</v>
      </c>
      <c r="CQ477" s="2"/>
      <c r="CR477" s="2"/>
      <c r="CS477" s="2"/>
      <c r="CT477" s="2"/>
      <c r="CU477" s="2"/>
      <c r="CV477" s="9"/>
      <c r="CW477" s="2"/>
      <c r="CX477" s="2"/>
      <c r="CY477" s="8">
        <f t="shared" si="87"/>
        <v>378106744</v>
      </c>
      <c r="CZ477" s="2"/>
      <c r="DA477" s="2"/>
      <c r="DB477" s="2"/>
      <c r="DC477" s="2"/>
      <c r="DD477" s="2"/>
      <c r="DE477" s="2"/>
      <c r="DF477" s="2"/>
      <c r="DG477" s="2"/>
      <c r="DH477" s="2"/>
      <c r="DI477" s="8">
        <f t="shared" si="88"/>
        <v>378106744</v>
      </c>
      <c r="DJ477" s="18"/>
      <c r="DK477" s="2"/>
      <c r="DL477" s="2"/>
      <c r="DM477" s="2"/>
      <c r="DN477" s="2"/>
      <c r="DO477" s="2"/>
      <c r="DP477" s="2"/>
      <c r="DQ477" s="2"/>
      <c r="DR477" s="9"/>
      <c r="DS477" s="2"/>
      <c r="DT477" s="2"/>
      <c r="DU477" s="7">
        <f t="shared" si="94"/>
        <v>378106744</v>
      </c>
      <c r="DV477" s="4">
        <f>VLOOKUP(B477,[3]RPTNCT049_ConsultaSaldosContabl!$I$4:$K$8047,3,0)</f>
        <v>378106744</v>
      </c>
      <c r="DW477" s="4">
        <f>+Q477+Z477+AA477+AN477+BA477+BJ477+BU477+BV477</f>
        <v>0</v>
      </c>
      <c r="DX477" s="41">
        <f t="shared" si="95"/>
        <v>378106744</v>
      </c>
      <c r="DY477" s="19">
        <f t="shared" si="96"/>
        <v>0</v>
      </c>
      <c r="DZ477" s="29"/>
      <c r="EA477" s="15"/>
      <c r="EB477" s="15"/>
      <c r="EC477" s="15"/>
      <c r="ED477" s="15"/>
      <c r="EE477" s="15"/>
      <c r="EF477" s="15"/>
    </row>
    <row r="478" spans="1:136" ht="15" customHeight="1" x14ac:dyDescent="0.2">
      <c r="A478" s="1">
        <v>8903990460</v>
      </c>
      <c r="B478" s="1">
        <v>890399046</v>
      </c>
      <c r="C478" s="16">
        <v>216476364</v>
      </c>
      <c r="D478" s="17" t="s">
        <v>929</v>
      </c>
      <c r="E478" s="83" t="s">
        <v>2007</v>
      </c>
      <c r="F478" s="36">
        <v>2630535846</v>
      </c>
      <c r="G478" s="2"/>
      <c r="H478" s="3"/>
      <c r="I478" s="2"/>
      <c r="J478" s="39">
        <v>126220550</v>
      </c>
      <c r="K478" s="2">
        <v>266491785</v>
      </c>
      <c r="L478" s="2"/>
      <c r="M478" s="8">
        <f>SUM(F478:L478)</f>
        <v>3023248181</v>
      </c>
      <c r="N478" s="3">
        <f>VLOOKUP(A478,'[1]PRESTACION DE SERVICIO'!$I$2:$J$96,2,0)</f>
        <v>3023622921</v>
      </c>
      <c r="O478" s="2"/>
      <c r="P478" s="3"/>
      <c r="Q478" s="39">
        <v>243531923</v>
      </c>
      <c r="R478" s="2"/>
      <c r="S478" s="3">
        <v>172719244</v>
      </c>
      <c r="T478" s="9">
        <v>366294601</v>
      </c>
      <c r="U478" s="2"/>
      <c r="V478" s="8">
        <f t="shared" si="85"/>
        <v>6829416870</v>
      </c>
      <c r="W478" s="8">
        <v>2296122678</v>
      </c>
      <c r="X478" s="2"/>
      <c r="Y478" s="8">
        <v>0</v>
      </c>
      <c r="Z478" s="8">
        <v>255168544</v>
      </c>
      <c r="AA478" s="2"/>
      <c r="AB478" s="2"/>
      <c r="AC478" s="9">
        <v>131336057</v>
      </c>
      <c r="AD478" s="2">
        <v>261584118</v>
      </c>
      <c r="AE478" s="2"/>
      <c r="AF478" s="8">
        <f t="shared" si="89"/>
        <v>9773628267</v>
      </c>
      <c r="AG478" s="9">
        <v>0</v>
      </c>
      <c r="AH478" s="2"/>
      <c r="AI478" s="2">
        <v>0</v>
      </c>
      <c r="AJ478" s="9">
        <v>2331749608</v>
      </c>
      <c r="AK478" s="2">
        <v>131336057</v>
      </c>
      <c r="AL478" s="2">
        <v>261584118</v>
      </c>
      <c r="AM478" s="2"/>
      <c r="AN478" s="2"/>
      <c r="AO478" s="19">
        <f t="shared" si="90"/>
        <v>12498298050</v>
      </c>
      <c r="AP478" s="2"/>
      <c r="AQ478" s="2"/>
      <c r="AR478" s="2"/>
      <c r="AS478" s="2">
        <v>2268192928</v>
      </c>
      <c r="AT478" s="2">
        <v>131336057</v>
      </c>
      <c r="AU478" s="2">
        <v>289513868</v>
      </c>
      <c r="AV478" s="2"/>
      <c r="AW478" s="2">
        <v>314060409</v>
      </c>
      <c r="AX478" s="2"/>
      <c r="AY478" s="2">
        <v>209373606</v>
      </c>
      <c r="AZ478" s="2"/>
      <c r="BA478" s="2"/>
      <c r="BB478" s="64">
        <f t="shared" si="91"/>
        <v>15710774918</v>
      </c>
      <c r="BC478" s="2">
        <v>3404405749</v>
      </c>
      <c r="BD478" s="2">
        <v>104686803</v>
      </c>
      <c r="BE478" s="2"/>
      <c r="BF478" s="2"/>
      <c r="BG478" s="9">
        <v>178880346</v>
      </c>
      <c r="BH478" s="2">
        <v>394408506</v>
      </c>
      <c r="BI478" s="2"/>
      <c r="BJ478" s="2">
        <v>1073230587</v>
      </c>
      <c r="BK478" s="8">
        <f t="shared" si="92"/>
        <v>20866386909</v>
      </c>
      <c r="BL478" s="2">
        <v>2538896443</v>
      </c>
      <c r="BM478" s="2">
        <v>104686803</v>
      </c>
      <c r="BN478" s="2"/>
      <c r="BO478" s="2">
        <v>967644471</v>
      </c>
      <c r="BP478" s="2"/>
      <c r="BQ478" s="2"/>
      <c r="BR478" s="9">
        <v>138748094</v>
      </c>
      <c r="BS478" s="2">
        <v>373417464</v>
      </c>
      <c r="BT478" s="2"/>
      <c r="BU478" s="2"/>
      <c r="BV478" s="2"/>
      <c r="BW478" s="8">
        <f t="shared" si="93"/>
        <v>24989780184</v>
      </c>
      <c r="BX478" s="2"/>
      <c r="BY478" s="2">
        <v>104686803</v>
      </c>
      <c r="BZ478" s="2"/>
      <c r="CA478" s="2">
        <v>2530244358</v>
      </c>
      <c r="CB478" s="9">
        <v>138435115</v>
      </c>
      <c r="CC478" s="2">
        <v>283230874</v>
      </c>
      <c r="CD478" s="2"/>
      <c r="CE478" s="2"/>
      <c r="CF478" s="2"/>
      <c r="CG478" s="8">
        <f>SUM(BW478:CE478)</f>
        <v>28046377334</v>
      </c>
      <c r="CH478" s="2"/>
      <c r="CI478" s="2"/>
      <c r="CJ478" s="2"/>
      <c r="CK478" s="2"/>
      <c r="CL478" s="9"/>
      <c r="CM478" s="2"/>
      <c r="CN478" s="2"/>
      <c r="CO478" s="2"/>
      <c r="CP478" s="8">
        <f t="shared" si="86"/>
        <v>28046377334</v>
      </c>
      <c r="CQ478" s="2"/>
      <c r="CR478" s="2"/>
      <c r="CS478" s="2"/>
      <c r="CT478" s="2"/>
      <c r="CU478" s="2"/>
      <c r="CV478" s="9"/>
      <c r="CW478" s="2"/>
      <c r="CX478" s="2"/>
      <c r="CY478" s="8">
        <f t="shared" si="87"/>
        <v>28046377334</v>
      </c>
      <c r="CZ478" s="2"/>
      <c r="DA478" s="2"/>
      <c r="DB478" s="2"/>
      <c r="DC478" s="2"/>
      <c r="DD478" s="2"/>
      <c r="DE478" s="2"/>
      <c r="DF478" s="2"/>
      <c r="DG478" s="2"/>
      <c r="DH478" s="2"/>
      <c r="DI478" s="8">
        <f t="shared" si="88"/>
        <v>28046377334</v>
      </c>
      <c r="DJ478" s="18"/>
      <c r="DK478" s="2"/>
      <c r="DL478" s="2"/>
      <c r="DM478" s="2"/>
      <c r="DN478" s="2"/>
      <c r="DO478" s="2"/>
      <c r="DP478" s="2"/>
      <c r="DQ478" s="2"/>
      <c r="DR478" s="9"/>
      <c r="DS478" s="2"/>
      <c r="DT478" s="2"/>
      <c r="DU478" s="7">
        <f t="shared" si="94"/>
        <v>28046377334</v>
      </c>
      <c r="DV478" s="4">
        <f>VLOOKUP(B478,[3]RPTNCT049_ConsultaSaldosContabl!$I$4:$K$8047,3,0)</f>
        <v>26474446280</v>
      </c>
      <c r="DW478" s="4">
        <f>+Q478+Z478+AA478+AN478+BA478+BJ478+BU478+BV478</f>
        <v>1571931054</v>
      </c>
      <c r="DX478" s="41">
        <f t="shared" si="95"/>
        <v>28046377334</v>
      </c>
      <c r="DY478" s="19">
        <f t="shared" si="96"/>
        <v>0</v>
      </c>
      <c r="DZ478" s="29"/>
      <c r="EA478" s="29"/>
      <c r="EB478" s="29"/>
    </row>
    <row r="479" spans="1:136" ht="15" customHeight="1" x14ac:dyDescent="0.2">
      <c r="A479" s="1">
        <v>8909822940</v>
      </c>
      <c r="B479" s="1">
        <v>890982294</v>
      </c>
      <c r="C479" s="16">
        <v>216405364</v>
      </c>
      <c r="D479" s="17" t="s">
        <v>99</v>
      </c>
      <c r="E479" s="83" t="s">
        <v>1146</v>
      </c>
      <c r="F479" s="38"/>
      <c r="G479" s="2"/>
      <c r="H479" s="3"/>
      <c r="I479" s="2"/>
      <c r="J479" s="39"/>
      <c r="K479" s="3"/>
      <c r="L479" s="2"/>
      <c r="M479" s="8"/>
      <c r="N479" s="3"/>
      <c r="O479" s="2"/>
      <c r="P479" s="3"/>
      <c r="Q479" s="39">
        <v>66058521</v>
      </c>
      <c r="R479" s="2"/>
      <c r="S479" s="3"/>
      <c r="T479" s="3"/>
      <c r="U479" s="2"/>
      <c r="V479" s="8">
        <f t="shared" si="85"/>
        <v>66058521</v>
      </c>
      <c r="W479" s="8">
        <v>0</v>
      </c>
      <c r="X479" s="2"/>
      <c r="Y479" s="8">
        <v>0</v>
      </c>
      <c r="Z479" s="8"/>
      <c r="AA479" s="2"/>
      <c r="AB479" s="2"/>
      <c r="AC479" s="9"/>
      <c r="AD479" s="2"/>
      <c r="AE479" s="2"/>
      <c r="AF479" s="8">
        <f t="shared" si="89"/>
        <v>66058521</v>
      </c>
      <c r="AG479" s="9">
        <v>0</v>
      </c>
      <c r="AH479" s="2"/>
      <c r="AI479" s="2">
        <v>0</v>
      </c>
      <c r="AJ479" s="9">
        <v>0</v>
      </c>
      <c r="AK479" s="2">
        <v>0</v>
      </c>
      <c r="AL479" s="2">
        <v>0</v>
      </c>
      <c r="AM479" s="2"/>
      <c r="AN479" s="2"/>
      <c r="AO479" s="19">
        <f t="shared" si="90"/>
        <v>66058521</v>
      </c>
      <c r="AP479" s="2"/>
      <c r="AQ479" s="2"/>
      <c r="AR479" s="2"/>
      <c r="AS479" s="2"/>
      <c r="AT479" s="2"/>
      <c r="AU479" s="2"/>
      <c r="AV479" s="2"/>
      <c r="AW479" s="2"/>
      <c r="AX479" s="2">
        <v>80347796</v>
      </c>
      <c r="AY479" s="2">
        <v>20086949</v>
      </c>
      <c r="AZ479" s="2"/>
      <c r="BA479" s="2">
        <f>VLOOKUP(B479,[2]Mayo!$G$109:$H$167,2,0)</f>
        <v>11143054</v>
      </c>
      <c r="BB479" s="64">
        <f t="shared" si="91"/>
        <v>177636320</v>
      </c>
      <c r="BC479" s="2"/>
      <c r="BD479" s="2">
        <v>20086949</v>
      </c>
      <c r="BE479" s="2"/>
      <c r="BF479" s="2"/>
      <c r="BG479" s="9"/>
      <c r="BH479" s="2"/>
      <c r="BI479" s="2"/>
      <c r="BJ479" s="2">
        <v>166142069</v>
      </c>
      <c r="BK479" s="8">
        <f t="shared" si="92"/>
        <v>363865338</v>
      </c>
      <c r="BL479" s="2"/>
      <c r="BM479" s="2">
        <v>20086949</v>
      </c>
      <c r="BN479" s="2"/>
      <c r="BO479" s="2"/>
      <c r="BP479" s="2"/>
      <c r="BQ479" s="2"/>
      <c r="BR479" s="9"/>
      <c r="BS479" s="2"/>
      <c r="BT479" s="2"/>
      <c r="BU479" s="2"/>
      <c r="BV479" s="2"/>
      <c r="BW479" s="8">
        <f t="shared" si="93"/>
        <v>383952287</v>
      </c>
      <c r="BX479" s="2"/>
      <c r="BY479" s="2">
        <v>20086949</v>
      </c>
      <c r="BZ479" s="2"/>
      <c r="CA479" s="2"/>
      <c r="CB479" s="9"/>
      <c r="CC479" s="2"/>
      <c r="CD479" s="2"/>
      <c r="CE479" s="2"/>
      <c r="CF479" s="2"/>
      <c r="CG479" s="8">
        <f>SUM(BW479:CE479)</f>
        <v>404039236</v>
      </c>
      <c r="CH479" s="2"/>
      <c r="CI479" s="2"/>
      <c r="CJ479" s="2"/>
      <c r="CK479" s="2"/>
      <c r="CL479" s="9"/>
      <c r="CM479" s="2"/>
      <c r="CN479" s="2"/>
      <c r="CO479" s="2"/>
      <c r="CP479" s="8">
        <f t="shared" si="86"/>
        <v>404039236</v>
      </c>
      <c r="CQ479" s="2"/>
      <c r="CR479" s="2"/>
      <c r="CS479" s="2"/>
      <c r="CT479" s="2"/>
      <c r="CU479" s="2"/>
      <c r="CV479" s="9"/>
      <c r="CW479" s="2"/>
      <c r="CX479" s="2"/>
      <c r="CY479" s="8">
        <f t="shared" si="87"/>
        <v>404039236</v>
      </c>
      <c r="CZ479" s="2"/>
      <c r="DA479" s="2"/>
      <c r="DB479" s="2"/>
      <c r="DC479" s="2"/>
      <c r="DD479" s="2"/>
      <c r="DE479" s="2"/>
      <c r="DF479" s="2"/>
      <c r="DG479" s="2"/>
      <c r="DH479" s="2"/>
      <c r="DI479" s="8">
        <f t="shared" si="88"/>
        <v>404039236</v>
      </c>
      <c r="DJ479" s="18"/>
      <c r="DK479" s="2"/>
      <c r="DL479" s="2"/>
      <c r="DM479" s="2"/>
      <c r="DN479" s="2"/>
      <c r="DO479" s="2"/>
      <c r="DP479" s="2"/>
      <c r="DQ479" s="2"/>
      <c r="DR479" s="9"/>
      <c r="DS479" s="2"/>
      <c r="DT479" s="2"/>
      <c r="DU479" s="7">
        <f t="shared" si="94"/>
        <v>404039236</v>
      </c>
      <c r="DV479" s="4">
        <f>VLOOKUP(B479,[3]RPTNCT049_ConsultaSaldosContabl!$I$4:$K$8047,3,0)</f>
        <v>160695592</v>
      </c>
      <c r="DW479" s="4">
        <f>+Q479+Z479+AA479+AN479+BA479+BJ479+BU479+BV479</f>
        <v>243343644</v>
      </c>
      <c r="DX479" s="41">
        <f t="shared" si="95"/>
        <v>404039236</v>
      </c>
      <c r="DY479" s="19">
        <f t="shared" si="96"/>
        <v>0</v>
      </c>
      <c r="DZ479" s="29"/>
      <c r="EA479" s="29"/>
      <c r="EB479" s="29"/>
    </row>
    <row r="480" spans="1:136" ht="15" customHeight="1" x14ac:dyDescent="0.2">
      <c r="A480" s="1">
        <v>8918013764</v>
      </c>
      <c r="B480" s="1">
        <v>891801376</v>
      </c>
      <c r="C480" s="16">
        <v>216715367</v>
      </c>
      <c r="D480" s="17" t="s">
        <v>259</v>
      </c>
      <c r="E480" s="83" t="s">
        <v>1276</v>
      </c>
      <c r="F480" s="54"/>
      <c r="G480" s="18"/>
      <c r="H480" s="54"/>
      <c r="I480" s="18"/>
      <c r="J480" s="54"/>
      <c r="K480" s="54"/>
      <c r="L480" s="18"/>
      <c r="M480" s="55"/>
      <c r="N480" s="54"/>
      <c r="O480" s="18"/>
      <c r="P480" s="54"/>
      <c r="Q480" s="39"/>
      <c r="R480" s="18"/>
      <c r="S480" s="54"/>
      <c r="T480" s="54"/>
      <c r="U480" s="18"/>
      <c r="V480" s="8">
        <f t="shared" si="85"/>
        <v>0</v>
      </c>
      <c r="W480" s="8">
        <v>0</v>
      </c>
      <c r="X480" s="18"/>
      <c r="Y480" s="8">
        <v>0</v>
      </c>
      <c r="Z480" s="8">
        <v>37084066</v>
      </c>
      <c r="AA480" s="18"/>
      <c r="AB480" s="18"/>
      <c r="AC480" s="56"/>
      <c r="AD480" s="18"/>
      <c r="AE480" s="18"/>
      <c r="AF480" s="8">
        <f t="shared" si="89"/>
        <v>37084066</v>
      </c>
      <c r="AG480" s="9">
        <v>0</v>
      </c>
      <c r="AH480" s="2"/>
      <c r="AI480" s="2">
        <v>0</v>
      </c>
      <c r="AJ480" s="9">
        <v>0</v>
      </c>
      <c r="AK480" s="2">
        <v>0</v>
      </c>
      <c r="AL480" s="2">
        <v>0</v>
      </c>
      <c r="AM480" s="2"/>
      <c r="AN480" s="2"/>
      <c r="AO480" s="19">
        <f t="shared" si="90"/>
        <v>37084066</v>
      </c>
      <c r="AP480" s="18"/>
      <c r="AQ480" s="2"/>
      <c r="AR480" s="18"/>
      <c r="AS480" s="2"/>
      <c r="AT480" s="18"/>
      <c r="AU480" s="18"/>
      <c r="AV480" s="18"/>
      <c r="AW480" s="18"/>
      <c r="AX480" s="2">
        <v>49167936</v>
      </c>
      <c r="AY480" s="2">
        <v>12291984</v>
      </c>
      <c r="AZ480" s="18"/>
      <c r="BA480" s="2"/>
      <c r="BB480" s="64">
        <f t="shared" si="91"/>
        <v>98543986</v>
      </c>
      <c r="BC480" s="2"/>
      <c r="BD480" s="2">
        <v>12291984</v>
      </c>
      <c r="BE480" s="2"/>
      <c r="BF480" s="2"/>
      <c r="BG480" s="9"/>
      <c r="BH480" s="2"/>
      <c r="BI480" s="2"/>
      <c r="BJ480" s="2">
        <v>79806912</v>
      </c>
      <c r="BK480" s="8">
        <f t="shared" si="92"/>
        <v>190642882</v>
      </c>
      <c r="BL480" s="2"/>
      <c r="BM480" s="2">
        <v>12291984</v>
      </c>
      <c r="BN480" s="2"/>
      <c r="BO480" s="2"/>
      <c r="BP480" s="2"/>
      <c r="BQ480" s="2"/>
      <c r="BR480" s="9"/>
      <c r="BS480" s="2"/>
      <c r="BT480" s="2"/>
      <c r="BU480" s="2"/>
      <c r="BV480" s="2"/>
      <c r="BW480" s="8">
        <f t="shared" si="93"/>
        <v>202934866</v>
      </c>
      <c r="BX480" s="2"/>
      <c r="BY480" s="2">
        <v>12291984</v>
      </c>
      <c r="BZ480" s="2"/>
      <c r="CA480" s="2"/>
      <c r="CB480" s="9"/>
      <c r="CC480" s="2"/>
      <c r="CD480" s="2"/>
      <c r="CE480" s="2"/>
      <c r="CF480" s="2"/>
      <c r="CG480" s="8">
        <f>SUM(BW480:CE480)</f>
        <v>215226850</v>
      </c>
      <c r="CH480" s="2"/>
      <c r="CI480" s="2"/>
      <c r="CJ480" s="2"/>
      <c r="CK480" s="2"/>
      <c r="CL480" s="9"/>
      <c r="CM480" s="2"/>
      <c r="CN480" s="2"/>
      <c r="CO480" s="2"/>
      <c r="CP480" s="8">
        <f t="shared" si="86"/>
        <v>215226850</v>
      </c>
      <c r="CQ480" s="2"/>
      <c r="CR480" s="2"/>
      <c r="CS480" s="2"/>
      <c r="CT480" s="2"/>
      <c r="CU480" s="2"/>
      <c r="CV480" s="9"/>
      <c r="CW480" s="2"/>
      <c r="CX480" s="2"/>
      <c r="CY480" s="8">
        <f t="shared" si="87"/>
        <v>215226850</v>
      </c>
      <c r="CZ480" s="2"/>
      <c r="DA480" s="2"/>
      <c r="DB480" s="2"/>
      <c r="DC480" s="2"/>
      <c r="DD480" s="2"/>
      <c r="DE480" s="2"/>
      <c r="DF480" s="2"/>
      <c r="DG480" s="2"/>
      <c r="DH480" s="2"/>
      <c r="DI480" s="8">
        <f t="shared" si="88"/>
        <v>215226850</v>
      </c>
      <c r="DJ480" s="18"/>
      <c r="DK480" s="2"/>
      <c r="DL480" s="2"/>
      <c r="DM480" s="2"/>
      <c r="DN480" s="2"/>
      <c r="DO480" s="2"/>
      <c r="DP480" s="2"/>
      <c r="DQ480" s="2"/>
      <c r="DR480" s="9"/>
      <c r="DS480" s="2"/>
      <c r="DT480" s="2"/>
      <c r="DU480" s="7">
        <f t="shared" si="94"/>
        <v>215226850</v>
      </c>
      <c r="DV480" s="4">
        <f>VLOOKUP(B480,[3]RPTNCT049_ConsultaSaldosContabl!$I$4:$K$8047,3,0)</f>
        <v>98335872</v>
      </c>
      <c r="DW480" s="4">
        <f>+Q480+Z480+AA480+AN480+BA480+BJ480+BU480+BV480</f>
        <v>116890978</v>
      </c>
      <c r="DX480" s="41">
        <f t="shared" si="95"/>
        <v>215226850</v>
      </c>
      <c r="DY480" s="19">
        <f t="shared" si="96"/>
        <v>0</v>
      </c>
      <c r="DZ480" s="29"/>
      <c r="EA480" s="15"/>
      <c r="EB480" s="15"/>
      <c r="EC480" s="15"/>
      <c r="ED480" s="15"/>
      <c r="EE480" s="15"/>
      <c r="EF480" s="15"/>
    </row>
    <row r="481" spans="1:136" ht="15" customHeight="1" x14ac:dyDescent="0.2">
      <c r="A481" s="1">
        <v>8909810695</v>
      </c>
      <c r="B481" s="1">
        <v>890981069</v>
      </c>
      <c r="C481" s="16">
        <v>216805368</v>
      </c>
      <c r="D481" s="17" t="s">
        <v>100</v>
      </c>
      <c r="E481" s="83" t="s">
        <v>1147</v>
      </c>
      <c r="F481" s="38"/>
      <c r="G481" s="2"/>
      <c r="H481" s="3"/>
      <c r="I481" s="2"/>
      <c r="J481" s="39"/>
      <c r="K481" s="3"/>
      <c r="L481" s="2"/>
      <c r="M481" s="8"/>
      <c r="N481" s="3"/>
      <c r="O481" s="2"/>
      <c r="P481" s="3"/>
      <c r="Q481" s="39">
        <v>60631524</v>
      </c>
      <c r="R481" s="2"/>
      <c r="S481" s="3"/>
      <c r="T481" s="3"/>
      <c r="U481" s="2"/>
      <c r="V481" s="8">
        <f t="shared" si="85"/>
        <v>60631524</v>
      </c>
      <c r="W481" s="8">
        <v>0</v>
      </c>
      <c r="X481" s="2"/>
      <c r="Y481" s="8">
        <v>0</v>
      </c>
      <c r="Z481" s="8"/>
      <c r="AA481" s="2"/>
      <c r="AB481" s="2"/>
      <c r="AC481" s="9"/>
      <c r="AD481" s="2"/>
      <c r="AE481" s="2"/>
      <c r="AF481" s="8">
        <f t="shared" si="89"/>
        <v>60631524</v>
      </c>
      <c r="AG481" s="9">
        <v>0</v>
      </c>
      <c r="AH481" s="2"/>
      <c r="AI481" s="2">
        <v>0</v>
      </c>
      <c r="AJ481" s="9">
        <v>0</v>
      </c>
      <c r="AK481" s="2">
        <v>0</v>
      </c>
      <c r="AL481" s="2">
        <v>0</v>
      </c>
      <c r="AM481" s="2"/>
      <c r="AN481" s="2"/>
      <c r="AO481" s="19">
        <f t="shared" si="90"/>
        <v>60631524</v>
      </c>
      <c r="AP481" s="2"/>
      <c r="AQ481" s="2"/>
      <c r="AR481" s="2"/>
      <c r="AS481" s="2"/>
      <c r="AT481" s="2"/>
      <c r="AU481" s="2"/>
      <c r="AV481" s="2"/>
      <c r="AW481" s="2"/>
      <c r="AX481" s="2">
        <v>73682024</v>
      </c>
      <c r="AY481" s="2">
        <v>18420506</v>
      </c>
      <c r="AZ481" s="2"/>
      <c r="BA481" s="2"/>
      <c r="BB481" s="64">
        <f t="shared" si="91"/>
        <v>152734054</v>
      </c>
      <c r="BC481" s="2"/>
      <c r="BD481" s="2">
        <v>18420506</v>
      </c>
      <c r="BE481" s="2"/>
      <c r="BF481" s="2"/>
      <c r="BG481" s="9"/>
      <c r="BH481" s="2"/>
      <c r="BI481" s="2"/>
      <c r="BJ481" s="2">
        <v>130482312</v>
      </c>
      <c r="BK481" s="8">
        <f t="shared" si="92"/>
        <v>301636872</v>
      </c>
      <c r="BL481" s="2"/>
      <c r="BM481" s="2">
        <v>18420506</v>
      </c>
      <c r="BN481" s="2"/>
      <c r="BO481" s="2"/>
      <c r="BP481" s="2"/>
      <c r="BQ481" s="2"/>
      <c r="BR481" s="9"/>
      <c r="BS481" s="2"/>
      <c r="BT481" s="2"/>
      <c r="BU481" s="2"/>
      <c r="BV481" s="2"/>
      <c r="BW481" s="8">
        <f t="shared" si="93"/>
        <v>320057378</v>
      </c>
      <c r="BX481" s="2"/>
      <c r="BY481" s="2">
        <v>18420506</v>
      </c>
      <c r="BZ481" s="2"/>
      <c r="CA481" s="2"/>
      <c r="CB481" s="9"/>
      <c r="CC481" s="2"/>
      <c r="CD481" s="2"/>
      <c r="CE481" s="2"/>
      <c r="CF481" s="2"/>
      <c r="CG481" s="8">
        <f>SUM(BW481:CE481)</f>
        <v>338477884</v>
      </c>
      <c r="CH481" s="2"/>
      <c r="CI481" s="2"/>
      <c r="CJ481" s="2"/>
      <c r="CK481" s="2"/>
      <c r="CL481" s="9"/>
      <c r="CM481" s="2"/>
      <c r="CN481" s="2"/>
      <c r="CO481" s="2"/>
      <c r="CP481" s="8">
        <f t="shared" si="86"/>
        <v>338477884</v>
      </c>
      <c r="CQ481" s="2"/>
      <c r="CR481" s="2"/>
      <c r="CS481" s="2"/>
      <c r="CT481" s="2"/>
      <c r="CU481" s="2"/>
      <c r="CV481" s="9"/>
      <c r="CW481" s="2"/>
      <c r="CX481" s="2"/>
      <c r="CY481" s="8">
        <f t="shared" si="87"/>
        <v>338477884</v>
      </c>
      <c r="CZ481" s="2"/>
      <c r="DA481" s="2"/>
      <c r="DB481" s="2"/>
      <c r="DC481" s="2"/>
      <c r="DD481" s="2"/>
      <c r="DE481" s="2"/>
      <c r="DF481" s="2"/>
      <c r="DG481" s="2"/>
      <c r="DH481" s="2"/>
      <c r="DI481" s="8">
        <f t="shared" si="88"/>
        <v>338477884</v>
      </c>
      <c r="DJ481" s="18"/>
      <c r="DK481" s="2"/>
      <c r="DL481" s="2"/>
      <c r="DM481" s="2"/>
      <c r="DN481" s="2"/>
      <c r="DO481" s="2"/>
      <c r="DP481" s="2"/>
      <c r="DQ481" s="2"/>
      <c r="DR481" s="9"/>
      <c r="DS481" s="2"/>
      <c r="DT481" s="2"/>
      <c r="DU481" s="7">
        <f t="shared" si="94"/>
        <v>338477884</v>
      </c>
      <c r="DV481" s="4">
        <f>VLOOKUP(B481,[3]RPTNCT049_ConsultaSaldosContabl!$I$4:$K$8047,3,0)</f>
        <v>147364048</v>
      </c>
      <c r="DW481" s="4">
        <f>+Q481+Z481+AA481+AN481+BA481+BJ481+BU481+BV481</f>
        <v>191113836</v>
      </c>
      <c r="DX481" s="41">
        <f t="shared" si="95"/>
        <v>338477884</v>
      </c>
      <c r="DY481" s="19">
        <f t="shared" si="96"/>
        <v>0</v>
      </c>
      <c r="DZ481" s="29"/>
      <c r="EA481" s="29"/>
      <c r="EB481" s="29"/>
    </row>
    <row r="482" spans="1:136" ht="15" customHeight="1" x14ac:dyDescent="0.2">
      <c r="A482" s="1">
        <v>8918565932</v>
      </c>
      <c r="B482" s="1">
        <v>891856593</v>
      </c>
      <c r="C482" s="16">
        <v>216815368</v>
      </c>
      <c r="D482" s="17" t="s">
        <v>260</v>
      </c>
      <c r="E482" s="83" t="s">
        <v>1310</v>
      </c>
      <c r="F482" s="54"/>
      <c r="G482" s="18"/>
      <c r="H482" s="54"/>
      <c r="I482" s="18"/>
      <c r="J482" s="54"/>
      <c r="K482" s="54"/>
      <c r="L482" s="18"/>
      <c r="M482" s="55"/>
      <c r="N482" s="54"/>
      <c r="O482" s="18"/>
      <c r="P482" s="54"/>
      <c r="Q482" s="39"/>
      <c r="R482" s="18"/>
      <c r="S482" s="54"/>
      <c r="T482" s="54"/>
      <c r="U482" s="18"/>
      <c r="V482" s="8">
        <f t="shared" si="85"/>
        <v>0</v>
      </c>
      <c r="W482" s="8">
        <v>0</v>
      </c>
      <c r="X482" s="18"/>
      <c r="Y482" s="8">
        <v>0</v>
      </c>
      <c r="Z482" s="8">
        <v>21192163</v>
      </c>
      <c r="AA482" s="18"/>
      <c r="AB482" s="18"/>
      <c r="AC482" s="56"/>
      <c r="AD482" s="18"/>
      <c r="AE482" s="18"/>
      <c r="AF482" s="8">
        <f t="shared" si="89"/>
        <v>21192163</v>
      </c>
      <c r="AG482" s="9">
        <v>0</v>
      </c>
      <c r="AH482" s="2"/>
      <c r="AI482" s="2">
        <v>0</v>
      </c>
      <c r="AJ482" s="9">
        <v>0</v>
      </c>
      <c r="AK482" s="2">
        <v>0</v>
      </c>
      <c r="AL482" s="2">
        <v>0</v>
      </c>
      <c r="AM482" s="2"/>
      <c r="AN482" s="2"/>
      <c r="AO482" s="19">
        <f t="shared" si="90"/>
        <v>21192163</v>
      </c>
      <c r="AP482" s="18"/>
      <c r="AQ482" s="2"/>
      <c r="AR482" s="18"/>
      <c r="AS482" s="2"/>
      <c r="AT482" s="18"/>
      <c r="AU482" s="18"/>
      <c r="AV482" s="18"/>
      <c r="AW482" s="18"/>
      <c r="AX482" s="2">
        <v>37791472</v>
      </c>
      <c r="AY482" s="2">
        <v>9447868</v>
      </c>
      <c r="AZ482" s="18"/>
      <c r="BA482" s="2"/>
      <c r="BB482" s="64">
        <f t="shared" si="91"/>
        <v>68431503</v>
      </c>
      <c r="BC482" s="2"/>
      <c r="BD482" s="2">
        <v>9447868</v>
      </c>
      <c r="BE482" s="2"/>
      <c r="BF482" s="2"/>
      <c r="BG482" s="9"/>
      <c r="BH482" s="2"/>
      <c r="BI482" s="2"/>
      <c r="BJ482" s="2">
        <v>45606656</v>
      </c>
      <c r="BK482" s="8">
        <f t="shared" si="92"/>
        <v>123486027</v>
      </c>
      <c r="BL482" s="2"/>
      <c r="BM482" s="2">
        <v>9447868</v>
      </c>
      <c r="BN482" s="2"/>
      <c r="BO482" s="2"/>
      <c r="BP482" s="2"/>
      <c r="BQ482" s="2"/>
      <c r="BR482" s="9"/>
      <c r="BS482" s="2"/>
      <c r="BT482" s="2"/>
      <c r="BU482" s="2"/>
      <c r="BV482" s="2"/>
      <c r="BW482" s="8">
        <f t="shared" si="93"/>
        <v>132933895</v>
      </c>
      <c r="BX482" s="2"/>
      <c r="BY482" s="2">
        <v>9447868</v>
      </c>
      <c r="BZ482" s="2"/>
      <c r="CA482" s="2"/>
      <c r="CB482" s="9"/>
      <c r="CC482" s="2"/>
      <c r="CD482" s="2"/>
      <c r="CE482" s="2"/>
      <c r="CF482" s="2"/>
      <c r="CG482" s="8">
        <f>SUM(BW482:CE482)</f>
        <v>142381763</v>
      </c>
      <c r="CH482" s="2"/>
      <c r="CI482" s="2"/>
      <c r="CJ482" s="2"/>
      <c r="CK482" s="2"/>
      <c r="CL482" s="9"/>
      <c r="CM482" s="2"/>
      <c r="CN482" s="2"/>
      <c r="CO482" s="2"/>
      <c r="CP482" s="8">
        <f t="shared" si="86"/>
        <v>142381763</v>
      </c>
      <c r="CQ482" s="2"/>
      <c r="CR482" s="2"/>
      <c r="CS482" s="2"/>
      <c r="CT482" s="2"/>
      <c r="CU482" s="2"/>
      <c r="CV482" s="9"/>
      <c r="CW482" s="2"/>
      <c r="CX482" s="2"/>
      <c r="CY482" s="8">
        <f t="shared" si="87"/>
        <v>142381763</v>
      </c>
      <c r="CZ482" s="2"/>
      <c r="DA482" s="2"/>
      <c r="DB482" s="2"/>
      <c r="DC482" s="2"/>
      <c r="DD482" s="2"/>
      <c r="DE482" s="2"/>
      <c r="DF482" s="2"/>
      <c r="DG482" s="2"/>
      <c r="DH482" s="2"/>
      <c r="DI482" s="8">
        <f t="shared" si="88"/>
        <v>142381763</v>
      </c>
      <c r="DJ482" s="18"/>
      <c r="DK482" s="2"/>
      <c r="DL482" s="2"/>
      <c r="DM482" s="2"/>
      <c r="DN482" s="2"/>
      <c r="DO482" s="2"/>
      <c r="DP482" s="2"/>
      <c r="DQ482" s="2"/>
      <c r="DR482" s="9"/>
      <c r="DS482" s="2"/>
      <c r="DT482" s="2"/>
      <c r="DU482" s="7">
        <f t="shared" si="94"/>
        <v>142381763</v>
      </c>
      <c r="DV482" s="4">
        <f>VLOOKUP(B482,[3]RPTNCT049_ConsultaSaldosContabl!$I$4:$K$8047,3,0)</f>
        <v>75582944</v>
      </c>
      <c r="DW482" s="4">
        <f>+Q482+Z482+AA482+AN482+BA482+BJ482+BU482+BV482</f>
        <v>66798819</v>
      </c>
      <c r="DX482" s="41">
        <f t="shared" si="95"/>
        <v>142381763</v>
      </c>
      <c r="DY482" s="19">
        <f t="shared" si="96"/>
        <v>0</v>
      </c>
      <c r="DZ482" s="29"/>
      <c r="EA482" s="15"/>
      <c r="EB482" s="15"/>
      <c r="EC482" s="15"/>
      <c r="ED482" s="15"/>
      <c r="EE482" s="15"/>
      <c r="EF482" s="15"/>
    </row>
    <row r="483" spans="1:136" ht="15" customHeight="1" x14ac:dyDescent="0.2">
      <c r="A483" s="1">
        <v>8000040182</v>
      </c>
      <c r="B483" s="1">
        <v>800004018</v>
      </c>
      <c r="C483" s="16">
        <v>216825368</v>
      </c>
      <c r="D483" s="17" t="s">
        <v>502</v>
      </c>
      <c r="E483" s="83" t="s">
        <v>1546</v>
      </c>
      <c r="F483" s="38"/>
      <c r="G483" s="2"/>
      <c r="H483" s="3"/>
      <c r="I483" s="2"/>
      <c r="J483" s="39"/>
      <c r="K483" s="3"/>
      <c r="L483" s="2"/>
      <c r="M483" s="8"/>
      <c r="N483" s="3"/>
      <c r="O483" s="2"/>
      <c r="P483" s="3"/>
      <c r="Q483" s="39">
        <v>12814968</v>
      </c>
      <c r="R483" s="2"/>
      <c r="S483" s="3"/>
      <c r="T483" s="3"/>
      <c r="U483" s="2"/>
      <c r="V483" s="8">
        <f t="shared" si="85"/>
        <v>12814968</v>
      </c>
      <c r="W483" s="8">
        <v>0</v>
      </c>
      <c r="X483" s="2"/>
      <c r="Y483" s="8">
        <v>0</v>
      </c>
      <c r="Z483" s="8"/>
      <c r="AA483" s="2"/>
      <c r="AB483" s="2"/>
      <c r="AC483" s="9"/>
      <c r="AD483" s="2"/>
      <c r="AE483" s="2"/>
      <c r="AF483" s="8">
        <f t="shared" si="89"/>
        <v>12814968</v>
      </c>
      <c r="AG483" s="9">
        <v>0</v>
      </c>
      <c r="AH483" s="2"/>
      <c r="AI483" s="2">
        <v>0</v>
      </c>
      <c r="AJ483" s="9">
        <v>0</v>
      </c>
      <c r="AK483" s="2">
        <v>0</v>
      </c>
      <c r="AL483" s="2">
        <v>0</v>
      </c>
      <c r="AM483" s="2"/>
      <c r="AN483" s="2"/>
      <c r="AO483" s="19">
        <f t="shared" si="90"/>
        <v>12814968</v>
      </c>
      <c r="AP483" s="2"/>
      <c r="AQ483" s="2"/>
      <c r="AR483" s="2"/>
      <c r="AS483" s="2"/>
      <c r="AT483" s="2"/>
      <c r="AU483" s="2"/>
      <c r="AV483" s="2"/>
      <c r="AW483" s="2"/>
      <c r="AX483" s="2">
        <v>19888852</v>
      </c>
      <c r="AY483" s="2">
        <v>4972213</v>
      </c>
      <c r="AZ483" s="2"/>
      <c r="BA483" s="2"/>
      <c r="BB483" s="64">
        <f t="shared" si="91"/>
        <v>37676033</v>
      </c>
      <c r="BC483" s="2"/>
      <c r="BD483" s="2">
        <v>4972213</v>
      </c>
      <c r="BE483" s="2"/>
      <c r="BF483" s="2"/>
      <c r="BG483" s="9"/>
      <c r="BH483" s="2"/>
      <c r="BI483" s="2"/>
      <c r="BJ483" s="2">
        <v>27578425</v>
      </c>
      <c r="BK483" s="8">
        <f t="shared" si="92"/>
        <v>70226671</v>
      </c>
      <c r="BL483" s="2"/>
      <c r="BM483" s="2">
        <v>4972213</v>
      </c>
      <c r="BN483" s="2"/>
      <c r="BO483" s="2"/>
      <c r="BP483" s="2"/>
      <c r="BQ483" s="2"/>
      <c r="BR483" s="9"/>
      <c r="BS483" s="2"/>
      <c r="BT483" s="2"/>
      <c r="BU483" s="2"/>
      <c r="BV483" s="2"/>
      <c r="BW483" s="8">
        <f t="shared" si="93"/>
        <v>75198884</v>
      </c>
      <c r="BX483" s="2"/>
      <c r="BY483" s="2">
        <v>4972213</v>
      </c>
      <c r="BZ483" s="2"/>
      <c r="CA483" s="2"/>
      <c r="CB483" s="9"/>
      <c r="CC483" s="2"/>
      <c r="CD483" s="2"/>
      <c r="CE483" s="2"/>
      <c r="CF483" s="2"/>
      <c r="CG483" s="8">
        <f>SUM(BW483:CE483)</f>
        <v>80171097</v>
      </c>
      <c r="CH483" s="2"/>
      <c r="CI483" s="2"/>
      <c r="CJ483" s="2"/>
      <c r="CK483" s="2"/>
      <c r="CL483" s="9"/>
      <c r="CM483" s="2"/>
      <c r="CN483" s="2"/>
      <c r="CO483" s="2"/>
      <c r="CP483" s="8">
        <f t="shared" si="86"/>
        <v>80171097</v>
      </c>
      <c r="CQ483" s="2"/>
      <c r="CR483" s="2"/>
      <c r="CS483" s="2"/>
      <c r="CT483" s="2"/>
      <c r="CU483" s="2"/>
      <c r="CV483" s="9"/>
      <c r="CW483" s="2"/>
      <c r="CX483" s="2"/>
      <c r="CY483" s="8">
        <f t="shared" si="87"/>
        <v>80171097</v>
      </c>
      <c r="CZ483" s="2"/>
      <c r="DA483" s="2"/>
      <c r="DB483" s="2"/>
      <c r="DC483" s="2"/>
      <c r="DD483" s="2"/>
      <c r="DE483" s="2"/>
      <c r="DF483" s="2"/>
      <c r="DG483" s="2"/>
      <c r="DH483" s="2"/>
      <c r="DI483" s="8">
        <f t="shared" si="88"/>
        <v>80171097</v>
      </c>
      <c r="DJ483" s="18"/>
      <c r="DK483" s="2"/>
      <c r="DL483" s="2"/>
      <c r="DM483" s="2"/>
      <c r="DN483" s="2"/>
      <c r="DO483" s="2"/>
      <c r="DP483" s="2"/>
      <c r="DQ483" s="2"/>
      <c r="DR483" s="9"/>
      <c r="DS483" s="2"/>
      <c r="DT483" s="2"/>
      <c r="DU483" s="7">
        <f t="shared" si="94"/>
        <v>80171097</v>
      </c>
      <c r="DV483" s="4">
        <f>VLOOKUP(B483,[3]RPTNCT049_ConsultaSaldosContabl!$I$4:$K$8047,3,0)</f>
        <v>39777704</v>
      </c>
      <c r="DW483" s="4">
        <f>+Q483+Z483+AA483+AN483+BA483+BJ483+BU483+BV483</f>
        <v>40393393</v>
      </c>
      <c r="DX483" s="41">
        <f t="shared" si="95"/>
        <v>80171097</v>
      </c>
      <c r="DY483" s="19">
        <f t="shared" si="96"/>
        <v>0</v>
      </c>
      <c r="DZ483" s="29"/>
      <c r="EA483" s="29"/>
      <c r="EB483" s="29"/>
    </row>
    <row r="484" spans="1:136" ht="15" customHeight="1" x14ac:dyDescent="0.2">
      <c r="A484" s="1">
        <v>8902109462</v>
      </c>
      <c r="B484" s="1">
        <v>890210946</v>
      </c>
      <c r="C484" s="16">
        <v>216868368</v>
      </c>
      <c r="D484" s="17" t="s">
        <v>848</v>
      </c>
      <c r="E484" s="83" t="s">
        <v>1881</v>
      </c>
      <c r="F484" s="38"/>
      <c r="G484" s="2"/>
      <c r="H484" s="3"/>
      <c r="I484" s="2"/>
      <c r="J484" s="39"/>
      <c r="K484" s="3"/>
      <c r="L484" s="2"/>
      <c r="M484" s="8"/>
      <c r="N484" s="3"/>
      <c r="O484" s="2"/>
      <c r="P484" s="3"/>
      <c r="Q484" s="39">
        <v>18168199</v>
      </c>
      <c r="R484" s="2"/>
      <c r="S484" s="3"/>
      <c r="T484" s="3"/>
      <c r="U484" s="2"/>
      <c r="V484" s="8">
        <f t="shared" si="85"/>
        <v>18168199</v>
      </c>
      <c r="W484" s="8">
        <v>0</v>
      </c>
      <c r="X484" s="2"/>
      <c r="Y484" s="8">
        <v>0</v>
      </c>
      <c r="Z484" s="8"/>
      <c r="AA484" s="2"/>
      <c r="AB484" s="2"/>
      <c r="AC484" s="9"/>
      <c r="AD484" s="2"/>
      <c r="AE484" s="2"/>
      <c r="AF484" s="8">
        <f t="shared" si="89"/>
        <v>18168199</v>
      </c>
      <c r="AG484" s="9">
        <v>0</v>
      </c>
      <c r="AH484" s="2"/>
      <c r="AI484" s="2">
        <v>0</v>
      </c>
      <c r="AJ484" s="9">
        <v>0</v>
      </c>
      <c r="AK484" s="2">
        <v>0</v>
      </c>
      <c r="AL484" s="2">
        <v>0</v>
      </c>
      <c r="AM484" s="2"/>
      <c r="AN484" s="2"/>
      <c r="AO484" s="19">
        <f t="shared" si="90"/>
        <v>18168199</v>
      </c>
      <c r="AP484" s="2"/>
      <c r="AQ484" s="2"/>
      <c r="AR484" s="2"/>
      <c r="AS484" s="2"/>
      <c r="AT484" s="2"/>
      <c r="AU484" s="2"/>
      <c r="AV484" s="2"/>
      <c r="AW484" s="2"/>
      <c r="AX484" s="2">
        <v>23871500</v>
      </c>
      <c r="AY484" s="2">
        <v>5967875</v>
      </c>
      <c r="AZ484" s="2"/>
      <c r="BA484" s="2"/>
      <c r="BB484" s="64">
        <f t="shared" si="91"/>
        <v>48007574</v>
      </c>
      <c r="BC484" s="2"/>
      <c r="BD484" s="2">
        <v>5967875</v>
      </c>
      <c r="BE484" s="2"/>
      <c r="BF484" s="2"/>
      <c r="BG484" s="9"/>
      <c r="BH484" s="2"/>
      <c r="BI484" s="2"/>
      <c r="BJ484" s="2">
        <v>39098969</v>
      </c>
      <c r="BK484" s="8">
        <f t="shared" si="92"/>
        <v>93074418</v>
      </c>
      <c r="BL484" s="2"/>
      <c r="BM484" s="2">
        <v>5967875</v>
      </c>
      <c r="BN484" s="2"/>
      <c r="BO484" s="2"/>
      <c r="BP484" s="2"/>
      <c r="BQ484" s="2"/>
      <c r="BR484" s="9"/>
      <c r="BS484" s="2"/>
      <c r="BT484" s="2"/>
      <c r="BU484" s="2"/>
      <c r="BV484" s="2"/>
      <c r="BW484" s="8">
        <f t="shared" si="93"/>
        <v>99042293</v>
      </c>
      <c r="BX484" s="2"/>
      <c r="BY484" s="2">
        <v>5967875</v>
      </c>
      <c r="BZ484" s="2"/>
      <c r="CA484" s="2"/>
      <c r="CB484" s="9"/>
      <c r="CC484" s="2"/>
      <c r="CD484" s="2"/>
      <c r="CE484" s="2"/>
      <c r="CF484" s="2"/>
      <c r="CG484" s="8">
        <f>SUM(BW484:CE484)</f>
        <v>105010168</v>
      </c>
      <c r="CH484" s="2"/>
      <c r="CI484" s="2"/>
      <c r="CJ484" s="2"/>
      <c r="CK484" s="2"/>
      <c r="CL484" s="9"/>
      <c r="CM484" s="2"/>
      <c r="CN484" s="2"/>
      <c r="CO484" s="2"/>
      <c r="CP484" s="8">
        <f t="shared" si="86"/>
        <v>105010168</v>
      </c>
      <c r="CQ484" s="2"/>
      <c r="CR484" s="2"/>
      <c r="CS484" s="2"/>
      <c r="CT484" s="2"/>
      <c r="CU484" s="2"/>
      <c r="CV484" s="9"/>
      <c r="CW484" s="2"/>
      <c r="CX484" s="2"/>
      <c r="CY484" s="8">
        <f t="shared" si="87"/>
        <v>105010168</v>
      </c>
      <c r="CZ484" s="2"/>
      <c r="DA484" s="2"/>
      <c r="DB484" s="2"/>
      <c r="DC484" s="2"/>
      <c r="DD484" s="2"/>
      <c r="DE484" s="2"/>
      <c r="DF484" s="2"/>
      <c r="DG484" s="2"/>
      <c r="DH484" s="2"/>
      <c r="DI484" s="8">
        <f t="shared" si="88"/>
        <v>105010168</v>
      </c>
      <c r="DJ484" s="18"/>
      <c r="DK484" s="2"/>
      <c r="DL484" s="2"/>
      <c r="DM484" s="2"/>
      <c r="DN484" s="2"/>
      <c r="DO484" s="2"/>
      <c r="DP484" s="2"/>
      <c r="DQ484" s="2"/>
      <c r="DR484" s="9"/>
      <c r="DS484" s="2"/>
      <c r="DT484" s="2"/>
      <c r="DU484" s="7">
        <f t="shared" si="94"/>
        <v>105010168</v>
      </c>
      <c r="DV484" s="4">
        <f>VLOOKUP(B484,[3]RPTNCT049_ConsultaSaldosContabl!$I$4:$K$8047,3,0)</f>
        <v>47743000</v>
      </c>
      <c r="DW484" s="4">
        <f>+Q484+Z484+AA484+AN484+BA484+BJ484+BU484+BV484</f>
        <v>57267168</v>
      </c>
      <c r="DX484" s="41">
        <f t="shared" si="95"/>
        <v>105010168</v>
      </c>
      <c r="DY484" s="19">
        <f t="shared" si="96"/>
        <v>0</v>
      </c>
      <c r="DZ484" s="29"/>
      <c r="EA484" s="29"/>
      <c r="EB484" s="29"/>
    </row>
    <row r="485" spans="1:136" ht="15" customHeight="1" x14ac:dyDescent="0.2">
      <c r="A485" s="1">
        <v>8001241669</v>
      </c>
      <c r="B485" s="1">
        <v>800124166</v>
      </c>
      <c r="C485" s="16">
        <v>217068370</v>
      </c>
      <c r="D485" s="17" t="s">
        <v>849</v>
      </c>
      <c r="E485" s="83" t="s">
        <v>1882</v>
      </c>
      <c r="F485" s="38"/>
      <c r="G485" s="2"/>
      <c r="H485" s="3"/>
      <c r="I485" s="2"/>
      <c r="J485" s="39"/>
      <c r="K485" s="3"/>
      <c r="L485" s="2"/>
      <c r="M485" s="8"/>
      <c r="N485" s="3"/>
      <c r="O485" s="2"/>
      <c r="P485" s="3"/>
      <c r="Q485" s="39">
        <v>8737264</v>
      </c>
      <c r="R485" s="2"/>
      <c r="S485" s="3"/>
      <c r="T485" s="3"/>
      <c r="U485" s="2"/>
      <c r="V485" s="8">
        <f t="shared" si="85"/>
        <v>8737264</v>
      </c>
      <c r="W485" s="8">
        <v>0</v>
      </c>
      <c r="X485" s="2"/>
      <c r="Y485" s="8">
        <v>0</v>
      </c>
      <c r="Z485" s="8"/>
      <c r="AA485" s="2"/>
      <c r="AB485" s="2"/>
      <c r="AC485" s="9"/>
      <c r="AD485" s="2"/>
      <c r="AE485" s="2"/>
      <c r="AF485" s="8">
        <f t="shared" si="89"/>
        <v>8737264</v>
      </c>
      <c r="AG485" s="9">
        <v>0</v>
      </c>
      <c r="AH485" s="2"/>
      <c r="AI485" s="2">
        <v>0</v>
      </c>
      <c r="AJ485" s="9">
        <v>0</v>
      </c>
      <c r="AK485" s="2">
        <v>0</v>
      </c>
      <c r="AL485" s="2">
        <v>0</v>
      </c>
      <c r="AM485" s="2"/>
      <c r="AN485" s="2"/>
      <c r="AO485" s="19">
        <f t="shared" si="90"/>
        <v>8737264</v>
      </c>
      <c r="AP485" s="2"/>
      <c r="AQ485" s="2"/>
      <c r="AR485" s="2"/>
      <c r="AS485" s="2"/>
      <c r="AT485" s="2"/>
      <c r="AU485" s="2"/>
      <c r="AV485" s="2"/>
      <c r="AW485" s="2"/>
      <c r="AX485" s="2">
        <v>13019044</v>
      </c>
      <c r="AY485" s="2">
        <v>3254761</v>
      </c>
      <c r="AZ485" s="2"/>
      <c r="BA485" s="2"/>
      <c r="BB485" s="64">
        <f t="shared" si="91"/>
        <v>25011069</v>
      </c>
      <c r="BC485" s="2"/>
      <c r="BD485" s="2">
        <v>3254761</v>
      </c>
      <c r="BE485" s="2"/>
      <c r="BF485" s="2"/>
      <c r="BG485" s="9"/>
      <c r="BH485" s="2"/>
      <c r="BI485" s="2"/>
      <c r="BJ485" s="2">
        <v>18803149</v>
      </c>
      <c r="BK485" s="8">
        <f t="shared" si="92"/>
        <v>47068979</v>
      </c>
      <c r="BL485" s="2"/>
      <c r="BM485" s="2">
        <v>3254761</v>
      </c>
      <c r="BN485" s="2"/>
      <c r="BO485" s="2"/>
      <c r="BP485" s="2"/>
      <c r="BQ485" s="2"/>
      <c r="BR485" s="9"/>
      <c r="BS485" s="2"/>
      <c r="BT485" s="2"/>
      <c r="BU485" s="2"/>
      <c r="BV485" s="2"/>
      <c r="BW485" s="8">
        <f t="shared" si="93"/>
        <v>50323740</v>
      </c>
      <c r="BX485" s="2"/>
      <c r="BY485" s="2">
        <v>3254761</v>
      </c>
      <c r="BZ485" s="2"/>
      <c r="CA485" s="2"/>
      <c r="CB485" s="9"/>
      <c r="CC485" s="2"/>
      <c r="CD485" s="2"/>
      <c r="CE485" s="2"/>
      <c r="CF485" s="2"/>
      <c r="CG485" s="8">
        <f>SUM(BW485:CE485)</f>
        <v>53578501</v>
      </c>
      <c r="CH485" s="2"/>
      <c r="CI485" s="2"/>
      <c r="CJ485" s="2"/>
      <c r="CK485" s="2"/>
      <c r="CL485" s="9"/>
      <c r="CM485" s="2"/>
      <c r="CN485" s="2"/>
      <c r="CO485" s="2"/>
      <c r="CP485" s="8">
        <f t="shared" si="86"/>
        <v>53578501</v>
      </c>
      <c r="CQ485" s="2"/>
      <c r="CR485" s="2"/>
      <c r="CS485" s="2"/>
      <c r="CT485" s="2"/>
      <c r="CU485" s="2"/>
      <c r="CV485" s="9"/>
      <c r="CW485" s="2"/>
      <c r="CX485" s="2"/>
      <c r="CY485" s="8">
        <f t="shared" si="87"/>
        <v>53578501</v>
      </c>
      <c r="CZ485" s="2"/>
      <c r="DA485" s="2"/>
      <c r="DB485" s="2"/>
      <c r="DC485" s="2"/>
      <c r="DD485" s="2"/>
      <c r="DE485" s="2"/>
      <c r="DF485" s="2"/>
      <c r="DG485" s="2"/>
      <c r="DH485" s="2"/>
      <c r="DI485" s="8">
        <f t="shared" si="88"/>
        <v>53578501</v>
      </c>
      <c r="DJ485" s="18"/>
      <c r="DK485" s="2"/>
      <c r="DL485" s="2"/>
      <c r="DM485" s="2"/>
      <c r="DN485" s="2"/>
      <c r="DO485" s="2"/>
      <c r="DP485" s="2"/>
      <c r="DQ485" s="2"/>
      <c r="DR485" s="9"/>
      <c r="DS485" s="2"/>
      <c r="DT485" s="2"/>
      <c r="DU485" s="7">
        <f t="shared" si="94"/>
        <v>53578501</v>
      </c>
      <c r="DV485" s="4">
        <f>VLOOKUP(B485,[3]RPTNCT049_ConsultaSaldosContabl!$I$4:$K$8047,3,0)</f>
        <v>26038088</v>
      </c>
      <c r="DW485" s="4">
        <f>+Q485+Z485+AA485+AN485+BA485+BJ485+BU485+BV485</f>
        <v>27540413</v>
      </c>
      <c r="DX485" s="41">
        <f t="shared" si="95"/>
        <v>53578501</v>
      </c>
      <c r="DY485" s="19">
        <f t="shared" si="96"/>
        <v>0</v>
      </c>
      <c r="DZ485" s="29"/>
      <c r="EA485" s="29"/>
      <c r="EB485" s="29"/>
    </row>
    <row r="486" spans="1:136" ht="15" customHeight="1" x14ac:dyDescent="0.2">
      <c r="A486" s="1">
        <v>8000699010</v>
      </c>
      <c r="B486" s="1">
        <v>800069901</v>
      </c>
      <c r="C486" s="16">
        <v>217208372</v>
      </c>
      <c r="D486" s="17" t="s">
        <v>165</v>
      </c>
      <c r="E486" s="83" t="s">
        <v>1209</v>
      </c>
      <c r="F486" s="38"/>
      <c r="G486" s="2"/>
      <c r="H486" s="3"/>
      <c r="I486" s="2"/>
      <c r="J486" s="39"/>
      <c r="K486" s="3"/>
      <c r="L486" s="2"/>
      <c r="M486" s="8"/>
      <c r="N486" s="3"/>
      <c r="O486" s="2"/>
      <c r="P486" s="3"/>
      <c r="Q486" s="39">
        <v>100796272</v>
      </c>
      <c r="R486" s="2"/>
      <c r="S486" s="3"/>
      <c r="T486" s="3"/>
      <c r="U486" s="2"/>
      <c r="V486" s="8">
        <f t="shared" si="85"/>
        <v>100796272</v>
      </c>
      <c r="W486" s="8">
        <v>0</v>
      </c>
      <c r="X486" s="2"/>
      <c r="Y486" s="8">
        <v>0</v>
      </c>
      <c r="Z486" s="8"/>
      <c r="AA486" s="2"/>
      <c r="AB486" s="2"/>
      <c r="AC486" s="9"/>
      <c r="AD486" s="2"/>
      <c r="AE486" s="2"/>
      <c r="AF486" s="8">
        <f t="shared" si="89"/>
        <v>100796272</v>
      </c>
      <c r="AG486" s="9">
        <v>0</v>
      </c>
      <c r="AH486" s="2"/>
      <c r="AI486" s="2">
        <v>0</v>
      </c>
      <c r="AJ486" s="9">
        <v>0</v>
      </c>
      <c r="AK486" s="2">
        <v>0</v>
      </c>
      <c r="AL486" s="2">
        <v>0</v>
      </c>
      <c r="AM486" s="2"/>
      <c r="AN486" s="2"/>
      <c r="AO486" s="19">
        <f t="shared" si="90"/>
        <v>100796272</v>
      </c>
      <c r="AP486" s="2"/>
      <c r="AQ486" s="2"/>
      <c r="AR486" s="2"/>
      <c r="AS486" s="2"/>
      <c r="AT486" s="2"/>
      <c r="AU486" s="2"/>
      <c r="AV486" s="2"/>
      <c r="AW486" s="2"/>
      <c r="AX486" s="2">
        <v>109410696</v>
      </c>
      <c r="AY486" s="2">
        <v>27352674</v>
      </c>
      <c r="AZ486" s="2"/>
      <c r="BA486" s="2">
        <f>VLOOKUP(B486,[2]Mayo!$G$109:$H$167,2,0)</f>
        <v>7224565</v>
      </c>
      <c r="BB486" s="64">
        <f t="shared" si="91"/>
        <v>244784207</v>
      </c>
      <c r="BC486" s="2"/>
      <c r="BD486" s="2">
        <v>27352674</v>
      </c>
      <c r="BE486" s="2"/>
      <c r="BF486" s="2"/>
      <c r="BG486" s="9"/>
      <c r="BH486" s="2"/>
      <c r="BI486" s="2"/>
      <c r="BJ486" s="2">
        <v>232466991</v>
      </c>
      <c r="BK486" s="8">
        <f t="shared" si="92"/>
        <v>504603872</v>
      </c>
      <c r="BL486" s="2"/>
      <c r="BM486" s="2">
        <v>27352674</v>
      </c>
      <c r="BN486" s="2"/>
      <c r="BO486" s="2"/>
      <c r="BP486" s="2"/>
      <c r="BQ486" s="2"/>
      <c r="BR486" s="9"/>
      <c r="BS486" s="2"/>
      <c r="BT486" s="2"/>
      <c r="BU486" s="2"/>
      <c r="BV486" s="2"/>
      <c r="BW486" s="8">
        <f t="shared" si="93"/>
        <v>531956546</v>
      </c>
      <c r="BX486" s="2"/>
      <c r="BY486" s="2">
        <v>27352674</v>
      </c>
      <c r="BZ486" s="2"/>
      <c r="CA486" s="2"/>
      <c r="CB486" s="9"/>
      <c r="CC486" s="2"/>
      <c r="CD486" s="2"/>
      <c r="CE486" s="2"/>
      <c r="CF486" s="2"/>
      <c r="CG486" s="8">
        <f>SUM(BW486:CE486)</f>
        <v>559309220</v>
      </c>
      <c r="CH486" s="2"/>
      <c r="CI486" s="2"/>
      <c r="CJ486" s="2"/>
      <c r="CK486" s="2"/>
      <c r="CL486" s="9"/>
      <c r="CM486" s="2"/>
      <c r="CN486" s="2"/>
      <c r="CO486" s="2"/>
      <c r="CP486" s="8">
        <f t="shared" si="86"/>
        <v>559309220</v>
      </c>
      <c r="CQ486" s="2"/>
      <c r="CR486" s="2"/>
      <c r="CS486" s="2"/>
      <c r="CT486" s="2"/>
      <c r="CU486" s="2"/>
      <c r="CV486" s="9"/>
      <c r="CW486" s="2"/>
      <c r="CX486" s="2"/>
      <c r="CY486" s="8">
        <f t="shared" si="87"/>
        <v>559309220</v>
      </c>
      <c r="CZ486" s="2"/>
      <c r="DA486" s="2"/>
      <c r="DB486" s="2"/>
      <c r="DC486" s="2"/>
      <c r="DD486" s="2"/>
      <c r="DE486" s="2"/>
      <c r="DF486" s="2"/>
      <c r="DG486" s="2"/>
      <c r="DH486" s="2"/>
      <c r="DI486" s="8">
        <f t="shared" si="88"/>
        <v>559309220</v>
      </c>
      <c r="DJ486" s="18"/>
      <c r="DK486" s="2"/>
      <c r="DL486" s="2"/>
      <c r="DM486" s="2"/>
      <c r="DN486" s="2"/>
      <c r="DO486" s="2"/>
      <c r="DP486" s="2"/>
      <c r="DQ486" s="2"/>
      <c r="DR486" s="9"/>
      <c r="DS486" s="2"/>
      <c r="DT486" s="2"/>
      <c r="DU486" s="7">
        <f t="shared" si="94"/>
        <v>559309220</v>
      </c>
      <c r="DV486" s="4">
        <f>VLOOKUP(B486,[3]RPTNCT049_ConsultaSaldosContabl!$I$4:$K$8047,3,0)</f>
        <v>218821392</v>
      </c>
      <c r="DW486" s="4">
        <f>+Q486+Z486+AA486+AN486+BA486+BJ486+BU486+BV486</f>
        <v>340487828</v>
      </c>
      <c r="DX486" s="41">
        <f t="shared" si="95"/>
        <v>559309220</v>
      </c>
      <c r="DY486" s="19">
        <f t="shared" si="96"/>
        <v>0</v>
      </c>
      <c r="DZ486" s="29"/>
      <c r="EA486" s="29"/>
      <c r="EB486" s="29"/>
    </row>
    <row r="487" spans="1:136" ht="15" customHeight="1" x14ac:dyDescent="0.2">
      <c r="A487" s="1">
        <v>8000947059</v>
      </c>
      <c r="B487" s="1">
        <v>800094705</v>
      </c>
      <c r="C487" s="16">
        <v>217225372</v>
      </c>
      <c r="D487" s="17" t="s">
        <v>503</v>
      </c>
      <c r="E487" s="83" t="s">
        <v>1547</v>
      </c>
      <c r="F487" s="38"/>
      <c r="G487" s="2"/>
      <c r="H487" s="3"/>
      <c r="I487" s="2"/>
      <c r="J487" s="39"/>
      <c r="K487" s="3"/>
      <c r="L487" s="2"/>
      <c r="M487" s="8"/>
      <c r="N487" s="3"/>
      <c r="O487" s="2"/>
      <c r="P487" s="3"/>
      <c r="Q487" s="39">
        <v>31350181</v>
      </c>
      <c r="R487" s="2"/>
      <c r="S487" s="3"/>
      <c r="T487" s="3"/>
      <c r="U487" s="2"/>
      <c r="V487" s="8">
        <f t="shared" si="85"/>
        <v>31350181</v>
      </c>
      <c r="W487" s="8">
        <v>0</v>
      </c>
      <c r="X487" s="2"/>
      <c r="Y487" s="8">
        <v>0</v>
      </c>
      <c r="Z487" s="8"/>
      <c r="AA487" s="2"/>
      <c r="AB487" s="2"/>
      <c r="AC487" s="9"/>
      <c r="AD487" s="2"/>
      <c r="AE487" s="2"/>
      <c r="AF487" s="8">
        <f t="shared" si="89"/>
        <v>31350181</v>
      </c>
      <c r="AG487" s="9">
        <v>0</v>
      </c>
      <c r="AH487" s="2"/>
      <c r="AI487" s="2">
        <v>0</v>
      </c>
      <c r="AJ487" s="9">
        <v>0</v>
      </c>
      <c r="AK487" s="2">
        <v>0</v>
      </c>
      <c r="AL487" s="2">
        <v>0</v>
      </c>
      <c r="AM487" s="2"/>
      <c r="AN487" s="2"/>
      <c r="AO487" s="19">
        <f t="shared" si="90"/>
        <v>31350181</v>
      </c>
      <c r="AP487" s="2"/>
      <c r="AQ487" s="2"/>
      <c r="AR487" s="2"/>
      <c r="AS487" s="2"/>
      <c r="AT487" s="2"/>
      <c r="AU487" s="2"/>
      <c r="AV487" s="2"/>
      <c r="AW487" s="2"/>
      <c r="AX487" s="2">
        <v>41988332</v>
      </c>
      <c r="AY487" s="2">
        <v>10497083</v>
      </c>
      <c r="AZ487" s="2"/>
      <c r="BA487" s="2"/>
      <c r="BB487" s="64">
        <f t="shared" si="91"/>
        <v>83835596</v>
      </c>
      <c r="BC487" s="2"/>
      <c r="BD487" s="2">
        <v>10497083</v>
      </c>
      <c r="BE487" s="2"/>
      <c r="BF487" s="2"/>
      <c r="BG487" s="9"/>
      <c r="BH487" s="2"/>
      <c r="BI487" s="2"/>
      <c r="BJ487" s="2">
        <v>67467426</v>
      </c>
      <c r="BK487" s="8">
        <f t="shared" si="92"/>
        <v>161800105</v>
      </c>
      <c r="BL487" s="2"/>
      <c r="BM487" s="2">
        <v>10497083</v>
      </c>
      <c r="BN487" s="2"/>
      <c r="BO487" s="2"/>
      <c r="BP487" s="2"/>
      <c r="BQ487" s="2"/>
      <c r="BR487" s="9"/>
      <c r="BS487" s="2"/>
      <c r="BT487" s="2"/>
      <c r="BU487" s="2"/>
      <c r="BV487" s="2"/>
      <c r="BW487" s="8">
        <f t="shared" si="93"/>
        <v>172297188</v>
      </c>
      <c r="BX487" s="2"/>
      <c r="BY487" s="2">
        <v>10497083</v>
      </c>
      <c r="BZ487" s="2"/>
      <c r="CA487" s="2"/>
      <c r="CB487" s="9"/>
      <c r="CC487" s="2"/>
      <c r="CD487" s="2"/>
      <c r="CE487" s="2"/>
      <c r="CF487" s="2"/>
      <c r="CG487" s="8">
        <f>SUM(BW487:CE487)</f>
        <v>182794271</v>
      </c>
      <c r="CH487" s="2"/>
      <c r="CI487" s="2"/>
      <c r="CJ487" s="2"/>
      <c r="CK487" s="2"/>
      <c r="CL487" s="9"/>
      <c r="CM487" s="2"/>
      <c r="CN487" s="2"/>
      <c r="CO487" s="2"/>
      <c r="CP487" s="8">
        <f t="shared" si="86"/>
        <v>182794271</v>
      </c>
      <c r="CQ487" s="2"/>
      <c r="CR487" s="2"/>
      <c r="CS487" s="2"/>
      <c r="CT487" s="2"/>
      <c r="CU487" s="2"/>
      <c r="CV487" s="9"/>
      <c r="CW487" s="2"/>
      <c r="CX487" s="2"/>
      <c r="CY487" s="8">
        <f t="shared" si="87"/>
        <v>182794271</v>
      </c>
      <c r="CZ487" s="2"/>
      <c r="DA487" s="2"/>
      <c r="DB487" s="2"/>
      <c r="DC487" s="2"/>
      <c r="DD487" s="2"/>
      <c r="DE487" s="2"/>
      <c r="DF487" s="2"/>
      <c r="DG487" s="2"/>
      <c r="DH487" s="2"/>
      <c r="DI487" s="8">
        <f t="shared" si="88"/>
        <v>182794271</v>
      </c>
      <c r="DJ487" s="18"/>
      <c r="DK487" s="2"/>
      <c r="DL487" s="2"/>
      <c r="DM487" s="2"/>
      <c r="DN487" s="2"/>
      <c r="DO487" s="2"/>
      <c r="DP487" s="2"/>
      <c r="DQ487" s="2"/>
      <c r="DR487" s="9"/>
      <c r="DS487" s="2"/>
      <c r="DT487" s="2"/>
      <c r="DU487" s="7">
        <f t="shared" si="94"/>
        <v>182794271</v>
      </c>
      <c r="DV487" s="4">
        <f>VLOOKUP(B487,[3]RPTNCT049_ConsultaSaldosContabl!$I$4:$K$8047,3,0)</f>
        <v>83976664</v>
      </c>
      <c r="DW487" s="4">
        <f>+Q487+Z487+AA487+AN487+BA487+BJ487+BU487+BV487</f>
        <v>98817607</v>
      </c>
      <c r="DX487" s="41">
        <f t="shared" si="95"/>
        <v>182794271</v>
      </c>
      <c r="DY487" s="19">
        <f t="shared" si="96"/>
        <v>0</v>
      </c>
      <c r="DZ487" s="29"/>
      <c r="EA487" s="29"/>
      <c r="EB487" s="29"/>
    </row>
    <row r="488" spans="1:136" ht="15" customHeight="1" x14ac:dyDescent="0.2">
      <c r="A488" s="1">
        <v>8916804027</v>
      </c>
      <c r="B488" s="1">
        <v>891680402</v>
      </c>
      <c r="C488" s="16">
        <v>217227372</v>
      </c>
      <c r="D488" s="17" t="s">
        <v>580</v>
      </c>
      <c r="E488" s="83" t="s">
        <v>1618</v>
      </c>
      <c r="F488" s="38"/>
      <c r="G488" s="2"/>
      <c r="H488" s="3"/>
      <c r="I488" s="2"/>
      <c r="J488" s="39"/>
      <c r="K488" s="3"/>
      <c r="L488" s="2"/>
      <c r="M488" s="8"/>
      <c r="N488" s="3"/>
      <c r="O488" s="2"/>
      <c r="P488" s="3"/>
      <c r="Q488" s="39">
        <v>12903589</v>
      </c>
      <c r="R488" s="2"/>
      <c r="S488" s="3"/>
      <c r="T488" s="3"/>
      <c r="U488" s="2"/>
      <c r="V488" s="8">
        <f t="shared" si="85"/>
        <v>12903589</v>
      </c>
      <c r="W488" s="8">
        <v>0</v>
      </c>
      <c r="X488" s="2"/>
      <c r="Y488" s="8">
        <v>0</v>
      </c>
      <c r="Z488" s="8"/>
      <c r="AA488" s="2"/>
      <c r="AB488" s="2"/>
      <c r="AC488" s="9"/>
      <c r="AD488" s="2"/>
      <c r="AE488" s="2"/>
      <c r="AF488" s="8">
        <f t="shared" si="89"/>
        <v>12903589</v>
      </c>
      <c r="AG488" s="9">
        <v>0</v>
      </c>
      <c r="AH488" s="2"/>
      <c r="AI488" s="2">
        <v>0</v>
      </c>
      <c r="AJ488" s="9">
        <v>0</v>
      </c>
      <c r="AK488" s="2">
        <v>0</v>
      </c>
      <c r="AL488" s="2">
        <v>0</v>
      </c>
      <c r="AM488" s="2"/>
      <c r="AN488" s="2"/>
      <c r="AO488" s="19">
        <f t="shared" si="90"/>
        <v>12903589</v>
      </c>
      <c r="AP488" s="2"/>
      <c r="AQ488" s="2"/>
      <c r="AR488" s="2"/>
      <c r="AS488" s="2"/>
      <c r="AT488" s="2"/>
      <c r="AU488" s="2"/>
      <c r="AV488" s="2"/>
      <c r="AW488" s="2"/>
      <c r="AX488" s="2">
        <v>73120236</v>
      </c>
      <c r="AY488" s="2">
        <v>18280059</v>
      </c>
      <c r="AZ488" s="2"/>
      <c r="BA488" s="2"/>
      <c r="BB488" s="64">
        <f t="shared" si="91"/>
        <v>104303884</v>
      </c>
      <c r="BC488" s="2"/>
      <c r="BD488" s="2">
        <v>18280059</v>
      </c>
      <c r="BE488" s="2"/>
      <c r="BF488" s="2"/>
      <c r="BG488" s="9"/>
      <c r="BH488" s="2"/>
      <c r="BI488" s="2"/>
      <c r="BJ488" s="2">
        <v>27769138</v>
      </c>
      <c r="BK488" s="8">
        <f t="shared" si="92"/>
        <v>150353081</v>
      </c>
      <c r="BL488" s="2"/>
      <c r="BM488" s="2">
        <v>18280059</v>
      </c>
      <c r="BN488" s="2"/>
      <c r="BO488" s="2"/>
      <c r="BP488" s="2"/>
      <c r="BQ488" s="2"/>
      <c r="BR488" s="9"/>
      <c r="BS488" s="2"/>
      <c r="BT488" s="2"/>
      <c r="BU488" s="2"/>
      <c r="BV488" s="2"/>
      <c r="BW488" s="8">
        <f t="shared" si="93"/>
        <v>168633140</v>
      </c>
      <c r="BX488" s="2"/>
      <c r="BY488" s="2">
        <v>18280059</v>
      </c>
      <c r="BZ488" s="2"/>
      <c r="CA488" s="2"/>
      <c r="CB488" s="9"/>
      <c r="CC488" s="2"/>
      <c r="CD488" s="2"/>
      <c r="CE488" s="2"/>
      <c r="CF488" s="2"/>
      <c r="CG488" s="8">
        <f>SUM(BW488:CE488)</f>
        <v>186913199</v>
      </c>
      <c r="CH488" s="2"/>
      <c r="CI488" s="2"/>
      <c r="CJ488" s="2"/>
      <c r="CK488" s="2"/>
      <c r="CL488" s="9"/>
      <c r="CM488" s="2"/>
      <c r="CN488" s="2"/>
      <c r="CO488" s="2"/>
      <c r="CP488" s="8">
        <f t="shared" si="86"/>
        <v>186913199</v>
      </c>
      <c r="CQ488" s="2"/>
      <c r="CR488" s="2"/>
      <c r="CS488" s="2"/>
      <c r="CT488" s="2"/>
      <c r="CU488" s="2"/>
      <c r="CV488" s="9"/>
      <c r="CW488" s="2"/>
      <c r="CX488" s="2"/>
      <c r="CY488" s="8">
        <f t="shared" si="87"/>
        <v>186913199</v>
      </c>
      <c r="CZ488" s="2"/>
      <c r="DA488" s="2"/>
      <c r="DB488" s="2"/>
      <c r="DC488" s="2"/>
      <c r="DD488" s="2"/>
      <c r="DE488" s="2"/>
      <c r="DF488" s="2"/>
      <c r="DG488" s="2"/>
      <c r="DH488" s="2"/>
      <c r="DI488" s="8">
        <f t="shared" si="88"/>
        <v>186913199</v>
      </c>
      <c r="DJ488" s="18"/>
      <c r="DK488" s="2"/>
      <c r="DL488" s="2"/>
      <c r="DM488" s="2"/>
      <c r="DN488" s="2"/>
      <c r="DO488" s="2"/>
      <c r="DP488" s="2"/>
      <c r="DQ488" s="2"/>
      <c r="DR488" s="9"/>
      <c r="DS488" s="2"/>
      <c r="DT488" s="2"/>
      <c r="DU488" s="7">
        <f t="shared" si="94"/>
        <v>186913199</v>
      </c>
      <c r="DV488" s="4">
        <f>VLOOKUP(B488,[3]RPTNCT049_ConsultaSaldosContabl!$I$4:$K$8047,3,0)</f>
        <v>146240472</v>
      </c>
      <c r="DW488" s="4">
        <f>+Q488+Z488+AA488+AN488+BA488+BJ488+BU488+BV488</f>
        <v>40672727</v>
      </c>
      <c r="DX488" s="41">
        <f t="shared" si="95"/>
        <v>186913199</v>
      </c>
      <c r="DY488" s="19">
        <f t="shared" si="96"/>
        <v>0</v>
      </c>
      <c r="DZ488" s="29"/>
      <c r="EA488" s="29"/>
      <c r="EB488" s="29"/>
    </row>
    <row r="489" spans="1:136" ht="15" customHeight="1" x14ac:dyDescent="0.2">
      <c r="A489" s="1">
        <v>8120016816</v>
      </c>
      <c r="B489" s="1">
        <v>812001681</v>
      </c>
      <c r="C489" s="16">
        <v>215023350</v>
      </c>
      <c r="D489" s="17" t="s">
        <v>445</v>
      </c>
      <c r="E489" s="83" t="s">
        <v>1489</v>
      </c>
      <c r="F489" s="38"/>
      <c r="G489" s="2"/>
      <c r="H489" s="3"/>
      <c r="I489" s="2"/>
      <c r="J489" s="39"/>
      <c r="K489" s="3"/>
      <c r="L489" s="2"/>
      <c r="M489" s="8"/>
      <c r="N489" s="3"/>
      <c r="O489" s="2"/>
      <c r="P489" s="3"/>
      <c r="Q489" s="39">
        <v>84272103</v>
      </c>
      <c r="R489" s="2"/>
      <c r="S489" s="3"/>
      <c r="T489" s="3"/>
      <c r="U489" s="2"/>
      <c r="V489" s="8">
        <f t="shared" si="85"/>
        <v>84272103</v>
      </c>
      <c r="W489" s="8">
        <v>0</v>
      </c>
      <c r="X489" s="2"/>
      <c r="Y489" s="8">
        <v>0</v>
      </c>
      <c r="Z489" s="8"/>
      <c r="AA489" s="2"/>
      <c r="AB489" s="2"/>
      <c r="AC489" s="9"/>
      <c r="AD489" s="2"/>
      <c r="AE489" s="2"/>
      <c r="AF489" s="8">
        <f t="shared" si="89"/>
        <v>84272103</v>
      </c>
      <c r="AG489" s="9">
        <v>0</v>
      </c>
      <c r="AH489" s="2"/>
      <c r="AI489" s="2">
        <v>0</v>
      </c>
      <c r="AJ489" s="9">
        <v>0</v>
      </c>
      <c r="AK489" s="2">
        <v>0</v>
      </c>
      <c r="AL489" s="2">
        <v>0</v>
      </c>
      <c r="AM489" s="2"/>
      <c r="AN489" s="2"/>
      <c r="AO489" s="19">
        <f t="shared" si="90"/>
        <v>84272103</v>
      </c>
      <c r="AP489" s="2"/>
      <c r="AQ489" s="2"/>
      <c r="AR489" s="2"/>
      <c r="AS489" s="2"/>
      <c r="AT489" s="2"/>
      <c r="AU489" s="2"/>
      <c r="AV489" s="2"/>
      <c r="AW489" s="2"/>
      <c r="AX489" s="2">
        <v>123968740</v>
      </c>
      <c r="AY489" s="2">
        <v>30992185</v>
      </c>
      <c r="AZ489" s="2"/>
      <c r="BA489" s="2"/>
      <c r="BB489" s="64">
        <f t="shared" si="91"/>
        <v>239233028</v>
      </c>
      <c r="BC489" s="2"/>
      <c r="BD489" s="2">
        <v>30992185</v>
      </c>
      <c r="BE489" s="2"/>
      <c r="BF489" s="2"/>
      <c r="BG489" s="9"/>
      <c r="BH489" s="2"/>
      <c r="BI489" s="2"/>
      <c r="BJ489" s="2">
        <v>181357646</v>
      </c>
      <c r="BK489" s="8">
        <f t="shared" si="92"/>
        <v>451582859</v>
      </c>
      <c r="BL489" s="2"/>
      <c r="BM489" s="2">
        <v>30992185</v>
      </c>
      <c r="BN489" s="2"/>
      <c r="BO489" s="2"/>
      <c r="BP489" s="2"/>
      <c r="BQ489" s="2"/>
      <c r="BR489" s="9"/>
      <c r="BS489" s="2"/>
      <c r="BT489" s="2"/>
      <c r="BU489" s="2"/>
      <c r="BV489" s="2"/>
      <c r="BW489" s="8">
        <f t="shared" si="93"/>
        <v>482575044</v>
      </c>
      <c r="BX489" s="2"/>
      <c r="BY489" s="2">
        <v>30992185</v>
      </c>
      <c r="BZ489" s="2"/>
      <c r="CA489" s="2"/>
      <c r="CB489" s="9"/>
      <c r="CC489" s="2"/>
      <c r="CD489" s="2"/>
      <c r="CE489" s="2"/>
      <c r="CF489" s="2"/>
      <c r="CG489" s="8">
        <f>SUM(BW489:CE489)</f>
        <v>513567229</v>
      </c>
      <c r="CH489" s="2"/>
      <c r="CI489" s="2"/>
      <c r="CJ489" s="2"/>
      <c r="CK489" s="2"/>
      <c r="CL489" s="9"/>
      <c r="CM489" s="2"/>
      <c r="CN489" s="2"/>
      <c r="CO489" s="2"/>
      <c r="CP489" s="8">
        <f t="shared" si="86"/>
        <v>513567229</v>
      </c>
      <c r="CQ489" s="2"/>
      <c r="CR489" s="2"/>
      <c r="CS489" s="2"/>
      <c r="CT489" s="2"/>
      <c r="CU489" s="2"/>
      <c r="CV489" s="9"/>
      <c r="CW489" s="2"/>
      <c r="CX489" s="2"/>
      <c r="CY489" s="8">
        <f t="shared" si="87"/>
        <v>513567229</v>
      </c>
      <c r="CZ489" s="2"/>
      <c r="DA489" s="2"/>
      <c r="DB489" s="2"/>
      <c r="DC489" s="2"/>
      <c r="DD489" s="2"/>
      <c r="DE489" s="2"/>
      <c r="DF489" s="2"/>
      <c r="DG489" s="2"/>
      <c r="DH489" s="2"/>
      <c r="DI489" s="8">
        <f t="shared" si="88"/>
        <v>513567229</v>
      </c>
      <c r="DJ489" s="18"/>
      <c r="DK489" s="2"/>
      <c r="DL489" s="2"/>
      <c r="DM489" s="2"/>
      <c r="DN489" s="2"/>
      <c r="DO489" s="2"/>
      <c r="DP489" s="2"/>
      <c r="DQ489" s="2"/>
      <c r="DR489" s="9"/>
      <c r="DS489" s="2"/>
      <c r="DT489" s="2"/>
      <c r="DU489" s="7">
        <f t="shared" si="94"/>
        <v>513567229</v>
      </c>
      <c r="DV489" s="4">
        <f>VLOOKUP(B489,[3]RPTNCT049_ConsultaSaldosContabl!$I$4:$K$8047,3,0)</f>
        <v>247937480</v>
      </c>
      <c r="DW489" s="4">
        <f>+Q489+Z489+AA489+AN489+BA489+BJ489+BU489+BV489</f>
        <v>265629749</v>
      </c>
      <c r="DX489" s="41">
        <f t="shared" si="95"/>
        <v>513567229</v>
      </c>
      <c r="DY489" s="19">
        <f t="shared" si="96"/>
        <v>0</v>
      </c>
      <c r="DZ489" s="29"/>
      <c r="EA489" s="29"/>
      <c r="EB489" s="29"/>
    </row>
    <row r="490" spans="1:136" ht="15" customHeight="1" x14ac:dyDescent="0.2">
      <c r="A490" s="1">
        <v>8911802057</v>
      </c>
      <c r="B490" s="1">
        <v>891180205</v>
      </c>
      <c r="C490" s="16">
        <v>217841378</v>
      </c>
      <c r="D490" s="17" t="s">
        <v>608</v>
      </c>
      <c r="E490" s="83" t="s">
        <v>1645</v>
      </c>
      <c r="F490" s="38"/>
      <c r="G490" s="2"/>
      <c r="H490" s="3"/>
      <c r="I490" s="2"/>
      <c r="J490" s="39"/>
      <c r="K490" s="3"/>
      <c r="L490" s="2"/>
      <c r="M490" s="8"/>
      <c r="N490" s="3"/>
      <c r="O490" s="2"/>
      <c r="P490" s="3"/>
      <c r="Q490" s="39">
        <v>83588517</v>
      </c>
      <c r="R490" s="2"/>
      <c r="S490" s="3"/>
      <c r="T490" s="3"/>
      <c r="U490" s="2"/>
      <c r="V490" s="8">
        <f t="shared" si="85"/>
        <v>83588517</v>
      </c>
      <c r="W490" s="8">
        <v>0</v>
      </c>
      <c r="X490" s="2"/>
      <c r="Y490" s="8">
        <v>0</v>
      </c>
      <c r="Z490" s="8"/>
      <c r="AA490" s="2"/>
      <c r="AB490" s="2"/>
      <c r="AC490" s="9"/>
      <c r="AD490" s="2"/>
      <c r="AE490" s="2"/>
      <c r="AF490" s="8">
        <f t="shared" si="89"/>
        <v>83588517</v>
      </c>
      <c r="AG490" s="9">
        <v>0</v>
      </c>
      <c r="AH490" s="2"/>
      <c r="AI490" s="2">
        <v>0</v>
      </c>
      <c r="AJ490" s="9">
        <v>0</v>
      </c>
      <c r="AK490" s="2">
        <v>0</v>
      </c>
      <c r="AL490" s="2">
        <v>0</v>
      </c>
      <c r="AM490" s="2"/>
      <c r="AN490" s="2"/>
      <c r="AO490" s="19">
        <f t="shared" si="90"/>
        <v>83588517</v>
      </c>
      <c r="AP490" s="2"/>
      <c r="AQ490" s="2"/>
      <c r="AR490" s="2"/>
      <c r="AS490" s="2"/>
      <c r="AT490" s="2"/>
      <c r="AU490" s="2"/>
      <c r="AV490" s="2"/>
      <c r="AW490" s="2"/>
      <c r="AX490" s="2">
        <v>57135864</v>
      </c>
      <c r="AY490" s="2"/>
      <c r="AZ490" s="2"/>
      <c r="BA490" s="2"/>
      <c r="BB490" s="64">
        <f t="shared" si="91"/>
        <v>140724381</v>
      </c>
      <c r="BC490" s="2"/>
      <c r="BD490" s="2">
        <v>114271728</v>
      </c>
      <c r="BE490" s="2"/>
      <c r="BF490" s="2"/>
      <c r="BG490" s="9"/>
      <c r="BH490" s="2"/>
      <c r="BI490" s="2"/>
      <c r="BJ490" s="2">
        <v>179887276</v>
      </c>
      <c r="BK490" s="8">
        <f t="shared" si="92"/>
        <v>434883385</v>
      </c>
      <c r="BL490" s="2"/>
      <c r="BM490" s="2">
        <v>114271728</v>
      </c>
      <c r="BN490" s="2"/>
      <c r="BO490" s="2"/>
      <c r="BP490" s="2"/>
      <c r="BQ490" s="2"/>
      <c r="BR490" s="9"/>
      <c r="BS490" s="2"/>
      <c r="BT490" s="2"/>
      <c r="BU490" s="2"/>
      <c r="BV490" s="2"/>
      <c r="BW490" s="8">
        <f t="shared" si="93"/>
        <v>549155113</v>
      </c>
      <c r="BX490" s="2"/>
      <c r="BY490" s="2">
        <v>0</v>
      </c>
      <c r="BZ490" s="2"/>
      <c r="CA490" s="2"/>
      <c r="CB490" s="9"/>
      <c r="CC490" s="2"/>
      <c r="CD490" s="2"/>
      <c r="CE490" s="2"/>
      <c r="CF490" s="2"/>
      <c r="CG490" s="8">
        <f>SUM(BW490:CE490)</f>
        <v>549155113</v>
      </c>
      <c r="CH490" s="2"/>
      <c r="CI490" s="2"/>
      <c r="CJ490" s="2"/>
      <c r="CK490" s="2"/>
      <c r="CL490" s="9"/>
      <c r="CM490" s="2"/>
      <c r="CN490" s="2"/>
      <c r="CO490" s="2"/>
      <c r="CP490" s="8">
        <f t="shared" si="86"/>
        <v>549155113</v>
      </c>
      <c r="CQ490" s="2"/>
      <c r="CR490" s="2"/>
      <c r="CS490" s="2"/>
      <c r="CT490" s="2"/>
      <c r="CU490" s="2"/>
      <c r="CV490" s="9"/>
      <c r="CW490" s="2"/>
      <c r="CX490" s="2"/>
      <c r="CY490" s="8">
        <f t="shared" si="87"/>
        <v>549155113</v>
      </c>
      <c r="CZ490" s="2"/>
      <c r="DA490" s="2"/>
      <c r="DB490" s="2"/>
      <c r="DC490" s="2"/>
      <c r="DD490" s="2"/>
      <c r="DE490" s="2"/>
      <c r="DF490" s="2"/>
      <c r="DG490" s="2"/>
      <c r="DH490" s="2"/>
      <c r="DI490" s="8">
        <f t="shared" si="88"/>
        <v>549155113</v>
      </c>
      <c r="DJ490" s="18"/>
      <c r="DK490" s="2"/>
      <c r="DL490" s="2"/>
      <c r="DM490" s="2"/>
      <c r="DN490" s="2"/>
      <c r="DO490" s="2"/>
      <c r="DP490" s="2"/>
      <c r="DQ490" s="2"/>
      <c r="DR490" s="9"/>
      <c r="DS490" s="2"/>
      <c r="DT490" s="2"/>
      <c r="DU490" s="7">
        <f t="shared" si="94"/>
        <v>549155113</v>
      </c>
      <c r="DV490" s="4">
        <f>VLOOKUP(B490,[3]RPTNCT049_ConsultaSaldosContabl!$I$4:$K$8047,3,0)</f>
        <v>285679320</v>
      </c>
      <c r="DW490" s="4">
        <f>+Q490+Z490+AA490+AN490+BA490+BJ490+BU490+BV490</f>
        <v>263475793</v>
      </c>
      <c r="DX490" s="41">
        <f t="shared" si="95"/>
        <v>549155113</v>
      </c>
      <c r="DY490" s="19">
        <f t="shared" si="96"/>
        <v>0</v>
      </c>
      <c r="DZ490" s="29"/>
      <c r="EA490" s="29"/>
      <c r="EB490" s="29"/>
    </row>
    <row r="491" spans="1:136" ht="15" customHeight="1" x14ac:dyDescent="0.2">
      <c r="A491" s="1">
        <v>8902106174</v>
      </c>
      <c r="B491" s="1">
        <v>890210617</v>
      </c>
      <c r="C491" s="16">
        <v>217768377</v>
      </c>
      <c r="D491" s="17" t="s">
        <v>850</v>
      </c>
      <c r="E491" s="84" t="s">
        <v>2155</v>
      </c>
      <c r="F491" s="38"/>
      <c r="G491" s="2"/>
      <c r="H491" s="3"/>
      <c r="I491" s="2"/>
      <c r="J491" s="39"/>
      <c r="K491" s="3"/>
      <c r="L491" s="2"/>
      <c r="M491" s="8"/>
      <c r="N491" s="3"/>
      <c r="O491" s="2"/>
      <c r="P491" s="3"/>
      <c r="Q491" s="39">
        <v>38250802</v>
      </c>
      <c r="R491" s="2"/>
      <c r="S491" s="3"/>
      <c r="T491" s="3"/>
      <c r="U491" s="2"/>
      <c r="V491" s="8">
        <f t="shared" si="85"/>
        <v>38250802</v>
      </c>
      <c r="W491" s="8">
        <v>0</v>
      </c>
      <c r="X491" s="2"/>
      <c r="Y491" s="8">
        <v>0</v>
      </c>
      <c r="Z491" s="8"/>
      <c r="AA491" s="2"/>
      <c r="AB491" s="2"/>
      <c r="AC491" s="9"/>
      <c r="AD491" s="2"/>
      <c r="AE491" s="2"/>
      <c r="AF491" s="8">
        <f t="shared" si="89"/>
        <v>38250802</v>
      </c>
      <c r="AG491" s="9">
        <v>0</v>
      </c>
      <c r="AH491" s="2"/>
      <c r="AI491" s="2">
        <v>0</v>
      </c>
      <c r="AJ491" s="9">
        <v>0</v>
      </c>
      <c r="AK491" s="2">
        <v>0</v>
      </c>
      <c r="AL491" s="2">
        <v>0</v>
      </c>
      <c r="AM491" s="2"/>
      <c r="AN491" s="2"/>
      <c r="AO491" s="19">
        <f t="shared" si="90"/>
        <v>38250802</v>
      </c>
      <c r="AP491" s="2"/>
      <c r="AQ491" s="2"/>
      <c r="AR491" s="2"/>
      <c r="AS491" s="2"/>
      <c r="AT491" s="2"/>
      <c r="AU491" s="2"/>
      <c r="AV491" s="2"/>
      <c r="AW491" s="2"/>
      <c r="AX491" s="2">
        <v>41499348</v>
      </c>
      <c r="AY491" s="2">
        <v>10374837</v>
      </c>
      <c r="AZ491" s="2"/>
      <c r="BA491" s="2"/>
      <c r="BB491" s="64">
        <f t="shared" si="91"/>
        <v>90124987</v>
      </c>
      <c r="BC491" s="2"/>
      <c r="BD491" s="2">
        <v>10374837</v>
      </c>
      <c r="BE491" s="2"/>
      <c r="BF491" s="2"/>
      <c r="BG491" s="9"/>
      <c r="BH491" s="2"/>
      <c r="BI491" s="2"/>
      <c r="BJ491" s="2">
        <v>82317825</v>
      </c>
      <c r="BK491" s="8">
        <f t="shared" si="92"/>
        <v>182817649</v>
      </c>
      <c r="BL491" s="2"/>
      <c r="BM491" s="2">
        <v>10374837</v>
      </c>
      <c r="BN491" s="2"/>
      <c r="BO491" s="2"/>
      <c r="BP491" s="2"/>
      <c r="BQ491" s="2"/>
      <c r="BR491" s="9"/>
      <c r="BS491" s="2"/>
      <c r="BT491" s="2"/>
      <c r="BU491" s="2"/>
      <c r="BV491" s="2"/>
      <c r="BW491" s="8">
        <f t="shared" si="93"/>
        <v>193192486</v>
      </c>
      <c r="BX491" s="2"/>
      <c r="BY491" s="2">
        <v>10374837</v>
      </c>
      <c r="BZ491" s="2"/>
      <c r="CA491" s="2"/>
      <c r="CB491" s="9"/>
      <c r="CC491" s="2"/>
      <c r="CD491" s="2"/>
      <c r="CE491" s="2"/>
      <c r="CF491" s="2"/>
      <c r="CG491" s="8">
        <f>SUM(BW491:CE491)</f>
        <v>203567323</v>
      </c>
      <c r="CH491" s="2"/>
      <c r="CI491" s="2"/>
      <c r="CJ491" s="2"/>
      <c r="CK491" s="2"/>
      <c r="CL491" s="9"/>
      <c r="CM491" s="2"/>
      <c r="CN491" s="2"/>
      <c r="CO491" s="2"/>
      <c r="CP491" s="8">
        <f t="shared" si="86"/>
        <v>203567323</v>
      </c>
      <c r="CQ491" s="2"/>
      <c r="CR491" s="2"/>
      <c r="CS491" s="2"/>
      <c r="CT491" s="2"/>
      <c r="CU491" s="2"/>
      <c r="CV491" s="9"/>
      <c r="CW491" s="2"/>
      <c r="CX491" s="2"/>
      <c r="CY491" s="8">
        <f t="shared" si="87"/>
        <v>203567323</v>
      </c>
      <c r="CZ491" s="2"/>
      <c r="DA491" s="2"/>
      <c r="DB491" s="2"/>
      <c r="DC491" s="2"/>
      <c r="DD491" s="2"/>
      <c r="DE491" s="2"/>
      <c r="DF491" s="2"/>
      <c r="DG491" s="2"/>
      <c r="DH491" s="2"/>
      <c r="DI491" s="8">
        <f t="shared" si="88"/>
        <v>203567323</v>
      </c>
      <c r="DJ491" s="18"/>
      <c r="DK491" s="2"/>
      <c r="DL491" s="2"/>
      <c r="DM491" s="2"/>
      <c r="DN491" s="2"/>
      <c r="DO491" s="2"/>
      <c r="DP491" s="2"/>
      <c r="DQ491" s="2"/>
      <c r="DR491" s="9"/>
      <c r="DS491" s="2"/>
      <c r="DT491" s="2"/>
      <c r="DU491" s="7">
        <f t="shared" si="94"/>
        <v>203567323</v>
      </c>
      <c r="DV491" s="4">
        <f>VLOOKUP(B491,[3]RPTNCT049_ConsultaSaldosContabl!$I$4:$K$8047,3,0)</f>
        <v>82998696</v>
      </c>
      <c r="DW491" s="4">
        <f>+Q491+Z491+AA491+AN491+BA491+BJ491+BU491+BV491</f>
        <v>120568627</v>
      </c>
      <c r="DX491" s="41">
        <f t="shared" si="95"/>
        <v>203567323</v>
      </c>
      <c r="DY491" s="19">
        <f t="shared" si="96"/>
        <v>0</v>
      </c>
      <c r="DZ491" s="29"/>
      <c r="EA491" s="29"/>
      <c r="EB491" s="29"/>
    </row>
    <row r="492" spans="1:136" ht="15" customHeight="1" x14ac:dyDescent="0.2">
      <c r="A492" s="1">
        <v>8999997125</v>
      </c>
      <c r="B492" s="1">
        <v>899999712</v>
      </c>
      <c r="C492" s="16">
        <v>217725377</v>
      </c>
      <c r="D492" s="17" t="s">
        <v>504</v>
      </c>
      <c r="E492" s="83" t="s">
        <v>2116</v>
      </c>
      <c r="F492" s="38"/>
      <c r="G492" s="2"/>
      <c r="H492" s="3"/>
      <c r="I492" s="2"/>
      <c r="J492" s="39"/>
      <c r="K492" s="3"/>
      <c r="L492" s="2"/>
      <c r="M492" s="8"/>
      <c r="N492" s="3"/>
      <c r="O492" s="2"/>
      <c r="P492" s="3"/>
      <c r="Q492" s="39">
        <v>96717474</v>
      </c>
      <c r="R492" s="2"/>
      <c r="S492" s="3"/>
      <c r="T492" s="3"/>
      <c r="U492" s="2"/>
      <c r="V492" s="8">
        <f t="shared" si="85"/>
        <v>96717474</v>
      </c>
      <c r="W492" s="8">
        <v>0</v>
      </c>
      <c r="X492" s="2"/>
      <c r="Y492" s="8">
        <v>0</v>
      </c>
      <c r="Z492" s="8"/>
      <c r="AA492" s="2"/>
      <c r="AB492" s="2"/>
      <c r="AC492" s="9"/>
      <c r="AD492" s="2"/>
      <c r="AE492" s="2"/>
      <c r="AF492" s="8">
        <f t="shared" si="89"/>
        <v>96717474</v>
      </c>
      <c r="AG492" s="9">
        <v>0</v>
      </c>
      <c r="AH492" s="2"/>
      <c r="AI492" s="2">
        <v>0</v>
      </c>
      <c r="AJ492" s="9">
        <v>0</v>
      </c>
      <c r="AK492" s="2">
        <v>0</v>
      </c>
      <c r="AL492" s="2">
        <v>0</v>
      </c>
      <c r="AM492" s="2"/>
      <c r="AN492" s="2"/>
      <c r="AO492" s="19">
        <f t="shared" si="90"/>
        <v>96717474</v>
      </c>
      <c r="AP492" s="2"/>
      <c r="AQ492" s="2"/>
      <c r="AR492" s="2"/>
      <c r="AS492" s="2"/>
      <c r="AT492" s="2"/>
      <c r="AU492" s="2"/>
      <c r="AV492" s="2"/>
      <c r="AW492" s="2"/>
      <c r="AX492" s="2">
        <v>91485876</v>
      </c>
      <c r="AY492" s="2">
        <v>22871469</v>
      </c>
      <c r="AZ492" s="2"/>
      <c r="BA492" s="2"/>
      <c r="BB492" s="64">
        <f t="shared" si="91"/>
        <v>211074819</v>
      </c>
      <c r="BC492" s="2"/>
      <c r="BD492" s="2">
        <v>22871469</v>
      </c>
      <c r="BE492" s="2"/>
      <c r="BF492" s="2"/>
      <c r="BG492" s="9"/>
      <c r="BH492" s="2"/>
      <c r="BI492" s="2"/>
      <c r="BJ492" s="2">
        <v>208141599</v>
      </c>
      <c r="BK492" s="8">
        <f t="shared" si="92"/>
        <v>442087887</v>
      </c>
      <c r="BL492" s="2"/>
      <c r="BM492" s="2">
        <v>22871469</v>
      </c>
      <c r="BN492" s="2"/>
      <c r="BO492" s="2"/>
      <c r="BP492" s="2"/>
      <c r="BQ492" s="2"/>
      <c r="BR492" s="9"/>
      <c r="BS492" s="2"/>
      <c r="BT492" s="2"/>
      <c r="BU492" s="2"/>
      <c r="BV492" s="2"/>
      <c r="BW492" s="8">
        <f t="shared" si="93"/>
        <v>464959356</v>
      </c>
      <c r="BX492" s="2"/>
      <c r="BY492" s="2">
        <v>22871469</v>
      </c>
      <c r="BZ492" s="2"/>
      <c r="CA492" s="2"/>
      <c r="CB492" s="9"/>
      <c r="CC492" s="2"/>
      <c r="CD492" s="2"/>
      <c r="CE492" s="2"/>
      <c r="CF492" s="2"/>
      <c r="CG492" s="8">
        <f>SUM(BW492:CE492)</f>
        <v>487830825</v>
      </c>
      <c r="CH492" s="2"/>
      <c r="CI492" s="2"/>
      <c r="CJ492" s="2"/>
      <c r="CK492" s="2"/>
      <c r="CL492" s="9"/>
      <c r="CM492" s="2"/>
      <c r="CN492" s="2"/>
      <c r="CO492" s="2"/>
      <c r="CP492" s="8">
        <f t="shared" si="86"/>
        <v>487830825</v>
      </c>
      <c r="CQ492" s="2"/>
      <c r="CR492" s="2"/>
      <c r="CS492" s="2"/>
      <c r="CT492" s="2"/>
      <c r="CU492" s="2"/>
      <c r="CV492" s="9"/>
      <c r="CW492" s="2"/>
      <c r="CX492" s="2"/>
      <c r="CY492" s="8">
        <f t="shared" si="87"/>
        <v>487830825</v>
      </c>
      <c r="CZ492" s="2"/>
      <c r="DA492" s="2"/>
      <c r="DB492" s="2"/>
      <c r="DC492" s="2"/>
      <c r="DD492" s="2"/>
      <c r="DE492" s="2"/>
      <c r="DF492" s="2"/>
      <c r="DG492" s="2"/>
      <c r="DH492" s="2"/>
      <c r="DI492" s="8">
        <f t="shared" si="88"/>
        <v>487830825</v>
      </c>
      <c r="DJ492" s="18"/>
      <c r="DK492" s="2"/>
      <c r="DL492" s="2"/>
      <c r="DM492" s="2"/>
      <c r="DN492" s="2"/>
      <c r="DO492" s="2"/>
      <c r="DP492" s="2"/>
      <c r="DQ492" s="2"/>
      <c r="DR492" s="9"/>
      <c r="DS492" s="2"/>
      <c r="DT492" s="2"/>
      <c r="DU492" s="7">
        <f t="shared" si="94"/>
        <v>487830825</v>
      </c>
      <c r="DV492" s="4">
        <f>VLOOKUP(B492,[3]RPTNCT049_ConsultaSaldosContabl!$I$4:$K$8047,3,0)</f>
        <v>182971752</v>
      </c>
      <c r="DW492" s="4">
        <f>+Q492+Z492+AA492+AN492+BA492+BJ492+BU492+BV492</f>
        <v>304859073</v>
      </c>
      <c r="DX492" s="41">
        <f t="shared" si="95"/>
        <v>487830825</v>
      </c>
      <c r="DY492" s="19">
        <f t="shared" si="96"/>
        <v>0</v>
      </c>
      <c r="DZ492" s="29"/>
      <c r="EA492" s="29"/>
      <c r="EB492" s="29"/>
    </row>
    <row r="493" spans="1:136" ht="15" customHeight="1" x14ac:dyDescent="0.2">
      <c r="A493" s="1">
        <v>8000996655</v>
      </c>
      <c r="B493" s="1">
        <v>800099665</v>
      </c>
      <c r="C493" s="16">
        <v>218015380</v>
      </c>
      <c r="D493" s="17" t="s">
        <v>262</v>
      </c>
      <c r="E493" s="83" t="s">
        <v>1312</v>
      </c>
      <c r="F493" s="54"/>
      <c r="G493" s="18"/>
      <c r="H493" s="54"/>
      <c r="I493" s="18"/>
      <c r="J493" s="54"/>
      <c r="K493" s="54"/>
      <c r="L493" s="18"/>
      <c r="M493" s="55"/>
      <c r="N493" s="54"/>
      <c r="O493" s="18"/>
      <c r="P493" s="54"/>
      <c r="Q493" s="39"/>
      <c r="R493" s="18"/>
      <c r="S493" s="54"/>
      <c r="T493" s="54"/>
      <c r="U493" s="18"/>
      <c r="V493" s="8">
        <f t="shared" si="85"/>
        <v>0</v>
      </c>
      <c r="W493" s="8">
        <v>0</v>
      </c>
      <c r="X493" s="18"/>
      <c r="Y493" s="8">
        <v>0</v>
      </c>
      <c r="Z493" s="8">
        <v>12409689</v>
      </c>
      <c r="AA493" s="18"/>
      <c r="AB493" s="18"/>
      <c r="AC493" s="56"/>
      <c r="AD493" s="18"/>
      <c r="AE493" s="18"/>
      <c r="AF493" s="8">
        <f t="shared" si="89"/>
        <v>12409689</v>
      </c>
      <c r="AG493" s="9">
        <v>0</v>
      </c>
      <c r="AH493" s="2"/>
      <c r="AI493" s="2">
        <v>0</v>
      </c>
      <c r="AJ493" s="9">
        <v>0</v>
      </c>
      <c r="AK493" s="2">
        <v>0</v>
      </c>
      <c r="AL493" s="2">
        <v>0</v>
      </c>
      <c r="AM493" s="2"/>
      <c r="AN493" s="2"/>
      <c r="AO493" s="19">
        <f t="shared" si="90"/>
        <v>12409689</v>
      </c>
      <c r="AP493" s="18"/>
      <c r="AQ493" s="2"/>
      <c r="AR493" s="18"/>
      <c r="AS493" s="2"/>
      <c r="AT493" s="18"/>
      <c r="AU493" s="18"/>
      <c r="AV493" s="18"/>
      <c r="AW493" s="18"/>
      <c r="AX493" s="2">
        <v>14901420</v>
      </c>
      <c r="AY493" s="2">
        <v>3725355</v>
      </c>
      <c r="AZ493" s="18"/>
      <c r="BA493" s="2"/>
      <c r="BB493" s="64">
        <f t="shared" si="91"/>
        <v>31036464</v>
      </c>
      <c r="BC493" s="2"/>
      <c r="BD493" s="2">
        <v>3725355</v>
      </c>
      <c r="BE493" s="2"/>
      <c r="BF493" s="2"/>
      <c r="BG493" s="9"/>
      <c r="BH493" s="2"/>
      <c r="BI493" s="2"/>
      <c r="BJ493" s="2">
        <v>26706331</v>
      </c>
      <c r="BK493" s="8">
        <f t="shared" si="92"/>
        <v>61468150</v>
      </c>
      <c r="BL493" s="2"/>
      <c r="BM493" s="2">
        <v>3725355</v>
      </c>
      <c r="BN493" s="2"/>
      <c r="BO493" s="2"/>
      <c r="BP493" s="2"/>
      <c r="BQ493" s="2"/>
      <c r="BR493" s="9"/>
      <c r="BS493" s="2"/>
      <c r="BT493" s="2"/>
      <c r="BU493" s="2"/>
      <c r="BV493" s="2"/>
      <c r="BW493" s="8">
        <f t="shared" si="93"/>
        <v>65193505</v>
      </c>
      <c r="BX493" s="2"/>
      <c r="BY493" s="2">
        <v>3725355</v>
      </c>
      <c r="BZ493" s="2"/>
      <c r="CA493" s="2"/>
      <c r="CB493" s="9"/>
      <c r="CC493" s="2"/>
      <c r="CD493" s="2"/>
      <c r="CE493" s="2"/>
      <c r="CF493" s="2"/>
      <c r="CG493" s="8">
        <f>SUM(BW493:CE493)</f>
        <v>68918860</v>
      </c>
      <c r="CH493" s="2"/>
      <c r="CI493" s="2"/>
      <c r="CJ493" s="2"/>
      <c r="CK493" s="2"/>
      <c r="CL493" s="9"/>
      <c r="CM493" s="2"/>
      <c r="CN493" s="2"/>
      <c r="CO493" s="2"/>
      <c r="CP493" s="8">
        <f t="shared" si="86"/>
        <v>68918860</v>
      </c>
      <c r="CQ493" s="2"/>
      <c r="CR493" s="2"/>
      <c r="CS493" s="2"/>
      <c r="CT493" s="2"/>
      <c r="CU493" s="2"/>
      <c r="CV493" s="9"/>
      <c r="CW493" s="2"/>
      <c r="CX493" s="2"/>
      <c r="CY493" s="8">
        <f t="shared" si="87"/>
        <v>68918860</v>
      </c>
      <c r="CZ493" s="2"/>
      <c r="DA493" s="2"/>
      <c r="DB493" s="2"/>
      <c r="DC493" s="2"/>
      <c r="DD493" s="2"/>
      <c r="DE493" s="2"/>
      <c r="DF493" s="2"/>
      <c r="DG493" s="2"/>
      <c r="DH493" s="2"/>
      <c r="DI493" s="8">
        <f t="shared" si="88"/>
        <v>68918860</v>
      </c>
      <c r="DJ493" s="18"/>
      <c r="DK493" s="2"/>
      <c r="DL493" s="2"/>
      <c r="DM493" s="2"/>
      <c r="DN493" s="2"/>
      <c r="DO493" s="2"/>
      <c r="DP493" s="2"/>
      <c r="DQ493" s="2"/>
      <c r="DR493" s="9"/>
      <c r="DS493" s="2"/>
      <c r="DT493" s="2"/>
      <c r="DU493" s="7">
        <f t="shared" si="94"/>
        <v>68918860</v>
      </c>
      <c r="DV493" s="4">
        <f>VLOOKUP(B493,[3]RPTNCT049_ConsultaSaldosContabl!$I$4:$K$8047,3,0)</f>
        <v>29802840</v>
      </c>
      <c r="DW493" s="4">
        <f>+Q493+Z493+AA493+AN493+BA493+BJ493+BU493+BV493</f>
        <v>39116020</v>
      </c>
      <c r="DX493" s="41">
        <f t="shared" si="95"/>
        <v>68918860</v>
      </c>
      <c r="DY493" s="19">
        <f t="shared" si="96"/>
        <v>0</v>
      </c>
      <c r="DZ493" s="29"/>
      <c r="EA493" s="15"/>
      <c r="EB493" s="15"/>
      <c r="EC493" s="15"/>
      <c r="ED493" s="15"/>
      <c r="EE493" s="15"/>
      <c r="EF493" s="15"/>
    </row>
    <row r="494" spans="1:136" ht="15" customHeight="1" x14ac:dyDescent="0.2">
      <c r="A494" s="1">
        <v>8909812075</v>
      </c>
      <c r="B494" s="1">
        <v>890981207</v>
      </c>
      <c r="C494" s="16">
        <v>217605376</v>
      </c>
      <c r="D494" s="17" t="s">
        <v>101</v>
      </c>
      <c r="E494" s="83" t="s">
        <v>1148</v>
      </c>
      <c r="F494" s="38"/>
      <c r="G494" s="2"/>
      <c r="H494" s="3"/>
      <c r="I494" s="2"/>
      <c r="J494" s="39"/>
      <c r="K494" s="3"/>
      <c r="L494" s="2"/>
      <c r="M494" s="8"/>
      <c r="N494" s="3"/>
      <c r="O494" s="2"/>
      <c r="P494" s="3"/>
      <c r="Q494" s="39">
        <v>237462443</v>
      </c>
      <c r="R494" s="2"/>
      <c r="S494" s="3"/>
      <c r="T494" s="3"/>
      <c r="U494" s="2"/>
      <c r="V494" s="8">
        <f t="shared" si="85"/>
        <v>237462443</v>
      </c>
      <c r="W494" s="8">
        <v>0</v>
      </c>
      <c r="X494" s="2"/>
      <c r="Y494" s="8">
        <v>0</v>
      </c>
      <c r="Z494" s="8"/>
      <c r="AA494" s="2"/>
      <c r="AB494" s="2"/>
      <c r="AC494" s="9"/>
      <c r="AD494" s="2"/>
      <c r="AE494" s="2"/>
      <c r="AF494" s="8">
        <f t="shared" si="89"/>
        <v>237462443</v>
      </c>
      <c r="AG494" s="9">
        <v>0</v>
      </c>
      <c r="AH494" s="2"/>
      <c r="AI494" s="2">
        <v>0</v>
      </c>
      <c r="AJ494" s="9">
        <v>0</v>
      </c>
      <c r="AK494" s="2">
        <v>0</v>
      </c>
      <c r="AL494" s="2">
        <v>0</v>
      </c>
      <c r="AM494" s="2"/>
      <c r="AN494" s="2"/>
      <c r="AO494" s="19">
        <f t="shared" si="90"/>
        <v>237462443</v>
      </c>
      <c r="AP494" s="2"/>
      <c r="AQ494" s="2"/>
      <c r="AR494" s="2"/>
      <c r="AS494" s="2"/>
      <c r="AT494" s="2"/>
      <c r="AU494" s="2"/>
      <c r="AV494" s="2"/>
      <c r="AW494" s="2"/>
      <c r="AX494" s="2">
        <v>225668208</v>
      </c>
      <c r="AY494" s="2">
        <v>56417052</v>
      </c>
      <c r="AZ494" s="2"/>
      <c r="BA494" s="2"/>
      <c r="BB494" s="64">
        <f t="shared" si="91"/>
        <v>519547703</v>
      </c>
      <c r="BC494" s="2"/>
      <c r="BD494" s="2">
        <v>56417052</v>
      </c>
      <c r="BE494" s="2"/>
      <c r="BF494" s="2"/>
      <c r="BG494" s="9"/>
      <c r="BH494" s="2"/>
      <c r="BI494" s="2"/>
      <c r="BJ494" s="2">
        <v>511031690</v>
      </c>
      <c r="BK494" s="8">
        <f t="shared" si="92"/>
        <v>1086996445</v>
      </c>
      <c r="BL494" s="2"/>
      <c r="BM494" s="2">
        <v>56417052</v>
      </c>
      <c r="BN494" s="2"/>
      <c r="BO494" s="2"/>
      <c r="BP494" s="2"/>
      <c r="BQ494" s="2"/>
      <c r="BR494" s="9"/>
      <c r="BS494" s="2"/>
      <c r="BT494" s="2"/>
      <c r="BU494" s="2"/>
      <c r="BV494" s="2"/>
      <c r="BW494" s="8">
        <f t="shared" si="93"/>
        <v>1143413497</v>
      </c>
      <c r="BX494" s="2"/>
      <c r="BY494" s="2">
        <v>56417052</v>
      </c>
      <c r="BZ494" s="2"/>
      <c r="CA494" s="2"/>
      <c r="CB494" s="9"/>
      <c r="CC494" s="2"/>
      <c r="CD494" s="2"/>
      <c r="CE494" s="2"/>
      <c r="CF494" s="2"/>
      <c r="CG494" s="8">
        <f>SUM(BW494:CE494)</f>
        <v>1199830549</v>
      </c>
      <c r="CH494" s="2"/>
      <c r="CI494" s="2"/>
      <c r="CJ494" s="2"/>
      <c r="CK494" s="2"/>
      <c r="CL494" s="9"/>
      <c r="CM494" s="2"/>
      <c r="CN494" s="2"/>
      <c r="CO494" s="2"/>
      <c r="CP494" s="8">
        <f t="shared" si="86"/>
        <v>1199830549</v>
      </c>
      <c r="CQ494" s="2"/>
      <c r="CR494" s="2"/>
      <c r="CS494" s="2"/>
      <c r="CT494" s="2"/>
      <c r="CU494" s="2"/>
      <c r="CV494" s="9"/>
      <c r="CW494" s="2"/>
      <c r="CX494" s="2"/>
      <c r="CY494" s="8">
        <f t="shared" si="87"/>
        <v>1199830549</v>
      </c>
      <c r="CZ494" s="2"/>
      <c r="DA494" s="2"/>
      <c r="DB494" s="2"/>
      <c r="DC494" s="2"/>
      <c r="DD494" s="2"/>
      <c r="DE494" s="2"/>
      <c r="DF494" s="2"/>
      <c r="DG494" s="2"/>
      <c r="DH494" s="2"/>
      <c r="DI494" s="8">
        <f t="shared" si="88"/>
        <v>1199830549</v>
      </c>
      <c r="DJ494" s="18"/>
      <c r="DK494" s="2"/>
      <c r="DL494" s="2"/>
      <c r="DM494" s="2"/>
      <c r="DN494" s="2"/>
      <c r="DO494" s="2"/>
      <c r="DP494" s="2"/>
      <c r="DQ494" s="2"/>
      <c r="DR494" s="9"/>
      <c r="DS494" s="2"/>
      <c r="DT494" s="2"/>
      <c r="DU494" s="7">
        <f t="shared" si="94"/>
        <v>1199830549</v>
      </c>
      <c r="DV494" s="4">
        <f>VLOOKUP(B494,[3]RPTNCT049_ConsultaSaldosContabl!$I$4:$K$8047,3,0)</f>
        <v>451336416</v>
      </c>
      <c r="DW494" s="4">
        <f>+Q494+Z494+AA494+AN494+BA494+BJ494+BU494+BV494</f>
        <v>748494133</v>
      </c>
      <c r="DX494" s="41">
        <f t="shared" si="95"/>
        <v>1199830549</v>
      </c>
      <c r="DY494" s="19">
        <f t="shared" si="96"/>
        <v>0</v>
      </c>
      <c r="DZ494" s="29"/>
      <c r="EA494" s="29"/>
      <c r="EB494" s="29"/>
    </row>
    <row r="495" spans="1:136" ht="15" customHeight="1" x14ac:dyDescent="0.2">
      <c r="A495" s="1">
        <v>8914800262</v>
      </c>
      <c r="B495" s="1">
        <v>891480026</v>
      </c>
      <c r="C495" s="16">
        <v>218366383</v>
      </c>
      <c r="D495" s="17" t="s">
        <v>804</v>
      </c>
      <c r="E495" s="83" t="s">
        <v>1839</v>
      </c>
      <c r="F495" s="38"/>
      <c r="G495" s="2"/>
      <c r="H495" s="3"/>
      <c r="I495" s="2"/>
      <c r="J495" s="39"/>
      <c r="K495" s="3"/>
      <c r="L495" s="2"/>
      <c r="M495" s="8"/>
      <c r="N495" s="3"/>
      <c r="O495" s="2"/>
      <c r="P495" s="3"/>
      <c r="Q495" s="39">
        <v>31896627</v>
      </c>
      <c r="R495" s="2"/>
      <c r="S495" s="3"/>
      <c r="T495" s="3"/>
      <c r="U495" s="2"/>
      <c r="V495" s="8">
        <f t="shared" si="85"/>
        <v>31896627</v>
      </c>
      <c r="W495" s="8">
        <v>0</v>
      </c>
      <c r="X495" s="2"/>
      <c r="Y495" s="8">
        <v>0</v>
      </c>
      <c r="Z495" s="8"/>
      <c r="AA495" s="2"/>
      <c r="AB495" s="2"/>
      <c r="AC495" s="9"/>
      <c r="AD495" s="2"/>
      <c r="AE495" s="2"/>
      <c r="AF495" s="8">
        <f t="shared" si="89"/>
        <v>31896627</v>
      </c>
      <c r="AG495" s="9">
        <v>0</v>
      </c>
      <c r="AH495" s="2"/>
      <c r="AI495" s="2">
        <v>0</v>
      </c>
      <c r="AJ495" s="9">
        <v>0</v>
      </c>
      <c r="AK495" s="2">
        <v>0</v>
      </c>
      <c r="AL495" s="2">
        <v>0</v>
      </c>
      <c r="AM495" s="2"/>
      <c r="AN495" s="2"/>
      <c r="AO495" s="19">
        <f t="shared" si="90"/>
        <v>31896627</v>
      </c>
      <c r="AP495" s="2"/>
      <c r="AQ495" s="2"/>
      <c r="AR495" s="2"/>
      <c r="AS495" s="2"/>
      <c r="AT495" s="2"/>
      <c r="AU495" s="2"/>
      <c r="AV495" s="2"/>
      <c r="AW495" s="2"/>
      <c r="AX495" s="2">
        <v>41834396</v>
      </c>
      <c r="AY495" s="2">
        <v>10458599</v>
      </c>
      <c r="AZ495" s="2"/>
      <c r="BA495" s="2"/>
      <c r="BB495" s="64">
        <f t="shared" si="91"/>
        <v>84189622</v>
      </c>
      <c r="BC495" s="2"/>
      <c r="BD495" s="2">
        <v>10458599</v>
      </c>
      <c r="BE495" s="2"/>
      <c r="BF495" s="2"/>
      <c r="BG495" s="9"/>
      <c r="BH495" s="2"/>
      <c r="BI495" s="2"/>
      <c r="BJ495" s="2">
        <v>68643301</v>
      </c>
      <c r="BK495" s="8">
        <f t="shared" si="92"/>
        <v>163291522</v>
      </c>
      <c r="BL495" s="2"/>
      <c r="BM495" s="2">
        <v>10458599</v>
      </c>
      <c r="BN495" s="2"/>
      <c r="BO495" s="2"/>
      <c r="BP495" s="2"/>
      <c r="BQ495" s="2"/>
      <c r="BR495" s="9"/>
      <c r="BS495" s="2"/>
      <c r="BT495" s="2"/>
      <c r="BU495" s="2"/>
      <c r="BV495" s="2"/>
      <c r="BW495" s="8">
        <f t="shared" si="93"/>
        <v>173750121</v>
      </c>
      <c r="BX495" s="2"/>
      <c r="BY495" s="2">
        <v>10458599</v>
      </c>
      <c r="BZ495" s="2"/>
      <c r="CA495" s="2"/>
      <c r="CB495" s="9"/>
      <c r="CC495" s="2"/>
      <c r="CD495" s="2"/>
      <c r="CE495" s="2"/>
      <c r="CF495" s="2"/>
      <c r="CG495" s="8">
        <f>SUM(BW495:CE495)</f>
        <v>184208720</v>
      </c>
      <c r="CH495" s="2"/>
      <c r="CI495" s="2"/>
      <c r="CJ495" s="2"/>
      <c r="CK495" s="2"/>
      <c r="CL495" s="9"/>
      <c r="CM495" s="2"/>
      <c r="CN495" s="2"/>
      <c r="CO495" s="2"/>
      <c r="CP495" s="8">
        <f t="shared" si="86"/>
        <v>184208720</v>
      </c>
      <c r="CQ495" s="2"/>
      <c r="CR495" s="2"/>
      <c r="CS495" s="2"/>
      <c r="CT495" s="2"/>
      <c r="CU495" s="2"/>
      <c r="CV495" s="9"/>
      <c r="CW495" s="2"/>
      <c r="CX495" s="2"/>
      <c r="CY495" s="8">
        <f t="shared" si="87"/>
        <v>184208720</v>
      </c>
      <c r="CZ495" s="2"/>
      <c r="DA495" s="2"/>
      <c r="DB495" s="2"/>
      <c r="DC495" s="2"/>
      <c r="DD495" s="2"/>
      <c r="DE495" s="2"/>
      <c r="DF495" s="2"/>
      <c r="DG495" s="2"/>
      <c r="DH495" s="2"/>
      <c r="DI495" s="8">
        <f t="shared" si="88"/>
        <v>184208720</v>
      </c>
      <c r="DJ495" s="18"/>
      <c r="DK495" s="2"/>
      <c r="DL495" s="2"/>
      <c r="DM495" s="2"/>
      <c r="DN495" s="2"/>
      <c r="DO495" s="2"/>
      <c r="DP495" s="2"/>
      <c r="DQ495" s="2"/>
      <c r="DR495" s="9"/>
      <c r="DS495" s="2"/>
      <c r="DT495" s="2"/>
      <c r="DU495" s="7">
        <f t="shared" si="94"/>
        <v>184208720</v>
      </c>
      <c r="DV495" s="4">
        <f>VLOOKUP(B495,[3]RPTNCT049_ConsultaSaldosContabl!$I$4:$K$8047,3,0)</f>
        <v>83668792</v>
      </c>
      <c r="DW495" s="4">
        <f>+Q495+Z495+AA495+AN495+BA495+BJ495+BU495+BV495</f>
        <v>100539928</v>
      </c>
      <c r="DX495" s="41">
        <f t="shared" si="95"/>
        <v>184208720</v>
      </c>
      <c r="DY495" s="19">
        <f t="shared" si="96"/>
        <v>0</v>
      </c>
      <c r="DZ495" s="29"/>
      <c r="EA495" s="29"/>
      <c r="EB495" s="29"/>
    </row>
    <row r="496" spans="1:136" ht="15" customHeight="1" x14ac:dyDescent="0.2">
      <c r="A496" s="1">
        <v>8000990989</v>
      </c>
      <c r="B496" s="1">
        <v>800099098</v>
      </c>
      <c r="C496" s="16">
        <v>217852378</v>
      </c>
      <c r="D496" s="17" t="s">
        <v>717</v>
      </c>
      <c r="E496" s="83" t="s">
        <v>1757</v>
      </c>
      <c r="F496" s="38"/>
      <c r="G496" s="2"/>
      <c r="H496" s="3"/>
      <c r="I496" s="2"/>
      <c r="J496" s="39"/>
      <c r="K496" s="3"/>
      <c r="L496" s="2"/>
      <c r="M496" s="8"/>
      <c r="N496" s="3"/>
      <c r="O496" s="2"/>
      <c r="P496" s="3"/>
      <c r="Q496" s="39">
        <v>93001432</v>
      </c>
      <c r="R496" s="2"/>
      <c r="S496" s="3"/>
      <c r="T496" s="3"/>
      <c r="U496" s="2"/>
      <c r="V496" s="8">
        <f t="shared" si="85"/>
        <v>93001432</v>
      </c>
      <c r="W496" s="8">
        <v>0</v>
      </c>
      <c r="X496" s="2"/>
      <c r="Y496" s="8">
        <v>0</v>
      </c>
      <c r="Z496" s="8"/>
      <c r="AA496" s="2"/>
      <c r="AB496" s="2"/>
      <c r="AC496" s="9"/>
      <c r="AD496" s="2"/>
      <c r="AE496" s="2"/>
      <c r="AF496" s="8">
        <f t="shared" si="89"/>
        <v>93001432</v>
      </c>
      <c r="AG496" s="9">
        <v>0</v>
      </c>
      <c r="AH496" s="2"/>
      <c r="AI496" s="2">
        <v>0</v>
      </c>
      <c r="AJ496" s="9">
        <v>0</v>
      </c>
      <c r="AK496" s="2">
        <v>0</v>
      </c>
      <c r="AL496" s="2">
        <v>0</v>
      </c>
      <c r="AM496" s="2"/>
      <c r="AN496" s="2"/>
      <c r="AO496" s="19">
        <f t="shared" si="90"/>
        <v>93001432</v>
      </c>
      <c r="AP496" s="2"/>
      <c r="AQ496" s="2"/>
      <c r="AR496" s="2"/>
      <c r="AS496" s="2"/>
      <c r="AT496" s="2"/>
      <c r="AU496" s="2"/>
      <c r="AV496" s="2"/>
      <c r="AW496" s="2"/>
      <c r="AX496" s="2">
        <v>185926832</v>
      </c>
      <c r="AY496" s="2">
        <v>46481708</v>
      </c>
      <c r="AZ496" s="2"/>
      <c r="BA496" s="2"/>
      <c r="BB496" s="64">
        <f t="shared" si="91"/>
        <v>325409972</v>
      </c>
      <c r="BC496" s="2"/>
      <c r="BD496" s="2">
        <v>46481708</v>
      </c>
      <c r="BE496" s="2"/>
      <c r="BF496" s="2"/>
      <c r="BG496" s="9"/>
      <c r="BH496" s="2"/>
      <c r="BI496" s="2"/>
      <c r="BJ496" s="2">
        <v>200144507</v>
      </c>
      <c r="BK496" s="8">
        <f t="shared" si="92"/>
        <v>572036187</v>
      </c>
      <c r="BL496" s="2"/>
      <c r="BM496" s="2">
        <v>46481708</v>
      </c>
      <c r="BN496" s="2"/>
      <c r="BO496" s="2"/>
      <c r="BP496" s="2"/>
      <c r="BQ496" s="2"/>
      <c r="BR496" s="9"/>
      <c r="BS496" s="2"/>
      <c r="BT496" s="2"/>
      <c r="BU496" s="2"/>
      <c r="BV496" s="2"/>
      <c r="BW496" s="8">
        <f t="shared" si="93"/>
        <v>618517895</v>
      </c>
      <c r="BX496" s="2"/>
      <c r="BY496" s="2">
        <v>46481708</v>
      </c>
      <c r="BZ496" s="2"/>
      <c r="CA496" s="2"/>
      <c r="CB496" s="9"/>
      <c r="CC496" s="2"/>
      <c r="CD496" s="2"/>
      <c r="CE496" s="2"/>
      <c r="CF496" s="2"/>
      <c r="CG496" s="8">
        <f>SUM(BW496:CE496)</f>
        <v>664999603</v>
      </c>
      <c r="CH496" s="2"/>
      <c r="CI496" s="2"/>
      <c r="CJ496" s="2"/>
      <c r="CK496" s="2"/>
      <c r="CL496" s="9"/>
      <c r="CM496" s="2"/>
      <c r="CN496" s="2"/>
      <c r="CO496" s="2"/>
      <c r="CP496" s="8">
        <f t="shared" si="86"/>
        <v>664999603</v>
      </c>
      <c r="CQ496" s="2"/>
      <c r="CR496" s="2"/>
      <c r="CS496" s="2"/>
      <c r="CT496" s="2"/>
      <c r="CU496" s="2"/>
      <c r="CV496" s="9"/>
      <c r="CW496" s="2"/>
      <c r="CX496" s="2"/>
      <c r="CY496" s="8">
        <f t="shared" si="87"/>
        <v>664999603</v>
      </c>
      <c r="CZ496" s="2"/>
      <c r="DA496" s="2"/>
      <c r="DB496" s="2"/>
      <c r="DC496" s="2"/>
      <c r="DD496" s="2"/>
      <c r="DE496" s="2"/>
      <c r="DF496" s="2"/>
      <c r="DG496" s="2"/>
      <c r="DH496" s="2"/>
      <c r="DI496" s="8">
        <f t="shared" si="88"/>
        <v>664999603</v>
      </c>
      <c r="DJ496" s="18"/>
      <c r="DK496" s="2"/>
      <c r="DL496" s="2"/>
      <c r="DM496" s="2"/>
      <c r="DN496" s="2"/>
      <c r="DO496" s="2"/>
      <c r="DP496" s="2"/>
      <c r="DQ496" s="2"/>
      <c r="DR496" s="9"/>
      <c r="DS496" s="2"/>
      <c r="DT496" s="2"/>
      <c r="DU496" s="7">
        <f t="shared" si="94"/>
        <v>664999603</v>
      </c>
      <c r="DV496" s="4">
        <f>VLOOKUP(B496,[3]RPTNCT049_ConsultaSaldosContabl!$I$4:$K$8047,3,0)</f>
        <v>371853664</v>
      </c>
      <c r="DW496" s="4">
        <f>+Q496+Z496+AA496+AN496+BA496+BJ496+BU496+BV496</f>
        <v>293145939</v>
      </c>
      <c r="DX496" s="41">
        <f t="shared" si="95"/>
        <v>664999603</v>
      </c>
      <c r="DY496" s="19">
        <f t="shared" si="96"/>
        <v>0</v>
      </c>
      <c r="DZ496" s="29"/>
      <c r="EA496" s="29"/>
      <c r="EB496" s="29"/>
    </row>
    <row r="497" spans="1:132" ht="15" customHeight="1" x14ac:dyDescent="0.2">
      <c r="A497" s="1">
        <v>8001005217</v>
      </c>
      <c r="B497" s="1">
        <v>800100521</v>
      </c>
      <c r="C497" s="16">
        <v>217776377</v>
      </c>
      <c r="D497" s="17" t="s">
        <v>930</v>
      </c>
      <c r="E497" s="83" t="s">
        <v>2008</v>
      </c>
      <c r="F497" s="38"/>
      <c r="G497" s="2"/>
      <c r="H497" s="3"/>
      <c r="I497" s="2"/>
      <c r="J497" s="39"/>
      <c r="K497" s="3"/>
      <c r="L497" s="2"/>
      <c r="M497" s="8"/>
      <c r="N497" s="3"/>
      <c r="O497" s="2"/>
      <c r="P497" s="3"/>
      <c r="Q497" s="39">
        <v>67743280</v>
      </c>
      <c r="R497" s="2"/>
      <c r="S497" s="3"/>
      <c r="T497" s="3"/>
      <c r="U497" s="2"/>
      <c r="V497" s="8">
        <f t="shared" si="85"/>
        <v>67743280</v>
      </c>
      <c r="W497" s="8">
        <v>0</v>
      </c>
      <c r="X497" s="2"/>
      <c r="Y497" s="8">
        <v>0</v>
      </c>
      <c r="Z497" s="8"/>
      <c r="AA497" s="2"/>
      <c r="AB497" s="2"/>
      <c r="AC497" s="9"/>
      <c r="AD497" s="2"/>
      <c r="AE497" s="2"/>
      <c r="AF497" s="8">
        <f t="shared" si="89"/>
        <v>67743280</v>
      </c>
      <c r="AG497" s="9">
        <v>0</v>
      </c>
      <c r="AH497" s="2"/>
      <c r="AI497" s="2">
        <v>0</v>
      </c>
      <c r="AJ497" s="9">
        <v>0</v>
      </c>
      <c r="AK497" s="2">
        <v>0</v>
      </c>
      <c r="AL497" s="2">
        <v>0</v>
      </c>
      <c r="AM497" s="2"/>
      <c r="AN497" s="2"/>
      <c r="AO497" s="19">
        <f t="shared" si="90"/>
        <v>67743280</v>
      </c>
      <c r="AP497" s="2"/>
      <c r="AQ497" s="2"/>
      <c r="AR497" s="2"/>
      <c r="AS497" s="2"/>
      <c r="AT497" s="2"/>
      <c r="AU497" s="2"/>
      <c r="AV497" s="2"/>
      <c r="AW497" s="2"/>
      <c r="AX497" s="2">
        <v>63354044</v>
      </c>
      <c r="AY497" s="2">
        <v>15838511</v>
      </c>
      <c r="AZ497" s="2"/>
      <c r="BA497" s="2"/>
      <c r="BB497" s="64">
        <f t="shared" si="91"/>
        <v>146935835</v>
      </c>
      <c r="BC497" s="2"/>
      <c r="BD497" s="2">
        <v>15838511</v>
      </c>
      <c r="BE497" s="2"/>
      <c r="BF497" s="2"/>
      <c r="BG497" s="9"/>
      <c r="BH497" s="2"/>
      <c r="BI497" s="2"/>
      <c r="BJ497" s="2">
        <v>145787428</v>
      </c>
      <c r="BK497" s="8">
        <f t="shared" si="92"/>
        <v>308561774</v>
      </c>
      <c r="BL497" s="2"/>
      <c r="BM497" s="2">
        <v>15838511</v>
      </c>
      <c r="BN497" s="2"/>
      <c r="BO497" s="2"/>
      <c r="BP497" s="2"/>
      <c r="BQ497" s="2"/>
      <c r="BR497" s="9"/>
      <c r="BS497" s="2"/>
      <c r="BT497" s="2"/>
      <c r="BU497" s="2"/>
      <c r="BV497" s="2"/>
      <c r="BW497" s="8">
        <f t="shared" si="93"/>
        <v>324400285</v>
      </c>
      <c r="BX497" s="2"/>
      <c r="BY497" s="2">
        <v>15838511</v>
      </c>
      <c r="BZ497" s="2"/>
      <c r="CA497" s="2"/>
      <c r="CB497" s="9"/>
      <c r="CC497" s="2"/>
      <c r="CD497" s="2"/>
      <c r="CE497" s="2"/>
      <c r="CF497" s="2"/>
      <c r="CG497" s="8">
        <f>SUM(BW497:CE497)</f>
        <v>340238796</v>
      </c>
      <c r="CH497" s="2"/>
      <c r="CI497" s="2"/>
      <c r="CJ497" s="2"/>
      <c r="CK497" s="2"/>
      <c r="CL497" s="9"/>
      <c r="CM497" s="2"/>
      <c r="CN497" s="2"/>
      <c r="CO497" s="2"/>
      <c r="CP497" s="8">
        <f t="shared" si="86"/>
        <v>340238796</v>
      </c>
      <c r="CQ497" s="2"/>
      <c r="CR497" s="2"/>
      <c r="CS497" s="2"/>
      <c r="CT497" s="2"/>
      <c r="CU497" s="2"/>
      <c r="CV497" s="9"/>
      <c r="CW497" s="2"/>
      <c r="CX497" s="2"/>
      <c r="CY497" s="8">
        <f t="shared" si="87"/>
        <v>340238796</v>
      </c>
      <c r="CZ497" s="2"/>
      <c r="DA497" s="2"/>
      <c r="DB497" s="2"/>
      <c r="DC497" s="2"/>
      <c r="DD497" s="2"/>
      <c r="DE497" s="2"/>
      <c r="DF497" s="2"/>
      <c r="DG497" s="2"/>
      <c r="DH497" s="2"/>
      <c r="DI497" s="8">
        <f t="shared" si="88"/>
        <v>340238796</v>
      </c>
      <c r="DJ497" s="18"/>
      <c r="DK497" s="2"/>
      <c r="DL497" s="2"/>
      <c r="DM497" s="2"/>
      <c r="DN497" s="2"/>
      <c r="DO497" s="2"/>
      <c r="DP497" s="2"/>
      <c r="DQ497" s="2"/>
      <c r="DR497" s="9"/>
      <c r="DS497" s="2"/>
      <c r="DT497" s="2"/>
      <c r="DU497" s="7">
        <f t="shared" si="94"/>
        <v>340238796</v>
      </c>
      <c r="DV497" s="4">
        <f>VLOOKUP(B497,[3]RPTNCT049_ConsultaSaldosContabl!$I$4:$K$8047,3,0)</f>
        <v>126708088</v>
      </c>
      <c r="DW497" s="4">
        <f>+Q497+Z497+AA497+AN497+BA497+BJ497+BU497+BV497</f>
        <v>213530708</v>
      </c>
      <c r="DX497" s="41">
        <f t="shared" si="95"/>
        <v>340238796</v>
      </c>
      <c r="DY497" s="19">
        <f t="shared" si="96"/>
        <v>0</v>
      </c>
      <c r="DZ497" s="29"/>
      <c r="EA497" s="29"/>
      <c r="EB497" s="29"/>
    </row>
    <row r="498" spans="1:132" ht="15" customHeight="1" x14ac:dyDescent="0.2">
      <c r="A498" s="1">
        <v>8908011306</v>
      </c>
      <c r="B498" s="1">
        <v>890801130</v>
      </c>
      <c r="C498" s="16">
        <v>218017380</v>
      </c>
      <c r="D498" s="17" t="s">
        <v>342</v>
      </c>
      <c r="E498" s="84" t="s">
        <v>2307</v>
      </c>
      <c r="F498" s="38"/>
      <c r="G498" s="2"/>
      <c r="H498" s="3"/>
      <c r="I498" s="2"/>
      <c r="J498" s="39"/>
      <c r="K498" s="3"/>
      <c r="L498" s="2"/>
      <c r="M498" s="8"/>
      <c r="N498" s="3"/>
      <c r="O498" s="2"/>
      <c r="P498" s="3"/>
      <c r="Q498" s="39">
        <v>302995105</v>
      </c>
      <c r="R498" s="2"/>
      <c r="S498" s="3"/>
      <c r="T498" s="3"/>
      <c r="U498" s="2"/>
      <c r="V498" s="8">
        <f t="shared" si="85"/>
        <v>302995105</v>
      </c>
      <c r="W498" s="8">
        <v>0</v>
      </c>
      <c r="X498" s="2"/>
      <c r="Y498" s="8">
        <v>0</v>
      </c>
      <c r="Z498" s="8"/>
      <c r="AA498" s="2"/>
      <c r="AB498" s="2"/>
      <c r="AC498" s="9"/>
      <c r="AD498" s="2"/>
      <c r="AE498" s="2"/>
      <c r="AF498" s="8">
        <f t="shared" si="89"/>
        <v>302995105</v>
      </c>
      <c r="AG498" s="9">
        <v>0</v>
      </c>
      <c r="AH498" s="2"/>
      <c r="AI498" s="2">
        <v>0</v>
      </c>
      <c r="AJ498" s="9">
        <v>0</v>
      </c>
      <c r="AK498" s="2">
        <v>0</v>
      </c>
      <c r="AL498" s="2">
        <v>0</v>
      </c>
      <c r="AM498" s="2"/>
      <c r="AN498" s="2"/>
      <c r="AO498" s="19">
        <f t="shared" si="90"/>
        <v>302995105</v>
      </c>
      <c r="AP498" s="2"/>
      <c r="AQ498" s="2"/>
      <c r="AR498" s="2"/>
      <c r="AS498" s="2"/>
      <c r="AT498" s="2"/>
      <c r="AU498" s="2"/>
      <c r="AV498" s="2"/>
      <c r="AW498" s="2"/>
      <c r="AX498" s="2">
        <v>337527716</v>
      </c>
      <c r="AY498" s="2">
        <v>84381929</v>
      </c>
      <c r="AZ498" s="2"/>
      <c r="BA498" s="2"/>
      <c r="BB498" s="64">
        <f t="shared" si="91"/>
        <v>724904750</v>
      </c>
      <c r="BC498" s="2"/>
      <c r="BD498" s="2">
        <v>84381929</v>
      </c>
      <c r="BE498" s="2"/>
      <c r="BF498" s="2"/>
      <c r="BG498" s="9"/>
      <c r="BH498" s="2"/>
      <c r="BI498" s="2"/>
      <c r="BJ498" s="2">
        <v>652060738</v>
      </c>
      <c r="BK498" s="8">
        <f t="shared" si="92"/>
        <v>1461347417</v>
      </c>
      <c r="BL498" s="2"/>
      <c r="BM498" s="2">
        <v>84381929</v>
      </c>
      <c r="BN498" s="2"/>
      <c r="BO498" s="2"/>
      <c r="BP498" s="2"/>
      <c r="BQ498" s="2"/>
      <c r="BR498" s="9"/>
      <c r="BS498" s="2"/>
      <c r="BT498" s="2"/>
      <c r="BU498" s="2"/>
      <c r="BV498" s="2"/>
      <c r="BW498" s="8">
        <f t="shared" si="93"/>
        <v>1545729346</v>
      </c>
      <c r="BX498" s="2"/>
      <c r="BY498" s="2">
        <v>84381929</v>
      </c>
      <c r="BZ498" s="2"/>
      <c r="CA498" s="2"/>
      <c r="CB498" s="9"/>
      <c r="CC498" s="2"/>
      <c r="CD498" s="2"/>
      <c r="CE498" s="2"/>
      <c r="CF498" s="2"/>
      <c r="CG498" s="8">
        <f>SUM(BW498:CE498)</f>
        <v>1630111275</v>
      </c>
      <c r="CH498" s="2"/>
      <c r="CI498" s="2"/>
      <c r="CJ498" s="2"/>
      <c r="CK498" s="2"/>
      <c r="CL498" s="9"/>
      <c r="CM498" s="2"/>
      <c r="CN498" s="2"/>
      <c r="CO498" s="2"/>
      <c r="CP498" s="8">
        <f t="shared" si="86"/>
        <v>1630111275</v>
      </c>
      <c r="CQ498" s="2"/>
      <c r="CR498" s="2"/>
      <c r="CS498" s="2"/>
      <c r="CT498" s="2"/>
      <c r="CU498" s="2"/>
      <c r="CV498" s="9"/>
      <c r="CW498" s="2"/>
      <c r="CX498" s="2"/>
      <c r="CY498" s="8">
        <f t="shared" si="87"/>
        <v>1630111275</v>
      </c>
      <c r="CZ498" s="2"/>
      <c r="DA498" s="2"/>
      <c r="DB498" s="2"/>
      <c r="DC498" s="2"/>
      <c r="DD498" s="2"/>
      <c r="DE498" s="2"/>
      <c r="DF498" s="2"/>
      <c r="DG498" s="2"/>
      <c r="DH498" s="2"/>
      <c r="DI498" s="8">
        <f t="shared" si="88"/>
        <v>1630111275</v>
      </c>
      <c r="DJ498" s="18"/>
      <c r="DK498" s="2"/>
      <c r="DL498" s="2"/>
      <c r="DM498" s="2"/>
      <c r="DN498" s="2"/>
      <c r="DO498" s="2"/>
      <c r="DP498" s="2"/>
      <c r="DQ498" s="2"/>
      <c r="DR498" s="9"/>
      <c r="DS498" s="2"/>
      <c r="DT498" s="2"/>
      <c r="DU498" s="7">
        <f t="shared" si="94"/>
        <v>1630111275</v>
      </c>
      <c r="DV498" s="4">
        <f>VLOOKUP(B498,[3]RPTNCT049_ConsultaSaldosContabl!$I$4:$K$8047,3,0)</f>
        <v>675055432</v>
      </c>
      <c r="DW498" s="4">
        <f>+Q498+Z498+AA498+AN498+BA498+BJ498+BU498+BV498</f>
        <v>955055843</v>
      </c>
      <c r="DX498" s="41">
        <f t="shared" si="95"/>
        <v>1630111275</v>
      </c>
      <c r="DY498" s="19">
        <f t="shared" si="96"/>
        <v>0</v>
      </c>
      <c r="DZ498" s="29"/>
      <c r="EA498" s="29"/>
      <c r="EB498" s="29"/>
    </row>
    <row r="499" spans="1:132" ht="15" customHeight="1" x14ac:dyDescent="0.2">
      <c r="A499" s="1">
        <v>8002450219</v>
      </c>
      <c r="B499" s="1">
        <v>800245021</v>
      </c>
      <c r="C499" s="16">
        <v>218554385</v>
      </c>
      <c r="D499" s="17" t="s">
        <v>769</v>
      </c>
      <c r="E499" s="83" t="s">
        <v>1805</v>
      </c>
      <c r="F499" s="38"/>
      <c r="G499" s="2"/>
      <c r="H499" s="3"/>
      <c r="I499" s="2"/>
      <c r="J499" s="39"/>
      <c r="K499" s="3"/>
      <c r="L499" s="2"/>
      <c r="M499" s="8"/>
      <c r="N499" s="3"/>
      <c r="O499" s="2"/>
      <c r="P499" s="3"/>
      <c r="Q499" s="39">
        <v>23261878</v>
      </c>
      <c r="R499" s="2"/>
      <c r="S499" s="3"/>
      <c r="T499" s="3"/>
      <c r="U499" s="2"/>
      <c r="V499" s="8">
        <f t="shared" si="85"/>
        <v>23261878</v>
      </c>
      <c r="W499" s="8">
        <v>0</v>
      </c>
      <c r="X499" s="2"/>
      <c r="Y499" s="8">
        <v>0</v>
      </c>
      <c r="Z499" s="8">
        <v>26052898</v>
      </c>
      <c r="AA499" s="2"/>
      <c r="AB499" s="2"/>
      <c r="AC499" s="9"/>
      <c r="AD499" s="2"/>
      <c r="AE499" s="2"/>
      <c r="AF499" s="8">
        <f t="shared" si="89"/>
        <v>49314776</v>
      </c>
      <c r="AG499" s="9">
        <v>0</v>
      </c>
      <c r="AH499" s="2"/>
      <c r="AI499" s="2">
        <v>0</v>
      </c>
      <c r="AJ499" s="9">
        <v>0</v>
      </c>
      <c r="AK499" s="2">
        <v>0</v>
      </c>
      <c r="AL499" s="2">
        <v>0</v>
      </c>
      <c r="AM499" s="2"/>
      <c r="AN499" s="2"/>
      <c r="AO499" s="19">
        <f t="shared" si="90"/>
        <v>49314776</v>
      </c>
      <c r="AP499" s="2"/>
      <c r="AQ499" s="2"/>
      <c r="AR499" s="2"/>
      <c r="AS499" s="2"/>
      <c r="AT499" s="2"/>
      <c r="AU499" s="2"/>
      <c r="AV499" s="2"/>
      <c r="AW499" s="2"/>
      <c r="AX499" s="2">
        <v>123813980</v>
      </c>
      <c r="AY499" s="2">
        <v>30953495</v>
      </c>
      <c r="AZ499" s="2"/>
      <c r="BA499" s="2"/>
      <c r="BB499" s="64">
        <f t="shared" si="91"/>
        <v>204082251</v>
      </c>
      <c r="BC499" s="2"/>
      <c r="BD499" s="2">
        <v>30953495</v>
      </c>
      <c r="BE499" s="2"/>
      <c r="BF499" s="2"/>
      <c r="BG499" s="9"/>
      <c r="BH499" s="2"/>
      <c r="BI499" s="2"/>
      <c r="BJ499" s="2">
        <v>106128133</v>
      </c>
      <c r="BK499" s="8">
        <f t="shared" si="92"/>
        <v>341163879</v>
      </c>
      <c r="BL499" s="2"/>
      <c r="BM499" s="2">
        <v>30953495</v>
      </c>
      <c r="BN499" s="2"/>
      <c r="BO499" s="2"/>
      <c r="BP499" s="2"/>
      <c r="BQ499" s="2"/>
      <c r="BR499" s="9"/>
      <c r="BS499" s="2"/>
      <c r="BT499" s="2"/>
      <c r="BU499" s="2"/>
      <c r="BV499" s="2"/>
      <c r="BW499" s="8">
        <f t="shared" si="93"/>
        <v>372117374</v>
      </c>
      <c r="BX499" s="2"/>
      <c r="BY499" s="2">
        <v>30953495</v>
      </c>
      <c r="BZ499" s="2"/>
      <c r="CA499" s="2"/>
      <c r="CB499" s="9"/>
      <c r="CC499" s="2"/>
      <c r="CD499" s="2"/>
      <c r="CE499" s="2"/>
      <c r="CF499" s="2"/>
      <c r="CG499" s="8">
        <f>SUM(BW499:CE499)</f>
        <v>403070869</v>
      </c>
      <c r="CH499" s="2"/>
      <c r="CI499" s="2"/>
      <c r="CJ499" s="2"/>
      <c r="CK499" s="2"/>
      <c r="CL499" s="9"/>
      <c r="CM499" s="2"/>
      <c r="CN499" s="2"/>
      <c r="CO499" s="2"/>
      <c r="CP499" s="8">
        <f t="shared" si="86"/>
        <v>403070869</v>
      </c>
      <c r="CQ499" s="2"/>
      <c r="CR499" s="2"/>
      <c r="CS499" s="2"/>
      <c r="CT499" s="2"/>
      <c r="CU499" s="2"/>
      <c r="CV499" s="9"/>
      <c r="CW499" s="2"/>
      <c r="CX499" s="2"/>
      <c r="CY499" s="8">
        <f t="shared" si="87"/>
        <v>403070869</v>
      </c>
      <c r="CZ499" s="2"/>
      <c r="DA499" s="2"/>
      <c r="DB499" s="2"/>
      <c r="DC499" s="2"/>
      <c r="DD499" s="2"/>
      <c r="DE499" s="2"/>
      <c r="DF499" s="2"/>
      <c r="DG499" s="2"/>
      <c r="DH499" s="2"/>
      <c r="DI499" s="8">
        <f t="shared" si="88"/>
        <v>403070869</v>
      </c>
      <c r="DJ499" s="18"/>
      <c r="DK499" s="2"/>
      <c r="DL499" s="2"/>
      <c r="DM499" s="2"/>
      <c r="DN499" s="2"/>
      <c r="DO499" s="2"/>
      <c r="DP499" s="2"/>
      <c r="DQ499" s="2"/>
      <c r="DR499" s="9"/>
      <c r="DS499" s="2"/>
      <c r="DT499" s="2"/>
      <c r="DU499" s="7">
        <f t="shared" si="94"/>
        <v>403070869</v>
      </c>
      <c r="DV499" s="4">
        <f>VLOOKUP(B499,[3]RPTNCT049_ConsultaSaldosContabl!$I$4:$K$8047,3,0)</f>
        <v>247627960</v>
      </c>
      <c r="DW499" s="4">
        <f>+Q499+Z499+AA499+AN499+BA499+BJ499+BU499+BV499</f>
        <v>155442909</v>
      </c>
      <c r="DX499" s="41">
        <f t="shared" si="95"/>
        <v>403070869</v>
      </c>
      <c r="DY499" s="19">
        <f t="shared" si="96"/>
        <v>0</v>
      </c>
      <c r="DZ499" s="29"/>
      <c r="EA499" s="29"/>
      <c r="EB499" s="29"/>
    </row>
    <row r="500" spans="1:132" ht="15" customHeight="1" x14ac:dyDescent="0.2">
      <c r="A500" s="1">
        <v>8909807824</v>
      </c>
      <c r="B500" s="1">
        <v>890980782</v>
      </c>
      <c r="C500" s="16">
        <v>218005380</v>
      </c>
      <c r="D500" s="17" t="s">
        <v>102</v>
      </c>
      <c r="E500" s="83" t="s">
        <v>1149</v>
      </c>
      <c r="F500" s="38"/>
      <c r="G500" s="2"/>
      <c r="H500" s="3"/>
      <c r="I500" s="2"/>
      <c r="J500" s="39"/>
      <c r="K500" s="3"/>
      <c r="L500" s="2"/>
      <c r="M500" s="8"/>
      <c r="N500" s="3"/>
      <c r="O500" s="2"/>
      <c r="P500" s="3"/>
      <c r="Q500" s="39">
        <v>153518237</v>
      </c>
      <c r="R500" s="2"/>
      <c r="S500" s="3"/>
      <c r="T500" s="3"/>
      <c r="U500" s="2"/>
      <c r="V500" s="8">
        <f t="shared" si="85"/>
        <v>153518237</v>
      </c>
      <c r="W500" s="8">
        <v>0</v>
      </c>
      <c r="X500" s="2"/>
      <c r="Y500" s="8">
        <v>0</v>
      </c>
      <c r="Z500" s="8"/>
      <c r="AA500" s="2"/>
      <c r="AB500" s="2"/>
      <c r="AC500" s="9"/>
      <c r="AD500" s="2"/>
      <c r="AE500" s="2"/>
      <c r="AF500" s="8">
        <f t="shared" si="89"/>
        <v>153518237</v>
      </c>
      <c r="AG500" s="9">
        <v>0</v>
      </c>
      <c r="AH500" s="2"/>
      <c r="AI500" s="2">
        <v>0</v>
      </c>
      <c r="AJ500" s="9">
        <v>0</v>
      </c>
      <c r="AK500" s="2">
        <v>0</v>
      </c>
      <c r="AL500" s="2">
        <v>0</v>
      </c>
      <c r="AM500" s="2"/>
      <c r="AN500" s="2"/>
      <c r="AO500" s="19">
        <f t="shared" si="90"/>
        <v>153518237</v>
      </c>
      <c r="AP500" s="2"/>
      <c r="AQ500" s="2"/>
      <c r="AR500" s="2"/>
      <c r="AS500" s="2"/>
      <c r="AT500" s="2"/>
      <c r="AU500" s="2"/>
      <c r="AV500" s="2"/>
      <c r="AW500" s="2"/>
      <c r="AX500" s="2">
        <v>153791288</v>
      </c>
      <c r="AY500" s="2">
        <v>38447822</v>
      </c>
      <c r="AZ500" s="2"/>
      <c r="BA500" s="2"/>
      <c r="BB500" s="64">
        <f t="shared" si="91"/>
        <v>345757347</v>
      </c>
      <c r="BC500" s="2"/>
      <c r="BD500" s="2">
        <v>38447822</v>
      </c>
      <c r="BE500" s="2"/>
      <c r="BF500" s="2"/>
      <c r="BG500" s="9"/>
      <c r="BH500" s="2"/>
      <c r="BI500" s="2"/>
      <c r="BJ500" s="2">
        <v>330378609</v>
      </c>
      <c r="BK500" s="8">
        <f t="shared" si="92"/>
        <v>714583778</v>
      </c>
      <c r="BL500" s="2"/>
      <c r="BM500" s="2">
        <v>38447822</v>
      </c>
      <c r="BN500" s="2"/>
      <c r="BO500" s="2"/>
      <c r="BP500" s="2"/>
      <c r="BQ500" s="2"/>
      <c r="BR500" s="9"/>
      <c r="BS500" s="2"/>
      <c r="BT500" s="2"/>
      <c r="BU500" s="2"/>
      <c r="BV500" s="2"/>
      <c r="BW500" s="8">
        <f t="shared" si="93"/>
        <v>753031600</v>
      </c>
      <c r="BX500" s="2"/>
      <c r="BY500" s="2">
        <v>38447822</v>
      </c>
      <c r="BZ500" s="2"/>
      <c r="CA500" s="2"/>
      <c r="CB500" s="9"/>
      <c r="CC500" s="2"/>
      <c r="CD500" s="2"/>
      <c r="CE500" s="2"/>
      <c r="CF500" s="2"/>
      <c r="CG500" s="8">
        <f>SUM(BW500:CE500)</f>
        <v>791479422</v>
      </c>
      <c r="CH500" s="2"/>
      <c r="CI500" s="2"/>
      <c r="CJ500" s="2"/>
      <c r="CK500" s="2"/>
      <c r="CL500" s="9"/>
      <c r="CM500" s="2"/>
      <c r="CN500" s="2"/>
      <c r="CO500" s="2"/>
      <c r="CP500" s="8">
        <f t="shared" si="86"/>
        <v>791479422</v>
      </c>
      <c r="CQ500" s="2"/>
      <c r="CR500" s="2"/>
      <c r="CS500" s="2"/>
      <c r="CT500" s="2"/>
      <c r="CU500" s="2"/>
      <c r="CV500" s="9"/>
      <c r="CW500" s="2"/>
      <c r="CX500" s="2"/>
      <c r="CY500" s="8">
        <f t="shared" si="87"/>
        <v>791479422</v>
      </c>
      <c r="CZ500" s="2"/>
      <c r="DA500" s="2"/>
      <c r="DB500" s="2"/>
      <c r="DC500" s="2"/>
      <c r="DD500" s="2"/>
      <c r="DE500" s="2"/>
      <c r="DF500" s="2"/>
      <c r="DG500" s="2"/>
      <c r="DH500" s="2"/>
      <c r="DI500" s="8">
        <f t="shared" si="88"/>
        <v>791479422</v>
      </c>
      <c r="DJ500" s="18"/>
      <c r="DK500" s="2"/>
      <c r="DL500" s="2"/>
      <c r="DM500" s="2"/>
      <c r="DN500" s="2"/>
      <c r="DO500" s="2"/>
      <c r="DP500" s="2"/>
      <c r="DQ500" s="2"/>
      <c r="DR500" s="9"/>
      <c r="DS500" s="2"/>
      <c r="DT500" s="2"/>
      <c r="DU500" s="7">
        <f t="shared" si="94"/>
        <v>791479422</v>
      </c>
      <c r="DV500" s="4">
        <f>VLOOKUP(B500,[3]RPTNCT049_ConsultaSaldosContabl!$I$4:$K$8047,3,0)</f>
        <v>307582576</v>
      </c>
      <c r="DW500" s="4">
        <f>+Q500+Z500+AA500+AN500+BA500+BJ500+BU500+BV500</f>
        <v>483896846</v>
      </c>
      <c r="DX500" s="41">
        <f t="shared" si="95"/>
        <v>791479422</v>
      </c>
      <c r="DY500" s="19">
        <f t="shared" si="96"/>
        <v>0</v>
      </c>
      <c r="DZ500" s="29"/>
      <c r="EA500" s="29"/>
      <c r="EB500" s="29"/>
    </row>
    <row r="501" spans="1:132" ht="15" customHeight="1" x14ac:dyDescent="0.2">
      <c r="A501" s="1">
        <v>8000991006</v>
      </c>
      <c r="B501" s="1">
        <v>800099100</v>
      </c>
      <c r="C501" s="16">
        <v>218152381</v>
      </c>
      <c r="D501" s="17" t="s">
        <v>718</v>
      </c>
      <c r="E501" s="83" t="s">
        <v>1758</v>
      </c>
      <c r="F501" s="38"/>
      <c r="G501" s="2"/>
      <c r="H501" s="3"/>
      <c r="I501" s="2"/>
      <c r="J501" s="39"/>
      <c r="K501" s="3"/>
      <c r="L501" s="2"/>
      <c r="M501" s="8"/>
      <c r="N501" s="3"/>
      <c r="O501" s="2"/>
      <c r="P501" s="3"/>
      <c r="Q501" s="39">
        <v>48648080</v>
      </c>
      <c r="R501" s="2"/>
      <c r="S501" s="3"/>
      <c r="T501" s="3"/>
      <c r="U501" s="2"/>
      <c r="V501" s="8">
        <f t="shared" si="85"/>
        <v>48648080</v>
      </c>
      <c r="W501" s="8">
        <v>0</v>
      </c>
      <c r="X501" s="2"/>
      <c r="Y501" s="8">
        <v>0</v>
      </c>
      <c r="Z501" s="8"/>
      <c r="AA501" s="2"/>
      <c r="AB501" s="2"/>
      <c r="AC501" s="9"/>
      <c r="AD501" s="2"/>
      <c r="AE501" s="2"/>
      <c r="AF501" s="8">
        <f t="shared" si="89"/>
        <v>48648080</v>
      </c>
      <c r="AG501" s="9">
        <v>0</v>
      </c>
      <c r="AH501" s="2"/>
      <c r="AI501" s="2">
        <v>0</v>
      </c>
      <c r="AJ501" s="9">
        <v>0</v>
      </c>
      <c r="AK501" s="2">
        <v>0</v>
      </c>
      <c r="AL501" s="2">
        <v>0</v>
      </c>
      <c r="AM501" s="2"/>
      <c r="AN501" s="2"/>
      <c r="AO501" s="19">
        <f t="shared" si="90"/>
        <v>48648080</v>
      </c>
      <c r="AP501" s="2"/>
      <c r="AQ501" s="2"/>
      <c r="AR501" s="2"/>
      <c r="AS501" s="2"/>
      <c r="AT501" s="2"/>
      <c r="AU501" s="2"/>
      <c r="AV501" s="2"/>
      <c r="AW501" s="2"/>
      <c r="AX501" s="2">
        <v>70870084</v>
      </c>
      <c r="AY501" s="2">
        <v>17717521</v>
      </c>
      <c r="AZ501" s="2"/>
      <c r="BA501" s="2"/>
      <c r="BB501" s="64">
        <f t="shared" si="91"/>
        <v>137235685</v>
      </c>
      <c r="BC501" s="2"/>
      <c r="BD501" s="2">
        <v>17717521</v>
      </c>
      <c r="BE501" s="2"/>
      <c r="BF501" s="2"/>
      <c r="BG501" s="9"/>
      <c r="BH501" s="2"/>
      <c r="BI501" s="2"/>
      <c r="BJ501" s="2">
        <v>104693547</v>
      </c>
      <c r="BK501" s="8">
        <f t="shared" si="92"/>
        <v>259646753</v>
      </c>
      <c r="BL501" s="2"/>
      <c r="BM501" s="2">
        <v>17717521</v>
      </c>
      <c r="BN501" s="2"/>
      <c r="BO501" s="2"/>
      <c r="BP501" s="2"/>
      <c r="BQ501" s="2"/>
      <c r="BR501" s="9"/>
      <c r="BS501" s="2"/>
      <c r="BT501" s="2"/>
      <c r="BU501" s="2"/>
      <c r="BV501" s="2"/>
      <c r="BW501" s="8">
        <f t="shared" si="93"/>
        <v>277364274</v>
      </c>
      <c r="BX501" s="2"/>
      <c r="BY501" s="2">
        <v>17717521</v>
      </c>
      <c r="BZ501" s="2"/>
      <c r="CA501" s="2"/>
      <c r="CB501" s="9"/>
      <c r="CC501" s="2"/>
      <c r="CD501" s="2"/>
      <c r="CE501" s="2"/>
      <c r="CF501" s="2"/>
      <c r="CG501" s="8">
        <f>SUM(BW501:CE501)</f>
        <v>295081795</v>
      </c>
      <c r="CH501" s="2"/>
      <c r="CI501" s="2"/>
      <c r="CJ501" s="2"/>
      <c r="CK501" s="2"/>
      <c r="CL501" s="9"/>
      <c r="CM501" s="2"/>
      <c r="CN501" s="2"/>
      <c r="CO501" s="2"/>
      <c r="CP501" s="8">
        <f t="shared" si="86"/>
        <v>295081795</v>
      </c>
      <c r="CQ501" s="2"/>
      <c r="CR501" s="2"/>
      <c r="CS501" s="2"/>
      <c r="CT501" s="2"/>
      <c r="CU501" s="2"/>
      <c r="CV501" s="9"/>
      <c r="CW501" s="2"/>
      <c r="CX501" s="2"/>
      <c r="CY501" s="8">
        <f t="shared" si="87"/>
        <v>295081795</v>
      </c>
      <c r="CZ501" s="2"/>
      <c r="DA501" s="2"/>
      <c r="DB501" s="2"/>
      <c r="DC501" s="2"/>
      <c r="DD501" s="2"/>
      <c r="DE501" s="2"/>
      <c r="DF501" s="2"/>
      <c r="DG501" s="2"/>
      <c r="DH501" s="2"/>
      <c r="DI501" s="8">
        <f t="shared" si="88"/>
        <v>295081795</v>
      </c>
      <c r="DJ501" s="18"/>
      <c r="DK501" s="2"/>
      <c r="DL501" s="2"/>
      <c r="DM501" s="2"/>
      <c r="DN501" s="2"/>
      <c r="DO501" s="2"/>
      <c r="DP501" s="2"/>
      <c r="DQ501" s="2"/>
      <c r="DR501" s="9"/>
      <c r="DS501" s="2"/>
      <c r="DT501" s="2"/>
      <c r="DU501" s="7">
        <f t="shared" si="94"/>
        <v>295081795</v>
      </c>
      <c r="DV501" s="4">
        <f>VLOOKUP(B501,[3]RPTNCT049_ConsultaSaldosContabl!$I$4:$K$8047,3,0)</f>
        <v>141740168</v>
      </c>
      <c r="DW501" s="4">
        <f>+Q501+Z501+AA501+AN501+BA501+BJ501+BU501+BV501</f>
        <v>153341627</v>
      </c>
      <c r="DX501" s="41">
        <f t="shared" si="95"/>
        <v>295081795</v>
      </c>
      <c r="DY501" s="19">
        <f t="shared" si="96"/>
        <v>0</v>
      </c>
      <c r="DZ501" s="29"/>
      <c r="EA501" s="29"/>
      <c r="EB501" s="29"/>
    </row>
    <row r="502" spans="1:132" ht="15" customHeight="1" x14ac:dyDescent="0.2">
      <c r="A502" s="1">
        <v>8000965993</v>
      </c>
      <c r="B502" s="1">
        <v>800096599</v>
      </c>
      <c r="C502" s="16">
        <v>218320383</v>
      </c>
      <c r="D502" s="17" t="s">
        <v>425</v>
      </c>
      <c r="E502" s="83" t="s">
        <v>1469</v>
      </c>
      <c r="F502" s="38"/>
      <c r="G502" s="2"/>
      <c r="H502" s="3"/>
      <c r="I502" s="2"/>
      <c r="J502" s="39"/>
      <c r="K502" s="3"/>
      <c r="L502" s="2"/>
      <c r="M502" s="8"/>
      <c r="N502" s="3"/>
      <c r="O502" s="2"/>
      <c r="P502" s="3"/>
      <c r="Q502" s="39">
        <v>94652120</v>
      </c>
      <c r="R502" s="2"/>
      <c r="S502" s="3"/>
      <c r="T502" s="3"/>
      <c r="U502" s="2"/>
      <c r="V502" s="8">
        <f t="shared" si="85"/>
        <v>94652120</v>
      </c>
      <c r="W502" s="8">
        <v>0</v>
      </c>
      <c r="X502" s="2"/>
      <c r="Y502" s="8">
        <v>0</v>
      </c>
      <c r="Z502" s="8"/>
      <c r="AA502" s="2"/>
      <c r="AB502" s="2"/>
      <c r="AC502" s="9"/>
      <c r="AD502" s="2"/>
      <c r="AE502" s="2"/>
      <c r="AF502" s="8">
        <f t="shared" si="89"/>
        <v>94652120</v>
      </c>
      <c r="AG502" s="9">
        <v>0</v>
      </c>
      <c r="AH502" s="2"/>
      <c r="AI502" s="2">
        <v>0</v>
      </c>
      <c r="AJ502" s="9">
        <v>0</v>
      </c>
      <c r="AK502" s="2">
        <v>0</v>
      </c>
      <c r="AL502" s="2">
        <v>0</v>
      </c>
      <c r="AM502" s="2"/>
      <c r="AN502" s="2"/>
      <c r="AO502" s="19">
        <f t="shared" si="90"/>
        <v>94652120</v>
      </c>
      <c r="AP502" s="2"/>
      <c r="AQ502" s="2"/>
      <c r="AR502" s="2"/>
      <c r="AS502" s="2"/>
      <c r="AT502" s="2"/>
      <c r="AU502" s="2"/>
      <c r="AV502" s="2"/>
      <c r="AW502" s="2"/>
      <c r="AX502" s="2">
        <v>152197236</v>
      </c>
      <c r="AY502" s="2">
        <v>38049309</v>
      </c>
      <c r="AZ502" s="2"/>
      <c r="BA502" s="2"/>
      <c r="BB502" s="64">
        <f t="shared" si="91"/>
        <v>284898665</v>
      </c>
      <c r="BC502" s="2"/>
      <c r="BD502" s="2">
        <v>38049309</v>
      </c>
      <c r="BE502" s="2"/>
      <c r="BF502" s="2"/>
      <c r="BG502" s="9"/>
      <c r="BH502" s="2"/>
      <c r="BI502" s="2"/>
      <c r="BJ502" s="2">
        <v>203696758</v>
      </c>
      <c r="BK502" s="8">
        <f t="shared" si="92"/>
        <v>526644732</v>
      </c>
      <c r="BL502" s="2"/>
      <c r="BM502" s="2">
        <v>38049309</v>
      </c>
      <c r="BN502" s="2"/>
      <c r="BO502" s="2"/>
      <c r="BP502" s="2"/>
      <c r="BQ502" s="2"/>
      <c r="BR502" s="9"/>
      <c r="BS502" s="2"/>
      <c r="BT502" s="2"/>
      <c r="BU502" s="2"/>
      <c r="BV502" s="2"/>
      <c r="BW502" s="8">
        <f t="shared" si="93"/>
        <v>564694041</v>
      </c>
      <c r="BX502" s="2"/>
      <c r="BY502" s="2">
        <v>38049309</v>
      </c>
      <c r="BZ502" s="2"/>
      <c r="CA502" s="2"/>
      <c r="CB502" s="9"/>
      <c r="CC502" s="2"/>
      <c r="CD502" s="2"/>
      <c r="CE502" s="2"/>
      <c r="CF502" s="2"/>
      <c r="CG502" s="8">
        <f>SUM(BW502:CE502)</f>
        <v>602743350</v>
      </c>
      <c r="CH502" s="2"/>
      <c r="CI502" s="2"/>
      <c r="CJ502" s="2"/>
      <c r="CK502" s="2"/>
      <c r="CL502" s="9"/>
      <c r="CM502" s="2"/>
      <c r="CN502" s="2"/>
      <c r="CO502" s="2"/>
      <c r="CP502" s="8">
        <f t="shared" si="86"/>
        <v>602743350</v>
      </c>
      <c r="CQ502" s="2"/>
      <c r="CR502" s="2"/>
      <c r="CS502" s="2"/>
      <c r="CT502" s="2"/>
      <c r="CU502" s="2"/>
      <c r="CV502" s="9"/>
      <c r="CW502" s="2"/>
      <c r="CX502" s="2"/>
      <c r="CY502" s="8">
        <f t="shared" si="87"/>
        <v>602743350</v>
      </c>
      <c r="CZ502" s="2"/>
      <c r="DA502" s="2"/>
      <c r="DB502" s="2"/>
      <c r="DC502" s="2"/>
      <c r="DD502" s="2"/>
      <c r="DE502" s="2"/>
      <c r="DF502" s="2"/>
      <c r="DG502" s="2"/>
      <c r="DH502" s="2"/>
      <c r="DI502" s="8">
        <f t="shared" si="88"/>
        <v>602743350</v>
      </c>
      <c r="DJ502" s="18"/>
      <c r="DK502" s="2"/>
      <c r="DL502" s="2"/>
      <c r="DM502" s="2"/>
      <c r="DN502" s="2"/>
      <c r="DO502" s="2"/>
      <c r="DP502" s="2"/>
      <c r="DQ502" s="2"/>
      <c r="DR502" s="9"/>
      <c r="DS502" s="2"/>
      <c r="DT502" s="2"/>
      <c r="DU502" s="7">
        <f t="shared" si="94"/>
        <v>602743350</v>
      </c>
      <c r="DV502" s="4">
        <f>VLOOKUP(B502,[3]RPTNCT049_ConsultaSaldosContabl!$I$4:$K$8047,3,0)</f>
        <v>304394472</v>
      </c>
      <c r="DW502" s="4">
        <f>+Q502+Z502+AA502+AN502+BA502+BJ502+BU502+BV502</f>
        <v>298348878</v>
      </c>
      <c r="DX502" s="41">
        <f t="shared" si="95"/>
        <v>602743350</v>
      </c>
      <c r="DY502" s="19">
        <f t="shared" si="96"/>
        <v>0</v>
      </c>
      <c r="DZ502" s="29"/>
      <c r="EA502" s="29"/>
      <c r="EB502" s="29"/>
    </row>
    <row r="503" spans="1:132" ht="15" customHeight="1" x14ac:dyDescent="0.2">
      <c r="A503" s="1">
        <v>8001086838</v>
      </c>
      <c r="B503" s="1">
        <v>800108683</v>
      </c>
      <c r="C503" s="16">
        <v>210020400</v>
      </c>
      <c r="D503" s="17" t="s">
        <v>426</v>
      </c>
      <c r="E503" s="83" t="s">
        <v>1470</v>
      </c>
      <c r="F503" s="38"/>
      <c r="G503" s="2"/>
      <c r="H503" s="3"/>
      <c r="I503" s="2"/>
      <c r="J503" s="39"/>
      <c r="K503" s="3"/>
      <c r="L503" s="2"/>
      <c r="M503" s="8"/>
      <c r="N503" s="3"/>
      <c r="O503" s="2"/>
      <c r="P503" s="3"/>
      <c r="Q503" s="39">
        <v>219849801</v>
      </c>
      <c r="R503" s="2"/>
      <c r="S503" s="3"/>
      <c r="T503" s="3"/>
      <c r="U503" s="2"/>
      <c r="V503" s="8">
        <f t="shared" si="85"/>
        <v>219849801</v>
      </c>
      <c r="W503" s="8">
        <v>0</v>
      </c>
      <c r="X503" s="2"/>
      <c r="Y503" s="8">
        <v>0</v>
      </c>
      <c r="Z503" s="8"/>
      <c r="AA503" s="2"/>
      <c r="AB503" s="2"/>
      <c r="AC503" s="9"/>
      <c r="AD503" s="2"/>
      <c r="AE503" s="2"/>
      <c r="AF503" s="8">
        <f t="shared" si="89"/>
        <v>219849801</v>
      </c>
      <c r="AG503" s="9">
        <v>0</v>
      </c>
      <c r="AH503" s="2"/>
      <c r="AI503" s="2">
        <v>0</v>
      </c>
      <c r="AJ503" s="9">
        <v>0</v>
      </c>
      <c r="AK503" s="2">
        <v>0</v>
      </c>
      <c r="AL503" s="2">
        <v>0</v>
      </c>
      <c r="AM503" s="2"/>
      <c r="AN503" s="2"/>
      <c r="AO503" s="19">
        <f t="shared" si="90"/>
        <v>219849801</v>
      </c>
      <c r="AP503" s="2"/>
      <c r="AQ503" s="2"/>
      <c r="AR503" s="2"/>
      <c r="AS503" s="2"/>
      <c r="AT503" s="2"/>
      <c r="AU503" s="2"/>
      <c r="AV503" s="2"/>
      <c r="AW503" s="2"/>
      <c r="AX503" s="2">
        <v>402392236</v>
      </c>
      <c r="AY503" s="2">
        <v>100598059</v>
      </c>
      <c r="AZ503" s="2"/>
      <c r="BA503" s="2"/>
      <c r="BB503" s="64">
        <f t="shared" si="91"/>
        <v>722840096</v>
      </c>
      <c r="BC503" s="2"/>
      <c r="BD503" s="2">
        <v>100598059</v>
      </c>
      <c r="BE503" s="2"/>
      <c r="BF503" s="2"/>
      <c r="BG503" s="9"/>
      <c r="BH503" s="2"/>
      <c r="BI503" s="2"/>
      <c r="BJ503" s="2">
        <v>473127822</v>
      </c>
      <c r="BK503" s="8">
        <f t="shared" si="92"/>
        <v>1296565977</v>
      </c>
      <c r="BL503" s="2"/>
      <c r="BM503" s="2">
        <v>100598059</v>
      </c>
      <c r="BN503" s="2"/>
      <c r="BO503" s="2"/>
      <c r="BP503" s="2"/>
      <c r="BQ503" s="2"/>
      <c r="BR503" s="9"/>
      <c r="BS503" s="2"/>
      <c r="BT503" s="2"/>
      <c r="BU503" s="2"/>
      <c r="BV503" s="2"/>
      <c r="BW503" s="8">
        <f t="shared" si="93"/>
        <v>1397164036</v>
      </c>
      <c r="BX503" s="2"/>
      <c r="BY503" s="2">
        <v>100598059</v>
      </c>
      <c r="BZ503" s="2"/>
      <c r="CA503" s="2"/>
      <c r="CB503" s="9"/>
      <c r="CC503" s="2"/>
      <c r="CD503" s="2"/>
      <c r="CE503" s="2"/>
      <c r="CF503" s="2"/>
      <c r="CG503" s="8">
        <f>SUM(BW503:CE503)</f>
        <v>1497762095</v>
      </c>
      <c r="CH503" s="2"/>
      <c r="CI503" s="2"/>
      <c r="CJ503" s="2"/>
      <c r="CK503" s="2"/>
      <c r="CL503" s="9"/>
      <c r="CM503" s="2"/>
      <c r="CN503" s="2"/>
      <c r="CO503" s="2"/>
      <c r="CP503" s="8">
        <f t="shared" si="86"/>
        <v>1497762095</v>
      </c>
      <c r="CQ503" s="2"/>
      <c r="CR503" s="2"/>
      <c r="CS503" s="2"/>
      <c r="CT503" s="2"/>
      <c r="CU503" s="2"/>
      <c r="CV503" s="9"/>
      <c r="CW503" s="2"/>
      <c r="CX503" s="2"/>
      <c r="CY503" s="8">
        <f t="shared" si="87"/>
        <v>1497762095</v>
      </c>
      <c r="CZ503" s="2"/>
      <c r="DA503" s="2"/>
      <c r="DB503" s="2"/>
      <c r="DC503" s="2"/>
      <c r="DD503" s="2"/>
      <c r="DE503" s="2"/>
      <c r="DF503" s="2"/>
      <c r="DG503" s="2"/>
      <c r="DH503" s="2"/>
      <c r="DI503" s="8">
        <f t="shared" si="88"/>
        <v>1497762095</v>
      </c>
      <c r="DJ503" s="18"/>
      <c r="DK503" s="2"/>
      <c r="DL503" s="2"/>
      <c r="DM503" s="2"/>
      <c r="DN503" s="2"/>
      <c r="DO503" s="2"/>
      <c r="DP503" s="2"/>
      <c r="DQ503" s="2"/>
      <c r="DR503" s="9"/>
      <c r="DS503" s="2"/>
      <c r="DT503" s="2"/>
      <c r="DU503" s="7">
        <f t="shared" si="94"/>
        <v>1497762095</v>
      </c>
      <c r="DV503" s="4">
        <f>VLOOKUP(B503,[3]RPTNCT049_ConsultaSaldosContabl!$I$4:$K$8047,3,0)</f>
        <v>804784472</v>
      </c>
      <c r="DW503" s="4">
        <f>+Q503+Z503+AA503+AN503+BA503+BJ503+BU503+BV503</f>
        <v>692977623</v>
      </c>
      <c r="DX503" s="41">
        <f t="shared" si="95"/>
        <v>1497762095</v>
      </c>
      <c r="DY503" s="19">
        <f t="shared" si="96"/>
        <v>0</v>
      </c>
      <c r="DZ503" s="29"/>
      <c r="EA503" s="29"/>
      <c r="EB503" s="29"/>
    </row>
    <row r="504" spans="1:132" ht="15" customHeight="1" x14ac:dyDescent="0.2">
      <c r="A504" s="1">
        <v>8250006761</v>
      </c>
      <c r="B504" s="1">
        <v>825000676</v>
      </c>
      <c r="C504" s="16">
        <v>212044420</v>
      </c>
      <c r="D504" s="17" t="s">
        <v>2182</v>
      </c>
      <c r="E504" s="83" t="s">
        <v>1672</v>
      </c>
      <c r="F504" s="38"/>
      <c r="G504" s="2"/>
      <c r="H504" s="3"/>
      <c r="I504" s="2"/>
      <c r="J504" s="39"/>
      <c r="K504" s="3"/>
      <c r="L504" s="2"/>
      <c r="M504" s="8"/>
      <c r="N504" s="3"/>
      <c r="O504" s="2"/>
      <c r="P504" s="3"/>
      <c r="Q504" s="39">
        <v>18151147</v>
      </c>
      <c r="R504" s="2"/>
      <c r="S504" s="3"/>
      <c r="T504" s="3"/>
      <c r="U504" s="2"/>
      <c r="V504" s="8">
        <f t="shared" si="85"/>
        <v>18151147</v>
      </c>
      <c r="W504" s="8">
        <v>0</v>
      </c>
      <c r="X504" s="2"/>
      <c r="Y504" s="8">
        <v>0</v>
      </c>
      <c r="Z504" s="8"/>
      <c r="AA504" s="2"/>
      <c r="AB504" s="2"/>
      <c r="AC504" s="9"/>
      <c r="AD504" s="2"/>
      <c r="AE504" s="2"/>
      <c r="AF504" s="8">
        <f t="shared" si="89"/>
        <v>18151147</v>
      </c>
      <c r="AG504" s="9">
        <v>0</v>
      </c>
      <c r="AH504" s="2"/>
      <c r="AI504" s="2">
        <v>0</v>
      </c>
      <c r="AJ504" s="9">
        <v>0</v>
      </c>
      <c r="AK504" s="2">
        <v>0</v>
      </c>
      <c r="AL504" s="2">
        <v>0</v>
      </c>
      <c r="AM504" s="2"/>
      <c r="AN504" s="2"/>
      <c r="AO504" s="19">
        <f t="shared" si="90"/>
        <v>18151147</v>
      </c>
      <c r="AP504" s="2"/>
      <c r="AQ504" s="2"/>
      <c r="AR504" s="2"/>
      <c r="AS504" s="2"/>
      <c r="AT504" s="2"/>
      <c r="AU504" s="2"/>
      <c r="AV504" s="2"/>
      <c r="AW504" s="2"/>
      <c r="AX504" s="2">
        <v>33958008</v>
      </c>
      <c r="AY504" s="2">
        <v>8489502</v>
      </c>
      <c r="AZ504" s="2"/>
      <c r="BA504" s="2"/>
      <c r="BB504" s="64">
        <f t="shared" si="91"/>
        <v>60598657</v>
      </c>
      <c r="BC504" s="2"/>
      <c r="BD504" s="2">
        <v>8489502</v>
      </c>
      <c r="BE504" s="2"/>
      <c r="BF504" s="2"/>
      <c r="BG504" s="9"/>
      <c r="BH504" s="2"/>
      <c r="BI504" s="2"/>
      <c r="BJ504" s="2">
        <v>39062146</v>
      </c>
      <c r="BK504" s="8">
        <f t="shared" si="92"/>
        <v>108150305</v>
      </c>
      <c r="BL504" s="2"/>
      <c r="BM504" s="2">
        <v>8489502</v>
      </c>
      <c r="BN504" s="2"/>
      <c r="BO504" s="2"/>
      <c r="BP504" s="2"/>
      <c r="BQ504" s="2"/>
      <c r="BR504" s="9"/>
      <c r="BS504" s="2"/>
      <c r="BT504" s="2"/>
      <c r="BU504" s="2"/>
      <c r="BV504" s="2"/>
      <c r="BW504" s="8">
        <f t="shared" si="93"/>
        <v>116639807</v>
      </c>
      <c r="BX504" s="2"/>
      <c r="BY504" s="2">
        <v>8489502</v>
      </c>
      <c r="BZ504" s="2"/>
      <c r="CA504" s="2"/>
      <c r="CB504" s="9"/>
      <c r="CC504" s="2"/>
      <c r="CD504" s="2"/>
      <c r="CE504" s="2"/>
      <c r="CF504" s="2"/>
      <c r="CG504" s="8">
        <f>SUM(BW504:CE504)</f>
        <v>125129309</v>
      </c>
      <c r="CH504" s="2"/>
      <c r="CI504" s="2"/>
      <c r="CJ504" s="2"/>
      <c r="CK504" s="2"/>
      <c r="CL504" s="9"/>
      <c r="CM504" s="2"/>
      <c r="CN504" s="2"/>
      <c r="CO504" s="2"/>
      <c r="CP504" s="8">
        <f t="shared" si="86"/>
        <v>125129309</v>
      </c>
      <c r="CQ504" s="2"/>
      <c r="CR504" s="2"/>
      <c r="CS504" s="2"/>
      <c r="CT504" s="2"/>
      <c r="CU504" s="2"/>
      <c r="CV504" s="9"/>
      <c r="CW504" s="2"/>
      <c r="CX504" s="2"/>
      <c r="CY504" s="8">
        <f t="shared" si="87"/>
        <v>125129309</v>
      </c>
      <c r="CZ504" s="2"/>
      <c r="DA504" s="2"/>
      <c r="DB504" s="2"/>
      <c r="DC504" s="2"/>
      <c r="DD504" s="2"/>
      <c r="DE504" s="2"/>
      <c r="DF504" s="2"/>
      <c r="DG504" s="2"/>
      <c r="DH504" s="2"/>
      <c r="DI504" s="8">
        <f t="shared" si="88"/>
        <v>125129309</v>
      </c>
      <c r="DJ504" s="18"/>
      <c r="DK504" s="2"/>
      <c r="DL504" s="2"/>
      <c r="DM504" s="2"/>
      <c r="DN504" s="2"/>
      <c r="DO504" s="2"/>
      <c r="DP504" s="2"/>
      <c r="DQ504" s="2"/>
      <c r="DR504" s="9"/>
      <c r="DS504" s="2"/>
      <c r="DT504" s="2"/>
      <c r="DU504" s="7">
        <f t="shared" si="94"/>
        <v>125129309</v>
      </c>
      <c r="DV504" s="4">
        <f>VLOOKUP(B504,[3]RPTNCT049_ConsultaSaldosContabl!$I$4:$K$8047,3,0)</f>
        <v>67916016</v>
      </c>
      <c r="DW504" s="4">
        <f>+Q504+Z504+AA504+AN504+BA504+BJ504+BU504+BV504</f>
        <v>57213293</v>
      </c>
      <c r="DX504" s="41">
        <f t="shared" si="95"/>
        <v>125129309</v>
      </c>
      <c r="DY504" s="19">
        <f t="shared" si="96"/>
        <v>0</v>
      </c>
      <c r="DZ504" s="29"/>
      <c r="EA504" s="29"/>
      <c r="EB504" s="29"/>
    </row>
    <row r="505" spans="1:132" ht="15" customHeight="1" x14ac:dyDescent="0.2">
      <c r="A505" s="1">
        <v>8001498940</v>
      </c>
      <c r="B505" s="1">
        <v>800149894</v>
      </c>
      <c r="C505" s="16">
        <v>218552385</v>
      </c>
      <c r="D505" s="17" t="s">
        <v>719</v>
      </c>
      <c r="E505" s="83" t="s">
        <v>1759</v>
      </c>
      <c r="F505" s="38"/>
      <c r="G505" s="2"/>
      <c r="H505" s="3"/>
      <c r="I505" s="2"/>
      <c r="J505" s="39"/>
      <c r="K505" s="3"/>
      <c r="L505" s="2"/>
      <c r="M505" s="8"/>
      <c r="N505" s="3"/>
      <c r="O505" s="2"/>
      <c r="P505" s="3"/>
      <c r="Q505" s="39">
        <v>25929111</v>
      </c>
      <c r="R505" s="2"/>
      <c r="S505" s="3"/>
      <c r="T505" s="3"/>
      <c r="U505" s="2"/>
      <c r="V505" s="8">
        <f t="shared" si="85"/>
        <v>25929111</v>
      </c>
      <c r="W505" s="8">
        <v>0</v>
      </c>
      <c r="X505" s="2"/>
      <c r="Y505" s="8">
        <v>0</v>
      </c>
      <c r="Z505" s="8"/>
      <c r="AA505" s="2"/>
      <c r="AB505" s="2"/>
      <c r="AC505" s="9"/>
      <c r="AD505" s="2"/>
      <c r="AE505" s="2"/>
      <c r="AF505" s="8">
        <f t="shared" si="89"/>
        <v>25929111</v>
      </c>
      <c r="AG505" s="9">
        <v>0</v>
      </c>
      <c r="AH505" s="2"/>
      <c r="AI505" s="2">
        <v>0</v>
      </c>
      <c r="AJ505" s="9">
        <v>0</v>
      </c>
      <c r="AK505" s="2">
        <v>0</v>
      </c>
      <c r="AL505" s="2">
        <v>0</v>
      </c>
      <c r="AM505" s="2"/>
      <c r="AN505" s="2"/>
      <c r="AO505" s="19">
        <f t="shared" si="90"/>
        <v>25929111</v>
      </c>
      <c r="AP505" s="2"/>
      <c r="AQ505" s="2"/>
      <c r="AR505" s="2"/>
      <c r="AS505" s="2"/>
      <c r="AT505" s="2"/>
      <c r="AU505" s="2"/>
      <c r="AV505" s="2"/>
      <c r="AW505" s="2"/>
      <c r="AX505" s="2">
        <v>31854412</v>
      </c>
      <c r="AY505" s="2">
        <v>7963603</v>
      </c>
      <c r="AZ505" s="2"/>
      <c r="BA505" s="2"/>
      <c r="BB505" s="64">
        <f t="shared" si="91"/>
        <v>65747126</v>
      </c>
      <c r="BC505" s="2"/>
      <c r="BD505" s="2">
        <v>7963603</v>
      </c>
      <c r="BE505" s="2"/>
      <c r="BF505" s="2"/>
      <c r="BG505" s="9"/>
      <c r="BH505" s="2"/>
      <c r="BI505" s="2"/>
      <c r="BJ505" s="2">
        <v>55800923</v>
      </c>
      <c r="BK505" s="8">
        <f t="shared" si="92"/>
        <v>129511652</v>
      </c>
      <c r="BL505" s="2"/>
      <c r="BM505" s="2">
        <v>7963603</v>
      </c>
      <c r="BN505" s="2"/>
      <c r="BO505" s="2"/>
      <c r="BP505" s="2"/>
      <c r="BQ505" s="2"/>
      <c r="BR505" s="9"/>
      <c r="BS505" s="2"/>
      <c r="BT505" s="2"/>
      <c r="BU505" s="2"/>
      <c r="BV505" s="2"/>
      <c r="BW505" s="8">
        <f t="shared" si="93"/>
        <v>137475255</v>
      </c>
      <c r="BX505" s="2"/>
      <c r="BY505" s="2">
        <v>7963603</v>
      </c>
      <c r="BZ505" s="2"/>
      <c r="CA505" s="2"/>
      <c r="CB505" s="9"/>
      <c r="CC505" s="2"/>
      <c r="CD505" s="2"/>
      <c r="CE505" s="2"/>
      <c r="CF505" s="2"/>
      <c r="CG505" s="8">
        <f>SUM(BW505:CE505)</f>
        <v>145438858</v>
      </c>
      <c r="CH505" s="2"/>
      <c r="CI505" s="2"/>
      <c r="CJ505" s="2"/>
      <c r="CK505" s="2"/>
      <c r="CL505" s="9"/>
      <c r="CM505" s="2"/>
      <c r="CN505" s="2"/>
      <c r="CO505" s="2"/>
      <c r="CP505" s="8">
        <f t="shared" si="86"/>
        <v>145438858</v>
      </c>
      <c r="CQ505" s="2"/>
      <c r="CR505" s="2"/>
      <c r="CS505" s="2"/>
      <c r="CT505" s="2"/>
      <c r="CU505" s="2"/>
      <c r="CV505" s="9"/>
      <c r="CW505" s="2"/>
      <c r="CX505" s="2"/>
      <c r="CY505" s="8">
        <f t="shared" si="87"/>
        <v>145438858</v>
      </c>
      <c r="CZ505" s="2"/>
      <c r="DA505" s="2"/>
      <c r="DB505" s="2"/>
      <c r="DC505" s="2"/>
      <c r="DD505" s="2"/>
      <c r="DE505" s="2"/>
      <c r="DF505" s="2"/>
      <c r="DG505" s="2"/>
      <c r="DH505" s="2"/>
      <c r="DI505" s="8">
        <f t="shared" si="88"/>
        <v>145438858</v>
      </c>
      <c r="DJ505" s="18"/>
      <c r="DK505" s="2"/>
      <c r="DL505" s="2"/>
      <c r="DM505" s="2"/>
      <c r="DN505" s="2"/>
      <c r="DO505" s="2"/>
      <c r="DP505" s="2"/>
      <c r="DQ505" s="2"/>
      <c r="DR505" s="9"/>
      <c r="DS505" s="2"/>
      <c r="DT505" s="2"/>
      <c r="DU505" s="7">
        <f t="shared" si="94"/>
        <v>145438858</v>
      </c>
      <c r="DV505" s="4">
        <f>VLOOKUP(B505,[3]RPTNCT049_ConsultaSaldosContabl!$I$4:$K$8047,3,0)</f>
        <v>63708824</v>
      </c>
      <c r="DW505" s="4">
        <f>+Q505+Z505+AA505+AN505+BA505+BJ505+BU505+BV505</f>
        <v>81730034</v>
      </c>
      <c r="DX505" s="41">
        <f t="shared" si="95"/>
        <v>145438858</v>
      </c>
      <c r="DY505" s="19">
        <f t="shared" si="96"/>
        <v>0</v>
      </c>
      <c r="DZ505" s="29"/>
      <c r="EA505" s="29"/>
      <c r="EB505" s="29"/>
    </row>
    <row r="506" spans="1:132" ht="15" customHeight="1" x14ac:dyDescent="0.2">
      <c r="A506" s="1">
        <v>8920992349</v>
      </c>
      <c r="B506" s="1">
        <v>892099234</v>
      </c>
      <c r="C506" s="16">
        <v>215050350</v>
      </c>
      <c r="D506" s="17" t="s">
        <v>679</v>
      </c>
      <c r="E506" s="83" t="s">
        <v>1718</v>
      </c>
      <c r="F506" s="38"/>
      <c r="G506" s="2"/>
      <c r="H506" s="3"/>
      <c r="I506" s="2"/>
      <c r="J506" s="39"/>
      <c r="K506" s="3"/>
      <c r="L506" s="2"/>
      <c r="M506" s="8"/>
      <c r="N506" s="3"/>
      <c r="O506" s="2"/>
      <c r="P506" s="3"/>
      <c r="Q506" s="39">
        <v>85591249</v>
      </c>
      <c r="R506" s="2"/>
      <c r="S506" s="3"/>
      <c r="T506" s="3"/>
      <c r="U506" s="2"/>
      <c r="V506" s="8">
        <f t="shared" si="85"/>
        <v>85591249</v>
      </c>
      <c r="W506" s="8">
        <v>0</v>
      </c>
      <c r="X506" s="2"/>
      <c r="Y506" s="8">
        <v>0</v>
      </c>
      <c r="Z506" s="8"/>
      <c r="AA506" s="2"/>
      <c r="AB506" s="2"/>
      <c r="AC506" s="9"/>
      <c r="AD506" s="2"/>
      <c r="AE506" s="2"/>
      <c r="AF506" s="8">
        <f t="shared" si="89"/>
        <v>85591249</v>
      </c>
      <c r="AG506" s="9">
        <v>0</v>
      </c>
      <c r="AH506" s="2"/>
      <c r="AI506" s="2">
        <v>0</v>
      </c>
      <c r="AJ506" s="9">
        <v>0</v>
      </c>
      <c r="AK506" s="2">
        <v>0</v>
      </c>
      <c r="AL506" s="2">
        <v>0</v>
      </c>
      <c r="AM506" s="2"/>
      <c r="AN506" s="2"/>
      <c r="AO506" s="19">
        <f t="shared" si="90"/>
        <v>85591249</v>
      </c>
      <c r="AP506" s="2"/>
      <c r="AQ506" s="2"/>
      <c r="AR506" s="2"/>
      <c r="AS506" s="2"/>
      <c r="AT506" s="2"/>
      <c r="AU506" s="2"/>
      <c r="AV506" s="2"/>
      <c r="AW506" s="2"/>
      <c r="AX506" s="2">
        <v>243109488</v>
      </c>
      <c r="AY506" s="2">
        <v>60777372</v>
      </c>
      <c r="AZ506" s="2"/>
      <c r="BA506" s="2"/>
      <c r="BB506" s="64">
        <f t="shared" si="91"/>
        <v>389478109</v>
      </c>
      <c r="BC506" s="2"/>
      <c r="BD506" s="2">
        <v>60777372</v>
      </c>
      <c r="BE506" s="2"/>
      <c r="BF506" s="2"/>
      <c r="BG506" s="9"/>
      <c r="BH506" s="2"/>
      <c r="BI506" s="2"/>
      <c r="BJ506" s="2">
        <v>184197059</v>
      </c>
      <c r="BK506" s="8">
        <f t="shared" si="92"/>
        <v>634452540</v>
      </c>
      <c r="BL506" s="2"/>
      <c r="BM506" s="2">
        <v>60777372</v>
      </c>
      <c r="BN506" s="2"/>
      <c r="BO506" s="2"/>
      <c r="BP506" s="2"/>
      <c r="BQ506" s="2"/>
      <c r="BR506" s="9"/>
      <c r="BS506" s="2"/>
      <c r="BT506" s="2"/>
      <c r="BU506" s="2"/>
      <c r="BV506" s="2"/>
      <c r="BW506" s="8">
        <f t="shared" si="93"/>
        <v>695229912</v>
      </c>
      <c r="BX506" s="2"/>
      <c r="BY506" s="2">
        <v>60777372</v>
      </c>
      <c r="BZ506" s="2"/>
      <c r="CA506" s="2"/>
      <c r="CB506" s="9"/>
      <c r="CC506" s="2"/>
      <c r="CD506" s="2"/>
      <c r="CE506" s="2"/>
      <c r="CF506" s="2"/>
      <c r="CG506" s="8">
        <f>SUM(BW506:CE506)</f>
        <v>756007284</v>
      </c>
      <c r="CH506" s="2"/>
      <c r="CI506" s="2"/>
      <c r="CJ506" s="2"/>
      <c r="CK506" s="2"/>
      <c r="CL506" s="9"/>
      <c r="CM506" s="2"/>
      <c r="CN506" s="2"/>
      <c r="CO506" s="2"/>
      <c r="CP506" s="8">
        <f t="shared" si="86"/>
        <v>756007284</v>
      </c>
      <c r="CQ506" s="2"/>
      <c r="CR506" s="2"/>
      <c r="CS506" s="2"/>
      <c r="CT506" s="2"/>
      <c r="CU506" s="2"/>
      <c r="CV506" s="9"/>
      <c r="CW506" s="2"/>
      <c r="CX506" s="2"/>
      <c r="CY506" s="8">
        <f t="shared" si="87"/>
        <v>756007284</v>
      </c>
      <c r="CZ506" s="2"/>
      <c r="DA506" s="2"/>
      <c r="DB506" s="2"/>
      <c r="DC506" s="2"/>
      <c r="DD506" s="2"/>
      <c r="DE506" s="2"/>
      <c r="DF506" s="2"/>
      <c r="DG506" s="2"/>
      <c r="DH506" s="2"/>
      <c r="DI506" s="8">
        <f t="shared" si="88"/>
        <v>756007284</v>
      </c>
      <c r="DJ506" s="18"/>
      <c r="DK506" s="2"/>
      <c r="DL506" s="2"/>
      <c r="DM506" s="2"/>
      <c r="DN506" s="2"/>
      <c r="DO506" s="2"/>
      <c r="DP506" s="2"/>
      <c r="DQ506" s="2"/>
      <c r="DR506" s="9"/>
      <c r="DS506" s="2"/>
      <c r="DT506" s="2"/>
      <c r="DU506" s="7">
        <f t="shared" si="94"/>
        <v>756007284</v>
      </c>
      <c r="DV506" s="4">
        <f>VLOOKUP(B506,[3]RPTNCT049_ConsultaSaldosContabl!$I$4:$K$8047,3,0)</f>
        <v>486218976</v>
      </c>
      <c r="DW506" s="4">
        <f>+Q506+Z506+AA506+AN506+BA506+BJ506+BU506+BV506</f>
        <v>269788308</v>
      </c>
      <c r="DX506" s="41">
        <f t="shared" si="95"/>
        <v>756007284</v>
      </c>
      <c r="DY506" s="19">
        <f t="shared" si="96"/>
        <v>0</v>
      </c>
      <c r="DZ506" s="29"/>
      <c r="EA506" s="29"/>
      <c r="EB506" s="29"/>
    </row>
    <row r="507" spans="1:132" ht="15" customHeight="1" x14ac:dyDescent="0.2">
      <c r="A507" s="1">
        <v>8908027958</v>
      </c>
      <c r="B507" s="1">
        <v>890802795</v>
      </c>
      <c r="C507" s="16">
        <v>218817388</v>
      </c>
      <c r="D507" s="17" t="s">
        <v>343</v>
      </c>
      <c r="E507" s="83" t="s">
        <v>1389</v>
      </c>
      <c r="F507" s="38"/>
      <c r="G507" s="2"/>
      <c r="H507" s="3"/>
      <c r="I507" s="2"/>
      <c r="J507" s="39"/>
      <c r="K507" s="3"/>
      <c r="L507" s="2"/>
      <c r="M507" s="8"/>
      <c r="N507" s="3"/>
      <c r="O507" s="2"/>
      <c r="P507" s="3"/>
      <c r="Q507" s="39">
        <v>38090593</v>
      </c>
      <c r="R507" s="2"/>
      <c r="S507" s="3"/>
      <c r="T507" s="3"/>
      <c r="U507" s="2"/>
      <c r="V507" s="8">
        <f t="shared" si="85"/>
        <v>38090593</v>
      </c>
      <c r="W507" s="8">
        <v>0</v>
      </c>
      <c r="X507" s="2"/>
      <c r="Y507" s="8">
        <v>0</v>
      </c>
      <c r="Z507" s="8"/>
      <c r="AA507" s="2"/>
      <c r="AB507" s="2"/>
      <c r="AC507" s="9"/>
      <c r="AD507" s="2"/>
      <c r="AE507" s="2"/>
      <c r="AF507" s="8">
        <f t="shared" si="89"/>
        <v>38090593</v>
      </c>
      <c r="AG507" s="9">
        <v>0</v>
      </c>
      <c r="AH507" s="2"/>
      <c r="AI507" s="2">
        <v>0</v>
      </c>
      <c r="AJ507" s="9">
        <v>0</v>
      </c>
      <c r="AK507" s="2">
        <v>0</v>
      </c>
      <c r="AL507" s="2">
        <v>0</v>
      </c>
      <c r="AM507" s="2"/>
      <c r="AN507" s="2"/>
      <c r="AO507" s="19">
        <f t="shared" si="90"/>
        <v>38090593</v>
      </c>
      <c r="AP507" s="2"/>
      <c r="AQ507" s="2"/>
      <c r="AR507" s="2"/>
      <c r="AS507" s="2"/>
      <c r="AT507" s="2"/>
      <c r="AU507" s="2"/>
      <c r="AV507" s="2"/>
      <c r="AW507" s="2"/>
      <c r="AX507" s="2">
        <v>38191112</v>
      </c>
      <c r="AY507" s="2">
        <v>9547778</v>
      </c>
      <c r="AZ507" s="2"/>
      <c r="BA507" s="2"/>
      <c r="BB507" s="64">
        <f t="shared" si="91"/>
        <v>85829483</v>
      </c>
      <c r="BC507" s="2"/>
      <c r="BD507" s="2">
        <v>9547778</v>
      </c>
      <c r="BE507" s="2"/>
      <c r="BF507" s="2"/>
      <c r="BG507" s="9"/>
      <c r="BH507" s="2"/>
      <c r="BI507" s="2"/>
      <c r="BJ507" s="2">
        <v>81973215</v>
      </c>
      <c r="BK507" s="8">
        <f t="shared" si="92"/>
        <v>177350476</v>
      </c>
      <c r="BL507" s="2"/>
      <c r="BM507" s="2">
        <v>9547778</v>
      </c>
      <c r="BN507" s="2"/>
      <c r="BO507" s="2"/>
      <c r="BP507" s="2"/>
      <c r="BQ507" s="2"/>
      <c r="BR507" s="9"/>
      <c r="BS507" s="2"/>
      <c r="BT507" s="2"/>
      <c r="BU507" s="2"/>
      <c r="BV507" s="2"/>
      <c r="BW507" s="8">
        <f t="shared" si="93"/>
        <v>186898254</v>
      </c>
      <c r="BX507" s="2"/>
      <c r="BY507" s="2">
        <v>9547778</v>
      </c>
      <c r="BZ507" s="2"/>
      <c r="CA507" s="2"/>
      <c r="CB507" s="9"/>
      <c r="CC507" s="2"/>
      <c r="CD507" s="2"/>
      <c r="CE507" s="2"/>
      <c r="CF507" s="2"/>
      <c r="CG507" s="8">
        <f>SUM(BW507:CE507)</f>
        <v>196446032</v>
      </c>
      <c r="CH507" s="2"/>
      <c r="CI507" s="2"/>
      <c r="CJ507" s="2"/>
      <c r="CK507" s="2"/>
      <c r="CL507" s="9"/>
      <c r="CM507" s="2"/>
      <c r="CN507" s="2"/>
      <c r="CO507" s="2"/>
      <c r="CP507" s="8">
        <f t="shared" si="86"/>
        <v>196446032</v>
      </c>
      <c r="CQ507" s="2"/>
      <c r="CR507" s="2"/>
      <c r="CS507" s="2"/>
      <c r="CT507" s="2"/>
      <c r="CU507" s="2"/>
      <c r="CV507" s="9"/>
      <c r="CW507" s="2"/>
      <c r="CX507" s="2"/>
      <c r="CY507" s="8">
        <f t="shared" si="87"/>
        <v>196446032</v>
      </c>
      <c r="CZ507" s="2"/>
      <c r="DA507" s="2"/>
      <c r="DB507" s="2"/>
      <c r="DC507" s="2"/>
      <c r="DD507" s="2"/>
      <c r="DE507" s="2"/>
      <c r="DF507" s="2"/>
      <c r="DG507" s="2"/>
      <c r="DH507" s="2"/>
      <c r="DI507" s="8">
        <f t="shared" si="88"/>
        <v>196446032</v>
      </c>
      <c r="DJ507" s="18"/>
      <c r="DK507" s="2"/>
      <c r="DL507" s="2"/>
      <c r="DM507" s="2"/>
      <c r="DN507" s="2"/>
      <c r="DO507" s="2"/>
      <c r="DP507" s="2"/>
      <c r="DQ507" s="2"/>
      <c r="DR507" s="9"/>
      <c r="DS507" s="2"/>
      <c r="DT507" s="2"/>
      <c r="DU507" s="7">
        <f t="shared" si="94"/>
        <v>196446032</v>
      </c>
      <c r="DV507" s="4">
        <f>VLOOKUP(B507,[3]RPTNCT049_ConsultaSaldosContabl!$I$4:$K$8047,3,0)</f>
        <v>76382224</v>
      </c>
      <c r="DW507" s="4">
        <f>+Q507+Z507+AA507+AN507+BA507+BJ507+BU507+BV507</f>
        <v>120063808</v>
      </c>
      <c r="DX507" s="41">
        <f t="shared" si="95"/>
        <v>196446032</v>
      </c>
      <c r="DY507" s="19">
        <f t="shared" si="96"/>
        <v>0</v>
      </c>
      <c r="DZ507" s="29"/>
      <c r="EA507" s="29"/>
      <c r="EB507" s="29"/>
    </row>
    <row r="508" spans="1:132" ht="15" customHeight="1" x14ac:dyDescent="0.2">
      <c r="A508" s="1">
        <v>8906800267</v>
      </c>
      <c r="B508" s="1">
        <v>890680026</v>
      </c>
      <c r="C508" s="16">
        <v>218625386</v>
      </c>
      <c r="D508" s="17" t="s">
        <v>505</v>
      </c>
      <c r="E508" s="83" t="s">
        <v>1548</v>
      </c>
      <c r="F508" s="38"/>
      <c r="G508" s="2"/>
      <c r="H508" s="3"/>
      <c r="I508" s="2"/>
      <c r="J508" s="39"/>
      <c r="K508" s="3"/>
      <c r="L508" s="2"/>
      <c r="M508" s="8"/>
      <c r="N508" s="3"/>
      <c r="O508" s="2"/>
      <c r="P508" s="3"/>
      <c r="Q508" s="39">
        <v>126704357</v>
      </c>
      <c r="R508" s="2"/>
      <c r="S508" s="3"/>
      <c r="T508" s="3"/>
      <c r="U508" s="2"/>
      <c r="V508" s="8">
        <f t="shared" si="85"/>
        <v>126704357</v>
      </c>
      <c r="W508" s="8">
        <v>0</v>
      </c>
      <c r="X508" s="2"/>
      <c r="Y508" s="8">
        <v>0</v>
      </c>
      <c r="Z508" s="8"/>
      <c r="AA508" s="2"/>
      <c r="AB508" s="2"/>
      <c r="AC508" s="9"/>
      <c r="AD508" s="2"/>
      <c r="AE508" s="2"/>
      <c r="AF508" s="8">
        <f t="shared" si="89"/>
        <v>126704357</v>
      </c>
      <c r="AG508" s="9">
        <v>0</v>
      </c>
      <c r="AH508" s="2"/>
      <c r="AI508" s="2">
        <v>0</v>
      </c>
      <c r="AJ508" s="9">
        <v>0</v>
      </c>
      <c r="AK508" s="2">
        <v>0</v>
      </c>
      <c r="AL508" s="2">
        <v>0</v>
      </c>
      <c r="AM508" s="2"/>
      <c r="AN508" s="2"/>
      <c r="AO508" s="19">
        <f t="shared" si="90"/>
        <v>126704357</v>
      </c>
      <c r="AP508" s="2"/>
      <c r="AQ508" s="2"/>
      <c r="AR508" s="2"/>
      <c r="AS508" s="2"/>
      <c r="AT508" s="2"/>
      <c r="AU508" s="2"/>
      <c r="AV508" s="2"/>
      <c r="AW508" s="2"/>
      <c r="AX508" s="2">
        <v>129557332</v>
      </c>
      <c r="AY508" s="2">
        <v>32389333</v>
      </c>
      <c r="AZ508" s="2"/>
      <c r="BA508" s="2"/>
      <c r="BB508" s="64">
        <f t="shared" si="91"/>
        <v>288651022</v>
      </c>
      <c r="BC508" s="2"/>
      <c r="BD508" s="2">
        <v>32389333</v>
      </c>
      <c r="BE508" s="2"/>
      <c r="BF508" s="2"/>
      <c r="BG508" s="9"/>
      <c r="BH508" s="2"/>
      <c r="BI508" s="2"/>
      <c r="BJ508" s="2">
        <v>272675033</v>
      </c>
      <c r="BK508" s="8">
        <f t="shared" si="92"/>
        <v>593715388</v>
      </c>
      <c r="BL508" s="2"/>
      <c r="BM508" s="2">
        <v>32389333</v>
      </c>
      <c r="BN508" s="2"/>
      <c r="BO508" s="2"/>
      <c r="BP508" s="2"/>
      <c r="BQ508" s="2"/>
      <c r="BR508" s="9"/>
      <c r="BS508" s="2"/>
      <c r="BT508" s="2"/>
      <c r="BU508" s="2"/>
      <c r="BV508" s="2"/>
      <c r="BW508" s="8">
        <f t="shared" si="93"/>
        <v>626104721</v>
      </c>
      <c r="BX508" s="2"/>
      <c r="BY508" s="2">
        <v>32389333</v>
      </c>
      <c r="BZ508" s="2"/>
      <c r="CA508" s="2"/>
      <c r="CB508" s="9"/>
      <c r="CC508" s="2"/>
      <c r="CD508" s="2"/>
      <c r="CE508" s="2"/>
      <c r="CF508" s="2"/>
      <c r="CG508" s="8">
        <f>SUM(BW508:CE508)</f>
        <v>658494054</v>
      </c>
      <c r="CH508" s="2"/>
      <c r="CI508" s="2"/>
      <c r="CJ508" s="2"/>
      <c r="CK508" s="2"/>
      <c r="CL508" s="9"/>
      <c r="CM508" s="2"/>
      <c r="CN508" s="2"/>
      <c r="CO508" s="2"/>
      <c r="CP508" s="8">
        <f t="shared" si="86"/>
        <v>658494054</v>
      </c>
      <c r="CQ508" s="2"/>
      <c r="CR508" s="2"/>
      <c r="CS508" s="2"/>
      <c r="CT508" s="2"/>
      <c r="CU508" s="2"/>
      <c r="CV508" s="9"/>
      <c r="CW508" s="2"/>
      <c r="CX508" s="2"/>
      <c r="CY508" s="8">
        <f t="shared" si="87"/>
        <v>658494054</v>
      </c>
      <c r="CZ508" s="2"/>
      <c r="DA508" s="2"/>
      <c r="DB508" s="2"/>
      <c r="DC508" s="2"/>
      <c r="DD508" s="2"/>
      <c r="DE508" s="2"/>
      <c r="DF508" s="2"/>
      <c r="DG508" s="2"/>
      <c r="DH508" s="2"/>
      <c r="DI508" s="8">
        <f t="shared" si="88"/>
        <v>658494054</v>
      </c>
      <c r="DJ508" s="18"/>
      <c r="DK508" s="2"/>
      <c r="DL508" s="2"/>
      <c r="DM508" s="2"/>
      <c r="DN508" s="2"/>
      <c r="DO508" s="2"/>
      <c r="DP508" s="2"/>
      <c r="DQ508" s="2"/>
      <c r="DR508" s="9"/>
      <c r="DS508" s="2"/>
      <c r="DT508" s="2"/>
      <c r="DU508" s="7">
        <f t="shared" si="94"/>
        <v>658494054</v>
      </c>
      <c r="DV508" s="4">
        <f>VLOOKUP(B508,[3]RPTNCT049_ConsultaSaldosContabl!$I$4:$K$8047,3,0)</f>
        <v>259114664</v>
      </c>
      <c r="DW508" s="4">
        <f>+Q508+Z508+AA508+AN508+BA508+BJ508+BU508+BV508</f>
        <v>399379390</v>
      </c>
      <c r="DX508" s="41">
        <f t="shared" si="95"/>
        <v>658494054</v>
      </c>
      <c r="DY508" s="19">
        <f t="shared" si="96"/>
        <v>0</v>
      </c>
      <c r="DZ508" s="29"/>
      <c r="EA508" s="29"/>
      <c r="EB508" s="29"/>
    </row>
    <row r="509" spans="1:132" ht="15" customHeight="1" x14ac:dyDescent="0.2">
      <c r="A509" s="1">
        <v>8000957702</v>
      </c>
      <c r="B509" s="1">
        <v>800095770</v>
      </c>
      <c r="C509" s="16">
        <v>211018410</v>
      </c>
      <c r="D509" s="17" t="s">
        <v>2252</v>
      </c>
      <c r="E509" s="85" t="s">
        <v>2160</v>
      </c>
      <c r="F509" s="38"/>
      <c r="G509" s="2"/>
      <c r="H509" s="3"/>
      <c r="I509" s="2"/>
      <c r="J509" s="39"/>
      <c r="K509" s="3"/>
      <c r="L509" s="2"/>
      <c r="M509" s="8"/>
      <c r="N509" s="3"/>
      <c r="O509" s="2"/>
      <c r="P509" s="3"/>
      <c r="Q509" s="39">
        <v>118923575</v>
      </c>
      <c r="R509" s="2"/>
      <c r="S509" s="3"/>
      <c r="T509" s="3"/>
      <c r="U509" s="2"/>
      <c r="V509" s="8">
        <f t="shared" si="85"/>
        <v>118923575</v>
      </c>
      <c r="W509" s="8">
        <v>0</v>
      </c>
      <c r="X509" s="2"/>
      <c r="Y509" s="8">
        <v>0</v>
      </c>
      <c r="Z509" s="8"/>
      <c r="AA509" s="2"/>
      <c r="AB509" s="2"/>
      <c r="AC509" s="9"/>
      <c r="AD509" s="2"/>
      <c r="AE509" s="2"/>
      <c r="AF509" s="8">
        <f t="shared" si="89"/>
        <v>118923575</v>
      </c>
      <c r="AG509" s="9">
        <v>0</v>
      </c>
      <c r="AH509" s="2"/>
      <c r="AI509" s="2">
        <v>0</v>
      </c>
      <c r="AJ509" s="9">
        <v>0</v>
      </c>
      <c r="AK509" s="2">
        <v>0</v>
      </c>
      <c r="AL509" s="2">
        <v>0</v>
      </c>
      <c r="AM509" s="2"/>
      <c r="AN509" s="2"/>
      <c r="AO509" s="19">
        <f t="shared" si="90"/>
        <v>118923575</v>
      </c>
      <c r="AP509" s="2"/>
      <c r="AQ509" s="2"/>
      <c r="AR509" s="2"/>
      <c r="AS509" s="2"/>
      <c r="AT509" s="2"/>
      <c r="AU509" s="2"/>
      <c r="AV509" s="2"/>
      <c r="AW509" s="2"/>
      <c r="AX509" s="2">
        <v>185046992</v>
      </c>
      <c r="AY509" s="2">
        <v>46261748</v>
      </c>
      <c r="AZ509" s="2"/>
      <c r="BA509" s="2"/>
      <c r="BB509" s="64">
        <f t="shared" si="91"/>
        <v>350232315</v>
      </c>
      <c r="BC509" s="2"/>
      <c r="BD509" s="2">
        <v>46261748</v>
      </c>
      <c r="BE509" s="2"/>
      <c r="BF509" s="2"/>
      <c r="BG509" s="9"/>
      <c r="BH509" s="2"/>
      <c r="BI509" s="2"/>
      <c r="BJ509" s="2">
        <v>255930289</v>
      </c>
      <c r="BK509" s="8">
        <f t="shared" si="92"/>
        <v>652424352</v>
      </c>
      <c r="BL509" s="2"/>
      <c r="BM509" s="2">
        <v>46261748</v>
      </c>
      <c r="BN509" s="2"/>
      <c r="BO509" s="2"/>
      <c r="BP509" s="2"/>
      <c r="BQ509" s="2"/>
      <c r="BR509" s="9"/>
      <c r="BS509" s="2"/>
      <c r="BT509" s="2"/>
      <c r="BU509" s="2"/>
      <c r="BV509" s="2"/>
      <c r="BW509" s="8">
        <f t="shared" si="93"/>
        <v>698686100</v>
      </c>
      <c r="BX509" s="2"/>
      <c r="BY509" s="2">
        <v>46261748</v>
      </c>
      <c r="BZ509" s="2"/>
      <c r="CA509" s="2"/>
      <c r="CB509" s="9"/>
      <c r="CC509" s="2"/>
      <c r="CD509" s="2"/>
      <c r="CE509" s="2"/>
      <c r="CF509" s="2"/>
      <c r="CG509" s="8">
        <f>SUM(BW509:CE509)</f>
        <v>744947848</v>
      </c>
      <c r="CH509" s="2"/>
      <c r="CI509" s="2"/>
      <c r="CJ509" s="2"/>
      <c r="CK509" s="2"/>
      <c r="CL509" s="9"/>
      <c r="CM509" s="2"/>
      <c r="CN509" s="2"/>
      <c r="CO509" s="2"/>
      <c r="CP509" s="8">
        <f t="shared" si="86"/>
        <v>744947848</v>
      </c>
      <c r="CQ509" s="2"/>
      <c r="CR509" s="2"/>
      <c r="CS509" s="2"/>
      <c r="CT509" s="2"/>
      <c r="CU509" s="2"/>
      <c r="CV509" s="9"/>
      <c r="CW509" s="2"/>
      <c r="CX509" s="2"/>
      <c r="CY509" s="8">
        <f t="shared" si="87"/>
        <v>744947848</v>
      </c>
      <c r="CZ509" s="2"/>
      <c r="DA509" s="2"/>
      <c r="DB509" s="2"/>
      <c r="DC509" s="2"/>
      <c r="DD509" s="2"/>
      <c r="DE509" s="2"/>
      <c r="DF509" s="2"/>
      <c r="DG509" s="2"/>
      <c r="DH509" s="2"/>
      <c r="DI509" s="8">
        <f t="shared" si="88"/>
        <v>744947848</v>
      </c>
      <c r="DJ509" s="18"/>
      <c r="DK509" s="2"/>
      <c r="DL509" s="2"/>
      <c r="DM509" s="2"/>
      <c r="DN509" s="2"/>
      <c r="DO509" s="2"/>
      <c r="DP509" s="2"/>
      <c r="DQ509" s="2"/>
      <c r="DR509" s="9"/>
      <c r="DS509" s="2"/>
      <c r="DT509" s="2"/>
      <c r="DU509" s="7">
        <f t="shared" si="94"/>
        <v>744947848</v>
      </c>
      <c r="DV509" s="4">
        <f>VLOOKUP(B509,[3]RPTNCT049_ConsultaSaldosContabl!$I$4:$K$8047,3,0)</f>
        <v>370093984</v>
      </c>
      <c r="DW509" s="4">
        <f>+Q509+Z509+AA509+AN509+BA509+BJ509+BU509+BV509</f>
        <v>374853864</v>
      </c>
      <c r="DX509" s="41">
        <f t="shared" si="95"/>
        <v>744947848</v>
      </c>
      <c r="DY509" s="19">
        <f t="shared" si="96"/>
        <v>0</v>
      </c>
      <c r="DZ509" s="29"/>
      <c r="EA509" s="29"/>
      <c r="EB509" s="29"/>
    </row>
    <row r="510" spans="1:132" ht="15" customHeight="1" x14ac:dyDescent="0.2">
      <c r="A510" s="1">
        <v>8999993691</v>
      </c>
      <c r="B510" s="1">
        <v>899999369</v>
      </c>
      <c r="C510" s="16">
        <v>219425394</v>
      </c>
      <c r="D510" s="17" t="s">
        <v>506</v>
      </c>
      <c r="E510" s="83" t="s">
        <v>2099</v>
      </c>
      <c r="F510" s="38"/>
      <c r="G510" s="2"/>
      <c r="H510" s="3"/>
      <c r="I510" s="2"/>
      <c r="J510" s="39"/>
      <c r="K510" s="3"/>
      <c r="L510" s="2"/>
      <c r="M510" s="8"/>
      <c r="N510" s="3"/>
      <c r="O510" s="2"/>
      <c r="P510" s="3"/>
      <c r="Q510" s="39">
        <v>51806318</v>
      </c>
      <c r="R510" s="2"/>
      <c r="S510" s="3"/>
      <c r="T510" s="3"/>
      <c r="U510" s="2"/>
      <c r="V510" s="8">
        <f t="shared" si="85"/>
        <v>51806318</v>
      </c>
      <c r="W510" s="8">
        <v>0</v>
      </c>
      <c r="X510" s="2"/>
      <c r="Y510" s="8">
        <v>0</v>
      </c>
      <c r="Z510" s="8"/>
      <c r="AA510" s="2"/>
      <c r="AB510" s="2"/>
      <c r="AC510" s="9"/>
      <c r="AD510" s="2"/>
      <c r="AE510" s="2"/>
      <c r="AF510" s="8">
        <f t="shared" si="89"/>
        <v>51806318</v>
      </c>
      <c r="AG510" s="9">
        <v>0</v>
      </c>
      <c r="AH510" s="2"/>
      <c r="AI510" s="2">
        <v>0</v>
      </c>
      <c r="AJ510" s="9">
        <v>0</v>
      </c>
      <c r="AK510" s="2">
        <v>0</v>
      </c>
      <c r="AL510" s="2">
        <v>0</v>
      </c>
      <c r="AM510" s="2"/>
      <c r="AN510" s="2"/>
      <c r="AO510" s="19">
        <f t="shared" si="90"/>
        <v>51806318</v>
      </c>
      <c r="AP510" s="2"/>
      <c r="AQ510" s="2"/>
      <c r="AR510" s="2"/>
      <c r="AS510" s="2"/>
      <c r="AT510" s="2"/>
      <c r="AU510" s="2"/>
      <c r="AV510" s="2"/>
      <c r="AW510" s="2"/>
      <c r="AX510" s="2">
        <v>69965800</v>
      </c>
      <c r="AY510" s="2">
        <v>17491450</v>
      </c>
      <c r="AZ510" s="2"/>
      <c r="BA510" s="2"/>
      <c r="BB510" s="64">
        <f t="shared" si="91"/>
        <v>139263568</v>
      </c>
      <c r="BC510" s="2"/>
      <c r="BD510" s="2">
        <v>17491450</v>
      </c>
      <c r="BE510" s="2"/>
      <c r="BF510" s="2"/>
      <c r="BG510" s="9"/>
      <c r="BH510" s="2"/>
      <c r="BI510" s="2"/>
      <c r="BJ510" s="2">
        <v>111490052</v>
      </c>
      <c r="BK510" s="8">
        <f t="shared" si="92"/>
        <v>268245070</v>
      </c>
      <c r="BL510" s="2"/>
      <c r="BM510" s="2">
        <v>17491450</v>
      </c>
      <c r="BN510" s="2"/>
      <c r="BO510" s="2"/>
      <c r="BP510" s="2"/>
      <c r="BQ510" s="2"/>
      <c r="BR510" s="9"/>
      <c r="BS510" s="2"/>
      <c r="BT510" s="2"/>
      <c r="BU510" s="2"/>
      <c r="BV510" s="2"/>
      <c r="BW510" s="8">
        <f t="shared" si="93"/>
        <v>285736520</v>
      </c>
      <c r="BX510" s="2"/>
      <c r="BY510" s="2">
        <v>17491450</v>
      </c>
      <c r="BZ510" s="2"/>
      <c r="CA510" s="2"/>
      <c r="CB510" s="9"/>
      <c r="CC510" s="2"/>
      <c r="CD510" s="2"/>
      <c r="CE510" s="2"/>
      <c r="CF510" s="2"/>
      <c r="CG510" s="8">
        <f>SUM(BW510:CE510)</f>
        <v>303227970</v>
      </c>
      <c r="CH510" s="2"/>
      <c r="CI510" s="2"/>
      <c r="CJ510" s="2"/>
      <c r="CK510" s="2"/>
      <c r="CL510" s="9"/>
      <c r="CM510" s="2"/>
      <c r="CN510" s="2"/>
      <c r="CO510" s="2"/>
      <c r="CP510" s="8">
        <f t="shared" si="86"/>
        <v>303227970</v>
      </c>
      <c r="CQ510" s="2"/>
      <c r="CR510" s="2"/>
      <c r="CS510" s="2"/>
      <c r="CT510" s="2"/>
      <c r="CU510" s="2"/>
      <c r="CV510" s="9"/>
      <c r="CW510" s="2"/>
      <c r="CX510" s="2"/>
      <c r="CY510" s="8">
        <f t="shared" si="87"/>
        <v>303227970</v>
      </c>
      <c r="CZ510" s="2"/>
      <c r="DA510" s="2"/>
      <c r="DB510" s="2"/>
      <c r="DC510" s="2"/>
      <c r="DD510" s="2"/>
      <c r="DE510" s="2"/>
      <c r="DF510" s="2"/>
      <c r="DG510" s="2"/>
      <c r="DH510" s="2"/>
      <c r="DI510" s="8">
        <f t="shared" si="88"/>
        <v>303227970</v>
      </c>
      <c r="DJ510" s="18"/>
      <c r="DK510" s="2"/>
      <c r="DL510" s="2"/>
      <c r="DM510" s="2"/>
      <c r="DN510" s="2"/>
      <c r="DO510" s="2"/>
      <c r="DP510" s="2"/>
      <c r="DQ510" s="2"/>
      <c r="DR510" s="9"/>
      <c r="DS510" s="2"/>
      <c r="DT510" s="2"/>
      <c r="DU510" s="7">
        <f t="shared" si="94"/>
        <v>303227970</v>
      </c>
      <c r="DV510" s="4">
        <f>VLOOKUP(B510,[3]RPTNCT049_ConsultaSaldosContabl!$I$4:$K$8047,3,0)</f>
        <v>139931600</v>
      </c>
      <c r="DW510" s="4">
        <f>+Q510+Z510+AA510+AN510+BA510+BJ510+BU510+BV510</f>
        <v>163296370</v>
      </c>
      <c r="DX510" s="41">
        <f t="shared" si="95"/>
        <v>303227970</v>
      </c>
      <c r="DY510" s="19">
        <f t="shared" si="96"/>
        <v>0</v>
      </c>
      <c r="DZ510" s="29"/>
      <c r="EA510" s="29"/>
      <c r="EB510" s="29"/>
    </row>
    <row r="511" spans="1:132" ht="15" customHeight="1" x14ac:dyDescent="0.2">
      <c r="A511" s="1">
        <v>8000966051</v>
      </c>
      <c r="B511" s="1">
        <v>800096605</v>
      </c>
      <c r="C511" s="16">
        <v>212120621</v>
      </c>
      <c r="D511" s="17" t="s">
        <v>432</v>
      </c>
      <c r="E511" s="83" t="s">
        <v>1476</v>
      </c>
      <c r="F511" s="38"/>
      <c r="G511" s="2"/>
      <c r="H511" s="3"/>
      <c r="I511" s="2"/>
      <c r="J511" s="39"/>
      <c r="K511" s="3"/>
      <c r="L511" s="2"/>
      <c r="M511" s="8"/>
      <c r="N511" s="3"/>
      <c r="O511" s="2"/>
      <c r="P511" s="3"/>
      <c r="Q511" s="39">
        <v>78385490</v>
      </c>
      <c r="R511" s="2"/>
      <c r="S511" s="3"/>
      <c r="T511" s="3"/>
      <c r="U511" s="2"/>
      <c r="V511" s="8">
        <f t="shared" si="85"/>
        <v>78385490</v>
      </c>
      <c r="W511" s="8">
        <v>0</v>
      </c>
      <c r="X511" s="2"/>
      <c r="Y511" s="8">
        <v>0</v>
      </c>
      <c r="Z511" s="8">
        <v>83632743</v>
      </c>
      <c r="AA511" s="2"/>
      <c r="AB511" s="2"/>
      <c r="AC511" s="9"/>
      <c r="AD511" s="2"/>
      <c r="AE511" s="2"/>
      <c r="AF511" s="8">
        <f t="shared" si="89"/>
        <v>162018233</v>
      </c>
      <c r="AG511" s="9">
        <v>0</v>
      </c>
      <c r="AH511" s="2"/>
      <c r="AI511" s="2">
        <v>0</v>
      </c>
      <c r="AJ511" s="9">
        <v>0</v>
      </c>
      <c r="AK511" s="2">
        <v>0</v>
      </c>
      <c r="AL511" s="2">
        <v>0</v>
      </c>
      <c r="AM511" s="2"/>
      <c r="AN511" s="2"/>
      <c r="AO511" s="19">
        <f t="shared" si="90"/>
        <v>162018233</v>
      </c>
      <c r="AP511" s="2"/>
      <c r="AQ511" s="2"/>
      <c r="AR511" s="2"/>
      <c r="AS511" s="2"/>
      <c r="AT511" s="2"/>
      <c r="AU511" s="2"/>
      <c r="AV511" s="2"/>
      <c r="AW511" s="2"/>
      <c r="AX511" s="2">
        <v>200368356</v>
      </c>
      <c r="AY511" s="2">
        <v>50092089</v>
      </c>
      <c r="AZ511" s="2"/>
      <c r="BA511" s="2"/>
      <c r="BB511" s="64">
        <f t="shared" si="91"/>
        <v>412478678</v>
      </c>
      <c r="BC511" s="2"/>
      <c r="BD511" s="2">
        <v>50092089</v>
      </c>
      <c r="BE511" s="2"/>
      <c r="BF511" s="2"/>
      <c r="BG511" s="9"/>
      <c r="BH511" s="2"/>
      <c r="BI511" s="2"/>
      <c r="BJ511" s="2">
        <v>348671468</v>
      </c>
      <c r="BK511" s="8">
        <f t="shared" si="92"/>
        <v>811242235</v>
      </c>
      <c r="BL511" s="2"/>
      <c r="BM511" s="2">
        <v>50092089</v>
      </c>
      <c r="BN511" s="2"/>
      <c r="BO511" s="2"/>
      <c r="BP511" s="2"/>
      <c r="BQ511" s="2"/>
      <c r="BR511" s="9"/>
      <c r="BS511" s="2"/>
      <c r="BT511" s="2"/>
      <c r="BU511" s="2"/>
      <c r="BV511" s="2"/>
      <c r="BW511" s="8">
        <f t="shared" si="93"/>
        <v>861334324</v>
      </c>
      <c r="BX511" s="2"/>
      <c r="BY511" s="2">
        <v>50092089</v>
      </c>
      <c r="BZ511" s="2"/>
      <c r="CA511" s="2"/>
      <c r="CB511" s="9"/>
      <c r="CC511" s="2"/>
      <c r="CD511" s="2"/>
      <c r="CE511" s="2"/>
      <c r="CF511" s="2"/>
      <c r="CG511" s="8">
        <f>SUM(BW511:CE511)</f>
        <v>911426413</v>
      </c>
      <c r="CH511" s="2"/>
      <c r="CI511" s="2"/>
      <c r="CJ511" s="2"/>
      <c r="CK511" s="2"/>
      <c r="CL511" s="9"/>
      <c r="CM511" s="2"/>
      <c r="CN511" s="2"/>
      <c r="CO511" s="2"/>
      <c r="CP511" s="8">
        <f t="shared" si="86"/>
        <v>911426413</v>
      </c>
      <c r="CQ511" s="2"/>
      <c r="CR511" s="2"/>
      <c r="CS511" s="2"/>
      <c r="CT511" s="2"/>
      <c r="CU511" s="2"/>
      <c r="CV511" s="9"/>
      <c r="CW511" s="2"/>
      <c r="CX511" s="2"/>
      <c r="CY511" s="8">
        <f t="shared" si="87"/>
        <v>911426413</v>
      </c>
      <c r="CZ511" s="2"/>
      <c r="DA511" s="2"/>
      <c r="DB511" s="2"/>
      <c r="DC511" s="2"/>
      <c r="DD511" s="2"/>
      <c r="DE511" s="2"/>
      <c r="DF511" s="2"/>
      <c r="DG511" s="2"/>
      <c r="DH511" s="2"/>
      <c r="DI511" s="8">
        <f t="shared" si="88"/>
        <v>911426413</v>
      </c>
      <c r="DJ511" s="18"/>
      <c r="DK511" s="2"/>
      <c r="DL511" s="2"/>
      <c r="DM511" s="2"/>
      <c r="DN511" s="2"/>
      <c r="DO511" s="2"/>
      <c r="DP511" s="2"/>
      <c r="DQ511" s="2"/>
      <c r="DR511" s="9"/>
      <c r="DS511" s="2"/>
      <c r="DT511" s="2"/>
      <c r="DU511" s="7">
        <f t="shared" si="94"/>
        <v>911426413</v>
      </c>
      <c r="DV511" s="4">
        <f>VLOOKUP(B511,[3]RPTNCT049_ConsultaSaldosContabl!$I$4:$K$8047,3,0)</f>
        <v>400736712</v>
      </c>
      <c r="DW511" s="4">
        <f>+Q511+Z511+AA511+AN511+BA511+BJ511+BU511+BV511</f>
        <v>510689701</v>
      </c>
      <c r="DX511" s="41">
        <f t="shared" si="95"/>
        <v>911426413</v>
      </c>
      <c r="DY511" s="19">
        <f t="shared" si="96"/>
        <v>0</v>
      </c>
      <c r="DZ511" s="29"/>
      <c r="EA511" s="29"/>
      <c r="EB511" s="29"/>
    </row>
    <row r="512" spans="1:132" ht="15" customHeight="1" x14ac:dyDescent="0.2">
      <c r="A512" s="1">
        <v>8902053083</v>
      </c>
      <c r="B512" s="1">
        <v>890205308</v>
      </c>
      <c r="C512" s="16">
        <v>219768397</v>
      </c>
      <c r="D512" s="17" t="s">
        <v>852</v>
      </c>
      <c r="E512" s="83" t="s">
        <v>1884</v>
      </c>
      <c r="F512" s="38"/>
      <c r="G512" s="2"/>
      <c r="H512" s="3"/>
      <c r="I512" s="2"/>
      <c r="J512" s="39"/>
      <c r="K512" s="3"/>
      <c r="L512" s="2"/>
      <c r="M512" s="8"/>
      <c r="N512" s="3"/>
      <c r="O512" s="2"/>
      <c r="P512" s="3"/>
      <c r="Q512" s="39">
        <v>22921978</v>
      </c>
      <c r="R512" s="2"/>
      <c r="S512" s="3"/>
      <c r="T512" s="3"/>
      <c r="U512" s="2"/>
      <c r="V512" s="8">
        <f t="shared" si="85"/>
        <v>22921978</v>
      </c>
      <c r="W512" s="8">
        <v>0</v>
      </c>
      <c r="X512" s="2"/>
      <c r="Y512" s="8">
        <v>0</v>
      </c>
      <c r="Z512" s="8"/>
      <c r="AA512" s="2"/>
      <c r="AB512" s="2"/>
      <c r="AC512" s="9"/>
      <c r="AD512" s="2"/>
      <c r="AE512" s="2"/>
      <c r="AF512" s="8">
        <f t="shared" si="89"/>
        <v>22921978</v>
      </c>
      <c r="AG512" s="9">
        <v>0</v>
      </c>
      <c r="AH512" s="2"/>
      <c r="AI512" s="2">
        <v>0</v>
      </c>
      <c r="AJ512" s="9">
        <v>0</v>
      </c>
      <c r="AK512" s="2">
        <v>0</v>
      </c>
      <c r="AL512" s="2">
        <v>0</v>
      </c>
      <c r="AM512" s="2"/>
      <c r="AN512" s="2"/>
      <c r="AO512" s="19">
        <f t="shared" si="90"/>
        <v>22921978</v>
      </c>
      <c r="AP512" s="2"/>
      <c r="AQ512" s="2"/>
      <c r="AR512" s="2"/>
      <c r="AS512" s="2"/>
      <c r="AT512" s="2"/>
      <c r="AU512" s="2"/>
      <c r="AV512" s="2"/>
      <c r="AW512" s="2"/>
      <c r="AX512" s="2">
        <v>22566024</v>
      </c>
      <c r="AY512" s="2">
        <v>5641506</v>
      </c>
      <c r="AZ512" s="2"/>
      <c r="BA512" s="2"/>
      <c r="BB512" s="64">
        <f t="shared" si="91"/>
        <v>51129508</v>
      </c>
      <c r="BC512" s="2"/>
      <c r="BD512" s="2">
        <v>5641506</v>
      </c>
      <c r="BE512" s="2"/>
      <c r="BF512" s="2"/>
      <c r="BG512" s="9"/>
      <c r="BH512" s="2"/>
      <c r="BI512" s="2"/>
      <c r="BJ512" s="2">
        <v>41851560</v>
      </c>
      <c r="BK512" s="8">
        <f t="shared" si="92"/>
        <v>98622574</v>
      </c>
      <c r="BL512" s="2"/>
      <c r="BM512" s="2">
        <v>5641506</v>
      </c>
      <c r="BN512" s="2"/>
      <c r="BO512" s="2"/>
      <c r="BP512" s="2"/>
      <c r="BQ512" s="2"/>
      <c r="BR512" s="9"/>
      <c r="BS512" s="2"/>
      <c r="BT512" s="2"/>
      <c r="BU512" s="2"/>
      <c r="BV512" s="2"/>
      <c r="BW512" s="8">
        <f t="shared" si="93"/>
        <v>104264080</v>
      </c>
      <c r="BX512" s="2"/>
      <c r="BY512" s="2">
        <v>5641506</v>
      </c>
      <c r="BZ512" s="2"/>
      <c r="CA512" s="2"/>
      <c r="CB512" s="9"/>
      <c r="CC512" s="2"/>
      <c r="CD512" s="2"/>
      <c r="CE512" s="2">
        <v>7212770</v>
      </c>
      <c r="CF512" s="2"/>
      <c r="CG512" s="8">
        <f>SUM(BW512:CE512)</f>
        <v>117118356</v>
      </c>
      <c r="CH512" s="2"/>
      <c r="CI512" s="2"/>
      <c r="CJ512" s="2"/>
      <c r="CK512" s="2"/>
      <c r="CL512" s="9"/>
      <c r="CM512" s="2"/>
      <c r="CN512" s="2"/>
      <c r="CO512" s="2"/>
      <c r="CP512" s="8">
        <f t="shared" si="86"/>
        <v>117118356</v>
      </c>
      <c r="CQ512" s="2"/>
      <c r="CR512" s="2"/>
      <c r="CS512" s="2"/>
      <c r="CT512" s="2"/>
      <c r="CU512" s="2"/>
      <c r="CV512" s="9"/>
      <c r="CW512" s="2"/>
      <c r="CX512" s="2"/>
      <c r="CY512" s="8">
        <f t="shared" si="87"/>
        <v>117118356</v>
      </c>
      <c r="CZ512" s="2"/>
      <c r="DA512" s="2"/>
      <c r="DB512" s="2"/>
      <c r="DC512" s="2"/>
      <c r="DD512" s="2"/>
      <c r="DE512" s="2"/>
      <c r="DF512" s="2"/>
      <c r="DG512" s="2"/>
      <c r="DH512" s="2"/>
      <c r="DI512" s="8">
        <f t="shared" si="88"/>
        <v>117118356</v>
      </c>
      <c r="DJ512" s="18"/>
      <c r="DK512" s="2"/>
      <c r="DL512" s="2"/>
      <c r="DM512" s="2"/>
      <c r="DN512" s="2"/>
      <c r="DO512" s="2"/>
      <c r="DP512" s="2"/>
      <c r="DQ512" s="2"/>
      <c r="DR512" s="9"/>
      <c r="DS512" s="2"/>
      <c r="DT512" s="2"/>
      <c r="DU512" s="7">
        <f t="shared" si="94"/>
        <v>117118356</v>
      </c>
      <c r="DV512" s="4">
        <f>VLOOKUP(B512,[3]RPTNCT049_ConsultaSaldosContabl!$I$4:$K$8047,3,0)</f>
        <v>45132048</v>
      </c>
      <c r="DW512" s="4">
        <f>+Q512+Z512+AA512+AN512+BA512+BJ512+BU512+BV512+CE512</f>
        <v>71986308</v>
      </c>
      <c r="DX512" s="41">
        <f t="shared" si="95"/>
        <v>117118356</v>
      </c>
      <c r="DY512" s="19">
        <f t="shared" si="96"/>
        <v>0</v>
      </c>
      <c r="DZ512" s="29"/>
      <c r="EA512" s="29"/>
      <c r="EB512" s="29"/>
    </row>
    <row r="513" spans="1:136" ht="15" customHeight="1" x14ac:dyDescent="0.2">
      <c r="A513" s="1">
        <v>8999997211</v>
      </c>
      <c r="B513" s="1">
        <v>899999721</v>
      </c>
      <c r="C513" s="16">
        <v>219825398</v>
      </c>
      <c r="D513" s="17" t="s">
        <v>507</v>
      </c>
      <c r="E513" s="83" t="s">
        <v>1549</v>
      </c>
      <c r="F513" s="38"/>
      <c r="G513" s="2"/>
      <c r="H513" s="3"/>
      <c r="I513" s="2"/>
      <c r="J513" s="39"/>
      <c r="K513" s="3"/>
      <c r="L513" s="2"/>
      <c r="M513" s="8"/>
      <c r="N513" s="3"/>
      <c r="O513" s="2"/>
      <c r="P513" s="3"/>
      <c r="Q513" s="39">
        <v>32853610</v>
      </c>
      <c r="R513" s="2"/>
      <c r="S513" s="3"/>
      <c r="T513" s="3"/>
      <c r="U513" s="2"/>
      <c r="V513" s="8">
        <f t="shared" si="85"/>
        <v>32853610</v>
      </c>
      <c r="W513" s="8">
        <v>0</v>
      </c>
      <c r="X513" s="2"/>
      <c r="Y513" s="8">
        <v>0</v>
      </c>
      <c r="Z513" s="8"/>
      <c r="AA513" s="2"/>
      <c r="AB513" s="2"/>
      <c r="AC513" s="9"/>
      <c r="AD513" s="2"/>
      <c r="AE513" s="2"/>
      <c r="AF513" s="8">
        <f t="shared" si="89"/>
        <v>32853610</v>
      </c>
      <c r="AG513" s="9">
        <v>0</v>
      </c>
      <c r="AH513" s="2"/>
      <c r="AI513" s="2">
        <v>0</v>
      </c>
      <c r="AJ513" s="9">
        <v>0</v>
      </c>
      <c r="AK513" s="2">
        <v>0</v>
      </c>
      <c r="AL513" s="2">
        <v>0</v>
      </c>
      <c r="AM513" s="2"/>
      <c r="AN513" s="2"/>
      <c r="AO513" s="19">
        <f t="shared" si="90"/>
        <v>32853610</v>
      </c>
      <c r="AP513" s="2"/>
      <c r="AQ513" s="2"/>
      <c r="AR513" s="2"/>
      <c r="AS513" s="2"/>
      <c r="AT513" s="2"/>
      <c r="AU513" s="2"/>
      <c r="AV513" s="2"/>
      <c r="AW513" s="2"/>
      <c r="AX513" s="2">
        <v>44616676</v>
      </c>
      <c r="AY513" s="2">
        <v>11154169</v>
      </c>
      <c r="AZ513" s="2"/>
      <c r="BA513" s="2"/>
      <c r="BB513" s="64">
        <f t="shared" si="91"/>
        <v>88624455</v>
      </c>
      <c r="BC513" s="2"/>
      <c r="BD513" s="2">
        <v>11154169</v>
      </c>
      <c r="BE513" s="2"/>
      <c r="BF513" s="2"/>
      <c r="BG513" s="9"/>
      <c r="BH513" s="2"/>
      <c r="BI513" s="2"/>
      <c r="BJ513" s="2">
        <v>70702821</v>
      </c>
      <c r="BK513" s="8">
        <f t="shared" si="92"/>
        <v>170481445</v>
      </c>
      <c r="BL513" s="2"/>
      <c r="BM513" s="2">
        <v>11154169</v>
      </c>
      <c r="BN513" s="2"/>
      <c r="BO513" s="2"/>
      <c r="BP513" s="2"/>
      <c r="BQ513" s="2"/>
      <c r="BR513" s="9"/>
      <c r="BS513" s="2"/>
      <c r="BT513" s="2"/>
      <c r="BU513" s="2"/>
      <c r="BV513" s="2"/>
      <c r="BW513" s="8">
        <f t="shared" si="93"/>
        <v>181635614</v>
      </c>
      <c r="BX513" s="2"/>
      <c r="BY513" s="2">
        <v>11154169</v>
      </c>
      <c r="BZ513" s="2"/>
      <c r="CA513" s="2"/>
      <c r="CB513" s="9"/>
      <c r="CC513" s="2"/>
      <c r="CD513" s="2"/>
      <c r="CE513" s="2"/>
      <c r="CF513" s="2"/>
      <c r="CG513" s="8">
        <f>SUM(BW513:CE513)</f>
        <v>192789783</v>
      </c>
      <c r="CH513" s="2"/>
      <c r="CI513" s="2"/>
      <c r="CJ513" s="2"/>
      <c r="CK513" s="2"/>
      <c r="CL513" s="9"/>
      <c r="CM513" s="2"/>
      <c r="CN513" s="2"/>
      <c r="CO513" s="2"/>
      <c r="CP513" s="8">
        <f t="shared" si="86"/>
        <v>192789783</v>
      </c>
      <c r="CQ513" s="2"/>
      <c r="CR513" s="2"/>
      <c r="CS513" s="2"/>
      <c r="CT513" s="2"/>
      <c r="CU513" s="2"/>
      <c r="CV513" s="9"/>
      <c r="CW513" s="2"/>
      <c r="CX513" s="2"/>
      <c r="CY513" s="8">
        <f t="shared" si="87"/>
        <v>192789783</v>
      </c>
      <c r="CZ513" s="2"/>
      <c r="DA513" s="2"/>
      <c r="DB513" s="2"/>
      <c r="DC513" s="2"/>
      <c r="DD513" s="2"/>
      <c r="DE513" s="2"/>
      <c r="DF513" s="2"/>
      <c r="DG513" s="2"/>
      <c r="DH513" s="2"/>
      <c r="DI513" s="8">
        <f t="shared" si="88"/>
        <v>192789783</v>
      </c>
      <c r="DJ513" s="18"/>
      <c r="DK513" s="2"/>
      <c r="DL513" s="2"/>
      <c r="DM513" s="2"/>
      <c r="DN513" s="2"/>
      <c r="DO513" s="2"/>
      <c r="DP513" s="2"/>
      <c r="DQ513" s="2"/>
      <c r="DR513" s="9"/>
      <c r="DS513" s="2"/>
      <c r="DT513" s="2"/>
      <c r="DU513" s="7">
        <f t="shared" si="94"/>
        <v>192789783</v>
      </c>
      <c r="DV513" s="4">
        <f>VLOOKUP(B513,[3]RPTNCT049_ConsultaSaldosContabl!$I$4:$K$8047,3,0)</f>
        <v>89233352</v>
      </c>
      <c r="DW513" s="4">
        <f>+Q513+Z513+AA513+AN513+BA513+BJ513+BU513+BV513</f>
        <v>103556431</v>
      </c>
      <c r="DX513" s="41">
        <f t="shared" si="95"/>
        <v>192789783</v>
      </c>
      <c r="DY513" s="19">
        <f t="shared" si="96"/>
        <v>0</v>
      </c>
      <c r="DZ513" s="29"/>
      <c r="EA513" s="29"/>
      <c r="EB513" s="29"/>
    </row>
    <row r="514" spans="1:136" ht="15" customHeight="1" x14ac:dyDescent="0.2">
      <c r="A514" s="1">
        <v>8110090178</v>
      </c>
      <c r="B514" s="1">
        <v>811009017</v>
      </c>
      <c r="C514" s="16">
        <v>219005390</v>
      </c>
      <c r="D514" s="17" t="s">
        <v>103</v>
      </c>
      <c r="E514" s="83" t="s">
        <v>1150</v>
      </c>
      <c r="F514" s="38"/>
      <c r="G514" s="2"/>
      <c r="H514" s="3"/>
      <c r="I514" s="2"/>
      <c r="J514" s="39"/>
      <c r="K514" s="3"/>
      <c r="L514" s="2"/>
      <c r="M514" s="8"/>
      <c r="N514" s="3"/>
      <c r="O514" s="2"/>
      <c r="P514" s="3"/>
      <c r="Q514" s="39">
        <v>38006006</v>
      </c>
      <c r="R514" s="2"/>
      <c r="S514" s="3"/>
      <c r="T514" s="3"/>
      <c r="U514" s="2"/>
      <c r="V514" s="8">
        <f t="shared" si="85"/>
        <v>38006006</v>
      </c>
      <c r="W514" s="8">
        <v>0</v>
      </c>
      <c r="X514" s="2"/>
      <c r="Y514" s="8">
        <v>0</v>
      </c>
      <c r="Z514" s="8"/>
      <c r="AA514" s="2"/>
      <c r="AB514" s="2"/>
      <c r="AC514" s="9"/>
      <c r="AD514" s="2"/>
      <c r="AE514" s="2"/>
      <c r="AF514" s="8">
        <f t="shared" si="89"/>
        <v>38006006</v>
      </c>
      <c r="AG514" s="9">
        <v>0</v>
      </c>
      <c r="AH514" s="2"/>
      <c r="AI514" s="2">
        <v>0</v>
      </c>
      <c r="AJ514" s="9">
        <v>0</v>
      </c>
      <c r="AK514" s="2">
        <v>0</v>
      </c>
      <c r="AL514" s="2">
        <v>0</v>
      </c>
      <c r="AM514" s="2"/>
      <c r="AN514" s="2"/>
      <c r="AO514" s="19">
        <f t="shared" si="90"/>
        <v>38006006</v>
      </c>
      <c r="AP514" s="2"/>
      <c r="AQ514" s="2"/>
      <c r="AR514" s="2"/>
      <c r="AS514" s="2"/>
      <c r="AT514" s="2"/>
      <c r="AU514" s="2"/>
      <c r="AV514" s="2"/>
      <c r="AW514" s="2"/>
      <c r="AX514" s="2">
        <v>44121032</v>
      </c>
      <c r="AY514" s="2">
        <v>11030258</v>
      </c>
      <c r="AZ514" s="2"/>
      <c r="BA514" s="2"/>
      <c r="BB514" s="64">
        <f t="shared" si="91"/>
        <v>93157296</v>
      </c>
      <c r="BC514" s="2"/>
      <c r="BD514" s="2">
        <v>11030258</v>
      </c>
      <c r="BE514" s="2"/>
      <c r="BF514" s="2"/>
      <c r="BG514" s="9"/>
      <c r="BH514" s="2"/>
      <c r="BI514" s="2"/>
      <c r="BJ514" s="2">
        <v>81790676</v>
      </c>
      <c r="BK514" s="8">
        <f t="shared" si="92"/>
        <v>185978230</v>
      </c>
      <c r="BL514" s="2"/>
      <c r="BM514" s="2">
        <v>11030258</v>
      </c>
      <c r="BN514" s="2"/>
      <c r="BO514" s="2"/>
      <c r="BP514" s="2"/>
      <c r="BQ514" s="2"/>
      <c r="BR514" s="9"/>
      <c r="BS514" s="2"/>
      <c r="BT514" s="2"/>
      <c r="BU514" s="2"/>
      <c r="BV514" s="2"/>
      <c r="BW514" s="8">
        <f t="shared" si="93"/>
        <v>197008488</v>
      </c>
      <c r="BX514" s="2"/>
      <c r="BY514" s="2">
        <v>11030258</v>
      </c>
      <c r="BZ514" s="2"/>
      <c r="CA514" s="2"/>
      <c r="CB514" s="9"/>
      <c r="CC514" s="2"/>
      <c r="CD514" s="2"/>
      <c r="CE514" s="2"/>
      <c r="CF514" s="2"/>
      <c r="CG514" s="8">
        <f>SUM(BW514:CE514)</f>
        <v>208038746</v>
      </c>
      <c r="CH514" s="2"/>
      <c r="CI514" s="2"/>
      <c r="CJ514" s="2"/>
      <c r="CK514" s="2"/>
      <c r="CL514" s="9"/>
      <c r="CM514" s="2"/>
      <c r="CN514" s="2"/>
      <c r="CO514" s="2"/>
      <c r="CP514" s="8">
        <f t="shared" si="86"/>
        <v>208038746</v>
      </c>
      <c r="CQ514" s="2"/>
      <c r="CR514" s="2"/>
      <c r="CS514" s="2"/>
      <c r="CT514" s="2"/>
      <c r="CU514" s="2"/>
      <c r="CV514" s="9"/>
      <c r="CW514" s="2"/>
      <c r="CX514" s="2"/>
      <c r="CY514" s="8">
        <f t="shared" si="87"/>
        <v>208038746</v>
      </c>
      <c r="CZ514" s="2"/>
      <c r="DA514" s="2"/>
      <c r="DB514" s="2"/>
      <c r="DC514" s="2"/>
      <c r="DD514" s="2"/>
      <c r="DE514" s="2"/>
      <c r="DF514" s="2"/>
      <c r="DG514" s="2"/>
      <c r="DH514" s="2"/>
      <c r="DI514" s="8">
        <f t="shared" si="88"/>
        <v>208038746</v>
      </c>
      <c r="DJ514" s="18"/>
      <c r="DK514" s="2"/>
      <c r="DL514" s="2"/>
      <c r="DM514" s="2"/>
      <c r="DN514" s="2"/>
      <c r="DO514" s="2"/>
      <c r="DP514" s="2"/>
      <c r="DQ514" s="2"/>
      <c r="DR514" s="9"/>
      <c r="DS514" s="2"/>
      <c r="DT514" s="2"/>
      <c r="DU514" s="7">
        <f t="shared" si="94"/>
        <v>208038746</v>
      </c>
      <c r="DV514" s="4">
        <f>VLOOKUP(B514,[3]RPTNCT049_ConsultaSaldosContabl!$I$4:$K$8047,3,0)</f>
        <v>88242064</v>
      </c>
      <c r="DW514" s="4">
        <f>+Q514+Z514+AA514+AN514+BA514+BJ514+BU514+BV514</f>
        <v>119796682</v>
      </c>
      <c r="DX514" s="41">
        <f t="shared" si="95"/>
        <v>208038746</v>
      </c>
      <c r="DY514" s="19">
        <f t="shared" si="96"/>
        <v>0</v>
      </c>
      <c r="DZ514" s="29"/>
      <c r="EA514" s="29"/>
      <c r="EB514" s="29"/>
    </row>
    <row r="515" spans="1:136" ht="15" customHeight="1" x14ac:dyDescent="0.2">
      <c r="A515" s="1">
        <v>8911801557</v>
      </c>
      <c r="B515" s="1">
        <v>891180155</v>
      </c>
      <c r="C515" s="16">
        <v>219641396</v>
      </c>
      <c r="D515" s="17" t="s">
        <v>609</v>
      </c>
      <c r="E515" s="83" t="s">
        <v>1646</v>
      </c>
      <c r="F515" s="38"/>
      <c r="G515" s="2"/>
      <c r="H515" s="3"/>
      <c r="I515" s="2"/>
      <c r="J515" s="39"/>
      <c r="K515" s="3"/>
      <c r="L515" s="2"/>
      <c r="M515" s="8"/>
      <c r="N515" s="3"/>
      <c r="O515" s="2"/>
      <c r="P515" s="3"/>
      <c r="Q515" s="39">
        <v>372110766</v>
      </c>
      <c r="R515" s="2"/>
      <c r="S515" s="3"/>
      <c r="T515" s="3"/>
      <c r="U515" s="2"/>
      <c r="V515" s="8">
        <f t="shared" ref="V515:V578" si="97">SUBTOTAL(9,M515:U515)</f>
        <v>372110766</v>
      </c>
      <c r="W515" s="8">
        <v>0</v>
      </c>
      <c r="X515" s="2"/>
      <c r="Y515" s="8">
        <v>0</v>
      </c>
      <c r="Z515" s="8"/>
      <c r="AA515" s="2"/>
      <c r="AB515" s="2"/>
      <c r="AC515" s="9"/>
      <c r="AD515" s="2"/>
      <c r="AE515" s="2"/>
      <c r="AF515" s="8">
        <f t="shared" si="89"/>
        <v>372110766</v>
      </c>
      <c r="AG515" s="9">
        <v>0</v>
      </c>
      <c r="AH515" s="2"/>
      <c r="AI515" s="2">
        <v>0</v>
      </c>
      <c r="AJ515" s="9">
        <v>0</v>
      </c>
      <c r="AK515" s="2">
        <v>0</v>
      </c>
      <c r="AL515" s="2">
        <v>0</v>
      </c>
      <c r="AM515" s="2"/>
      <c r="AN515" s="2"/>
      <c r="AO515" s="19">
        <f t="shared" si="90"/>
        <v>372110766</v>
      </c>
      <c r="AP515" s="2"/>
      <c r="AQ515" s="2"/>
      <c r="AR515" s="2"/>
      <c r="AS515" s="2"/>
      <c r="AT515" s="2"/>
      <c r="AU515" s="2"/>
      <c r="AV515" s="2"/>
      <c r="AW515" s="2"/>
      <c r="AX515" s="2">
        <v>212188588.5</v>
      </c>
      <c r="AY515" s="2"/>
      <c r="AZ515" s="2"/>
      <c r="BA515" s="2"/>
      <c r="BB515" s="64">
        <f t="shared" si="91"/>
        <v>584299354.5</v>
      </c>
      <c r="BC515" s="2"/>
      <c r="BD515" s="2">
        <v>636565766</v>
      </c>
      <c r="BE515" s="2"/>
      <c r="BF515" s="2"/>
      <c r="BG515" s="9"/>
      <c r="BH515" s="2"/>
      <c r="BI515" s="2"/>
      <c r="BJ515" s="2">
        <v>800803518</v>
      </c>
      <c r="BK515" s="8">
        <f t="shared" si="92"/>
        <v>2021668638.5</v>
      </c>
      <c r="BL515" s="2"/>
      <c r="BM515" s="2">
        <v>636565766</v>
      </c>
      <c r="BN515" s="2"/>
      <c r="BO515" s="2"/>
      <c r="BP515" s="2"/>
      <c r="BQ515" s="2"/>
      <c r="BR515" s="9"/>
      <c r="BS515" s="2"/>
      <c r="BT515" s="2"/>
      <c r="BU515" s="2"/>
      <c r="BV515" s="2"/>
      <c r="BW515" s="8">
        <f t="shared" si="93"/>
        <v>2658234404.5</v>
      </c>
      <c r="BX515" s="2"/>
      <c r="BY515" s="2">
        <v>0</v>
      </c>
      <c r="BZ515" s="2"/>
      <c r="CA515" s="2"/>
      <c r="CB515" s="9"/>
      <c r="CC515" s="2"/>
      <c r="CD515" s="2"/>
      <c r="CE515" s="2"/>
      <c r="CF515" s="2"/>
      <c r="CG515" s="8">
        <f>SUM(BW515:CE515)</f>
        <v>2658234404.5</v>
      </c>
      <c r="CH515" s="2"/>
      <c r="CI515" s="2"/>
      <c r="CJ515" s="2"/>
      <c r="CK515" s="2"/>
      <c r="CL515" s="9"/>
      <c r="CM515" s="2"/>
      <c r="CN515" s="2"/>
      <c r="CO515" s="2"/>
      <c r="CP515" s="8">
        <f t="shared" ref="CP515:CP578" si="98">SUM(CG515:CO515)</f>
        <v>2658234404.5</v>
      </c>
      <c r="CQ515" s="2"/>
      <c r="CR515" s="2"/>
      <c r="CS515" s="2"/>
      <c r="CT515" s="2"/>
      <c r="CU515" s="2"/>
      <c r="CV515" s="9"/>
      <c r="CW515" s="2"/>
      <c r="CX515" s="2"/>
      <c r="CY515" s="8">
        <f t="shared" ref="CY515:CY578" si="99">SUM(CP515:CX515)</f>
        <v>2658234404.5</v>
      </c>
      <c r="CZ515" s="2"/>
      <c r="DA515" s="2"/>
      <c r="DB515" s="2"/>
      <c r="DC515" s="2"/>
      <c r="DD515" s="2"/>
      <c r="DE515" s="2"/>
      <c r="DF515" s="2"/>
      <c r="DG515" s="2"/>
      <c r="DH515" s="2"/>
      <c r="DI515" s="8">
        <f t="shared" ref="DI515:DI578" si="100">SUM(CY515:DH515)</f>
        <v>2658234404.5</v>
      </c>
      <c r="DJ515" s="18"/>
      <c r="DK515" s="2"/>
      <c r="DL515" s="2"/>
      <c r="DM515" s="2"/>
      <c r="DN515" s="2"/>
      <c r="DO515" s="2"/>
      <c r="DP515" s="2"/>
      <c r="DQ515" s="2"/>
      <c r="DR515" s="9"/>
      <c r="DS515" s="2"/>
      <c r="DT515" s="2"/>
      <c r="DU515" s="7">
        <f t="shared" si="94"/>
        <v>2658234404.5</v>
      </c>
      <c r="DV515" s="4">
        <f>VLOOKUP(B515,[3]RPTNCT049_ConsultaSaldosContabl!$I$4:$K$8047,3,0)</f>
        <v>1485320120.5</v>
      </c>
      <c r="DW515" s="4">
        <f>+Q515+Z515+AA515+AN515+BA515+BJ515+BU515+BV515</f>
        <v>1172914284</v>
      </c>
      <c r="DX515" s="41">
        <f t="shared" si="95"/>
        <v>2658234404.5</v>
      </c>
      <c r="DY515" s="19">
        <f t="shared" si="96"/>
        <v>0</v>
      </c>
      <c r="DZ515" s="29"/>
      <c r="EA515" s="29"/>
      <c r="EB515" s="29"/>
    </row>
    <row r="516" spans="1:136" ht="15" customHeight="1" x14ac:dyDescent="0.2">
      <c r="A516" s="1">
        <v>8000006818</v>
      </c>
      <c r="B516" s="1">
        <v>800000681</v>
      </c>
      <c r="C516" s="16">
        <v>219854398</v>
      </c>
      <c r="D516" s="17" t="s">
        <v>770</v>
      </c>
      <c r="E516" s="83" t="s">
        <v>1806</v>
      </c>
      <c r="F516" s="38"/>
      <c r="G516" s="2"/>
      <c r="H516" s="3"/>
      <c r="I516" s="2"/>
      <c r="J516" s="39"/>
      <c r="K516" s="3"/>
      <c r="L516" s="2"/>
      <c r="M516" s="8"/>
      <c r="N516" s="3"/>
      <c r="O516" s="2"/>
      <c r="P516" s="3"/>
      <c r="Q516" s="39">
        <v>12646565</v>
      </c>
      <c r="R516" s="2"/>
      <c r="S516" s="3"/>
      <c r="T516" s="3"/>
      <c r="U516" s="2"/>
      <c r="V516" s="8">
        <f t="shared" si="97"/>
        <v>12646565</v>
      </c>
      <c r="W516" s="8">
        <v>0</v>
      </c>
      <c r="X516" s="2"/>
      <c r="Y516" s="8">
        <v>0</v>
      </c>
      <c r="Z516" s="8">
        <v>19229108</v>
      </c>
      <c r="AA516" s="2">
        <v>-4470131</v>
      </c>
      <c r="AB516" s="2"/>
      <c r="AC516" s="9"/>
      <c r="AD516" s="2"/>
      <c r="AE516" s="2"/>
      <c r="AF516" s="8">
        <f t="shared" ref="AF516:AF579" si="101">SUM(V516:AE516)</f>
        <v>27405542</v>
      </c>
      <c r="AG516" s="9">
        <v>0</v>
      </c>
      <c r="AH516" s="2"/>
      <c r="AI516" s="2">
        <v>0</v>
      </c>
      <c r="AJ516" s="9">
        <v>0</v>
      </c>
      <c r="AK516" s="2">
        <v>0</v>
      </c>
      <c r="AL516" s="2">
        <v>0</v>
      </c>
      <c r="AM516" s="2"/>
      <c r="AN516" s="2"/>
      <c r="AO516" s="19">
        <f t="shared" ref="AO516:AO579" si="102">SUM(AF516:AN516)</f>
        <v>27405542</v>
      </c>
      <c r="AP516" s="2"/>
      <c r="AQ516" s="2"/>
      <c r="AR516" s="2"/>
      <c r="AS516" s="2"/>
      <c r="AT516" s="2"/>
      <c r="AU516" s="2"/>
      <c r="AV516" s="2"/>
      <c r="AW516" s="2"/>
      <c r="AX516" s="2">
        <v>75059972</v>
      </c>
      <c r="AY516" s="2">
        <v>18764993</v>
      </c>
      <c r="AZ516" s="2"/>
      <c r="BA516" s="2"/>
      <c r="BB516" s="64">
        <f t="shared" ref="BB516:BB579" si="103">SUM(AO516:BA516)</f>
        <v>121230507</v>
      </c>
      <c r="BC516" s="2"/>
      <c r="BD516" s="2">
        <v>18764993</v>
      </c>
      <c r="BE516" s="2"/>
      <c r="BF516" s="2"/>
      <c r="BG516" s="9"/>
      <c r="BH516" s="2"/>
      <c r="BI516" s="2"/>
      <c r="BJ516" s="2">
        <v>73068373</v>
      </c>
      <c r="BK516" s="8">
        <f t="shared" ref="BK516:BK579" si="104">SUM(BB516:BJ516)</f>
        <v>213063873</v>
      </c>
      <c r="BL516" s="2"/>
      <c r="BM516" s="2">
        <v>18764993</v>
      </c>
      <c r="BN516" s="2"/>
      <c r="BO516" s="2"/>
      <c r="BP516" s="2"/>
      <c r="BQ516" s="2"/>
      <c r="BR516" s="9"/>
      <c r="BS516" s="2"/>
      <c r="BT516" s="2"/>
      <c r="BU516" s="2"/>
      <c r="BV516" s="2"/>
      <c r="BW516" s="8">
        <f t="shared" ref="BW516:BW579" si="105">SUM(BK516:BV516)</f>
        <v>231828866</v>
      </c>
      <c r="BX516" s="2"/>
      <c r="BY516" s="2">
        <v>18764993</v>
      </c>
      <c r="BZ516" s="2"/>
      <c r="CA516" s="2"/>
      <c r="CB516" s="9"/>
      <c r="CC516" s="2"/>
      <c r="CD516" s="2"/>
      <c r="CE516" s="2"/>
      <c r="CF516" s="2"/>
      <c r="CG516" s="8">
        <f>SUM(BW516:CE516)</f>
        <v>250593859</v>
      </c>
      <c r="CH516" s="2"/>
      <c r="CI516" s="2"/>
      <c r="CJ516" s="2"/>
      <c r="CK516" s="2"/>
      <c r="CL516" s="9"/>
      <c r="CM516" s="2"/>
      <c r="CN516" s="2"/>
      <c r="CO516" s="2"/>
      <c r="CP516" s="8">
        <f t="shared" si="98"/>
        <v>250593859</v>
      </c>
      <c r="CQ516" s="2"/>
      <c r="CR516" s="2"/>
      <c r="CS516" s="2"/>
      <c r="CT516" s="2"/>
      <c r="CU516" s="2"/>
      <c r="CV516" s="9"/>
      <c r="CW516" s="2"/>
      <c r="CX516" s="2"/>
      <c r="CY516" s="8">
        <f t="shared" si="99"/>
        <v>250593859</v>
      </c>
      <c r="CZ516" s="2"/>
      <c r="DA516" s="2"/>
      <c r="DB516" s="2"/>
      <c r="DC516" s="2"/>
      <c r="DD516" s="2"/>
      <c r="DE516" s="2"/>
      <c r="DF516" s="2"/>
      <c r="DG516" s="2"/>
      <c r="DH516" s="2"/>
      <c r="DI516" s="8">
        <f t="shared" si="100"/>
        <v>250593859</v>
      </c>
      <c r="DJ516" s="18"/>
      <c r="DK516" s="2"/>
      <c r="DL516" s="2"/>
      <c r="DM516" s="2"/>
      <c r="DN516" s="2"/>
      <c r="DO516" s="2"/>
      <c r="DP516" s="2"/>
      <c r="DQ516" s="2"/>
      <c r="DR516" s="9"/>
      <c r="DS516" s="2"/>
      <c r="DT516" s="2"/>
      <c r="DU516" s="7" t="s">
        <v>2089</v>
      </c>
      <c r="DV516" s="4">
        <f>VLOOKUP(B516,[3]RPTNCT049_ConsultaSaldosContabl!$I$4:$K$8047,3,0)</f>
        <v>150119944</v>
      </c>
      <c r="DW516" s="4">
        <f>+Q516+Z516+AA516+AN516+BA516+BJ516+BU516+BV516</f>
        <v>100473915</v>
      </c>
      <c r="DX516" s="41">
        <f t="shared" ref="DX516:DX579" si="106">+DV516+DW516</f>
        <v>250593859</v>
      </c>
      <c r="DY516" s="19">
        <f t="shared" ref="DY516:DY579" si="107">+CG516-DX516</f>
        <v>0</v>
      </c>
      <c r="DZ516" s="29"/>
      <c r="EA516" s="29"/>
      <c r="EB516" s="29"/>
    </row>
    <row r="517" spans="1:136" ht="15" customHeight="1" x14ac:dyDescent="0.2">
      <c r="A517" s="1">
        <v>8001033088</v>
      </c>
      <c r="B517" s="1">
        <v>800103308</v>
      </c>
      <c r="C517" s="16">
        <v>212499524</v>
      </c>
      <c r="D517" s="17" t="s">
        <v>998</v>
      </c>
      <c r="E517" s="83" t="s">
        <v>2074</v>
      </c>
      <c r="F517" s="38"/>
      <c r="G517" s="2"/>
      <c r="H517" s="3"/>
      <c r="I517" s="2"/>
      <c r="J517" s="39"/>
      <c r="K517" s="3"/>
      <c r="L517" s="2"/>
      <c r="M517" s="8"/>
      <c r="N517" s="3"/>
      <c r="O517" s="2"/>
      <c r="P517" s="3"/>
      <c r="Q517" s="39">
        <v>66721225</v>
      </c>
      <c r="R517" s="2"/>
      <c r="S517" s="3"/>
      <c r="T517" s="3"/>
      <c r="U517" s="2"/>
      <c r="V517" s="8">
        <f t="shared" si="97"/>
        <v>66721225</v>
      </c>
      <c r="W517" s="8">
        <v>0</v>
      </c>
      <c r="X517" s="2"/>
      <c r="Y517" s="8">
        <v>0</v>
      </c>
      <c r="Z517" s="8"/>
      <c r="AA517" s="2"/>
      <c r="AB517" s="2"/>
      <c r="AC517" s="9"/>
      <c r="AD517" s="2"/>
      <c r="AE517" s="2"/>
      <c r="AF517" s="8">
        <f t="shared" si="101"/>
        <v>66721225</v>
      </c>
      <c r="AG517" s="9">
        <v>0</v>
      </c>
      <c r="AH517" s="2"/>
      <c r="AI517" s="2">
        <v>0</v>
      </c>
      <c r="AJ517" s="9">
        <v>0</v>
      </c>
      <c r="AK517" s="2">
        <v>0</v>
      </c>
      <c r="AL517" s="2">
        <v>0</v>
      </c>
      <c r="AM517" s="2"/>
      <c r="AN517" s="2"/>
      <c r="AO517" s="19">
        <f t="shared" si="102"/>
        <v>66721225</v>
      </c>
      <c r="AP517" s="2"/>
      <c r="AQ517" s="2"/>
      <c r="AR517" s="2"/>
      <c r="AS517" s="2"/>
      <c r="AT517" s="2"/>
      <c r="AU517" s="2"/>
      <c r="AV517" s="2"/>
      <c r="AW517" s="2"/>
      <c r="AX517" s="2">
        <v>167121380</v>
      </c>
      <c r="AY517" s="2">
        <v>41780345</v>
      </c>
      <c r="AZ517" s="2"/>
      <c r="BA517" s="2"/>
      <c r="BB517" s="64">
        <f t="shared" si="103"/>
        <v>275622950</v>
      </c>
      <c r="BC517" s="2"/>
      <c r="BD517" s="2">
        <v>41780345</v>
      </c>
      <c r="BE517" s="2"/>
      <c r="BF517" s="2"/>
      <c r="BG517" s="9"/>
      <c r="BH517" s="2"/>
      <c r="BI517" s="2"/>
      <c r="BJ517" s="2">
        <v>143587580</v>
      </c>
      <c r="BK517" s="8">
        <f t="shared" si="104"/>
        <v>460990875</v>
      </c>
      <c r="BL517" s="2"/>
      <c r="BM517" s="2">
        <v>41780345</v>
      </c>
      <c r="BN517" s="2"/>
      <c r="BO517" s="2"/>
      <c r="BP517" s="2"/>
      <c r="BQ517" s="2"/>
      <c r="BR517" s="9"/>
      <c r="BS517" s="2"/>
      <c r="BT517" s="2"/>
      <c r="BU517" s="2"/>
      <c r="BV517" s="2"/>
      <c r="BW517" s="8">
        <f t="shared" si="105"/>
        <v>502771220</v>
      </c>
      <c r="BX517" s="2"/>
      <c r="BY517" s="2">
        <v>41780345</v>
      </c>
      <c r="BZ517" s="2"/>
      <c r="CA517" s="2"/>
      <c r="CB517" s="9"/>
      <c r="CC517" s="2"/>
      <c r="CD517" s="2"/>
      <c r="CE517" s="2"/>
      <c r="CF517" s="2"/>
      <c r="CG517" s="8">
        <f>SUM(BW517:CE517)</f>
        <v>544551565</v>
      </c>
      <c r="CH517" s="2"/>
      <c r="CI517" s="2"/>
      <c r="CJ517" s="2"/>
      <c r="CK517" s="2"/>
      <c r="CL517" s="9"/>
      <c r="CM517" s="2"/>
      <c r="CN517" s="2"/>
      <c r="CO517" s="2"/>
      <c r="CP517" s="8">
        <f t="shared" si="98"/>
        <v>544551565</v>
      </c>
      <c r="CQ517" s="2"/>
      <c r="CR517" s="2"/>
      <c r="CS517" s="2"/>
      <c r="CT517" s="2"/>
      <c r="CU517" s="2"/>
      <c r="CV517" s="9"/>
      <c r="CW517" s="2"/>
      <c r="CX517" s="2"/>
      <c r="CY517" s="8">
        <f t="shared" si="99"/>
        <v>544551565</v>
      </c>
      <c r="CZ517" s="2"/>
      <c r="DA517" s="2"/>
      <c r="DB517" s="2"/>
      <c r="DC517" s="2"/>
      <c r="DD517" s="2"/>
      <c r="DE517" s="2"/>
      <c r="DF517" s="2"/>
      <c r="DG517" s="2"/>
      <c r="DH517" s="2"/>
      <c r="DI517" s="8">
        <f t="shared" si="100"/>
        <v>544551565</v>
      </c>
      <c r="DJ517" s="18"/>
      <c r="DK517" s="2"/>
      <c r="DL517" s="2"/>
      <c r="DM517" s="2"/>
      <c r="DN517" s="2"/>
      <c r="DO517" s="2"/>
      <c r="DP517" s="2"/>
      <c r="DQ517" s="2"/>
      <c r="DR517" s="9"/>
      <c r="DS517" s="2"/>
      <c r="DT517" s="2"/>
      <c r="DU517" s="7">
        <f t="shared" ref="DU517:DU579" si="108">SUM(DI517:DT517)</f>
        <v>544551565</v>
      </c>
      <c r="DV517" s="4">
        <f>VLOOKUP(B517,[3]RPTNCT049_ConsultaSaldosContabl!$I$4:$K$8047,3,0)</f>
        <v>334242760</v>
      </c>
      <c r="DW517" s="4">
        <f>+Q517+Z517+AA517+AN517+BA517+BJ517+BU517+BV517</f>
        <v>210308805</v>
      </c>
      <c r="DX517" s="41">
        <f t="shared" si="106"/>
        <v>544551565</v>
      </c>
      <c r="DY517" s="19">
        <f t="shared" si="107"/>
        <v>0</v>
      </c>
      <c r="DZ517" s="29"/>
      <c r="EA517" s="29"/>
      <c r="EB517" s="29"/>
    </row>
    <row r="518" spans="1:136" ht="15" customHeight="1" x14ac:dyDescent="0.2">
      <c r="A518" s="1">
        <v>8001036573</v>
      </c>
      <c r="B518" s="1">
        <v>800103657</v>
      </c>
      <c r="C518" s="16">
        <v>213685136</v>
      </c>
      <c r="D518" s="17" t="s">
        <v>959</v>
      </c>
      <c r="E518" s="83" t="s">
        <v>2037</v>
      </c>
      <c r="F518" s="38"/>
      <c r="G518" s="2"/>
      <c r="H518" s="3"/>
      <c r="I518" s="2"/>
      <c r="J518" s="39"/>
      <c r="K518" s="3"/>
      <c r="L518" s="2"/>
      <c r="M518" s="8"/>
      <c r="N518" s="3"/>
      <c r="O518" s="2"/>
      <c r="P518" s="3"/>
      <c r="Q518" s="39">
        <v>8000019</v>
      </c>
      <c r="R518" s="2"/>
      <c r="S518" s="3"/>
      <c r="T518" s="3"/>
      <c r="U518" s="2"/>
      <c r="V518" s="8">
        <f t="shared" si="97"/>
        <v>8000019</v>
      </c>
      <c r="W518" s="8">
        <v>0</v>
      </c>
      <c r="X518" s="2"/>
      <c r="Y518" s="8">
        <v>0</v>
      </c>
      <c r="Z518" s="8"/>
      <c r="AA518" s="2"/>
      <c r="AB518" s="2"/>
      <c r="AC518" s="9"/>
      <c r="AD518" s="2"/>
      <c r="AE518" s="2"/>
      <c r="AF518" s="8">
        <f t="shared" si="101"/>
        <v>8000019</v>
      </c>
      <c r="AG518" s="9">
        <v>0</v>
      </c>
      <c r="AH518" s="2"/>
      <c r="AI518" s="2">
        <v>0</v>
      </c>
      <c r="AJ518" s="9">
        <v>0</v>
      </c>
      <c r="AK518" s="2">
        <v>0</v>
      </c>
      <c r="AL518" s="2">
        <v>0</v>
      </c>
      <c r="AM518" s="2"/>
      <c r="AN518" s="2"/>
      <c r="AO518" s="19">
        <f t="shared" si="102"/>
        <v>8000019</v>
      </c>
      <c r="AP518" s="2"/>
      <c r="AQ518" s="2"/>
      <c r="AR518" s="2"/>
      <c r="AS518" s="2"/>
      <c r="AT518" s="2"/>
      <c r="AU518" s="2"/>
      <c r="AV518" s="2"/>
      <c r="AW518" s="2"/>
      <c r="AX518" s="2">
        <v>11577600</v>
      </c>
      <c r="AY518" s="2">
        <v>2894400</v>
      </c>
      <c r="AZ518" s="2"/>
      <c r="BA518" s="2"/>
      <c r="BB518" s="64">
        <f t="shared" si="103"/>
        <v>22472019</v>
      </c>
      <c r="BC518" s="2"/>
      <c r="BD518" s="2">
        <v>2894400</v>
      </c>
      <c r="BE518" s="2"/>
      <c r="BF518" s="2"/>
      <c r="BG518" s="9"/>
      <c r="BH518" s="2"/>
      <c r="BI518" s="2"/>
      <c r="BJ518" s="2">
        <v>17216447</v>
      </c>
      <c r="BK518" s="8">
        <f t="shared" si="104"/>
        <v>42582866</v>
      </c>
      <c r="BL518" s="2"/>
      <c r="BM518" s="2">
        <v>2894400</v>
      </c>
      <c r="BN518" s="2"/>
      <c r="BO518" s="2"/>
      <c r="BP518" s="2"/>
      <c r="BQ518" s="2"/>
      <c r="BR518" s="9"/>
      <c r="BS518" s="2"/>
      <c r="BT518" s="2"/>
      <c r="BU518" s="2"/>
      <c r="BV518" s="2"/>
      <c r="BW518" s="8">
        <f t="shared" si="105"/>
        <v>45477266</v>
      </c>
      <c r="BX518" s="2"/>
      <c r="BY518" s="2">
        <v>2894400</v>
      </c>
      <c r="BZ518" s="2"/>
      <c r="CA518" s="2"/>
      <c r="CB518" s="9"/>
      <c r="CC518" s="2"/>
      <c r="CD518" s="2"/>
      <c r="CE518" s="2"/>
      <c r="CF518" s="2"/>
      <c r="CG518" s="8">
        <f>SUM(BW518:CE518)</f>
        <v>48371666</v>
      </c>
      <c r="CH518" s="2"/>
      <c r="CI518" s="2"/>
      <c r="CJ518" s="2"/>
      <c r="CK518" s="2"/>
      <c r="CL518" s="9"/>
      <c r="CM518" s="2"/>
      <c r="CN518" s="2"/>
      <c r="CO518" s="2"/>
      <c r="CP518" s="8">
        <f t="shared" si="98"/>
        <v>48371666</v>
      </c>
      <c r="CQ518" s="2"/>
      <c r="CR518" s="2"/>
      <c r="CS518" s="2"/>
      <c r="CT518" s="2"/>
      <c r="CU518" s="2"/>
      <c r="CV518" s="9"/>
      <c r="CW518" s="2"/>
      <c r="CX518" s="2"/>
      <c r="CY518" s="8">
        <f t="shared" si="99"/>
        <v>48371666</v>
      </c>
      <c r="CZ518" s="2"/>
      <c r="DA518" s="2"/>
      <c r="DB518" s="2"/>
      <c r="DC518" s="2"/>
      <c r="DD518" s="2"/>
      <c r="DE518" s="2"/>
      <c r="DF518" s="2"/>
      <c r="DG518" s="2"/>
      <c r="DH518" s="2"/>
      <c r="DI518" s="8">
        <f t="shared" si="100"/>
        <v>48371666</v>
      </c>
      <c r="DJ518" s="18"/>
      <c r="DK518" s="2"/>
      <c r="DL518" s="2"/>
      <c r="DM518" s="2"/>
      <c r="DN518" s="2"/>
      <c r="DO518" s="2"/>
      <c r="DP518" s="2"/>
      <c r="DQ518" s="2"/>
      <c r="DR518" s="9"/>
      <c r="DS518" s="2"/>
      <c r="DT518" s="2"/>
      <c r="DU518" s="7">
        <f t="shared" si="108"/>
        <v>48371666</v>
      </c>
      <c r="DV518" s="4">
        <f>VLOOKUP(B518,[3]RPTNCT049_ConsultaSaldosContabl!$I$4:$K$8047,3,0)</f>
        <v>23155200</v>
      </c>
      <c r="DW518" s="4">
        <f>+Q518+Z518+AA518+AN518+BA518+BJ518+BU518+BV518</f>
        <v>25216466</v>
      </c>
      <c r="DX518" s="41">
        <f t="shared" si="106"/>
        <v>48371666</v>
      </c>
      <c r="DY518" s="19">
        <f t="shared" si="107"/>
        <v>0</v>
      </c>
      <c r="DZ518" s="29"/>
      <c r="EA518" s="29"/>
      <c r="EB518" s="29"/>
    </row>
    <row r="519" spans="1:136" ht="15" customHeight="1" x14ac:dyDescent="0.2">
      <c r="A519" s="1">
        <v>8915021693</v>
      </c>
      <c r="B519" s="1">
        <v>891502169</v>
      </c>
      <c r="C519" s="16">
        <v>219219392</v>
      </c>
      <c r="D519" s="17" t="s">
        <v>388</v>
      </c>
      <c r="E519" s="83" t="s">
        <v>1434</v>
      </c>
      <c r="F519" s="38"/>
      <c r="G519" s="2"/>
      <c r="H519" s="3"/>
      <c r="I519" s="2"/>
      <c r="J519" s="39"/>
      <c r="K519" s="3"/>
      <c r="L519" s="2"/>
      <c r="M519" s="8"/>
      <c r="N519" s="3"/>
      <c r="O519" s="2"/>
      <c r="P519" s="3"/>
      <c r="Q519" s="39">
        <v>22970995</v>
      </c>
      <c r="R519" s="2"/>
      <c r="S519" s="3"/>
      <c r="T519" s="3"/>
      <c r="U519" s="2"/>
      <c r="V519" s="8">
        <f t="shared" si="97"/>
        <v>22970995</v>
      </c>
      <c r="W519" s="8">
        <v>0</v>
      </c>
      <c r="X519" s="2"/>
      <c r="Y519" s="8">
        <v>0</v>
      </c>
      <c r="Z519" s="8">
        <v>21238503</v>
      </c>
      <c r="AA519" s="2"/>
      <c r="AB519" s="2"/>
      <c r="AC519" s="9"/>
      <c r="AD519" s="2"/>
      <c r="AE519" s="2"/>
      <c r="AF519" s="8">
        <f t="shared" si="101"/>
        <v>44209498</v>
      </c>
      <c r="AG519" s="9">
        <v>0</v>
      </c>
      <c r="AH519" s="2"/>
      <c r="AI519" s="2">
        <v>0</v>
      </c>
      <c r="AJ519" s="9">
        <v>0</v>
      </c>
      <c r="AK519" s="2">
        <v>0</v>
      </c>
      <c r="AL519" s="2">
        <v>0</v>
      </c>
      <c r="AM519" s="2"/>
      <c r="AN519" s="2"/>
      <c r="AO519" s="19">
        <f t="shared" si="102"/>
        <v>44209498</v>
      </c>
      <c r="AP519" s="2"/>
      <c r="AQ519" s="2"/>
      <c r="AR519" s="2"/>
      <c r="AS519" s="2"/>
      <c r="AT519" s="2"/>
      <c r="AU519" s="2"/>
      <c r="AV519" s="2"/>
      <c r="AW519" s="2"/>
      <c r="AX519" s="2">
        <v>82278284</v>
      </c>
      <c r="AY519" s="2">
        <v>20569571</v>
      </c>
      <c r="AZ519" s="2"/>
      <c r="BA519" s="2">
        <f>VLOOKUP(B519,[2]Mayo!$G$109:$H$167,2,0)</f>
        <v>903517</v>
      </c>
      <c r="BB519" s="64">
        <f t="shared" si="103"/>
        <v>147960870</v>
      </c>
      <c r="BC519" s="2"/>
      <c r="BD519" s="2">
        <v>20569571</v>
      </c>
      <c r="BE519" s="2"/>
      <c r="BF519" s="2"/>
      <c r="BG519" s="9"/>
      <c r="BH519" s="2"/>
      <c r="BI519" s="2"/>
      <c r="BJ519" s="2">
        <v>97085798</v>
      </c>
      <c r="BK519" s="8">
        <f t="shared" si="104"/>
        <v>265616239</v>
      </c>
      <c r="BL519" s="2"/>
      <c r="BM519" s="2">
        <v>20569571</v>
      </c>
      <c r="BN519" s="2"/>
      <c r="BO519" s="2"/>
      <c r="BP519" s="2"/>
      <c r="BQ519" s="2"/>
      <c r="BR519" s="9"/>
      <c r="BS519" s="2"/>
      <c r="BT519" s="2"/>
      <c r="BU519" s="2"/>
      <c r="BV519" s="2"/>
      <c r="BW519" s="8">
        <f t="shared" si="105"/>
        <v>286185810</v>
      </c>
      <c r="BX519" s="2"/>
      <c r="BY519" s="2">
        <v>20569571</v>
      </c>
      <c r="BZ519" s="2"/>
      <c r="CA519" s="2"/>
      <c r="CB519" s="9"/>
      <c r="CC519" s="2"/>
      <c r="CD519" s="2"/>
      <c r="CE519" s="2"/>
      <c r="CF519" s="2"/>
      <c r="CG519" s="8">
        <f>SUM(BW519:CE519)</f>
        <v>306755381</v>
      </c>
      <c r="CH519" s="2"/>
      <c r="CI519" s="2"/>
      <c r="CJ519" s="2"/>
      <c r="CK519" s="2"/>
      <c r="CL519" s="9"/>
      <c r="CM519" s="2"/>
      <c r="CN519" s="2"/>
      <c r="CO519" s="2"/>
      <c r="CP519" s="8">
        <f t="shared" si="98"/>
        <v>306755381</v>
      </c>
      <c r="CQ519" s="2"/>
      <c r="CR519" s="2"/>
      <c r="CS519" s="2"/>
      <c r="CT519" s="2"/>
      <c r="CU519" s="2"/>
      <c r="CV519" s="9"/>
      <c r="CW519" s="2"/>
      <c r="CX519" s="2"/>
      <c r="CY519" s="8">
        <f t="shared" si="99"/>
        <v>306755381</v>
      </c>
      <c r="CZ519" s="2"/>
      <c r="DA519" s="2"/>
      <c r="DB519" s="2"/>
      <c r="DC519" s="2"/>
      <c r="DD519" s="2"/>
      <c r="DE519" s="2"/>
      <c r="DF519" s="2"/>
      <c r="DG519" s="2"/>
      <c r="DH519" s="2"/>
      <c r="DI519" s="8">
        <f t="shared" si="100"/>
        <v>306755381</v>
      </c>
      <c r="DJ519" s="18"/>
      <c r="DK519" s="2"/>
      <c r="DL519" s="2"/>
      <c r="DM519" s="2"/>
      <c r="DN519" s="2"/>
      <c r="DO519" s="2"/>
      <c r="DP519" s="2"/>
      <c r="DQ519" s="2"/>
      <c r="DR519" s="9"/>
      <c r="DS519" s="2"/>
      <c r="DT519" s="2"/>
      <c r="DU519" s="7">
        <f t="shared" si="108"/>
        <v>306755381</v>
      </c>
      <c r="DV519" s="4">
        <f>VLOOKUP(B519,[3]RPTNCT049_ConsultaSaldosContabl!$I$4:$K$8047,3,0)</f>
        <v>164556568</v>
      </c>
      <c r="DW519" s="4">
        <f>+Q519+Z519+AA519+AN519+BA519+BJ519+BU519+BV519</f>
        <v>142198813</v>
      </c>
      <c r="DX519" s="41">
        <f t="shared" si="106"/>
        <v>306755381</v>
      </c>
      <c r="DY519" s="19">
        <f t="shared" si="107"/>
        <v>0</v>
      </c>
      <c r="DZ519" s="29"/>
      <c r="EA519" s="29"/>
      <c r="EB519" s="29"/>
    </row>
    <row r="520" spans="1:136" ht="15" customHeight="1" x14ac:dyDescent="0.2">
      <c r="A520" s="1">
        <v>8900005641</v>
      </c>
      <c r="B520" s="1">
        <v>890000564</v>
      </c>
      <c r="C520" s="16">
        <v>210163401</v>
      </c>
      <c r="D520" s="17" t="s">
        <v>795</v>
      </c>
      <c r="E520" s="83" t="s">
        <v>1830</v>
      </c>
      <c r="F520" s="38"/>
      <c r="G520" s="2"/>
      <c r="H520" s="3"/>
      <c r="I520" s="2"/>
      <c r="J520" s="39"/>
      <c r="K520" s="3"/>
      <c r="L520" s="2"/>
      <c r="M520" s="8"/>
      <c r="N520" s="3"/>
      <c r="O520" s="2"/>
      <c r="P520" s="3"/>
      <c r="Q520" s="39">
        <v>167673534</v>
      </c>
      <c r="R520" s="2"/>
      <c r="S520" s="3"/>
      <c r="T520" s="3"/>
      <c r="U520" s="2"/>
      <c r="V520" s="8">
        <f t="shared" si="97"/>
        <v>167673534</v>
      </c>
      <c r="W520" s="8">
        <v>0</v>
      </c>
      <c r="X520" s="2"/>
      <c r="Y520" s="8">
        <v>0</v>
      </c>
      <c r="Z520" s="8"/>
      <c r="AA520" s="2"/>
      <c r="AB520" s="2"/>
      <c r="AC520" s="9"/>
      <c r="AD520" s="2"/>
      <c r="AE520" s="2"/>
      <c r="AF520" s="8">
        <f t="shared" si="101"/>
        <v>167673534</v>
      </c>
      <c r="AG520" s="9">
        <v>0</v>
      </c>
      <c r="AH520" s="2"/>
      <c r="AI520" s="2">
        <v>0</v>
      </c>
      <c r="AJ520" s="9">
        <v>0</v>
      </c>
      <c r="AK520" s="2">
        <v>0</v>
      </c>
      <c r="AL520" s="2">
        <v>0</v>
      </c>
      <c r="AM520" s="2"/>
      <c r="AN520" s="2"/>
      <c r="AO520" s="19">
        <f t="shared" si="102"/>
        <v>167673534</v>
      </c>
      <c r="AP520" s="2"/>
      <c r="AQ520" s="2"/>
      <c r="AR520" s="2"/>
      <c r="AS520" s="2"/>
      <c r="AT520" s="2"/>
      <c r="AU520" s="2"/>
      <c r="AV520" s="2"/>
      <c r="AW520" s="2"/>
      <c r="AX520" s="2">
        <v>187136052</v>
      </c>
      <c r="AY520" s="2">
        <v>46784013</v>
      </c>
      <c r="AZ520" s="2"/>
      <c r="BA520" s="2"/>
      <c r="BB520" s="64">
        <f t="shared" si="103"/>
        <v>401593599</v>
      </c>
      <c r="BC520" s="2"/>
      <c r="BD520" s="2">
        <v>46784013</v>
      </c>
      <c r="BE520" s="2"/>
      <c r="BF520" s="2"/>
      <c r="BG520" s="9"/>
      <c r="BH520" s="2"/>
      <c r="BI520" s="2"/>
      <c r="BJ520" s="2">
        <v>360841790</v>
      </c>
      <c r="BK520" s="8">
        <f t="shared" si="104"/>
        <v>809219402</v>
      </c>
      <c r="BL520" s="2"/>
      <c r="BM520" s="2">
        <v>46784013</v>
      </c>
      <c r="BN520" s="2"/>
      <c r="BO520" s="2"/>
      <c r="BP520" s="2"/>
      <c r="BQ520" s="2"/>
      <c r="BR520" s="9"/>
      <c r="BS520" s="2"/>
      <c r="BT520" s="2"/>
      <c r="BU520" s="2"/>
      <c r="BV520" s="2"/>
      <c r="BW520" s="8">
        <f t="shared" si="105"/>
        <v>856003415</v>
      </c>
      <c r="BX520" s="2"/>
      <c r="BY520" s="2">
        <v>46784013</v>
      </c>
      <c r="BZ520" s="2"/>
      <c r="CA520" s="2"/>
      <c r="CB520" s="9"/>
      <c r="CC520" s="2"/>
      <c r="CD520" s="2"/>
      <c r="CE520" s="2"/>
      <c r="CF520" s="2"/>
      <c r="CG520" s="8">
        <f>SUM(BW520:CE520)</f>
        <v>902787428</v>
      </c>
      <c r="CH520" s="2"/>
      <c r="CI520" s="2"/>
      <c r="CJ520" s="2"/>
      <c r="CK520" s="2"/>
      <c r="CL520" s="9"/>
      <c r="CM520" s="2"/>
      <c r="CN520" s="2"/>
      <c r="CO520" s="2"/>
      <c r="CP520" s="8">
        <f t="shared" si="98"/>
        <v>902787428</v>
      </c>
      <c r="CQ520" s="2"/>
      <c r="CR520" s="2"/>
      <c r="CS520" s="2"/>
      <c r="CT520" s="2"/>
      <c r="CU520" s="2"/>
      <c r="CV520" s="9"/>
      <c r="CW520" s="2"/>
      <c r="CX520" s="2"/>
      <c r="CY520" s="8">
        <f t="shared" si="99"/>
        <v>902787428</v>
      </c>
      <c r="CZ520" s="2"/>
      <c r="DA520" s="2"/>
      <c r="DB520" s="2"/>
      <c r="DC520" s="2"/>
      <c r="DD520" s="2"/>
      <c r="DE520" s="2"/>
      <c r="DF520" s="2"/>
      <c r="DG520" s="2"/>
      <c r="DH520" s="2"/>
      <c r="DI520" s="8">
        <f t="shared" si="100"/>
        <v>902787428</v>
      </c>
      <c r="DJ520" s="18"/>
      <c r="DK520" s="2"/>
      <c r="DL520" s="2"/>
      <c r="DM520" s="2"/>
      <c r="DN520" s="2"/>
      <c r="DO520" s="2"/>
      <c r="DP520" s="2"/>
      <c r="DQ520" s="2"/>
      <c r="DR520" s="9"/>
      <c r="DS520" s="2"/>
      <c r="DT520" s="2"/>
      <c r="DU520" s="7">
        <f t="shared" si="108"/>
        <v>902787428</v>
      </c>
      <c r="DV520" s="4">
        <f>VLOOKUP(B520,[3]RPTNCT049_ConsultaSaldosContabl!$I$4:$K$8047,3,0)</f>
        <v>374272104</v>
      </c>
      <c r="DW520" s="4">
        <f>+Q520+Z520+AA520+AN520+BA520+BJ520+BU520+BV520</f>
        <v>528515324</v>
      </c>
      <c r="DX520" s="41">
        <f t="shared" si="106"/>
        <v>902787428</v>
      </c>
      <c r="DY520" s="19">
        <f t="shared" si="107"/>
        <v>0</v>
      </c>
      <c r="DZ520" s="29"/>
      <c r="EA520" s="29"/>
      <c r="EB520" s="29"/>
    </row>
    <row r="521" spans="1:136" ht="15" customHeight="1" x14ac:dyDescent="0.2">
      <c r="A521" s="1">
        <v>8002225020</v>
      </c>
      <c r="B521" s="1">
        <v>800222502</v>
      </c>
      <c r="C521" s="16">
        <v>219052390</v>
      </c>
      <c r="D521" s="17" t="s">
        <v>720</v>
      </c>
      <c r="E521" s="83" t="s">
        <v>1760</v>
      </c>
      <c r="F521" s="38"/>
      <c r="G521" s="2"/>
      <c r="H521" s="3"/>
      <c r="I521" s="2"/>
      <c r="J521" s="39"/>
      <c r="K521" s="3"/>
      <c r="L521" s="2"/>
      <c r="M521" s="8"/>
      <c r="N521" s="3"/>
      <c r="O521" s="2"/>
      <c r="P521" s="3"/>
      <c r="Q521" s="39">
        <v>57534362</v>
      </c>
      <c r="R521" s="2"/>
      <c r="S521" s="3"/>
      <c r="T521" s="3"/>
      <c r="U521" s="2"/>
      <c r="V521" s="8">
        <f t="shared" si="97"/>
        <v>57534362</v>
      </c>
      <c r="W521" s="8">
        <v>0</v>
      </c>
      <c r="X521" s="2"/>
      <c r="Y521" s="8">
        <v>0</v>
      </c>
      <c r="Z521" s="8"/>
      <c r="AA521" s="2"/>
      <c r="AB521" s="2"/>
      <c r="AC521" s="9"/>
      <c r="AD521" s="2"/>
      <c r="AE521" s="2"/>
      <c r="AF521" s="8">
        <f t="shared" si="101"/>
        <v>57534362</v>
      </c>
      <c r="AG521" s="9">
        <v>0</v>
      </c>
      <c r="AH521" s="2"/>
      <c r="AI521" s="2">
        <v>0</v>
      </c>
      <c r="AJ521" s="9">
        <v>0</v>
      </c>
      <c r="AK521" s="2">
        <v>0</v>
      </c>
      <c r="AL521" s="2">
        <v>0</v>
      </c>
      <c r="AM521" s="2"/>
      <c r="AN521" s="2"/>
      <c r="AO521" s="19">
        <f t="shared" si="102"/>
        <v>57534362</v>
      </c>
      <c r="AP521" s="2"/>
      <c r="AQ521" s="2"/>
      <c r="AR521" s="2"/>
      <c r="AS521" s="2"/>
      <c r="AT521" s="2"/>
      <c r="AU521" s="2"/>
      <c r="AV521" s="2"/>
      <c r="AW521" s="2"/>
      <c r="AX521" s="2">
        <v>146982240</v>
      </c>
      <c r="AY521" s="2">
        <v>36745560</v>
      </c>
      <c r="AZ521" s="2"/>
      <c r="BA521" s="2"/>
      <c r="BB521" s="64">
        <f t="shared" si="103"/>
        <v>241262162</v>
      </c>
      <c r="BC521" s="2"/>
      <c r="BD521" s="2">
        <v>36745560</v>
      </c>
      <c r="BE521" s="2"/>
      <c r="BF521" s="2"/>
      <c r="BG521" s="9"/>
      <c r="BH521" s="2"/>
      <c r="BI521" s="2"/>
      <c r="BJ521" s="2">
        <v>123816890</v>
      </c>
      <c r="BK521" s="8">
        <f t="shared" si="104"/>
        <v>401824612</v>
      </c>
      <c r="BL521" s="2"/>
      <c r="BM521" s="2">
        <v>36745560</v>
      </c>
      <c r="BN521" s="2"/>
      <c r="BO521" s="2"/>
      <c r="BP521" s="2"/>
      <c r="BQ521" s="2"/>
      <c r="BR521" s="9"/>
      <c r="BS521" s="2"/>
      <c r="BT521" s="2"/>
      <c r="BU521" s="2"/>
      <c r="BV521" s="2"/>
      <c r="BW521" s="8">
        <f t="shared" si="105"/>
        <v>438570172</v>
      </c>
      <c r="BX521" s="2"/>
      <c r="BY521" s="2">
        <v>36745560</v>
      </c>
      <c r="BZ521" s="2"/>
      <c r="CA521" s="2"/>
      <c r="CB521" s="9"/>
      <c r="CC521" s="2"/>
      <c r="CD521" s="2"/>
      <c r="CE521" s="2"/>
      <c r="CF521" s="2"/>
      <c r="CG521" s="8">
        <f>SUM(BW521:CE521)</f>
        <v>475315732</v>
      </c>
      <c r="CH521" s="2"/>
      <c r="CI521" s="2"/>
      <c r="CJ521" s="2"/>
      <c r="CK521" s="2"/>
      <c r="CL521" s="9"/>
      <c r="CM521" s="2"/>
      <c r="CN521" s="2"/>
      <c r="CO521" s="2"/>
      <c r="CP521" s="8">
        <f t="shared" si="98"/>
        <v>475315732</v>
      </c>
      <c r="CQ521" s="2"/>
      <c r="CR521" s="2"/>
      <c r="CS521" s="2"/>
      <c r="CT521" s="2"/>
      <c r="CU521" s="2"/>
      <c r="CV521" s="9"/>
      <c r="CW521" s="2"/>
      <c r="CX521" s="2"/>
      <c r="CY521" s="8">
        <f t="shared" si="99"/>
        <v>475315732</v>
      </c>
      <c r="CZ521" s="2"/>
      <c r="DA521" s="2"/>
      <c r="DB521" s="2"/>
      <c r="DC521" s="2"/>
      <c r="DD521" s="2"/>
      <c r="DE521" s="2"/>
      <c r="DF521" s="2"/>
      <c r="DG521" s="2"/>
      <c r="DH521" s="2"/>
      <c r="DI521" s="8">
        <f t="shared" si="100"/>
        <v>475315732</v>
      </c>
      <c r="DJ521" s="18"/>
      <c r="DK521" s="2"/>
      <c r="DL521" s="2"/>
      <c r="DM521" s="2"/>
      <c r="DN521" s="2"/>
      <c r="DO521" s="2"/>
      <c r="DP521" s="2"/>
      <c r="DQ521" s="2"/>
      <c r="DR521" s="9"/>
      <c r="DS521" s="2"/>
      <c r="DT521" s="2"/>
      <c r="DU521" s="7">
        <f t="shared" si="108"/>
        <v>475315732</v>
      </c>
      <c r="DV521" s="4">
        <f>VLOOKUP(B521,[3]RPTNCT049_ConsultaSaldosContabl!$I$4:$K$8047,3,0)</f>
        <v>293964480</v>
      </c>
      <c r="DW521" s="4">
        <f>+Q521+Z521+AA521+AN521+BA521+BJ521+BU521+BV521</f>
        <v>181351252</v>
      </c>
      <c r="DX521" s="41">
        <f t="shared" si="106"/>
        <v>475315732</v>
      </c>
      <c r="DY521" s="19">
        <f t="shared" si="107"/>
        <v>0</v>
      </c>
      <c r="DZ521" s="29"/>
      <c r="EA521" s="29"/>
      <c r="EB521" s="29"/>
    </row>
    <row r="522" spans="1:136" ht="15" customHeight="1" x14ac:dyDescent="0.2">
      <c r="A522" s="1">
        <v>8909819950</v>
      </c>
      <c r="B522" s="1">
        <v>890981995</v>
      </c>
      <c r="C522" s="16">
        <v>210005400</v>
      </c>
      <c r="D522" s="17" t="s">
        <v>104</v>
      </c>
      <c r="E522" s="83" t="s">
        <v>1151</v>
      </c>
      <c r="F522" s="38"/>
      <c r="G522" s="2"/>
      <c r="H522" s="3"/>
      <c r="I522" s="2"/>
      <c r="J522" s="39"/>
      <c r="K522" s="3"/>
      <c r="L522" s="2"/>
      <c r="M522" s="8"/>
      <c r="N522" s="3"/>
      <c r="O522" s="2"/>
      <c r="P522" s="3"/>
      <c r="Q522" s="39">
        <v>98952452</v>
      </c>
      <c r="R522" s="2"/>
      <c r="S522" s="3"/>
      <c r="T522" s="3"/>
      <c r="U522" s="2"/>
      <c r="V522" s="8">
        <f t="shared" si="97"/>
        <v>98952452</v>
      </c>
      <c r="W522" s="8">
        <v>0</v>
      </c>
      <c r="X522" s="2"/>
      <c r="Y522" s="8">
        <v>0</v>
      </c>
      <c r="Z522" s="8"/>
      <c r="AA522" s="2"/>
      <c r="AB522" s="2"/>
      <c r="AC522" s="9"/>
      <c r="AD522" s="2"/>
      <c r="AE522" s="2"/>
      <c r="AF522" s="8">
        <f t="shared" si="101"/>
        <v>98952452</v>
      </c>
      <c r="AG522" s="9">
        <v>0</v>
      </c>
      <c r="AH522" s="2"/>
      <c r="AI522" s="2">
        <v>0</v>
      </c>
      <c r="AJ522" s="9">
        <v>0</v>
      </c>
      <c r="AK522" s="2">
        <v>0</v>
      </c>
      <c r="AL522" s="2">
        <v>0</v>
      </c>
      <c r="AM522" s="2"/>
      <c r="AN522" s="2"/>
      <c r="AO522" s="19">
        <f t="shared" si="102"/>
        <v>98952452</v>
      </c>
      <c r="AP522" s="2"/>
      <c r="AQ522" s="2"/>
      <c r="AR522" s="2"/>
      <c r="AS522" s="2"/>
      <c r="AT522" s="2"/>
      <c r="AU522" s="2"/>
      <c r="AV522" s="2"/>
      <c r="AW522" s="2"/>
      <c r="AX522" s="2">
        <v>86821340</v>
      </c>
      <c r="AY522" s="2">
        <v>21705335</v>
      </c>
      <c r="AZ522" s="2"/>
      <c r="BA522" s="2"/>
      <c r="BB522" s="64">
        <f t="shared" si="103"/>
        <v>207479127</v>
      </c>
      <c r="BC522" s="2"/>
      <c r="BD522" s="2">
        <v>21705335</v>
      </c>
      <c r="BE522" s="2"/>
      <c r="BF522" s="2"/>
      <c r="BG522" s="9"/>
      <c r="BH522" s="2"/>
      <c r="BI522" s="2"/>
      <c r="BJ522" s="2">
        <v>212951053</v>
      </c>
      <c r="BK522" s="8">
        <f t="shared" si="104"/>
        <v>442135515</v>
      </c>
      <c r="BL522" s="2"/>
      <c r="BM522" s="2">
        <v>21705335</v>
      </c>
      <c r="BN522" s="2"/>
      <c r="BO522" s="2"/>
      <c r="BP522" s="2"/>
      <c r="BQ522" s="2"/>
      <c r="BR522" s="9"/>
      <c r="BS522" s="2"/>
      <c r="BT522" s="2"/>
      <c r="BU522" s="2"/>
      <c r="BV522" s="2"/>
      <c r="BW522" s="8">
        <f t="shared" si="105"/>
        <v>463840850</v>
      </c>
      <c r="BX522" s="2"/>
      <c r="BY522" s="2">
        <v>21705335</v>
      </c>
      <c r="BZ522" s="2"/>
      <c r="CA522" s="2"/>
      <c r="CB522" s="9"/>
      <c r="CC522" s="2"/>
      <c r="CD522" s="2"/>
      <c r="CE522" s="2"/>
      <c r="CF522" s="2"/>
      <c r="CG522" s="8">
        <f>SUM(BW522:CE522)</f>
        <v>485546185</v>
      </c>
      <c r="CH522" s="2"/>
      <c r="CI522" s="2"/>
      <c r="CJ522" s="2"/>
      <c r="CK522" s="2"/>
      <c r="CL522" s="9"/>
      <c r="CM522" s="2"/>
      <c r="CN522" s="2"/>
      <c r="CO522" s="2"/>
      <c r="CP522" s="8">
        <f t="shared" si="98"/>
        <v>485546185</v>
      </c>
      <c r="CQ522" s="2"/>
      <c r="CR522" s="2"/>
      <c r="CS522" s="2"/>
      <c r="CT522" s="2"/>
      <c r="CU522" s="2"/>
      <c r="CV522" s="9"/>
      <c r="CW522" s="2"/>
      <c r="CX522" s="2"/>
      <c r="CY522" s="8">
        <f t="shared" si="99"/>
        <v>485546185</v>
      </c>
      <c r="CZ522" s="2"/>
      <c r="DA522" s="2"/>
      <c r="DB522" s="2"/>
      <c r="DC522" s="2"/>
      <c r="DD522" s="2"/>
      <c r="DE522" s="2"/>
      <c r="DF522" s="2"/>
      <c r="DG522" s="2"/>
      <c r="DH522" s="2"/>
      <c r="DI522" s="8">
        <f t="shared" si="100"/>
        <v>485546185</v>
      </c>
      <c r="DJ522" s="18"/>
      <c r="DK522" s="2"/>
      <c r="DL522" s="2"/>
      <c r="DM522" s="2"/>
      <c r="DN522" s="2"/>
      <c r="DO522" s="2"/>
      <c r="DP522" s="2"/>
      <c r="DQ522" s="2"/>
      <c r="DR522" s="9"/>
      <c r="DS522" s="2"/>
      <c r="DT522" s="2"/>
      <c r="DU522" s="7">
        <f t="shared" si="108"/>
        <v>485546185</v>
      </c>
      <c r="DV522" s="4">
        <f>VLOOKUP(B522,[3]RPTNCT049_ConsultaSaldosContabl!$I$4:$K$8047,3,0)</f>
        <v>173642680</v>
      </c>
      <c r="DW522" s="4">
        <f>+Q522+Z522+AA522+AN522+BA522+BJ522+BU522+BV522</f>
        <v>311903505</v>
      </c>
      <c r="DX522" s="41">
        <f t="shared" si="106"/>
        <v>485546185</v>
      </c>
      <c r="DY522" s="19">
        <f t="shared" si="107"/>
        <v>0</v>
      </c>
      <c r="DZ522" s="29"/>
      <c r="EA522" s="29"/>
      <c r="EB522" s="29"/>
    </row>
    <row r="523" spans="1:136" ht="15" customHeight="1" x14ac:dyDescent="0.2">
      <c r="A523" s="1">
        <v>8000991020</v>
      </c>
      <c r="B523" s="1">
        <v>800099102</v>
      </c>
      <c r="C523" s="16">
        <v>219952399</v>
      </c>
      <c r="D523" s="17" t="s">
        <v>721</v>
      </c>
      <c r="E523" s="83" t="s">
        <v>1761</v>
      </c>
      <c r="F523" s="38"/>
      <c r="G523" s="2"/>
      <c r="H523" s="3"/>
      <c r="I523" s="2"/>
      <c r="J523" s="39"/>
      <c r="K523" s="3"/>
      <c r="L523" s="2"/>
      <c r="M523" s="8"/>
      <c r="N523" s="3"/>
      <c r="O523" s="2"/>
      <c r="P523" s="3"/>
      <c r="Q523" s="39">
        <v>153671476</v>
      </c>
      <c r="R523" s="2"/>
      <c r="S523" s="3"/>
      <c r="T523" s="3"/>
      <c r="U523" s="2"/>
      <c r="V523" s="8">
        <f t="shared" si="97"/>
        <v>153671476</v>
      </c>
      <c r="W523" s="8">
        <v>0</v>
      </c>
      <c r="X523" s="2"/>
      <c r="Y523" s="8">
        <v>0</v>
      </c>
      <c r="Z523" s="8"/>
      <c r="AA523" s="2"/>
      <c r="AB523" s="2"/>
      <c r="AC523" s="9"/>
      <c r="AD523" s="2"/>
      <c r="AE523" s="2"/>
      <c r="AF523" s="8">
        <f t="shared" si="101"/>
        <v>153671476</v>
      </c>
      <c r="AG523" s="9">
        <v>0</v>
      </c>
      <c r="AH523" s="2"/>
      <c r="AI523" s="2">
        <v>0</v>
      </c>
      <c r="AJ523" s="9">
        <v>0</v>
      </c>
      <c r="AK523" s="2">
        <v>0</v>
      </c>
      <c r="AL523" s="2">
        <v>0</v>
      </c>
      <c r="AM523" s="2"/>
      <c r="AN523" s="2"/>
      <c r="AO523" s="19">
        <f t="shared" si="102"/>
        <v>153671476</v>
      </c>
      <c r="AP523" s="2"/>
      <c r="AQ523" s="2"/>
      <c r="AR523" s="2"/>
      <c r="AS523" s="2"/>
      <c r="AT523" s="2"/>
      <c r="AU523" s="2"/>
      <c r="AV523" s="2"/>
      <c r="AW523" s="2"/>
      <c r="AX523" s="2">
        <v>181100316</v>
      </c>
      <c r="AY523" s="2">
        <v>45275079</v>
      </c>
      <c r="AZ523" s="2"/>
      <c r="BA523" s="2"/>
      <c r="BB523" s="64">
        <f t="shared" si="103"/>
        <v>380046871</v>
      </c>
      <c r="BC523" s="2"/>
      <c r="BD523" s="2">
        <v>45275079</v>
      </c>
      <c r="BE523" s="2"/>
      <c r="BF523" s="2"/>
      <c r="BG523" s="9"/>
      <c r="BH523" s="2"/>
      <c r="BI523" s="2"/>
      <c r="BJ523" s="2">
        <v>330709965</v>
      </c>
      <c r="BK523" s="8">
        <f t="shared" si="104"/>
        <v>756031915</v>
      </c>
      <c r="BL523" s="2"/>
      <c r="BM523" s="2">
        <v>45275079</v>
      </c>
      <c r="BN523" s="2"/>
      <c r="BO523" s="2"/>
      <c r="BP523" s="2"/>
      <c r="BQ523" s="2"/>
      <c r="BR523" s="9"/>
      <c r="BS523" s="2"/>
      <c r="BT523" s="2"/>
      <c r="BU523" s="2"/>
      <c r="BV523" s="2"/>
      <c r="BW523" s="8">
        <f t="shared" si="105"/>
        <v>801306994</v>
      </c>
      <c r="BX523" s="2"/>
      <c r="BY523" s="2">
        <v>45275079</v>
      </c>
      <c r="BZ523" s="2"/>
      <c r="CA523" s="2"/>
      <c r="CB523" s="9"/>
      <c r="CC523" s="2"/>
      <c r="CD523" s="2"/>
      <c r="CE523" s="2"/>
      <c r="CF523" s="2"/>
      <c r="CG523" s="8">
        <f>SUM(BW523:CE523)</f>
        <v>846582073</v>
      </c>
      <c r="CH523" s="2"/>
      <c r="CI523" s="2"/>
      <c r="CJ523" s="2"/>
      <c r="CK523" s="2"/>
      <c r="CL523" s="9"/>
      <c r="CM523" s="2"/>
      <c r="CN523" s="2"/>
      <c r="CO523" s="2"/>
      <c r="CP523" s="8">
        <f t="shared" si="98"/>
        <v>846582073</v>
      </c>
      <c r="CQ523" s="2"/>
      <c r="CR523" s="2"/>
      <c r="CS523" s="2"/>
      <c r="CT523" s="2"/>
      <c r="CU523" s="2"/>
      <c r="CV523" s="9"/>
      <c r="CW523" s="2"/>
      <c r="CX523" s="2"/>
      <c r="CY523" s="8">
        <f t="shared" si="99"/>
        <v>846582073</v>
      </c>
      <c r="CZ523" s="2"/>
      <c r="DA523" s="2"/>
      <c r="DB523" s="2"/>
      <c r="DC523" s="2"/>
      <c r="DD523" s="2"/>
      <c r="DE523" s="2"/>
      <c r="DF523" s="2"/>
      <c r="DG523" s="2"/>
      <c r="DH523" s="2"/>
      <c r="DI523" s="8">
        <f t="shared" si="100"/>
        <v>846582073</v>
      </c>
      <c r="DJ523" s="18"/>
      <c r="DK523" s="2"/>
      <c r="DL523" s="2"/>
      <c r="DM523" s="2"/>
      <c r="DN523" s="2"/>
      <c r="DO523" s="2"/>
      <c r="DP523" s="2"/>
      <c r="DQ523" s="2"/>
      <c r="DR523" s="9"/>
      <c r="DS523" s="2"/>
      <c r="DT523" s="2"/>
      <c r="DU523" s="7">
        <f t="shared" si="108"/>
        <v>846582073</v>
      </c>
      <c r="DV523" s="4">
        <f>VLOOKUP(B523,[3]RPTNCT049_ConsultaSaldosContabl!$I$4:$K$8047,3,0)</f>
        <v>362200632</v>
      </c>
      <c r="DW523" s="4">
        <f>+Q523+Z523+AA523+AN523+BA523+BJ523+BU523+BV523</f>
        <v>484381441</v>
      </c>
      <c r="DX523" s="41">
        <f t="shared" si="106"/>
        <v>846582073</v>
      </c>
      <c r="DY523" s="19">
        <f t="shared" si="107"/>
        <v>0</v>
      </c>
      <c r="DZ523" s="29"/>
      <c r="EA523" s="29"/>
      <c r="EB523" s="29"/>
    </row>
    <row r="524" spans="1:136" ht="15" customHeight="1" x14ac:dyDescent="0.2">
      <c r="A524" s="1">
        <v>8000503319</v>
      </c>
      <c r="B524" s="1">
        <v>800050331</v>
      </c>
      <c r="C524" s="16">
        <v>210070400</v>
      </c>
      <c r="D524" s="17" t="s">
        <v>899</v>
      </c>
      <c r="E524" s="83" t="s">
        <v>1930</v>
      </c>
      <c r="F524" s="38"/>
      <c r="G524" s="2"/>
      <c r="H524" s="3"/>
      <c r="I524" s="2"/>
      <c r="J524" s="39"/>
      <c r="K524" s="3"/>
      <c r="L524" s="2"/>
      <c r="M524" s="8"/>
      <c r="N524" s="3"/>
      <c r="O524" s="2"/>
      <c r="P524" s="3"/>
      <c r="Q524" s="39">
        <v>81598742</v>
      </c>
      <c r="R524" s="2"/>
      <c r="S524" s="3"/>
      <c r="T524" s="3"/>
      <c r="U524" s="2"/>
      <c r="V524" s="8">
        <f t="shared" si="97"/>
        <v>81598742</v>
      </c>
      <c r="W524" s="8">
        <v>0</v>
      </c>
      <c r="X524" s="2"/>
      <c r="Y524" s="8">
        <v>0</v>
      </c>
      <c r="Z524" s="8"/>
      <c r="AA524" s="2"/>
      <c r="AB524" s="2"/>
      <c r="AC524" s="9"/>
      <c r="AD524" s="2"/>
      <c r="AE524" s="2"/>
      <c r="AF524" s="8">
        <f t="shared" si="101"/>
        <v>81598742</v>
      </c>
      <c r="AG524" s="9">
        <v>0</v>
      </c>
      <c r="AH524" s="2"/>
      <c r="AI524" s="2">
        <v>0</v>
      </c>
      <c r="AJ524" s="9">
        <v>0</v>
      </c>
      <c r="AK524" s="2">
        <v>0</v>
      </c>
      <c r="AL524" s="2">
        <v>0</v>
      </c>
      <c r="AM524" s="2"/>
      <c r="AN524" s="2"/>
      <c r="AO524" s="19">
        <f t="shared" si="102"/>
        <v>81598742</v>
      </c>
      <c r="AP524" s="2"/>
      <c r="AQ524" s="2"/>
      <c r="AR524" s="2"/>
      <c r="AS524" s="2"/>
      <c r="AT524" s="2"/>
      <c r="AU524" s="2"/>
      <c r="AV524" s="2"/>
      <c r="AW524" s="2"/>
      <c r="AX524" s="2">
        <v>155812188</v>
      </c>
      <c r="AY524" s="2">
        <v>38953047</v>
      </c>
      <c r="AZ524" s="2"/>
      <c r="BA524" s="2"/>
      <c r="BB524" s="64">
        <f t="shared" si="103"/>
        <v>276363977</v>
      </c>
      <c r="BC524" s="2"/>
      <c r="BD524" s="2">
        <v>38953047</v>
      </c>
      <c r="BE524" s="2"/>
      <c r="BF524" s="2"/>
      <c r="BG524" s="9"/>
      <c r="BH524" s="2"/>
      <c r="BI524" s="2"/>
      <c r="BJ524" s="2">
        <v>175604681</v>
      </c>
      <c r="BK524" s="8">
        <f t="shared" si="104"/>
        <v>490921705</v>
      </c>
      <c r="BL524" s="2"/>
      <c r="BM524" s="2">
        <v>38953047</v>
      </c>
      <c r="BN524" s="2"/>
      <c r="BO524" s="2"/>
      <c r="BP524" s="2"/>
      <c r="BQ524" s="2"/>
      <c r="BR524" s="9"/>
      <c r="BS524" s="2"/>
      <c r="BT524" s="2"/>
      <c r="BU524" s="2"/>
      <c r="BV524" s="2"/>
      <c r="BW524" s="8">
        <f t="shared" si="105"/>
        <v>529874752</v>
      </c>
      <c r="BX524" s="2"/>
      <c r="BY524" s="2">
        <v>38953047</v>
      </c>
      <c r="BZ524" s="2"/>
      <c r="CA524" s="2"/>
      <c r="CB524" s="9"/>
      <c r="CC524" s="2"/>
      <c r="CD524" s="2"/>
      <c r="CE524" s="2"/>
      <c r="CF524" s="2"/>
      <c r="CG524" s="8">
        <f>SUM(BW524:CE524)</f>
        <v>568827799</v>
      </c>
      <c r="CH524" s="2"/>
      <c r="CI524" s="2"/>
      <c r="CJ524" s="2"/>
      <c r="CK524" s="2"/>
      <c r="CL524" s="9"/>
      <c r="CM524" s="2"/>
      <c r="CN524" s="2"/>
      <c r="CO524" s="2"/>
      <c r="CP524" s="8">
        <f t="shared" si="98"/>
        <v>568827799</v>
      </c>
      <c r="CQ524" s="2"/>
      <c r="CR524" s="2"/>
      <c r="CS524" s="2"/>
      <c r="CT524" s="2"/>
      <c r="CU524" s="2"/>
      <c r="CV524" s="9"/>
      <c r="CW524" s="2"/>
      <c r="CX524" s="2"/>
      <c r="CY524" s="8">
        <f t="shared" si="99"/>
        <v>568827799</v>
      </c>
      <c r="CZ524" s="2"/>
      <c r="DA524" s="2"/>
      <c r="DB524" s="2"/>
      <c r="DC524" s="2"/>
      <c r="DD524" s="2"/>
      <c r="DE524" s="2"/>
      <c r="DF524" s="2"/>
      <c r="DG524" s="2"/>
      <c r="DH524" s="2"/>
      <c r="DI524" s="8">
        <f t="shared" si="100"/>
        <v>568827799</v>
      </c>
      <c r="DJ524" s="18"/>
      <c r="DK524" s="2"/>
      <c r="DL524" s="2"/>
      <c r="DM524" s="2"/>
      <c r="DN524" s="2"/>
      <c r="DO524" s="2"/>
      <c r="DP524" s="2"/>
      <c r="DQ524" s="2"/>
      <c r="DR524" s="9"/>
      <c r="DS524" s="2"/>
      <c r="DT524" s="2"/>
      <c r="DU524" s="7">
        <f t="shared" si="108"/>
        <v>568827799</v>
      </c>
      <c r="DV524" s="4">
        <f>VLOOKUP(B524,[3]RPTNCT049_ConsultaSaldosContabl!$I$4:$K$8047,3,0)</f>
        <v>311624376</v>
      </c>
      <c r="DW524" s="4">
        <f>+Q524+Z524+AA524+AN524+BA524+BJ524+BU524+BV524</f>
        <v>257203423</v>
      </c>
      <c r="DX524" s="41">
        <f t="shared" si="106"/>
        <v>568827799</v>
      </c>
      <c r="DY524" s="19">
        <f t="shared" si="107"/>
        <v>0</v>
      </c>
      <c r="DZ524" s="29"/>
      <c r="EA524" s="29"/>
      <c r="EB524" s="29"/>
    </row>
    <row r="525" spans="1:136" ht="15" customHeight="1" x14ac:dyDescent="0.2">
      <c r="A525" s="1">
        <v>8919011093</v>
      </c>
      <c r="B525" s="1">
        <v>891901109</v>
      </c>
      <c r="C525" s="16">
        <v>210076400</v>
      </c>
      <c r="D525" s="17" t="s">
        <v>931</v>
      </c>
      <c r="E525" s="83" t="s">
        <v>2009</v>
      </c>
      <c r="F525" s="38"/>
      <c r="G525" s="2"/>
      <c r="H525" s="3"/>
      <c r="I525" s="2"/>
      <c r="J525" s="39"/>
      <c r="K525" s="3"/>
      <c r="L525" s="2"/>
      <c r="M525" s="8"/>
      <c r="N525" s="3"/>
      <c r="O525" s="2"/>
      <c r="P525" s="3"/>
      <c r="Q525" s="39">
        <v>154164794</v>
      </c>
      <c r="R525" s="2"/>
      <c r="S525" s="3"/>
      <c r="T525" s="3"/>
      <c r="U525" s="2"/>
      <c r="V525" s="8">
        <f t="shared" si="97"/>
        <v>154164794</v>
      </c>
      <c r="W525" s="8">
        <v>0</v>
      </c>
      <c r="X525" s="2"/>
      <c r="Y525" s="8">
        <v>0</v>
      </c>
      <c r="Z525" s="8"/>
      <c r="AA525" s="2"/>
      <c r="AB525" s="2"/>
      <c r="AC525" s="9"/>
      <c r="AD525" s="2"/>
      <c r="AE525" s="2"/>
      <c r="AF525" s="8">
        <f t="shared" si="101"/>
        <v>154164794</v>
      </c>
      <c r="AG525" s="9">
        <v>0</v>
      </c>
      <c r="AH525" s="2"/>
      <c r="AI525" s="2">
        <v>0</v>
      </c>
      <c r="AJ525" s="9">
        <v>0</v>
      </c>
      <c r="AK525" s="2">
        <v>0</v>
      </c>
      <c r="AL525" s="2">
        <v>0</v>
      </c>
      <c r="AM525" s="2"/>
      <c r="AN525" s="2"/>
      <c r="AO525" s="19">
        <f t="shared" si="102"/>
        <v>154164794</v>
      </c>
      <c r="AP525" s="2"/>
      <c r="AQ525" s="2"/>
      <c r="AR525" s="2"/>
      <c r="AS525" s="2"/>
      <c r="AT525" s="2"/>
      <c r="AU525" s="2"/>
      <c r="AV525" s="2"/>
      <c r="AW525" s="2"/>
      <c r="AX525" s="2">
        <v>152572300</v>
      </c>
      <c r="AY525" s="2">
        <v>38143075</v>
      </c>
      <c r="AZ525" s="2"/>
      <c r="BA525" s="2"/>
      <c r="BB525" s="64">
        <f t="shared" si="103"/>
        <v>344880169</v>
      </c>
      <c r="BC525" s="2"/>
      <c r="BD525" s="2">
        <v>38143075</v>
      </c>
      <c r="BE525" s="2"/>
      <c r="BF525" s="2"/>
      <c r="BG525" s="9"/>
      <c r="BH525" s="2"/>
      <c r="BI525" s="2"/>
      <c r="BJ525" s="2">
        <v>331770237</v>
      </c>
      <c r="BK525" s="8">
        <f t="shared" si="104"/>
        <v>714793481</v>
      </c>
      <c r="BL525" s="2"/>
      <c r="BM525" s="2">
        <v>38143075</v>
      </c>
      <c r="BN525" s="2"/>
      <c r="BO525" s="2"/>
      <c r="BP525" s="2"/>
      <c r="BQ525" s="2"/>
      <c r="BR525" s="9"/>
      <c r="BS525" s="2"/>
      <c r="BT525" s="2"/>
      <c r="BU525" s="2"/>
      <c r="BV525" s="2"/>
      <c r="BW525" s="8">
        <f t="shared" si="105"/>
        <v>752936556</v>
      </c>
      <c r="BX525" s="2"/>
      <c r="BY525" s="2">
        <v>38143075</v>
      </c>
      <c r="BZ525" s="2"/>
      <c r="CA525" s="2"/>
      <c r="CB525" s="9"/>
      <c r="CC525" s="2"/>
      <c r="CD525" s="2"/>
      <c r="CE525" s="2"/>
      <c r="CF525" s="2"/>
      <c r="CG525" s="8">
        <f>SUM(BW525:CE525)</f>
        <v>791079631</v>
      </c>
      <c r="CH525" s="2"/>
      <c r="CI525" s="2"/>
      <c r="CJ525" s="2"/>
      <c r="CK525" s="2"/>
      <c r="CL525" s="9"/>
      <c r="CM525" s="2"/>
      <c r="CN525" s="2"/>
      <c r="CO525" s="2"/>
      <c r="CP525" s="8">
        <f t="shared" si="98"/>
        <v>791079631</v>
      </c>
      <c r="CQ525" s="2"/>
      <c r="CR525" s="2"/>
      <c r="CS525" s="2"/>
      <c r="CT525" s="2"/>
      <c r="CU525" s="2"/>
      <c r="CV525" s="9"/>
      <c r="CW525" s="2"/>
      <c r="CX525" s="2"/>
      <c r="CY525" s="8">
        <f t="shared" si="99"/>
        <v>791079631</v>
      </c>
      <c r="CZ525" s="2"/>
      <c r="DA525" s="2"/>
      <c r="DB525" s="2"/>
      <c r="DC525" s="2"/>
      <c r="DD525" s="2"/>
      <c r="DE525" s="2"/>
      <c r="DF525" s="2"/>
      <c r="DG525" s="2"/>
      <c r="DH525" s="2"/>
      <c r="DI525" s="8">
        <f t="shared" si="100"/>
        <v>791079631</v>
      </c>
      <c r="DJ525" s="18"/>
      <c r="DK525" s="2"/>
      <c r="DL525" s="2"/>
      <c r="DM525" s="2"/>
      <c r="DN525" s="2"/>
      <c r="DO525" s="2"/>
      <c r="DP525" s="2"/>
      <c r="DQ525" s="2"/>
      <c r="DR525" s="9"/>
      <c r="DS525" s="2"/>
      <c r="DT525" s="2"/>
      <c r="DU525" s="7">
        <f t="shared" si="108"/>
        <v>791079631</v>
      </c>
      <c r="DV525" s="4">
        <f>VLOOKUP(B525,[3]RPTNCT049_ConsultaSaldosContabl!$I$4:$K$8047,3,0)</f>
        <v>305144600</v>
      </c>
      <c r="DW525" s="4">
        <f>+Q525+Z525+AA525+AN525+BA525+BJ525+BU525+BV525</f>
        <v>485935031</v>
      </c>
      <c r="DX525" s="41">
        <f t="shared" si="106"/>
        <v>791079631</v>
      </c>
      <c r="DY525" s="19">
        <f t="shared" si="107"/>
        <v>0</v>
      </c>
      <c r="DZ525" s="29"/>
      <c r="EA525" s="29"/>
      <c r="EB525" s="29"/>
    </row>
    <row r="526" spans="1:136" ht="15" customHeight="1" x14ac:dyDescent="0.2">
      <c r="A526" s="1">
        <v>8001284281</v>
      </c>
      <c r="B526" s="1">
        <v>800128428</v>
      </c>
      <c r="C526" s="16">
        <v>217050370</v>
      </c>
      <c r="D526" s="17" t="s">
        <v>680</v>
      </c>
      <c r="E526" s="83" t="s">
        <v>1719</v>
      </c>
      <c r="F526" s="38"/>
      <c r="G526" s="2"/>
      <c r="H526" s="3"/>
      <c r="I526" s="2"/>
      <c r="J526" s="39"/>
      <c r="K526" s="3"/>
      <c r="L526" s="2"/>
      <c r="M526" s="8"/>
      <c r="N526" s="3"/>
      <c r="O526" s="2"/>
      <c r="P526" s="3"/>
      <c r="Q526" s="39">
        <v>21631275</v>
      </c>
      <c r="R526" s="2"/>
      <c r="S526" s="3"/>
      <c r="T526" s="3"/>
      <c r="U526" s="2"/>
      <c r="V526" s="8">
        <f t="shared" si="97"/>
        <v>21631275</v>
      </c>
      <c r="W526" s="8">
        <v>0</v>
      </c>
      <c r="X526" s="2"/>
      <c r="Y526" s="8">
        <v>0</v>
      </c>
      <c r="Z526" s="8"/>
      <c r="AA526" s="2"/>
      <c r="AB526" s="2"/>
      <c r="AC526" s="9"/>
      <c r="AD526" s="2"/>
      <c r="AE526" s="2"/>
      <c r="AF526" s="8">
        <f t="shared" si="101"/>
        <v>21631275</v>
      </c>
      <c r="AG526" s="9">
        <v>0</v>
      </c>
      <c r="AH526" s="2"/>
      <c r="AI526" s="2">
        <v>0</v>
      </c>
      <c r="AJ526" s="9">
        <v>0</v>
      </c>
      <c r="AK526" s="2">
        <v>0</v>
      </c>
      <c r="AL526" s="2">
        <v>0</v>
      </c>
      <c r="AM526" s="2"/>
      <c r="AN526" s="2"/>
      <c r="AO526" s="19">
        <f t="shared" si="102"/>
        <v>21631275</v>
      </c>
      <c r="AP526" s="2"/>
      <c r="AQ526" s="2"/>
      <c r="AR526" s="2"/>
      <c r="AS526" s="2"/>
      <c r="AT526" s="2"/>
      <c r="AU526" s="2"/>
      <c r="AV526" s="2"/>
      <c r="AW526" s="2"/>
      <c r="AX526" s="2">
        <v>86104400</v>
      </c>
      <c r="AY526" s="2">
        <v>21526100</v>
      </c>
      <c r="AZ526" s="2"/>
      <c r="BA526" s="2"/>
      <c r="BB526" s="64">
        <f t="shared" si="103"/>
        <v>129261775</v>
      </c>
      <c r="BC526" s="2"/>
      <c r="BD526" s="2">
        <v>21526100</v>
      </c>
      <c r="BE526" s="2"/>
      <c r="BF526" s="2"/>
      <c r="BG526" s="9"/>
      <c r="BH526" s="2"/>
      <c r="BI526" s="2"/>
      <c r="BJ526" s="2">
        <v>46551606</v>
      </c>
      <c r="BK526" s="8">
        <f t="shared" si="104"/>
        <v>197339481</v>
      </c>
      <c r="BL526" s="2"/>
      <c r="BM526" s="2">
        <v>21526100</v>
      </c>
      <c r="BN526" s="2"/>
      <c r="BO526" s="2"/>
      <c r="BP526" s="2"/>
      <c r="BQ526" s="2"/>
      <c r="BR526" s="9"/>
      <c r="BS526" s="2"/>
      <c r="BT526" s="2"/>
      <c r="BU526" s="2"/>
      <c r="BV526" s="2"/>
      <c r="BW526" s="8">
        <f t="shared" si="105"/>
        <v>218865581</v>
      </c>
      <c r="BX526" s="2"/>
      <c r="BY526" s="2">
        <v>21526100</v>
      </c>
      <c r="BZ526" s="2"/>
      <c r="CA526" s="2"/>
      <c r="CB526" s="9"/>
      <c r="CC526" s="2"/>
      <c r="CD526" s="2"/>
      <c r="CE526" s="2"/>
      <c r="CF526" s="2"/>
      <c r="CG526" s="8">
        <f>SUM(BW526:CE526)</f>
        <v>240391681</v>
      </c>
      <c r="CH526" s="2"/>
      <c r="CI526" s="2"/>
      <c r="CJ526" s="2"/>
      <c r="CK526" s="2"/>
      <c r="CL526" s="9"/>
      <c r="CM526" s="2"/>
      <c r="CN526" s="2"/>
      <c r="CO526" s="2"/>
      <c r="CP526" s="8">
        <f t="shared" si="98"/>
        <v>240391681</v>
      </c>
      <c r="CQ526" s="2"/>
      <c r="CR526" s="2"/>
      <c r="CS526" s="2"/>
      <c r="CT526" s="2"/>
      <c r="CU526" s="2"/>
      <c r="CV526" s="9"/>
      <c r="CW526" s="2"/>
      <c r="CX526" s="2"/>
      <c r="CY526" s="8">
        <f t="shared" si="99"/>
        <v>240391681</v>
      </c>
      <c r="CZ526" s="2"/>
      <c r="DA526" s="2"/>
      <c r="DB526" s="2"/>
      <c r="DC526" s="2"/>
      <c r="DD526" s="2"/>
      <c r="DE526" s="2"/>
      <c r="DF526" s="2"/>
      <c r="DG526" s="2"/>
      <c r="DH526" s="2"/>
      <c r="DI526" s="8">
        <f t="shared" si="100"/>
        <v>240391681</v>
      </c>
      <c r="DJ526" s="18"/>
      <c r="DK526" s="2"/>
      <c r="DL526" s="2"/>
      <c r="DM526" s="2"/>
      <c r="DN526" s="2"/>
      <c r="DO526" s="2"/>
      <c r="DP526" s="2"/>
      <c r="DQ526" s="2"/>
      <c r="DR526" s="9"/>
      <c r="DS526" s="2"/>
      <c r="DT526" s="2"/>
      <c r="DU526" s="7">
        <f t="shared" si="108"/>
        <v>240391681</v>
      </c>
      <c r="DV526" s="4">
        <f>VLOOKUP(B526,[3]RPTNCT049_ConsultaSaldosContabl!$I$4:$K$8047,3,0)</f>
        <v>172208800</v>
      </c>
      <c r="DW526" s="4">
        <f>+Q526+Z526+AA526+AN526+BA526+BJ526+BU526+BV526</f>
        <v>68182881</v>
      </c>
      <c r="DX526" s="41">
        <f t="shared" si="106"/>
        <v>240391681</v>
      </c>
      <c r="DY526" s="19">
        <f t="shared" si="107"/>
        <v>0</v>
      </c>
      <c r="DZ526" s="29"/>
      <c r="EA526" s="29"/>
      <c r="EB526" s="29"/>
    </row>
    <row r="527" spans="1:136" ht="15" customHeight="1" x14ac:dyDescent="0.2">
      <c r="A527" s="1">
        <v>8918562572</v>
      </c>
      <c r="B527" s="1">
        <v>891856257</v>
      </c>
      <c r="C527" s="16">
        <v>210315403</v>
      </c>
      <c r="D527" s="17" t="s">
        <v>264</v>
      </c>
      <c r="E527" s="83" t="s">
        <v>1314</v>
      </c>
      <c r="F527" s="54"/>
      <c r="G527" s="18"/>
      <c r="H527" s="54"/>
      <c r="I527" s="18"/>
      <c r="J527" s="54"/>
      <c r="K527" s="54"/>
      <c r="L527" s="18"/>
      <c r="M527" s="55"/>
      <c r="N527" s="54"/>
      <c r="O527" s="18"/>
      <c r="P527" s="54"/>
      <c r="Q527" s="39"/>
      <c r="R527" s="18"/>
      <c r="S527" s="54"/>
      <c r="T527" s="54"/>
      <c r="U527" s="18"/>
      <c r="V527" s="8">
        <f t="shared" si="97"/>
        <v>0</v>
      </c>
      <c r="W527" s="8">
        <v>0</v>
      </c>
      <c r="X527" s="18"/>
      <c r="Y527" s="8">
        <v>0</v>
      </c>
      <c r="Z527" s="8">
        <v>14881157</v>
      </c>
      <c r="AA527" s="18"/>
      <c r="AB527" s="18"/>
      <c r="AC527" s="56"/>
      <c r="AD527" s="18"/>
      <c r="AE527" s="18"/>
      <c r="AF527" s="8">
        <f t="shared" si="101"/>
        <v>14881157</v>
      </c>
      <c r="AG527" s="9">
        <v>0</v>
      </c>
      <c r="AH527" s="2"/>
      <c r="AI527" s="2">
        <v>0</v>
      </c>
      <c r="AJ527" s="9">
        <v>0</v>
      </c>
      <c r="AK527" s="2">
        <v>0</v>
      </c>
      <c r="AL527" s="2">
        <v>0</v>
      </c>
      <c r="AM527" s="2"/>
      <c r="AN527" s="2"/>
      <c r="AO527" s="19">
        <f t="shared" si="102"/>
        <v>14881157</v>
      </c>
      <c r="AP527" s="18"/>
      <c r="AQ527" s="2"/>
      <c r="AR527" s="18"/>
      <c r="AS527" s="2"/>
      <c r="AT527" s="18"/>
      <c r="AU527" s="18"/>
      <c r="AV527" s="18"/>
      <c r="AW527" s="18"/>
      <c r="AX527" s="2">
        <v>19030308</v>
      </c>
      <c r="AY527" s="2">
        <v>4757577</v>
      </c>
      <c r="AZ527" s="18"/>
      <c r="BA527" s="2"/>
      <c r="BB527" s="64">
        <f t="shared" si="103"/>
        <v>38669042</v>
      </c>
      <c r="BC527" s="2"/>
      <c r="BD527" s="2">
        <v>4757577</v>
      </c>
      <c r="BE527" s="2"/>
      <c r="BF527" s="2"/>
      <c r="BG527" s="9"/>
      <c r="BH527" s="2"/>
      <c r="BI527" s="2"/>
      <c r="BJ527" s="2">
        <v>32025109</v>
      </c>
      <c r="BK527" s="8">
        <f t="shared" si="104"/>
        <v>75451728</v>
      </c>
      <c r="BL527" s="2"/>
      <c r="BM527" s="2">
        <v>4757577</v>
      </c>
      <c r="BN527" s="2"/>
      <c r="BO527" s="2"/>
      <c r="BP527" s="2"/>
      <c r="BQ527" s="2"/>
      <c r="BR527" s="9"/>
      <c r="BS527" s="2"/>
      <c r="BT527" s="2"/>
      <c r="BU527" s="2"/>
      <c r="BV527" s="2"/>
      <c r="BW527" s="8">
        <f t="shared" si="105"/>
        <v>80209305</v>
      </c>
      <c r="BX527" s="2"/>
      <c r="BY527" s="2">
        <v>4757577</v>
      </c>
      <c r="BZ527" s="2"/>
      <c r="CA527" s="2"/>
      <c r="CB527" s="9"/>
      <c r="CC527" s="2"/>
      <c r="CD527" s="2"/>
      <c r="CE527" s="2"/>
      <c r="CF527" s="2"/>
      <c r="CG527" s="8">
        <f>SUM(BW527:CE527)</f>
        <v>84966882</v>
      </c>
      <c r="CH527" s="2"/>
      <c r="CI527" s="2"/>
      <c r="CJ527" s="2"/>
      <c r="CK527" s="2"/>
      <c r="CL527" s="9"/>
      <c r="CM527" s="2"/>
      <c r="CN527" s="2"/>
      <c r="CO527" s="2"/>
      <c r="CP527" s="8">
        <f t="shared" si="98"/>
        <v>84966882</v>
      </c>
      <c r="CQ527" s="2"/>
      <c r="CR527" s="2"/>
      <c r="CS527" s="2"/>
      <c r="CT527" s="2"/>
      <c r="CU527" s="2"/>
      <c r="CV527" s="9"/>
      <c r="CW527" s="2"/>
      <c r="CX527" s="2"/>
      <c r="CY527" s="8">
        <f t="shared" si="99"/>
        <v>84966882</v>
      </c>
      <c r="CZ527" s="2"/>
      <c r="DA527" s="2"/>
      <c r="DB527" s="2"/>
      <c r="DC527" s="2"/>
      <c r="DD527" s="2"/>
      <c r="DE527" s="2"/>
      <c r="DF527" s="2"/>
      <c r="DG527" s="2"/>
      <c r="DH527" s="2"/>
      <c r="DI527" s="8">
        <f t="shared" si="100"/>
        <v>84966882</v>
      </c>
      <c r="DJ527" s="18"/>
      <c r="DK527" s="2"/>
      <c r="DL527" s="2"/>
      <c r="DM527" s="2"/>
      <c r="DN527" s="2"/>
      <c r="DO527" s="2"/>
      <c r="DP527" s="2"/>
      <c r="DQ527" s="2"/>
      <c r="DR527" s="9"/>
      <c r="DS527" s="2"/>
      <c r="DT527" s="2"/>
      <c r="DU527" s="7">
        <f t="shared" si="108"/>
        <v>84966882</v>
      </c>
      <c r="DV527" s="4">
        <f>VLOOKUP(B527,[3]RPTNCT049_ConsultaSaldosContabl!$I$4:$K$8047,3,0)</f>
        <v>38060616</v>
      </c>
      <c r="DW527" s="4">
        <f>+Q527+Z527+AA527+AN527+BA527+BJ527+BU527+BV527</f>
        <v>46906266</v>
      </c>
      <c r="DX527" s="41">
        <f t="shared" si="106"/>
        <v>84966882</v>
      </c>
      <c r="DY527" s="19">
        <f t="shared" si="107"/>
        <v>0</v>
      </c>
      <c r="DZ527" s="29"/>
      <c r="EA527" s="15"/>
      <c r="EB527" s="15"/>
      <c r="EC527" s="15"/>
      <c r="ED527" s="15"/>
      <c r="EE527" s="15"/>
      <c r="EF527" s="15"/>
    </row>
    <row r="528" spans="1:136" ht="15" customHeight="1" x14ac:dyDescent="0.2">
      <c r="A528" s="1">
        <v>8915009976</v>
      </c>
      <c r="B528" s="1">
        <v>891500997</v>
      </c>
      <c r="C528" s="16">
        <v>219719397</v>
      </c>
      <c r="D528" s="17" t="s">
        <v>389</v>
      </c>
      <c r="E528" s="83" t="s">
        <v>1435</v>
      </c>
      <c r="F528" s="38"/>
      <c r="G528" s="2"/>
      <c r="H528" s="3"/>
      <c r="I528" s="2"/>
      <c r="J528" s="39"/>
      <c r="K528" s="3"/>
      <c r="L528" s="2"/>
      <c r="M528" s="8"/>
      <c r="N528" s="3"/>
      <c r="O528" s="2"/>
      <c r="P528" s="3"/>
      <c r="Q528" s="39">
        <v>40438133</v>
      </c>
      <c r="R528" s="2"/>
      <c r="S528" s="3"/>
      <c r="T528" s="3"/>
      <c r="U528" s="2"/>
      <c r="V528" s="8">
        <f t="shared" si="97"/>
        <v>40438133</v>
      </c>
      <c r="W528" s="8">
        <v>0</v>
      </c>
      <c r="X528" s="2"/>
      <c r="Y528" s="8">
        <v>0</v>
      </c>
      <c r="Z528" s="8">
        <v>34753383</v>
      </c>
      <c r="AA528" s="2"/>
      <c r="AB528" s="2"/>
      <c r="AC528" s="9"/>
      <c r="AD528" s="2"/>
      <c r="AE528" s="2"/>
      <c r="AF528" s="8">
        <f t="shared" si="101"/>
        <v>75191516</v>
      </c>
      <c r="AG528" s="9">
        <v>0</v>
      </c>
      <c r="AH528" s="2"/>
      <c r="AI528" s="2">
        <v>0</v>
      </c>
      <c r="AJ528" s="9">
        <v>0</v>
      </c>
      <c r="AK528" s="2">
        <v>0</v>
      </c>
      <c r="AL528" s="2">
        <v>0</v>
      </c>
      <c r="AM528" s="2"/>
      <c r="AN528" s="2"/>
      <c r="AO528" s="19">
        <f t="shared" si="102"/>
        <v>75191516</v>
      </c>
      <c r="AP528" s="2"/>
      <c r="AQ528" s="2"/>
      <c r="AR528" s="2"/>
      <c r="AS528" s="2"/>
      <c r="AT528" s="2"/>
      <c r="AU528" s="2"/>
      <c r="AV528" s="2"/>
      <c r="AW528" s="2"/>
      <c r="AX528" s="2">
        <v>165844308</v>
      </c>
      <c r="AY528" s="2">
        <v>41461077</v>
      </c>
      <c r="AZ528" s="2"/>
      <c r="BA528" s="2"/>
      <c r="BB528" s="64">
        <f t="shared" si="103"/>
        <v>282496901</v>
      </c>
      <c r="BC528" s="2"/>
      <c r="BD528" s="2">
        <v>41461077</v>
      </c>
      <c r="BE528" s="2"/>
      <c r="BF528" s="2"/>
      <c r="BG528" s="9"/>
      <c r="BH528" s="2"/>
      <c r="BI528" s="2"/>
      <c r="BJ528" s="2">
        <v>161816762</v>
      </c>
      <c r="BK528" s="8">
        <f t="shared" si="104"/>
        <v>485774740</v>
      </c>
      <c r="BL528" s="2"/>
      <c r="BM528" s="2">
        <v>41461077</v>
      </c>
      <c r="BN528" s="2"/>
      <c r="BO528" s="2"/>
      <c r="BP528" s="2"/>
      <c r="BQ528" s="2"/>
      <c r="BR528" s="9"/>
      <c r="BS528" s="2"/>
      <c r="BT528" s="2"/>
      <c r="BU528" s="2"/>
      <c r="BV528" s="2"/>
      <c r="BW528" s="8">
        <f t="shared" si="105"/>
        <v>527235817</v>
      </c>
      <c r="BX528" s="2"/>
      <c r="BY528" s="2">
        <v>41461077</v>
      </c>
      <c r="BZ528" s="2"/>
      <c r="CA528" s="2"/>
      <c r="CB528" s="9"/>
      <c r="CC528" s="2"/>
      <c r="CD528" s="2"/>
      <c r="CE528" s="2"/>
      <c r="CF528" s="2"/>
      <c r="CG528" s="8">
        <f>SUM(BW528:CE528)</f>
        <v>568696894</v>
      </c>
      <c r="CH528" s="2"/>
      <c r="CI528" s="2"/>
      <c r="CJ528" s="2"/>
      <c r="CK528" s="2"/>
      <c r="CL528" s="9"/>
      <c r="CM528" s="2"/>
      <c r="CN528" s="2"/>
      <c r="CO528" s="2"/>
      <c r="CP528" s="8">
        <f t="shared" si="98"/>
        <v>568696894</v>
      </c>
      <c r="CQ528" s="2"/>
      <c r="CR528" s="2"/>
      <c r="CS528" s="2"/>
      <c r="CT528" s="2"/>
      <c r="CU528" s="2"/>
      <c r="CV528" s="9"/>
      <c r="CW528" s="2"/>
      <c r="CX528" s="2"/>
      <c r="CY528" s="8">
        <f t="shared" si="99"/>
        <v>568696894</v>
      </c>
      <c r="CZ528" s="2"/>
      <c r="DA528" s="2"/>
      <c r="DB528" s="2"/>
      <c r="DC528" s="2"/>
      <c r="DD528" s="2"/>
      <c r="DE528" s="2"/>
      <c r="DF528" s="2"/>
      <c r="DG528" s="2"/>
      <c r="DH528" s="2"/>
      <c r="DI528" s="8">
        <f t="shared" si="100"/>
        <v>568696894</v>
      </c>
      <c r="DJ528" s="18"/>
      <c r="DK528" s="2"/>
      <c r="DL528" s="2"/>
      <c r="DM528" s="2"/>
      <c r="DN528" s="2"/>
      <c r="DO528" s="2"/>
      <c r="DP528" s="2"/>
      <c r="DQ528" s="2"/>
      <c r="DR528" s="9"/>
      <c r="DS528" s="2"/>
      <c r="DT528" s="2"/>
      <c r="DU528" s="7">
        <f t="shared" si="108"/>
        <v>568696894</v>
      </c>
      <c r="DV528" s="4">
        <f>VLOOKUP(B528,[3]RPTNCT049_ConsultaSaldosContabl!$I$4:$K$8047,3,0)</f>
        <v>331688616</v>
      </c>
      <c r="DW528" s="4">
        <f>+Q528+Z528+AA528+AN528+BA528+BJ528+BU528+BV528</f>
        <v>237008278</v>
      </c>
      <c r="DX528" s="41">
        <f t="shared" si="106"/>
        <v>568696894</v>
      </c>
      <c r="DY528" s="19">
        <f t="shared" si="107"/>
        <v>0</v>
      </c>
      <c r="DZ528" s="29"/>
      <c r="EA528" s="29"/>
      <c r="EB528" s="29"/>
    </row>
    <row r="529" spans="1:136" ht="15" customHeight="1" x14ac:dyDescent="0.2">
      <c r="A529" s="1">
        <v>8000734751</v>
      </c>
      <c r="B529" s="1">
        <v>800073475</v>
      </c>
      <c r="C529" s="16">
        <v>210225402</v>
      </c>
      <c r="D529" s="17" t="s">
        <v>508</v>
      </c>
      <c r="E529" s="83" t="s">
        <v>1550</v>
      </c>
      <c r="F529" s="38"/>
      <c r="G529" s="2"/>
      <c r="H529" s="3"/>
      <c r="I529" s="2"/>
      <c r="J529" s="39"/>
      <c r="K529" s="3"/>
      <c r="L529" s="2"/>
      <c r="M529" s="8"/>
      <c r="N529" s="3"/>
      <c r="O529" s="2"/>
      <c r="P529" s="3"/>
      <c r="Q529" s="39">
        <v>88370260</v>
      </c>
      <c r="R529" s="2"/>
      <c r="S529" s="3"/>
      <c r="T529" s="3"/>
      <c r="U529" s="2"/>
      <c r="V529" s="8">
        <f t="shared" si="97"/>
        <v>88370260</v>
      </c>
      <c r="W529" s="8">
        <v>0</v>
      </c>
      <c r="X529" s="2"/>
      <c r="Y529" s="8">
        <v>0</v>
      </c>
      <c r="Z529" s="8"/>
      <c r="AA529" s="2"/>
      <c r="AB529" s="2"/>
      <c r="AC529" s="9"/>
      <c r="AD529" s="2"/>
      <c r="AE529" s="2"/>
      <c r="AF529" s="8">
        <f t="shared" si="101"/>
        <v>88370260</v>
      </c>
      <c r="AG529" s="9">
        <v>0</v>
      </c>
      <c r="AH529" s="2"/>
      <c r="AI529" s="2">
        <v>0</v>
      </c>
      <c r="AJ529" s="9">
        <v>0</v>
      </c>
      <c r="AK529" s="2">
        <v>0</v>
      </c>
      <c r="AL529" s="2">
        <v>0</v>
      </c>
      <c r="AM529" s="2"/>
      <c r="AN529" s="2"/>
      <c r="AO529" s="19">
        <f t="shared" si="102"/>
        <v>88370260</v>
      </c>
      <c r="AP529" s="2"/>
      <c r="AQ529" s="2"/>
      <c r="AR529" s="2"/>
      <c r="AS529" s="2"/>
      <c r="AT529" s="2"/>
      <c r="AU529" s="2"/>
      <c r="AV529" s="2"/>
      <c r="AW529" s="2"/>
      <c r="AX529" s="2">
        <v>95280444</v>
      </c>
      <c r="AY529" s="2">
        <v>23820111</v>
      </c>
      <c r="AZ529" s="2"/>
      <c r="BA529" s="2"/>
      <c r="BB529" s="64">
        <f t="shared" si="103"/>
        <v>207470815</v>
      </c>
      <c r="BC529" s="2"/>
      <c r="BD529" s="2">
        <v>23820111</v>
      </c>
      <c r="BE529" s="2"/>
      <c r="BF529" s="2"/>
      <c r="BG529" s="9"/>
      <c r="BH529" s="2"/>
      <c r="BI529" s="2"/>
      <c r="BJ529" s="2">
        <v>190177704</v>
      </c>
      <c r="BK529" s="8">
        <f t="shared" si="104"/>
        <v>421468630</v>
      </c>
      <c r="BL529" s="2"/>
      <c r="BM529" s="2">
        <v>23820111</v>
      </c>
      <c r="BN529" s="2"/>
      <c r="BO529" s="2"/>
      <c r="BP529" s="2"/>
      <c r="BQ529" s="2"/>
      <c r="BR529" s="9"/>
      <c r="BS529" s="2"/>
      <c r="BT529" s="2"/>
      <c r="BU529" s="2"/>
      <c r="BV529" s="2"/>
      <c r="BW529" s="8">
        <f t="shared" si="105"/>
        <v>445288741</v>
      </c>
      <c r="BX529" s="2"/>
      <c r="BY529" s="2">
        <v>23820111</v>
      </c>
      <c r="BZ529" s="2"/>
      <c r="CA529" s="2"/>
      <c r="CB529" s="9"/>
      <c r="CC529" s="2"/>
      <c r="CD529" s="2"/>
      <c r="CE529" s="2"/>
      <c r="CF529" s="2"/>
      <c r="CG529" s="8">
        <f>SUM(BW529:CE529)</f>
        <v>469108852</v>
      </c>
      <c r="CH529" s="2"/>
      <c r="CI529" s="2"/>
      <c r="CJ529" s="2"/>
      <c r="CK529" s="2"/>
      <c r="CL529" s="9"/>
      <c r="CM529" s="2"/>
      <c r="CN529" s="2"/>
      <c r="CO529" s="2"/>
      <c r="CP529" s="8">
        <f t="shared" si="98"/>
        <v>469108852</v>
      </c>
      <c r="CQ529" s="2"/>
      <c r="CR529" s="2"/>
      <c r="CS529" s="2"/>
      <c r="CT529" s="2"/>
      <c r="CU529" s="2"/>
      <c r="CV529" s="9"/>
      <c r="CW529" s="2"/>
      <c r="CX529" s="2"/>
      <c r="CY529" s="8">
        <f t="shared" si="99"/>
        <v>469108852</v>
      </c>
      <c r="CZ529" s="2"/>
      <c r="DA529" s="2"/>
      <c r="DB529" s="2"/>
      <c r="DC529" s="2"/>
      <c r="DD529" s="2"/>
      <c r="DE529" s="2"/>
      <c r="DF529" s="2"/>
      <c r="DG529" s="2"/>
      <c r="DH529" s="2"/>
      <c r="DI529" s="8">
        <f t="shared" si="100"/>
        <v>469108852</v>
      </c>
      <c r="DJ529" s="18"/>
      <c r="DK529" s="2"/>
      <c r="DL529" s="2"/>
      <c r="DM529" s="2"/>
      <c r="DN529" s="2"/>
      <c r="DO529" s="2"/>
      <c r="DP529" s="2"/>
      <c r="DQ529" s="2"/>
      <c r="DR529" s="9"/>
      <c r="DS529" s="2"/>
      <c r="DT529" s="2"/>
      <c r="DU529" s="7">
        <f t="shared" si="108"/>
        <v>469108852</v>
      </c>
      <c r="DV529" s="4">
        <f>VLOOKUP(B529,[3]RPTNCT049_ConsultaSaldosContabl!$I$4:$K$8047,3,0)</f>
        <v>190560888</v>
      </c>
      <c r="DW529" s="4">
        <f>+Q529+Z529+AA529+AN529+BA529+BJ529+BU529+BV529</f>
        <v>278547964</v>
      </c>
      <c r="DX529" s="41">
        <f t="shared" si="106"/>
        <v>469108852</v>
      </c>
      <c r="DY529" s="19">
        <f t="shared" si="107"/>
        <v>0</v>
      </c>
      <c r="DZ529" s="29"/>
      <c r="EA529" s="29"/>
      <c r="EB529" s="29"/>
    </row>
    <row r="530" spans="1:136" ht="15" customHeight="1" x14ac:dyDescent="0.2">
      <c r="A530" s="1">
        <v>8000065412</v>
      </c>
      <c r="B530" s="1">
        <v>800006541</v>
      </c>
      <c r="C530" s="16">
        <v>210115401</v>
      </c>
      <c r="D530" s="17" t="s">
        <v>263</v>
      </c>
      <c r="E530" s="83" t="s">
        <v>1313</v>
      </c>
      <c r="F530" s="38"/>
      <c r="G530" s="2"/>
      <c r="H530" s="3"/>
      <c r="I530" s="2"/>
      <c r="J530" s="39"/>
      <c r="K530" s="3"/>
      <c r="L530" s="2"/>
      <c r="M530" s="8"/>
      <c r="N530" s="3"/>
      <c r="O530" s="2"/>
      <c r="P530" s="3"/>
      <c r="Q530" s="39"/>
      <c r="R530" s="2"/>
      <c r="S530" s="3"/>
      <c r="T530" s="3"/>
      <c r="U530" s="2"/>
      <c r="V530" s="8">
        <f t="shared" si="97"/>
        <v>0</v>
      </c>
      <c r="W530" s="8">
        <v>0</v>
      </c>
      <c r="X530" s="2"/>
      <c r="Y530" s="8">
        <v>0</v>
      </c>
      <c r="Z530" s="8">
        <v>6272127</v>
      </c>
      <c r="AA530" s="2"/>
      <c r="AB530" s="2"/>
      <c r="AC530" s="9"/>
      <c r="AD530" s="2"/>
      <c r="AE530" s="2"/>
      <c r="AF530" s="8">
        <f t="shared" si="101"/>
        <v>6272127</v>
      </c>
      <c r="AG530" s="9">
        <v>0</v>
      </c>
      <c r="AH530" s="2"/>
      <c r="AI530" s="2">
        <v>0</v>
      </c>
      <c r="AJ530" s="9">
        <v>0</v>
      </c>
      <c r="AK530" s="2">
        <v>0</v>
      </c>
      <c r="AL530" s="2">
        <v>0</v>
      </c>
      <c r="AM530" s="2"/>
      <c r="AN530" s="2"/>
      <c r="AO530" s="19">
        <f t="shared" si="102"/>
        <v>6272127</v>
      </c>
      <c r="AP530" s="2"/>
      <c r="AQ530" s="2"/>
      <c r="AR530" s="2"/>
      <c r="AS530" s="2"/>
      <c r="AT530" s="2"/>
      <c r="AU530" s="2"/>
      <c r="AV530" s="2"/>
      <c r="AW530" s="2"/>
      <c r="AX530" s="2">
        <v>8850760</v>
      </c>
      <c r="AY530" s="2">
        <v>2212690</v>
      </c>
      <c r="AZ530" s="2"/>
      <c r="BA530" s="2"/>
      <c r="BB530" s="64">
        <f t="shared" si="103"/>
        <v>17335577</v>
      </c>
      <c r="BC530" s="2"/>
      <c r="BD530" s="2">
        <v>2212690</v>
      </c>
      <c r="BE530" s="2"/>
      <c r="BF530" s="2"/>
      <c r="BG530" s="9"/>
      <c r="BH530" s="2"/>
      <c r="BI530" s="2"/>
      <c r="BJ530" s="2">
        <v>13497941</v>
      </c>
      <c r="BK530" s="8">
        <f t="shared" si="104"/>
        <v>33046208</v>
      </c>
      <c r="BL530" s="2"/>
      <c r="BM530" s="2">
        <v>2212690</v>
      </c>
      <c r="BN530" s="2"/>
      <c r="BO530" s="2"/>
      <c r="BP530" s="2"/>
      <c r="BQ530" s="2"/>
      <c r="BR530" s="9"/>
      <c r="BS530" s="2"/>
      <c r="BT530" s="2"/>
      <c r="BU530" s="2"/>
      <c r="BV530" s="2"/>
      <c r="BW530" s="8">
        <f t="shared" si="105"/>
        <v>35258898</v>
      </c>
      <c r="BX530" s="2"/>
      <c r="BY530" s="2">
        <v>2212690</v>
      </c>
      <c r="BZ530" s="2"/>
      <c r="CA530" s="2"/>
      <c r="CB530" s="9"/>
      <c r="CC530" s="2"/>
      <c r="CD530" s="2"/>
      <c r="CE530" s="2"/>
      <c r="CF530" s="2"/>
      <c r="CG530" s="8">
        <f>SUM(BW530:CE530)</f>
        <v>37471588</v>
      </c>
      <c r="CH530" s="2"/>
      <c r="CI530" s="2"/>
      <c r="CJ530" s="2"/>
      <c r="CK530" s="2"/>
      <c r="CL530" s="9"/>
      <c r="CM530" s="2"/>
      <c r="CN530" s="2"/>
      <c r="CO530" s="2"/>
      <c r="CP530" s="8">
        <f t="shared" si="98"/>
        <v>37471588</v>
      </c>
      <c r="CQ530" s="2"/>
      <c r="CR530" s="2"/>
      <c r="CS530" s="2"/>
      <c r="CT530" s="2"/>
      <c r="CU530" s="2"/>
      <c r="CV530" s="9"/>
      <c r="CW530" s="2"/>
      <c r="CX530" s="2"/>
      <c r="CY530" s="8">
        <f t="shared" si="99"/>
        <v>37471588</v>
      </c>
      <c r="CZ530" s="2"/>
      <c r="DA530" s="2"/>
      <c r="DB530" s="2"/>
      <c r="DC530" s="2"/>
      <c r="DD530" s="2"/>
      <c r="DE530" s="2"/>
      <c r="DF530" s="2"/>
      <c r="DG530" s="2"/>
      <c r="DH530" s="2"/>
      <c r="DI530" s="8">
        <f t="shared" si="100"/>
        <v>37471588</v>
      </c>
      <c r="DJ530" s="18"/>
      <c r="DK530" s="2"/>
      <c r="DL530" s="2"/>
      <c r="DM530" s="2"/>
      <c r="DN530" s="2"/>
      <c r="DO530" s="2"/>
      <c r="DP530" s="2"/>
      <c r="DQ530" s="2"/>
      <c r="DR530" s="9"/>
      <c r="DS530" s="2"/>
      <c r="DT530" s="2"/>
      <c r="DU530" s="7">
        <f t="shared" si="108"/>
        <v>37471588</v>
      </c>
      <c r="DV530" s="4">
        <f>VLOOKUP(B530,[3]RPTNCT049_ConsultaSaldosContabl!$I$4:$K$8047,3,0)</f>
        <v>17701520</v>
      </c>
      <c r="DW530" s="4">
        <f>+Q530+Z530+AA530+AN530+BA530+BJ530+BU530+BV530</f>
        <v>19770068</v>
      </c>
      <c r="DX530" s="41">
        <f t="shared" si="106"/>
        <v>37471588</v>
      </c>
      <c r="DY530" s="19">
        <f t="shared" si="107"/>
        <v>0</v>
      </c>
      <c r="DZ530" s="29"/>
      <c r="EA530" s="29"/>
      <c r="EB530" s="29"/>
    </row>
    <row r="531" spans="1:136" ht="15" customHeight="1" x14ac:dyDescent="0.2">
      <c r="A531" s="1">
        <v>8001005249</v>
      </c>
      <c r="B531" s="1">
        <v>800100524</v>
      </c>
      <c r="C531" s="16">
        <v>210376403</v>
      </c>
      <c r="D531" s="17" t="s">
        <v>932</v>
      </c>
      <c r="E531" s="83" t="s">
        <v>2010</v>
      </c>
      <c r="F531" s="54"/>
      <c r="G531" s="18"/>
      <c r="H531" s="54"/>
      <c r="I531" s="18"/>
      <c r="J531" s="54"/>
      <c r="K531" s="54"/>
      <c r="L531" s="18"/>
      <c r="M531" s="55"/>
      <c r="N531" s="54"/>
      <c r="O531" s="18"/>
      <c r="P531" s="54"/>
      <c r="Q531" s="39">
        <v>63903822</v>
      </c>
      <c r="R531" s="18"/>
      <c r="S531" s="54"/>
      <c r="T531" s="54"/>
      <c r="U531" s="18"/>
      <c r="V531" s="8">
        <f t="shared" si="97"/>
        <v>63903822</v>
      </c>
      <c r="W531" s="8">
        <v>0</v>
      </c>
      <c r="X531" s="18"/>
      <c r="Y531" s="8">
        <v>0</v>
      </c>
      <c r="Z531" s="8"/>
      <c r="AA531" s="18"/>
      <c r="AB531" s="18"/>
      <c r="AC531" s="56"/>
      <c r="AD531" s="18"/>
      <c r="AE531" s="18"/>
      <c r="AF531" s="8">
        <f t="shared" si="101"/>
        <v>63903822</v>
      </c>
      <c r="AG531" s="9">
        <v>0</v>
      </c>
      <c r="AH531" s="2"/>
      <c r="AI531" s="2">
        <v>0</v>
      </c>
      <c r="AJ531" s="9">
        <v>0</v>
      </c>
      <c r="AK531" s="2">
        <v>0</v>
      </c>
      <c r="AL531" s="2">
        <v>0</v>
      </c>
      <c r="AM531" s="2"/>
      <c r="AN531" s="2"/>
      <c r="AO531" s="19">
        <f t="shared" si="102"/>
        <v>63903822</v>
      </c>
      <c r="AP531" s="18"/>
      <c r="AQ531" s="2"/>
      <c r="AR531" s="18"/>
      <c r="AS531" s="2"/>
      <c r="AT531" s="18"/>
      <c r="AU531" s="18"/>
      <c r="AV531" s="18"/>
      <c r="AW531" s="18"/>
      <c r="AX531" s="2">
        <v>74429120</v>
      </c>
      <c r="AY531" s="2">
        <v>18607280</v>
      </c>
      <c r="AZ531" s="18"/>
      <c r="BA531" s="2"/>
      <c r="BB531" s="64">
        <f t="shared" si="103"/>
        <v>156940222</v>
      </c>
      <c r="BC531" s="2"/>
      <c r="BD531" s="2">
        <v>18607280</v>
      </c>
      <c r="BE531" s="2"/>
      <c r="BF531" s="2"/>
      <c r="BG531" s="9"/>
      <c r="BH531" s="2"/>
      <c r="BI531" s="2"/>
      <c r="BJ531" s="2">
        <v>137524408</v>
      </c>
      <c r="BK531" s="8">
        <f t="shared" si="104"/>
        <v>313071910</v>
      </c>
      <c r="BL531" s="2"/>
      <c r="BM531" s="2">
        <v>18607280</v>
      </c>
      <c r="BN531" s="2"/>
      <c r="BO531" s="2"/>
      <c r="BP531" s="2"/>
      <c r="BQ531" s="2"/>
      <c r="BR531" s="9"/>
      <c r="BS531" s="2"/>
      <c r="BT531" s="2"/>
      <c r="BU531" s="2"/>
      <c r="BV531" s="2"/>
      <c r="BW531" s="8">
        <f t="shared" si="105"/>
        <v>331679190</v>
      </c>
      <c r="BX531" s="2"/>
      <c r="BY531" s="2">
        <v>18607280</v>
      </c>
      <c r="BZ531" s="2"/>
      <c r="CA531" s="2"/>
      <c r="CB531" s="9"/>
      <c r="CC531" s="2"/>
      <c r="CD531" s="2"/>
      <c r="CE531" s="2"/>
      <c r="CF531" s="2"/>
      <c r="CG531" s="8">
        <f>SUM(BW531:CE531)</f>
        <v>350286470</v>
      </c>
      <c r="CH531" s="2"/>
      <c r="CI531" s="2"/>
      <c r="CJ531" s="2"/>
      <c r="CK531" s="2"/>
      <c r="CL531" s="9"/>
      <c r="CM531" s="2"/>
      <c r="CN531" s="2"/>
      <c r="CO531" s="2"/>
      <c r="CP531" s="8">
        <f t="shared" si="98"/>
        <v>350286470</v>
      </c>
      <c r="CQ531" s="2"/>
      <c r="CR531" s="2"/>
      <c r="CS531" s="2"/>
      <c r="CT531" s="2"/>
      <c r="CU531" s="2"/>
      <c r="CV531" s="9"/>
      <c r="CW531" s="2"/>
      <c r="CX531" s="2"/>
      <c r="CY531" s="8">
        <f t="shared" si="99"/>
        <v>350286470</v>
      </c>
      <c r="CZ531" s="2"/>
      <c r="DA531" s="2"/>
      <c r="DB531" s="2"/>
      <c r="DC531" s="2"/>
      <c r="DD531" s="2"/>
      <c r="DE531" s="2"/>
      <c r="DF531" s="2"/>
      <c r="DG531" s="2"/>
      <c r="DH531" s="2"/>
      <c r="DI531" s="8">
        <f t="shared" si="100"/>
        <v>350286470</v>
      </c>
      <c r="DJ531" s="18"/>
      <c r="DK531" s="2"/>
      <c r="DL531" s="2"/>
      <c r="DM531" s="2"/>
      <c r="DN531" s="2"/>
      <c r="DO531" s="2"/>
      <c r="DP531" s="2"/>
      <c r="DQ531" s="2"/>
      <c r="DR531" s="9"/>
      <c r="DS531" s="2"/>
      <c r="DT531" s="2"/>
      <c r="DU531" s="7">
        <f t="shared" si="108"/>
        <v>350286470</v>
      </c>
      <c r="DV531" s="4">
        <f>VLOOKUP(B531,[3]RPTNCT049_ConsultaSaldosContabl!$I$4:$K$8047,3,0)</f>
        <v>148858240</v>
      </c>
      <c r="DW531" s="4">
        <f>+Q531+Z531+AA531+AN531+BA531+BJ531+BU531+BV531</f>
        <v>201428230</v>
      </c>
      <c r="DX531" s="41">
        <f t="shared" si="106"/>
        <v>350286470</v>
      </c>
      <c r="DY531" s="19">
        <f t="shared" si="107"/>
        <v>0</v>
      </c>
      <c r="DZ531" s="29"/>
      <c r="EA531" s="15"/>
      <c r="EB531" s="15"/>
      <c r="EC531" s="15"/>
      <c r="ED531" s="15"/>
      <c r="EE531" s="15"/>
      <c r="EF531" s="15"/>
    </row>
    <row r="532" spans="1:136" ht="15" customHeight="1" x14ac:dyDescent="0.2">
      <c r="A532" s="1">
        <v>8914800271</v>
      </c>
      <c r="B532" s="1">
        <v>891480027</v>
      </c>
      <c r="C532" s="16">
        <v>210066400</v>
      </c>
      <c r="D532" s="17" t="s">
        <v>805</v>
      </c>
      <c r="E532" s="83" t="s">
        <v>1840</v>
      </c>
      <c r="F532" s="38"/>
      <c r="G532" s="2"/>
      <c r="H532" s="3"/>
      <c r="I532" s="2"/>
      <c r="J532" s="39"/>
      <c r="K532" s="3"/>
      <c r="L532" s="2"/>
      <c r="M532" s="8"/>
      <c r="N532" s="3"/>
      <c r="O532" s="2"/>
      <c r="P532" s="3"/>
      <c r="Q532" s="39">
        <v>153627256</v>
      </c>
      <c r="R532" s="2"/>
      <c r="S532" s="3"/>
      <c r="T532" s="3"/>
      <c r="U532" s="2"/>
      <c r="V532" s="8">
        <f t="shared" si="97"/>
        <v>153627256</v>
      </c>
      <c r="W532" s="8">
        <v>0</v>
      </c>
      <c r="X532" s="2"/>
      <c r="Y532" s="8">
        <v>0</v>
      </c>
      <c r="Z532" s="8"/>
      <c r="AA532" s="2"/>
      <c r="AB532" s="2"/>
      <c r="AC532" s="9"/>
      <c r="AD532" s="2"/>
      <c r="AE532" s="2"/>
      <c r="AF532" s="8">
        <f t="shared" si="101"/>
        <v>153627256</v>
      </c>
      <c r="AG532" s="9">
        <v>0</v>
      </c>
      <c r="AH532" s="2"/>
      <c r="AI532" s="2">
        <v>0</v>
      </c>
      <c r="AJ532" s="9">
        <v>0</v>
      </c>
      <c r="AK532" s="2">
        <v>0</v>
      </c>
      <c r="AL532" s="2">
        <v>0</v>
      </c>
      <c r="AM532" s="2"/>
      <c r="AN532" s="2"/>
      <c r="AO532" s="19">
        <f t="shared" si="102"/>
        <v>153627256</v>
      </c>
      <c r="AP532" s="2"/>
      <c r="AQ532" s="2"/>
      <c r="AR532" s="2"/>
      <c r="AS532" s="2"/>
      <c r="AT532" s="2"/>
      <c r="AU532" s="2"/>
      <c r="AV532" s="2"/>
      <c r="AW532" s="2"/>
      <c r="AX532" s="2">
        <v>181996464</v>
      </c>
      <c r="AY532" s="2">
        <v>45499116</v>
      </c>
      <c r="AZ532" s="2"/>
      <c r="BA532" s="2"/>
      <c r="BB532" s="64">
        <f t="shared" si="103"/>
        <v>381122836</v>
      </c>
      <c r="BC532" s="2"/>
      <c r="BD532" s="2">
        <v>45499116</v>
      </c>
      <c r="BE532" s="2"/>
      <c r="BF532" s="2"/>
      <c r="BG532" s="9"/>
      <c r="BH532" s="2"/>
      <c r="BI532" s="2"/>
      <c r="BJ532" s="2">
        <v>330613380</v>
      </c>
      <c r="BK532" s="8">
        <f t="shared" si="104"/>
        <v>757235332</v>
      </c>
      <c r="BL532" s="2"/>
      <c r="BM532" s="2">
        <v>45499116</v>
      </c>
      <c r="BN532" s="2"/>
      <c r="BO532" s="2"/>
      <c r="BP532" s="2"/>
      <c r="BQ532" s="2"/>
      <c r="BR532" s="9"/>
      <c r="BS532" s="2"/>
      <c r="BT532" s="2"/>
      <c r="BU532" s="2"/>
      <c r="BV532" s="2"/>
      <c r="BW532" s="8">
        <f t="shared" si="105"/>
        <v>802734448</v>
      </c>
      <c r="BX532" s="2"/>
      <c r="BY532" s="2">
        <v>45499116</v>
      </c>
      <c r="BZ532" s="2"/>
      <c r="CA532" s="2"/>
      <c r="CB532" s="9"/>
      <c r="CC532" s="2"/>
      <c r="CD532" s="2"/>
      <c r="CE532" s="2"/>
      <c r="CF532" s="2"/>
      <c r="CG532" s="8">
        <f>SUM(BW532:CE532)</f>
        <v>848233564</v>
      </c>
      <c r="CH532" s="2"/>
      <c r="CI532" s="2"/>
      <c r="CJ532" s="2"/>
      <c r="CK532" s="2"/>
      <c r="CL532" s="9"/>
      <c r="CM532" s="2"/>
      <c r="CN532" s="2"/>
      <c r="CO532" s="2"/>
      <c r="CP532" s="8">
        <f t="shared" si="98"/>
        <v>848233564</v>
      </c>
      <c r="CQ532" s="2"/>
      <c r="CR532" s="2"/>
      <c r="CS532" s="2"/>
      <c r="CT532" s="2"/>
      <c r="CU532" s="2"/>
      <c r="CV532" s="9"/>
      <c r="CW532" s="2"/>
      <c r="CX532" s="2"/>
      <c r="CY532" s="8">
        <f t="shared" si="99"/>
        <v>848233564</v>
      </c>
      <c r="CZ532" s="2"/>
      <c r="DA532" s="2"/>
      <c r="DB532" s="2"/>
      <c r="DC532" s="2"/>
      <c r="DD532" s="2"/>
      <c r="DE532" s="2"/>
      <c r="DF532" s="2"/>
      <c r="DG532" s="2"/>
      <c r="DH532" s="2"/>
      <c r="DI532" s="8">
        <f t="shared" si="100"/>
        <v>848233564</v>
      </c>
      <c r="DJ532" s="18"/>
      <c r="DK532" s="2"/>
      <c r="DL532" s="2"/>
      <c r="DM532" s="2"/>
      <c r="DN532" s="2"/>
      <c r="DO532" s="2"/>
      <c r="DP532" s="2"/>
      <c r="DQ532" s="2"/>
      <c r="DR532" s="9"/>
      <c r="DS532" s="2"/>
      <c r="DT532" s="2"/>
      <c r="DU532" s="7">
        <f t="shared" si="108"/>
        <v>848233564</v>
      </c>
      <c r="DV532" s="4">
        <f>VLOOKUP(B532,[3]RPTNCT049_ConsultaSaldosContabl!$I$4:$K$8047,3,0)</f>
        <v>363992928</v>
      </c>
      <c r="DW532" s="4">
        <f>+Q532+Z532+AA532+AN532+BA532+BJ532+BU532+BV532</f>
        <v>484240636</v>
      </c>
      <c r="DX532" s="41">
        <f t="shared" si="106"/>
        <v>848233564</v>
      </c>
      <c r="DY532" s="19">
        <f t="shared" si="107"/>
        <v>0</v>
      </c>
      <c r="DZ532" s="29"/>
      <c r="EA532" s="29"/>
      <c r="EB532" s="29"/>
    </row>
    <row r="533" spans="1:136" ht="15" customHeight="1" x14ac:dyDescent="0.2">
      <c r="A533" s="1">
        <v>8905036807</v>
      </c>
      <c r="B533" s="1">
        <v>890503680</v>
      </c>
      <c r="C533" s="16">
        <v>217754377</v>
      </c>
      <c r="D533" s="17" t="s">
        <v>768</v>
      </c>
      <c r="E533" s="83" t="s">
        <v>1804</v>
      </c>
      <c r="F533" s="38"/>
      <c r="G533" s="2"/>
      <c r="H533" s="3"/>
      <c r="I533" s="2"/>
      <c r="J533" s="39"/>
      <c r="K533" s="3"/>
      <c r="L533" s="2"/>
      <c r="M533" s="8"/>
      <c r="N533" s="3"/>
      <c r="O533" s="2"/>
      <c r="P533" s="3"/>
      <c r="Q533" s="39">
        <v>30208995</v>
      </c>
      <c r="R533" s="2"/>
      <c r="S533" s="3"/>
      <c r="T533" s="3"/>
      <c r="U533" s="2"/>
      <c r="V533" s="8">
        <f t="shared" si="97"/>
        <v>30208995</v>
      </c>
      <c r="W533" s="8">
        <v>0</v>
      </c>
      <c r="X533" s="2"/>
      <c r="Y533" s="8">
        <v>0</v>
      </c>
      <c r="Z533" s="8"/>
      <c r="AA533" s="2"/>
      <c r="AB533" s="2"/>
      <c r="AC533" s="9"/>
      <c r="AD533" s="2"/>
      <c r="AE533" s="2"/>
      <c r="AF533" s="8">
        <f t="shared" si="101"/>
        <v>30208995</v>
      </c>
      <c r="AG533" s="9">
        <v>0</v>
      </c>
      <c r="AH533" s="2"/>
      <c r="AI533" s="2">
        <v>0</v>
      </c>
      <c r="AJ533" s="9">
        <v>0</v>
      </c>
      <c r="AK533" s="2">
        <v>0</v>
      </c>
      <c r="AL533" s="2">
        <v>0</v>
      </c>
      <c r="AM533" s="2"/>
      <c r="AN533" s="2"/>
      <c r="AO533" s="19">
        <f t="shared" si="102"/>
        <v>30208995</v>
      </c>
      <c r="AP533" s="2"/>
      <c r="AQ533" s="2"/>
      <c r="AR533" s="2"/>
      <c r="AS533" s="2"/>
      <c r="AT533" s="2"/>
      <c r="AU533" s="2"/>
      <c r="AV533" s="2"/>
      <c r="AW533" s="2"/>
      <c r="AX533" s="2">
        <v>39114296</v>
      </c>
      <c r="AY533" s="2">
        <v>9778574</v>
      </c>
      <c r="AZ533" s="2"/>
      <c r="BA533" s="2"/>
      <c r="BB533" s="64">
        <f t="shared" si="103"/>
        <v>79101865</v>
      </c>
      <c r="BC533" s="2"/>
      <c r="BD533" s="2">
        <v>9778574</v>
      </c>
      <c r="BE533" s="2"/>
      <c r="BF533" s="2"/>
      <c r="BG533" s="9"/>
      <c r="BH533" s="2"/>
      <c r="BI533" s="2"/>
      <c r="BJ533" s="2">
        <v>65011388</v>
      </c>
      <c r="BK533" s="8">
        <f t="shared" si="104"/>
        <v>153891827</v>
      </c>
      <c r="BL533" s="2"/>
      <c r="BM533" s="2">
        <v>9778574</v>
      </c>
      <c r="BN533" s="2"/>
      <c r="BO533" s="2"/>
      <c r="BP533" s="2"/>
      <c r="BQ533" s="2"/>
      <c r="BR533" s="9"/>
      <c r="BS533" s="2"/>
      <c r="BT533" s="2"/>
      <c r="BU533" s="2"/>
      <c r="BV533" s="2"/>
      <c r="BW533" s="8">
        <f t="shared" si="105"/>
        <v>163670401</v>
      </c>
      <c r="BX533" s="2"/>
      <c r="BY533" s="2">
        <v>9778574</v>
      </c>
      <c r="BZ533" s="2"/>
      <c r="CA533" s="2"/>
      <c r="CB533" s="9"/>
      <c r="CC533" s="2"/>
      <c r="CD533" s="2"/>
      <c r="CE533" s="2"/>
      <c r="CF533" s="2"/>
      <c r="CG533" s="8">
        <f>SUM(BW533:CE533)</f>
        <v>173448975</v>
      </c>
      <c r="CH533" s="2"/>
      <c r="CI533" s="2"/>
      <c r="CJ533" s="2"/>
      <c r="CK533" s="2"/>
      <c r="CL533" s="9"/>
      <c r="CM533" s="2"/>
      <c r="CN533" s="2"/>
      <c r="CO533" s="2"/>
      <c r="CP533" s="8">
        <f t="shared" si="98"/>
        <v>173448975</v>
      </c>
      <c r="CQ533" s="2"/>
      <c r="CR533" s="2"/>
      <c r="CS533" s="2"/>
      <c r="CT533" s="2"/>
      <c r="CU533" s="2"/>
      <c r="CV533" s="9"/>
      <c r="CW533" s="2"/>
      <c r="CX533" s="2"/>
      <c r="CY533" s="8">
        <f t="shared" si="99"/>
        <v>173448975</v>
      </c>
      <c r="CZ533" s="2"/>
      <c r="DA533" s="2"/>
      <c r="DB533" s="2"/>
      <c r="DC533" s="2"/>
      <c r="DD533" s="2"/>
      <c r="DE533" s="2"/>
      <c r="DF533" s="2"/>
      <c r="DG533" s="2"/>
      <c r="DH533" s="2"/>
      <c r="DI533" s="8">
        <f t="shared" si="100"/>
        <v>173448975</v>
      </c>
      <c r="DJ533" s="18"/>
      <c r="DK533" s="2"/>
      <c r="DL533" s="2"/>
      <c r="DM533" s="2"/>
      <c r="DN533" s="2"/>
      <c r="DO533" s="2"/>
      <c r="DP533" s="2"/>
      <c r="DQ533" s="2"/>
      <c r="DR533" s="9"/>
      <c r="DS533" s="2"/>
      <c r="DT533" s="2"/>
      <c r="DU533" s="7">
        <f t="shared" si="108"/>
        <v>173448975</v>
      </c>
      <c r="DV533" s="4">
        <f>VLOOKUP(B533,[3]RPTNCT049_ConsultaSaldosContabl!$I$4:$K$8047,3,0)</f>
        <v>78228592</v>
      </c>
      <c r="DW533" s="4">
        <f>+Q533+Z533+AA533+AN533+BA533+BJ533+BU533+BV533</f>
        <v>95220383</v>
      </c>
      <c r="DX533" s="41">
        <f t="shared" si="106"/>
        <v>173448975</v>
      </c>
      <c r="DY533" s="19">
        <f t="shared" si="107"/>
        <v>0</v>
      </c>
      <c r="DZ533" s="29"/>
      <c r="EA533" s="29"/>
      <c r="EB533" s="29"/>
    </row>
    <row r="534" spans="1:136" ht="15" customHeight="1" x14ac:dyDescent="0.2">
      <c r="A534" s="1">
        <v>8000992068</v>
      </c>
      <c r="B534" s="1">
        <v>800099206</v>
      </c>
      <c r="C534" s="16">
        <v>217715377</v>
      </c>
      <c r="D534" s="17" t="s">
        <v>261</v>
      </c>
      <c r="E534" s="83" t="s">
        <v>1311</v>
      </c>
      <c r="F534" s="54"/>
      <c r="G534" s="18"/>
      <c r="H534" s="54"/>
      <c r="I534" s="18"/>
      <c r="J534" s="54"/>
      <c r="K534" s="54"/>
      <c r="L534" s="18"/>
      <c r="M534" s="55"/>
      <c r="N534" s="54"/>
      <c r="O534" s="18"/>
      <c r="P534" s="54"/>
      <c r="Q534" s="39"/>
      <c r="R534" s="18"/>
      <c r="S534" s="54"/>
      <c r="T534" s="54"/>
      <c r="U534" s="18"/>
      <c r="V534" s="8">
        <f t="shared" si="97"/>
        <v>0</v>
      </c>
      <c r="W534" s="8">
        <v>0</v>
      </c>
      <c r="X534" s="18"/>
      <c r="Y534" s="8">
        <v>0</v>
      </c>
      <c r="Z534" s="8">
        <v>15057442</v>
      </c>
      <c r="AA534" s="18"/>
      <c r="AB534" s="18"/>
      <c r="AC534" s="56"/>
      <c r="AD534" s="18"/>
      <c r="AE534" s="18"/>
      <c r="AF534" s="8">
        <f t="shared" si="101"/>
        <v>15057442</v>
      </c>
      <c r="AG534" s="9">
        <v>0</v>
      </c>
      <c r="AH534" s="2"/>
      <c r="AI534" s="2">
        <v>0</v>
      </c>
      <c r="AJ534" s="9">
        <v>0</v>
      </c>
      <c r="AK534" s="2">
        <v>0</v>
      </c>
      <c r="AL534" s="2">
        <v>0</v>
      </c>
      <c r="AM534" s="2"/>
      <c r="AN534" s="2"/>
      <c r="AO534" s="19">
        <f t="shared" si="102"/>
        <v>15057442</v>
      </c>
      <c r="AP534" s="18"/>
      <c r="AQ534" s="2"/>
      <c r="AR534" s="18"/>
      <c r="AS534" s="2"/>
      <c r="AT534" s="18"/>
      <c r="AU534" s="18"/>
      <c r="AV534" s="18"/>
      <c r="AW534" s="18"/>
      <c r="AX534" s="2">
        <v>28767268</v>
      </c>
      <c r="AY534" s="2">
        <v>7191817</v>
      </c>
      <c r="AZ534" s="18"/>
      <c r="BA534" s="2"/>
      <c r="BB534" s="64">
        <f t="shared" si="103"/>
        <v>51016527</v>
      </c>
      <c r="BC534" s="2"/>
      <c r="BD534" s="2">
        <v>7191817</v>
      </c>
      <c r="BE534" s="2"/>
      <c r="BF534" s="2"/>
      <c r="BG534" s="9"/>
      <c r="BH534" s="2"/>
      <c r="BI534" s="2"/>
      <c r="BJ534" s="2">
        <v>32404472</v>
      </c>
      <c r="BK534" s="8">
        <f t="shared" si="104"/>
        <v>90612816</v>
      </c>
      <c r="BL534" s="2"/>
      <c r="BM534" s="2">
        <v>7191817</v>
      </c>
      <c r="BN534" s="2"/>
      <c r="BO534" s="2"/>
      <c r="BP534" s="2"/>
      <c r="BQ534" s="2"/>
      <c r="BR534" s="9"/>
      <c r="BS534" s="2"/>
      <c r="BT534" s="2"/>
      <c r="BU534" s="2"/>
      <c r="BV534" s="2"/>
      <c r="BW534" s="8">
        <f t="shared" si="105"/>
        <v>97804633</v>
      </c>
      <c r="BX534" s="2"/>
      <c r="BY534" s="2">
        <v>7191817</v>
      </c>
      <c r="BZ534" s="2"/>
      <c r="CA534" s="2"/>
      <c r="CB534" s="9"/>
      <c r="CC534" s="2"/>
      <c r="CD534" s="2"/>
      <c r="CE534" s="2"/>
      <c r="CF534" s="2"/>
      <c r="CG534" s="8">
        <f>SUM(BW534:CE534)</f>
        <v>104996450</v>
      </c>
      <c r="CH534" s="2"/>
      <c r="CI534" s="2"/>
      <c r="CJ534" s="2"/>
      <c r="CK534" s="2"/>
      <c r="CL534" s="9"/>
      <c r="CM534" s="2"/>
      <c r="CN534" s="2"/>
      <c r="CO534" s="2"/>
      <c r="CP534" s="8">
        <f t="shared" si="98"/>
        <v>104996450</v>
      </c>
      <c r="CQ534" s="2"/>
      <c r="CR534" s="2"/>
      <c r="CS534" s="2"/>
      <c r="CT534" s="2"/>
      <c r="CU534" s="2"/>
      <c r="CV534" s="9"/>
      <c r="CW534" s="2"/>
      <c r="CX534" s="2"/>
      <c r="CY534" s="8">
        <f t="shared" si="99"/>
        <v>104996450</v>
      </c>
      <c r="CZ534" s="2"/>
      <c r="DA534" s="2"/>
      <c r="DB534" s="2"/>
      <c r="DC534" s="2"/>
      <c r="DD534" s="2"/>
      <c r="DE534" s="2"/>
      <c r="DF534" s="2"/>
      <c r="DG534" s="2"/>
      <c r="DH534" s="2"/>
      <c r="DI534" s="8">
        <f t="shared" si="100"/>
        <v>104996450</v>
      </c>
      <c r="DJ534" s="18"/>
      <c r="DK534" s="2"/>
      <c r="DL534" s="2"/>
      <c r="DM534" s="2"/>
      <c r="DN534" s="2"/>
      <c r="DO534" s="2"/>
      <c r="DP534" s="2"/>
      <c r="DQ534" s="2"/>
      <c r="DR534" s="9"/>
      <c r="DS534" s="2"/>
      <c r="DT534" s="2"/>
      <c r="DU534" s="7">
        <f t="shared" si="108"/>
        <v>104996450</v>
      </c>
      <c r="DV534" s="4">
        <f>VLOOKUP(B534,[3]RPTNCT049_ConsultaSaldosContabl!$I$4:$K$8047,3,0)</f>
        <v>57534536</v>
      </c>
      <c r="DW534" s="4">
        <f>+Q534+Z534+AA534+AN534+BA534+BJ534+BU534+BV534</f>
        <v>47461914</v>
      </c>
      <c r="DX534" s="41">
        <f t="shared" si="106"/>
        <v>104996450</v>
      </c>
      <c r="DY534" s="19">
        <f t="shared" si="107"/>
        <v>0</v>
      </c>
      <c r="DZ534" s="29"/>
      <c r="EA534" s="15"/>
      <c r="EB534" s="15"/>
      <c r="EC534" s="15"/>
      <c r="ED534" s="15"/>
      <c r="EE534" s="15"/>
      <c r="EF534" s="15"/>
    </row>
    <row r="535" spans="1:136" ht="15" customHeight="1" x14ac:dyDescent="0.2">
      <c r="A535" s="1">
        <v>8902107047</v>
      </c>
      <c r="B535" s="1">
        <v>890210704</v>
      </c>
      <c r="C535" s="16">
        <v>218568385</v>
      </c>
      <c r="D535" s="17" t="s">
        <v>851</v>
      </c>
      <c r="E535" s="83" t="s">
        <v>1883</v>
      </c>
      <c r="F535" s="38"/>
      <c r="G535" s="2"/>
      <c r="H535" s="3"/>
      <c r="I535" s="2"/>
      <c r="J535" s="39"/>
      <c r="K535" s="3"/>
      <c r="L535" s="2"/>
      <c r="M535" s="8"/>
      <c r="N535" s="3"/>
      <c r="O535" s="2"/>
      <c r="P535" s="3"/>
      <c r="Q535" s="39">
        <v>73775622</v>
      </c>
      <c r="R535" s="2"/>
      <c r="S535" s="3"/>
      <c r="T535" s="3"/>
      <c r="U535" s="2"/>
      <c r="V535" s="8">
        <f t="shared" si="97"/>
        <v>73775622</v>
      </c>
      <c r="W535" s="8">
        <v>0</v>
      </c>
      <c r="X535" s="2"/>
      <c r="Y535" s="8">
        <v>0</v>
      </c>
      <c r="Z535" s="8"/>
      <c r="AA535" s="2"/>
      <c r="AB535" s="2"/>
      <c r="AC535" s="9"/>
      <c r="AD535" s="2"/>
      <c r="AE535" s="2"/>
      <c r="AF535" s="8">
        <f t="shared" si="101"/>
        <v>73775622</v>
      </c>
      <c r="AG535" s="9">
        <v>0</v>
      </c>
      <c r="AH535" s="2"/>
      <c r="AI535" s="2">
        <v>0</v>
      </c>
      <c r="AJ535" s="9">
        <v>0</v>
      </c>
      <c r="AK535" s="2">
        <v>0</v>
      </c>
      <c r="AL535" s="2">
        <v>0</v>
      </c>
      <c r="AM535" s="2"/>
      <c r="AN535" s="2"/>
      <c r="AO535" s="19">
        <f t="shared" si="102"/>
        <v>73775622</v>
      </c>
      <c r="AP535" s="2"/>
      <c r="AQ535" s="2"/>
      <c r="AR535" s="2"/>
      <c r="AS535" s="2"/>
      <c r="AT535" s="2"/>
      <c r="AU535" s="2"/>
      <c r="AV535" s="2"/>
      <c r="AW535" s="2"/>
      <c r="AX535" s="2">
        <v>95360664</v>
      </c>
      <c r="AY535" s="2">
        <v>23840166</v>
      </c>
      <c r="AZ535" s="2"/>
      <c r="BA535" s="2"/>
      <c r="BB535" s="64">
        <f t="shared" si="103"/>
        <v>192976452</v>
      </c>
      <c r="BC535" s="2"/>
      <c r="BD535" s="2">
        <v>23840166</v>
      </c>
      <c r="BE535" s="2"/>
      <c r="BF535" s="2"/>
      <c r="BG535" s="9"/>
      <c r="BH535" s="2"/>
      <c r="BI535" s="2"/>
      <c r="BJ535" s="2">
        <v>158977756</v>
      </c>
      <c r="BK535" s="8">
        <f t="shared" si="104"/>
        <v>375794374</v>
      </c>
      <c r="BL535" s="2"/>
      <c r="BM535" s="2">
        <v>23840166</v>
      </c>
      <c r="BN535" s="2"/>
      <c r="BO535" s="2"/>
      <c r="BP535" s="2"/>
      <c r="BQ535" s="2"/>
      <c r="BR535" s="9"/>
      <c r="BS535" s="2"/>
      <c r="BT535" s="2"/>
      <c r="BU535" s="2"/>
      <c r="BV535" s="2"/>
      <c r="BW535" s="8">
        <f t="shared" si="105"/>
        <v>399634540</v>
      </c>
      <c r="BX535" s="2"/>
      <c r="BY535" s="2">
        <v>23840166</v>
      </c>
      <c r="BZ535" s="2"/>
      <c r="CA535" s="2"/>
      <c r="CB535" s="9"/>
      <c r="CC535" s="2"/>
      <c r="CD535" s="2"/>
      <c r="CE535" s="2"/>
      <c r="CF535" s="2"/>
      <c r="CG535" s="8">
        <f>SUM(BW535:CE535)</f>
        <v>423474706</v>
      </c>
      <c r="CH535" s="2"/>
      <c r="CI535" s="2"/>
      <c r="CJ535" s="2"/>
      <c r="CK535" s="2"/>
      <c r="CL535" s="9"/>
      <c r="CM535" s="2"/>
      <c r="CN535" s="2"/>
      <c r="CO535" s="2"/>
      <c r="CP535" s="8">
        <f t="shared" si="98"/>
        <v>423474706</v>
      </c>
      <c r="CQ535" s="2"/>
      <c r="CR535" s="2"/>
      <c r="CS535" s="2"/>
      <c r="CT535" s="2"/>
      <c r="CU535" s="2"/>
      <c r="CV535" s="9"/>
      <c r="CW535" s="2"/>
      <c r="CX535" s="2"/>
      <c r="CY535" s="8">
        <f t="shared" si="99"/>
        <v>423474706</v>
      </c>
      <c r="CZ535" s="2"/>
      <c r="DA535" s="2"/>
      <c r="DB535" s="2"/>
      <c r="DC535" s="2"/>
      <c r="DD535" s="2"/>
      <c r="DE535" s="2"/>
      <c r="DF535" s="2"/>
      <c r="DG535" s="2"/>
      <c r="DH535" s="2"/>
      <c r="DI535" s="8">
        <f t="shared" si="100"/>
        <v>423474706</v>
      </c>
      <c r="DJ535" s="18"/>
      <c r="DK535" s="2"/>
      <c r="DL535" s="2"/>
      <c r="DM535" s="2"/>
      <c r="DN535" s="2"/>
      <c r="DO535" s="2"/>
      <c r="DP535" s="2"/>
      <c r="DQ535" s="2"/>
      <c r="DR535" s="9"/>
      <c r="DS535" s="2"/>
      <c r="DT535" s="2"/>
      <c r="DU535" s="7">
        <f t="shared" si="108"/>
        <v>423474706</v>
      </c>
      <c r="DV535" s="4">
        <f>VLOOKUP(B535,[3]RPTNCT049_ConsultaSaldosContabl!$I$4:$K$8047,3,0)</f>
        <v>190721328</v>
      </c>
      <c r="DW535" s="4">
        <f>+Q535+Z535+AA535+AN535+BA535+BJ535+BU535+BV535</f>
        <v>232753378</v>
      </c>
      <c r="DX535" s="41">
        <f t="shared" si="106"/>
        <v>423474706</v>
      </c>
      <c r="DY535" s="19">
        <f t="shared" si="107"/>
        <v>0</v>
      </c>
      <c r="DZ535" s="29"/>
      <c r="EA535" s="29"/>
      <c r="EB535" s="29"/>
    </row>
    <row r="536" spans="1:136" ht="15" customHeight="1" x14ac:dyDescent="0.2">
      <c r="A536" s="1">
        <v>8902061107</v>
      </c>
      <c r="B536" s="1">
        <v>890206110</v>
      </c>
      <c r="C536" s="16">
        <v>210668406</v>
      </c>
      <c r="D536" s="17" t="s">
        <v>853</v>
      </c>
      <c r="E536" s="83" t="s">
        <v>1885</v>
      </c>
      <c r="F536" s="38"/>
      <c r="G536" s="2"/>
      <c r="H536" s="3"/>
      <c r="I536" s="2"/>
      <c r="J536" s="39"/>
      <c r="K536" s="3"/>
      <c r="L536" s="2"/>
      <c r="M536" s="8"/>
      <c r="N536" s="3"/>
      <c r="O536" s="2"/>
      <c r="P536" s="3"/>
      <c r="Q536" s="39">
        <v>191177455</v>
      </c>
      <c r="R536" s="2"/>
      <c r="S536" s="3"/>
      <c r="T536" s="3"/>
      <c r="U536" s="2"/>
      <c r="V536" s="8">
        <f t="shared" si="97"/>
        <v>191177455</v>
      </c>
      <c r="W536" s="8">
        <v>0</v>
      </c>
      <c r="X536" s="2"/>
      <c r="Y536" s="8">
        <v>0</v>
      </c>
      <c r="Z536" s="8"/>
      <c r="AA536" s="2"/>
      <c r="AB536" s="2"/>
      <c r="AC536" s="9"/>
      <c r="AD536" s="2"/>
      <c r="AE536" s="2"/>
      <c r="AF536" s="8">
        <f t="shared" si="101"/>
        <v>191177455</v>
      </c>
      <c r="AG536" s="9">
        <v>0</v>
      </c>
      <c r="AH536" s="2"/>
      <c r="AI536" s="2">
        <v>0</v>
      </c>
      <c r="AJ536" s="9">
        <v>0</v>
      </c>
      <c r="AK536" s="2">
        <v>0</v>
      </c>
      <c r="AL536" s="2">
        <v>0</v>
      </c>
      <c r="AM536" s="2"/>
      <c r="AN536" s="2"/>
      <c r="AO536" s="19">
        <f t="shared" si="102"/>
        <v>191177455</v>
      </c>
      <c r="AP536" s="2"/>
      <c r="AQ536" s="2"/>
      <c r="AR536" s="2"/>
      <c r="AS536" s="2"/>
      <c r="AT536" s="2"/>
      <c r="AU536" s="2"/>
      <c r="AV536" s="2"/>
      <c r="AW536" s="2"/>
      <c r="AX536" s="2">
        <v>195712252</v>
      </c>
      <c r="AY536" s="2">
        <v>48928063</v>
      </c>
      <c r="AZ536" s="2"/>
      <c r="BA536" s="2"/>
      <c r="BB536" s="64">
        <f t="shared" si="103"/>
        <v>435817770</v>
      </c>
      <c r="BC536" s="2"/>
      <c r="BD536" s="2">
        <v>48928063</v>
      </c>
      <c r="BE536" s="2"/>
      <c r="BF536" s="2"/>
      <c r="BG536" s="9"/>
      <c r="BH536" s="2"/>
      <c r="BI536" s="2"/>
      <c r="BJ536" s="2">
        <v>412817603</v>
      </c>
      <c r="BK536" s="8">
        <f t="shared" si="104"/>
        <v>897563436</v>
      </c>
      <c r="BL536" s="2"/>
      <c r="BM536" s="2">
        <v>48928063</v>
      </c>
      <c r="BN536" s="2"/>
      <c r="BO536" s="2"/>
      <c r="BP536" s="2"/>
      <c r="BQ536" s="2"/>
      <c r="BR536" s="9"/>
      <c r="BS536" s="2"/>
      <c r="BT536" s="2"/>
      <c r="BU536" s="2"/>
      <c r="BV536" s="2"/>
      <c r="BW536" s="8">
        <f t="shared" si="105"/>
        <v>946491499</v>
      </c>
      <c r="BX536" s="2"/>
      <c r="BY536" s="2">
        <v>48928063</v>
      </c>
      <c r="BZ536" s="2"/>
      <c r="CA536" s="2"/>
      <c r="CB536" s="9"/>
      <c r="CC536" s="2"/>
      <c r="CD536" s="2"/>
      <c r="CE536" s="2"/>
      <c r="CF536" s="2"/>
      <c r="CG536" s="8">
        <f>SUM(BW536:CE536)</f>
        <v>995419562</v>
      </c>
      <c r="CH536" s="2"/>
      <c r="CI536" s="2"/>
      <c r="CJ536" s="2"/>
      <c r="CK536" s="2"/>
      <c r="CL536" s="9"/>
      <c r="CM536" s="2"/>
      <c r="CN536" s="2"/>
      <c r="CO536" s="2"/>
      <c r="CP536" s="8">
        <f t="shared" si="98"/>
        <v>995419562</v>
      </c>
      <c r="CQ536" s="2"/>
      <c r="CR536" s="2"/>
      <c r="CS536" s="2"/>
      <c r="CT536" s="2"/>
      <c r="CU536" s="2"/>
      <c r="CV536" s="9"/>
      <c r="CW536" s="2"/>
      <c r="CX536" s="2"/>
      <c r="CY536" s="8">
        <f t="shared" si="99"/>
        <v>995419562</v>
      </c>
      <c r="CZ536" s="2"/>
      <c r="DA536" s="2"/>
      <c r="DB536" s="2"/>
      <c r="DC536" s="2"/>
      <c r="DD536" s="2"/>
      <c r="DE536" s="2"/>
      <c r="DF536" s="2"/>
      <c r="DG536" s="2"/>
      <c r="DH536" s="2"/>
      <c r="DI536" s="8">
        <f t="shared" si="100"/>
        <v>995419562</v>
      </c>
      <c r="DJ536" s="18"/>
      <c r="DK536" s="2"/>
      <c r="DL536" s="2"/>
      <c r="DM536" s="2"/>
      <c r="DN536" s="2"/>
      <c r="DO536" s="2"/>
      <c r="DP536" s="2"/>
      <c r="DQ536" s="2"/>
      <c r="DR536" s="9"/>
      <c r="DS536" s="2"/>
      <c r="DT536" s="2"/>
      <c r="DU536" s="7">
        <f t="shared" si="108"/>
        <v>995419562</v>
      </c>
      <c r="DV536" s="4">
        <f>VLOOKUP(B536,[3]RPTNCT049_ConsultaSaldosContabl!$I$4:$K$8047,3,0)</f>
        <v>391424504</v>
      </c>
      <c r="DW536" s="4">
        <f>+Q536+Z536+AA536+AN536+BA536+BJ536+BU536+BV536</f>
        <v>603995058</v>
      </c>
      <c r="DX536" s="41">
        <f t="shared" si="106"/>
        <v>995419562</v>
      </c>
      <c r="DY536" s="19">
        <f t="shared" si="107"/>
        <v>0</v>
      </c>
      <c r="DZ536" s="29"/>
      <c r="EA536" s="29"/>
      <c r="EB536" s="29"/>
    </row>
    <row r="537" spans="1:136" ht="15" customHeight="1" x14ac:dyDescent="0.2">
      <c r="A537" s="1">
        <v>8000191115</v>
      </c>
      <c r="B537" s="1">
        <v>800019111</v>
      </c>
      <c r="C537" s="16">
        <v>210552405</v>
      </c>
      <c r="D537" s="17" t="s">
        <v>722</v>
      </c>
      <c r="E537" s="83" t="s">
        <v>1762</v>
      </c>
      <c r="F537" s="38"/>
      <c r="G537" s="2"/>
      <c r="H537" s="3"/>
      <c r="I537" s="2"/>
      <c r="J537" s="39"/>
      <c r="K537" s="3"/>
      <c r="L537" s="2"/>
      <c r="M537" s="8"/>
      <c r="N537" s="3"/>
      <c r="O537" s="2"/>
      <c r="P537" s="3"/>
      <c r="Q537" s="39">
        <v>58671660</v>
      </c>
      <c r="R537" s="2"/>
      <c r="S537" s="3"/>
      <c r="T537" s="3"/>
      <c r="U537" s="2"/>
      <c r="V537" s="8">
        <f t="shared" si="97"/>
        <v>58671660</v>
      </c>
      <c r="W537" s="8">
        <v>0</v>
      </c>
      <c r="X537" s="2"/>
      <c r="Y537" s="8">
        <v>0</v>
      </c>
      <c r="Z537" s="8"/>
      <c r="AA537" s="2"/>
      <c r="AB537" s="2"/>
      <c r="AC537" s="9"/>
      <c r="AD537" s="2"/>
      <c r="AE537" s="2"/>
      <c r="AF537" s="8">
        <f t="shared" si="101"/>
        <v>58671660</v>
      </c>
      <c r="AG537" s="9">
        <v>0</v>
      </c>
      <c r="AH537" s="2"/>
      <c r="AI537" s="2">
        <v>0</v>
      </c>
      <c r="AJ537" s="9">
        <v>0</v>
      </c>
      <c r="AK537" s="2">
        <v>0</v>
      </c>
      <c r="AL537" s="2">
        <v>0</v>
      </c>
      <c r="AM537" s="2"/>
      <c r="AN537" s="2"/>
      <c r="AO537" s="19">
        <f t="shared" si="102"/>
        <v>58671660</v>
      </c>
      <c r="AP537" s="2"/>
      <c r="AQ537" s="2"/>
      <c r="AR537" s="2"/>
      <c r="AS537" s="2"/>
      <c r="AT537" s="2"/>
      <c r="AU537" s="2"/>
      <c r="AV537" s="2"/>
      <c r="AW537" s="2"/>
      <c r="AX537" s="2">
        <v>92617844</v>
      </c>
      <c r="AY537" s="2">
        <v>23154461</v>
      </c>
      <c r="AZ537" s="2"/>
      <c r="BA537" s="2"/>
      <c r="BB537" s="64">
        <f t="shared" si="103"/>
        <v>174443965</v>
      </c>
      <c r="BC537" s="2"/>
      <c r="BD537" s="2">
        <v>23154461</v>
      </c>
      <c r="BE537" s="2"/>
      <c r="BF537" s="2"/>
      <c r="BG537" s="9"/>
      <c r="BH537" s="2"/>
      <c r="BI537" s="2"/>
      <c r="BJ537" s="2">
        <v>126264676</v>
      </c>
      <c r="BK537" s="8">
        <f t="shared" si="104"/>
        <v>323863102</v>
      </c>
      <c r="BL537" s="2"/>
      <c r="BM537" s="2">
        <v>23154461</v>
      </c>
      <c r="BN537" s="2"/>
      <c r="BO537" s="2"/>
      <c r="BP537" s="2"/>
      <c r="BQ537" s="2"/>
      <c r="BR537" s="9"/>
      <c r="BS537" s="2"/>
      <c r="BT537" s="2"/>
      <c r="BU537" s="2"/>
      <c r="BV537" s="2"/>
      <c r="BW537" s="8">
        <f t="shared" si="105"/>
        <v>347017563</v>
      </c>
      <c r="BX537" s="2"/>
      <c r="BY537" s="2">
        <v>23154461</v>
      </c>
      <c r="BZ537" s="2"/>
      <c r="CA537" s="2"/>
      <c r="CB537" s="9"/>
      <c r="CC537" s="2"/>
      <c r="CD537" s="2"/>
      <c r="CE537" s="2"/>
      <c r="CF537" s="2"/>
      <c r="CG537" s="8">
        <f>SUM(BW537:CE537)</f>
        <v>370172024</v>
      </c>
      <c r="CH537" s="2"/>
      <c r="CI537" s="2"/>
      <c r="CJ537" s="2"/>
      <c r="CK537" s="2"/>
      <c r="CL537" s="9"/>
      <c r="CM537" s="2"/>
      <c r="CN537" s="2"/>
      <c r="CO537" s="2"/>
      <c r="CP537" s="8">
        <f t="shared" si="98"/>
        <v>370172024</v>
      </c>
      <c r="CQ537" s="2"/>
      <c r="CR537" s="2"/>
      <c r="CS537" s="2"/>
      <c r="CT537" s="2"/>
      <c r="CU537" s="2"/>
      <c r="CV537" s="9"/>
      <c r="CW537" s="2"/>
      <c r="CX537" s="2"/>
      <c r="CY537" s="8">
        <f t="shared" si="99"/>
        <v>370172024</v>
      </c>
      <c r="CZ537" s="2"/>
      <c r="DA537" s="2"/>
      <c r="DB537" s="2"/>
      <c r="DC537" s="2"/>
      <c r="DD537" s="2"/>
      <c r="DE537" s="2"/>
      <c r="DF537" s="2"/>
      <c r="DG537" s="2"/>
      <c r="DH537" s="2"/>
      <c r="DI537" s="8">
        <f t="shared" si="100"/>
        <v>370172024</v>
      </c>
      <c r="DJ537" s="18"/>
      <c r="DK537" s="2"/>
      <c r="DL537" s="2"/>
      <c r="DM537" s="2"/>
      <c r="DN537" s="2"/>
      <c r="DO537" s="2"/>
      <c r="DP537" s="2"/>
      <c r="DQ537" s="2"/>
      <c r="DR537" s="9"/>
      <c r="DS537" s="2"/>
      <c r="DT537" s="2"/>
      <c r="DU537" s="7">
        <f t="shared" si="108"/>
        <v>370172024</v>
      </c>
      <c r="DV537" s="4">
        <f>VLOOKUP(B537,[3]RPTNCT049_ConsultaSaldosContabl!$I$4:$K$8047,3,0)</f>
        <v>185235688</v>
      </c>
      <c r="DW537" s="4">
        <f>+Q537+Z537+AA537+AN537+BA537+BJ537+BU537+BV537</f>
        <v>184936336</v>
      </c>
      <c r="DX537" s="41">
        <f t="shared" si="106"/>
        <v>370172024</v>
      </c>
      <c r="DY537" s="19">
        <f t="shared" si="107"/>
        <v>0</v>
      </c>
      <c r="DZ537" s="29"/>
      <c r="EA537" s="29"/>
      <c r="EB537" s="29"/>
    </row>
    <row r="538" spans="1:136" ht="15" customHeight="1" x14ac:dyDescent="0.2">
      <c r="A538" s="1">
        <v>8920992428</v>
      </c>
      <c r="B538" s="1">
        <v>892099242</v>
      </c>
      <c r="C538" s="16">
        <v>210050400</v>
      </c>
      <c r="D538" s="17" t="s">
        <v>681</v>
      </c>
      <c r="E538" s="83" t="s">
        <v>1720</v>
      </c>
      <c r="F538" s="38"/>
      <c r="G538" s="2"/>
      <c r="H538" s="3"/>
      <c r="I538" s="2"/>
      <c r="J538" s="39"/>
      <c r="K538" s="3"/>
      <c r="L538" s="2"/>
      <c r="M538" s="8"/>
      <c r="N538" s="3"/>
      <c r="O538" s="2"/>
      <c r="P538" s="3"/>
      <c r="Q538" s="39">
        <v>66631642</v>
      </c>
      <c r="R538" s="2"/>
      <c r="S538" s="3"/>
      <c r="T538" s="3"/>
      <c r="U538" s="2"/>
      <c r="V538" s="8">
        <f t="shared" si="97"/>
        <v>66631642</v>
      </c>
      <c r="W538" s="8">
        <v>0</v>
      </c>
      <c r="X538" s="2"/>
      <c r="Y538" s="8">
        <v>0</v>
      </c>
      <c r="Z538" s="8"/>
      <c r="AA538" s="2"/>
      <c r="AB538" s="2"/>
      <c r="AC538" s="9"/>
      <c r="AD538" s="2"/>
      <c r="AE538" s="2"/>
      <c r="AF538" s="8">
        <f t="shared" si="101"/>
        <v>66631642</v>
      </c>
      <c r="AG538" s="9">
        <v>0</v>
      </c>
      <c r="AH538" s="2"/>
      <c r="AI538" s="2">
        <v>0</v>
      </c>
      <c r="AJ538" s="9">
        <v>0</v>
      </c>
      <c r="AK538" s="2">
        <v>0</v>
      </c>
      <c r="AL538" s="2">
        <v>0</v>
      </c>
      <c r="AM538" s="2"/>
      <c r="AN538" s="2"/>
      <c r="AO538" s="19">
        <f t="shared" si="102"/>
        <v>66631642</v>
      </c>
      <c r="AP538" s="2"/>
      <c r="AQ538" s="2"/>
      <c r="AR538" s="2"/>
      <c r="AS538" s="2"/>
      <c r="AT538" s="2"/>
      <c r="AU538" s="2"/>
      <c r="AV538" s="2"/>
      <c r="AW538" s="2"/>
      <c r="AX538" s="2">
        <v>72557080</v>
      </c>
      <c r="AY538" s="2">
        <v>18139270</v>
      </c>
      <c r="AZ538" s="2"/>
      <c r="BA538" s="2"/>
      <c r="BB538" s="64">
        <f t="shared" si="103"/>
        <v>157327992</v>
      </c>
      <c r="BC538" s="2"/>
      <c r="BD538" s="2">
        <v>18139270</v>
      </c>
      <c r="BE538" s="2"/>
      <c r="BF538" s="2"/>
      <c r="BG538" s="9"/>
      <c r="BH538" s="2"/>
      <c r="BI538" s="2"/>
      <c r="BJ538" s="2">
        <v>143394971</v>
      </c>
      <c r="BK538" s="8">
        <f t="shared" si="104"/>
        <v>318862233</v>
      </c>
      <c r="BL538" s="2"/>
      <c r="BM538" s="2">
        <v>18139270</v>
      </c>
      <c r="BN538" s="2"/>
      <c r="BO538" s="2"/>
      <c r="BP538" s="2"/>
      <c r="BQ538" s="2"/>
      <c r="BR538" s="9"/>
      <c r="BS538" s="2"/>
      <c r="BT538" s="2"/>
      <c r="BU538" s="2"/>
      <c r="BV538" s="2"/>
      <c r="BW538" s="8">
        <f t="shared" si="105"/>
        <v>337001503</v>
      </c>
      <c r="BX538" s="2"/>
      <c r="BY538" s="2">
        <v>18139270</v>
      </c>
      <c r="BZ538" s="2"/>
      <c r="CA538" s="2"/>
      <c r="CB538" s="9"/>
      <c r="CC538" s="2"/>
      <c r="CD538" s="2"/>
      <c r="CE538" s="2"/>
      <c r="CF538" s="2"/>
      <c r="CG538" s="8">
        <f>SUM(BW538:CE538)</f>
        <v>355140773</v>
      </c>
      <c r="CH538" s="2"/>
      <c r="CI538" s="2"/>
      <c r="CJ538" s="2"/>
      <c r="CK538" s="2"/>
      <c r="CL538" s="9"/>
      <c r="CM538" s="2"/>
      <c r="CN538" s="2"/>
      <c r="CO538" s="2"/>
      <c r="CP538" s="8">
        <f t="shared" si="98"/>
        <v>355140773</v>
      </c>
      <c r="CQ538" s="2"/>
      <c r="CR538" s="2"/>
      <c r="CS538" s="2"/>
      <c r="CT538" s="2"/>
      <c r="CU538" s="2"/>
      <c r="CV538" s="9"/>
      <c r="CW538" s="2"/>
      <c r="CX538" s="2"/>
      <c r="CY538" s="8">
        <f t="shared" si="99"/>
        <v>355140773</v>
      </c>
      <c r="CZ538" s="2"/>
      <c r="DA538" s="2"/>
      <c r="DB538" s="2"/>
      <c r="DC538" s="2"/>
      <c r="DD538" s="2"/>
      <c r="DE538" s="2"/>
      <c r="DF538" s="2"/>
      <c r="DG538" s="2"/>
      <c r="DH538" s="2"/>
      <c r="DI538" s="8">
        <f t="shared" si="100"/>
        <v>355140773</v>
      </c>
      <c r="DJ538" s="18"/>
      <c r="DK538" s="2"/>
      <c r="DL538" s="2"/>
      <c r="DM538" s="2"/>
      <c r="DN538" s="2"/>
      <c r="DO538" s="2"/>
      <c r="DP538" s="2"/>
      <c r="DQ538" s="2"/>
      <c r="DR538" s="9"/>
      <c r="DS538" s="2"/>
      <c r="DT538" s="2"/>
      <c r="DU538" s="7">
        <f t="shared" si="108"/>
        <v>355140773</v>
      </c>
      <c r="DV538" s="4">
        <f>VLOOKUP(B538,[3]RPTNCT049_ConsultaSaldosContabl!$I$4:$K$8047,3,0)</f>
        <v>145114160</v>
      </c>
      <c r="DW538" s="4">
        <f>+Q538+Z538+AA538+AN538+BA538+BJ538+BU538+BV538</f>
        <v>210026613</v>
      </c>
      <c r="DX538" s="41">
        <f t="shared" si="106"/>
        <v>355140773</v>
      </c>
      <c r="DY538" s="19">
        <f t="shared" si="107"/>
        <v>0</v>
      </c>
      <c r="DZ538" s="29"/>
      <c r="EA538" s="29"/>
      <c r="EB538" s="29"/>
    </row>
    <row r="539" spans="1:136" ht="15" customHeight="1" x14ac:dyDescent="0.2">
      <c r="A539" s="1">
        <v>8999993305</v>
      </c>
      <c r="B539" s="1">
        <v>899999330</v>
      </c>
      <c r="C539" s="16">
        <v>210725407</v>
      </c>
      <c r="D539" s="17" t="s">
        <v>509</v>
      </c>
      <c r="E539" s="83" t="s">
        <v>1551</v>
      </c>
      <c r="F539" s="38"/>
      <c r="G539" s="2"/>
      <c r="H539" s="3"/>
      <c r="I539" s="2"/>
      <c r="J539" s="39"/>
      <c r="K539" s="3"/>
      <c r="L539" s="2"/>
      <c r="M539" s="8"/>
      <c r="N539" s="3"/>
      <c r="O539" s="2"/>
      <c r="P539" s="3"/>
      <c r="Q539" s="39">
        <v>58751602</v>
      </c>
      <c r="R539" s="2"/>
      <c r="S539" s="3"/>
      <c r="T539" s="3"/>
      <c r="U539" s="2"/>
      <c r="V539" s="8">
        <f t="shared" si="97"/>
        <v>58751602</v>
      </c>
      <c r="W539" s="8">
        <v>0</v>
      </c>
      <c r="X539" s="2"/>
      <c r="Y539" s="8">
        <v>0</v>
      </c>
      <c r="Z539" s="8"/>
      <c r="AA539" s="2"/>
      <c r="AB539" s="2"/>
      <c r="AC539" s="9"/>
      <c r="AD539" s="2"/>
      <c r="AE539" s="2"/>
      <c r="AF539" s="8">
        <f t="shared" si="101"/>
        <v>58751602</v>
      </c>
      <c r="AG539" s="9">
        <v>0</v>
      </c>
      <c r="AH539" s="2"/>
      <c r="AI539" s="2">
        <v>0</v>
      </c>
      <c r="AJ539" s="9">
        <v>0</v>
      </c>
      <c r="AK539" s="2">
        <v>0</v>
      </c>
      <c r="AL539" s="2">
        <v>0</v>
      </c>
      <c r="AM539" s="2"/>
      <c r="AN539" s="2"/>
      <c r="AO539" s="19">
        <f t="shared" si="102"/>
        <v>58751602</v>
      </c>
      <c r="AP539" s="2"/>
      <c r="AQ539" s="2"/>
      <c r="AR539" s="2"/>
      <c r="AS539" s="2"/>
      <c r="AT539" s="2"/>
      <c r="AU539" s="2"/>
      <c r="AV539" s="2"/>
      <c r="AW539" s="2"/>
      <c r="AX539" s="2">
        <v>66424084</v>
      </c>
      <c r="AY539" s="2">
        <v>16606021</v>
      </c>
      <c r="AZ539" s="2"/>
      <c r="BA539" s="2"/>
      <c r="BB539" s="64">
        <f t="shared" si="103"/>
        <v>141781707</v>
      </c>
      <c r="BC539" s="2"/>
      <c r="BD539" s="2">
        <v>16606021</v>
      </c>
      <c r="BE539" s="2"/>
      <c r="BF539" s="2"/>
      <c r="BG539" s="9"/>
      <c r="BH539" s="2"/>
      <c r="BI539" s="2"/>
      <c r="BJ539" s="2">
        <v>126436980</v>
      </c>
      <c r="BK539" s="8">
        <f t="shared" si="104"/>
        <v>284824708</v>
      </c>
      <c r="BL539" s="2"/>
      <c r="BM539" s="2">
        <v>16606021</v>
      </c>
      <c r="BN539" s="2"/>
      <c r="BO539" s="2"/>
      <c r="BP539" s="2"/>
      <c r="BQ539" s="2"/>
      <c r="BR539" s="9"/>
      <c r="BS539" s="2"/>
      <c r="BT539" s="2"/>
      <c r="BU539" s="2"/>
      <c r="BV539" s="2"/>
      <c r="BW539" s="8">
        <f t="shared" si="105"/>
        <v>301430729</v>
      </c>
      <c r="BX539" s="2"/>
      <c r="BY539" s="2">
        <v>16606021</v>
      </c>
      <c r="BZ539" s="2"/>
      <c r="CA539" s="2"/>
      <c r="CB539" s="9"/>
      <c r="CC539" s="2"/>
      <c r="CD539" s="2"/>
      <c r="CE539" s="2"/>
      <c r="CF539" s="2"/>
      <c r="CG539" s="8">
        <f>SUM(BW539:CE539)</f>
        <v>318036750</v>
      </c>
      <c r="CH539" s="2"/>
      <c r="CI539" s="2"/>
      <c r="CJ539" s="2"/>
      <c r="CK539" s="2"/>
      <c r="CL539" s="9"/>
      <c r="CM539" s="2"/>
      <c r="CN539" s="2"/>
      <c r="CO539" s="2"/>
      <c r="CP539" s="8">
        <f t="shared" si="98"/>
        <v>318036750</v>
      </c>
      <c r="CQ539" s="2"/>
      <c r="CR539" s="2"/>
      <c r="CS539" s="2"/>
      <c r="CT539" s="2"/>
      <c r="CU539" s="2"/>
      <c r="CV539" s="9"/>
      <c r="CW539" s="2"/>
      <c r="CX539" s="2"/>
      <c r="CY539" s="8">
        <f t="shared" si="99"/>
        <v>318036750</v>
      </c>
      <c r="CZ539" s="2"/>
      <c r="DA539" s="2"/>
      <c r="DB539" s="2"/>
      <c r="DC539" s="2"/>
      <c r="DD539" s="2"/>
      <c r="DE539" s="2"/>
      <c r="DF539" s="2"/>
      <c r="DG539" s="2"/>
      <c r="DH539" s="2"/>
      <c r="DI539" s="8">
        <f t="shared" si="100"/>
        <v>318036750</v>
      </c>
      <c r="DJ539" s="18"/>
      <c r="DK539" s="2"/>
      <c r="DL539" s="2"/>
      <c r="DM539" s="2"/>
      <c r="DN539" s="2"/>
      <c r="DO539" s="2"/>
      <c r="DP539" s="2"/>
      <c r="DQ539" s="2"/>
      <c r="DR539" s="9"/>
      <c r="DS539" s="2"/>
      <c r="DT539" s="2"/>
      <c r="DU539" s="7">
        <f t="shared" si="108"/>
        <v>318036750</v>
      </c>
      <c r="DV539" s="4">
        <f>VLOOKUP(B539,[3]RPTNCT049_ConsultaSaldosContabl!$I$4:$K$8047,3,0)</f>
        <v>132848168</v>
      </c>
      <c r="DW539" s="4">
        <f>+Q539+Z539+AA539+AN539+BA539+BJ539+BU539+BV539</f>
        <v>185188582</v>
      </c>
      <c r="DX539" s="41">
        <f t="shared" si="106"/>
        <v>318036750</v>
      </c>
      <c r="DY539" s="19">
        <f t="shared" si="107"/>
        <v>0</v>
      </c>
      <c r="DZ539" s="29"/>
      <c r="EA539" s="29"/>
      <c r="EB539" s="29"/>
    </row>
    <row r="540" spans="1:136" ht="15" customHeight="1" x14ac:dyDescent="0.2">
      <c r="A540" s="1">
        <v>8907020342</v>
      </c>
      <c r="B540" s="1">
        <v>890702034</v>
      </c>
      <c r="C540" s="16">
        <v>210873408</v>
      </c>
      <c r="D540" s="17" t="s">
        <v>2281</v>
      </c>
      <c r="E540" s="83" t="s">
        <v>1967</v>
      </c>
      <c r="F540" s="38"/>
      <c r="G540" s="2"/>
      <c r="H540" s="3"/>
      <c r="I540" s="2"/>
      <c r="J540" s="39"/>
      <c r="K540" s="3"/>
      <c r="L540" s="2"/>
      <c r="M540" s="8"/>
      <c r="N540" s="3"/>
      <c r="O540" s="2"/>
      <c r="P540" s="3"/>
      <c r="Q540" s="39">
        <v>91457357</v>
      </c>
      <c r="R540" s="2"/>
      <c r="S540" s="3"/>
      <c r="T540" s="3"/>
      <c r="U540" s="2"/>
      <c r="V540" s="8">
        <f t="shared" si="97"/>
        <v>91457357</v>
      </c>
      <c r="W540" s="8">
        <v>0</v>
      </c>
      <c r="X540" s="2"/>
      <c r="Y540" s="8">
        <v>0</v>
      </c>
      <c r="Z540" s="8"/>
      <c r="AA540" s="2"/>
      <c r="AB540" s="2"/>
      <c r="AC540" s="9"/>
      <c r="AD540" s="2"/>
      <c r="AE540" s="2"/>
      <c r="AF540" s="8">
        <f t="shared" si="101"/>
        <v>91457357</v>
      </c>
      <c r="AG540" s="9">
        <v>0</v>
      </c>
      <c r="AH540" s="2"/>
      <c r="AI540" s="2">
        <v>0</v>
      </c>
      <c r="AJ540" s="9">
        <v>0</v>
      </c>
      <c r="AK540" s="2">
        <v>0</v>
      </c>
      <c r="AL540" s="2">
        <v>0</v>
      </c>
      <c r="AM540" s="2"/>
      <c r="AN540" s="2"/>
      <c r="AO540" s="19">
        <f t="shared" si="102"/>
        <v>91457357</v>
      </c>
      <c r="AP540" s="2"/>
      <c r="AQ540" s="2"/>
      <c r="AR540" s="2"/>
      <c r="AS540" s="2"/>
      <c r="AT540" s="2"/>
      <c r="AU540" s="2"/>
      <c r="AV540" s="2"/>
      <c r="AW540" s="2"/>
      <c r="AX540" s="2">
        <v>108472532</v>
      </c>
      <c r="AY540" s="2">
        <v>27118133</v>
      </c>
      <c r="AZ540" s="2"/>
      <c r="BA540" s="2"/>
      <c r="BB540" s="64">
        <f t="shared" si="103"/>
        <v>227048022</v>
      </c>
      <c r="BC540" s="2"/>
      <c r="BD540" s="2">
        <v>27118133</v>
      </c>
      <c r="BE540" s="2"/>
      <c r="BF540" s="2"/>
      <c r="BG540" s="9"/>
      <c r="BH540" s="2"/>
      <c r="BI540" s="2"/>
      <c r="BJ540" s="2">
        <v>196821103</v>
      </c>
      <c r="BK540" s="8">
        <f t="shared" si="104"/>
        <v>450987258</v>
      </c>
      <c r="BL540" s="2"/>
      <c r="BM540" s="2">
        <v>27118133</v>
      </c>
      <c r="BN540" s="2"/>
      <c r="BO540" s="2"/>
      <c r="BP540" s="2"/>
      <c r="BQ540" s="2"/>
      <c r="BR540" s="9"/>
      <c r="BS540" s="2"/>
      <c r="BT540" s="2"/>
      <c r="BU540" s="2"/>
      <c r="BV540" s="2"/>
      <c r="BW540" s="8">
        <f t="shared" si="105"/>
        <v>478105391</v>
      </c>
      <c r="BX540" s="2"/>
      <c r="BY540" s="2">
        <v>27118133</v>
      </c>
      <c r="BZ540" s="2"/>
      <c r="CA540" s="2"/>
      <c r="CB540" s="9"/>
      <c r="CC540" s="2"/>
      <c r="CD540" s="2"/>
      <c r="CE540" s="2"/>
      <c r="CF540" s="2"/>
      <c r="CG540" s="8">
        <f>SUM(BW540:CE540)</f>
        <v>505223524</v>
      </c>
      <c r="CH540" s="2"/>
      <c r="CI540" s="2"/>
      <c r="CJ540" s="2"/>
      <c r="CK540" s="2"/>
      <c r="CL540" s="9"/>
      <c r="CM540" s="2"/>
      <c r="CN540" s="2"/>
      <c r="CO540" s="2"/>
      <c r="CP540" s="8">
        <f t="shared" si="98"/>
        <v>505223524</v>
      </c>
      <c r="CQ540" s="2"/>
      <c r="CR540" s="2"/>
      <c r="CS540" s="2"/>
      <c r="CT540" s="2"/>
      <c r="CU540" s="2"/>
      <c r="CV540" s="9"/>
      <c r="CW540" s="2"/>
      <c r="CX540" s="2"/>
      <c r="CY540" s="8">
        <f t="shared" si="99"/>
        <v>505223524</v>
      </c>
      <c r="CZ540" s="2"/>
      <c r="DA540" s="2"/>
      <c r="DB540" s="2"/>
      <c r="DC540" s="2"/>
      <c r="DD540" s="2"/>
      <c r="DE540" s="2"/>
      <c r="DF540" s="2"/>
      <c r="DG540" s="2"/>
      <c r="DH540" s="2"/>
      <c r="DI540" s="8">
        <f t="shared" si="100"/>
        <v>505223524</v>
      </c>
      <c r="DJ540" s="18"/>
      <c r="DK540" s="2"/>
      <c r="DL540" s="2"/>
      <c r="DM540" s="2"/>
      <c r="DN540" s="2"/>
      <c r="DO540" s="2"/>
      <c r="DP540" s="2"/>
      <c r="DQ540" s="2"/>
      <c r="DR540" s="9"/>
      <c r="DS540" s="2"/>
      <c r="DT540" s="2"/>
      <c r="DU540" s="7">
        <f t="shared" si="108"/>
        <v>505223524</v>
      </c>
      <c r="DV540" s="4">
        <f>VLOOKUP(B540,[3]RPTNCT049_ConsultaSaldosContabl!$I$4:$K$8047,3,0)</f>
        <v>216945064</v>
      </c>
      <c r="DW540" s="4">
        <f>+Q540+Z540+AA540+AN540+BA540+BJ540+BU540+BV540</f>
        <v>288278460</v>
      </c>
      <c r="DX540" s="41">
        <f t="shared" si="106"/>
        <v>505223524</v>
      </c>
      <c r="DY540" s="19">
        <f t="shared" si="107"/>
        <v>0</v>
      </c>
      <c r="DZ540" s="29"/>
      <c r="EA540" s="29"/>
      <c r="EB540" s="29"/>
    </row>
    <row r="541" spans="1:136" ht="15" customHeight="1" x14ac:dyDescent="0.2">
      <c r="A541" s="1">
        <v>8999993029</v>
      </c>
      <c r="B541" s="1">
        <v>899999302</v>
      </c>
      <c r="C541" s="16">
        <v>210191001</v>
      </c>
      <c r="D541" s="17" t="s">
        <v>988</v>
      </c>
      <c r="E541" s="83" t="s">
        <v>2100</v>
      </c>
      <c r="F541" s="38"/>
      <c r="G541" s="2"/>
      <c r="H541" s="3"/>
      <c r="I541" s="2"/>
      <c r="J541" s="39"/>
      <c r="K541" s="3"/>
      <c r="L541" s="2"/>
      <c r="M541" s="8"/>
      <c r="N541" s="3"/>
      <c r="O541" s="2"/>
      <c r="P541" s="3"/>
      <c r="Q541" s="39">
        <v>258215569</v>
      </c>
      <c r="R541" s="2"/>
      <c r="S541" s="3"/>
      <c r="T541" s="3"/>
      <c r="U541" s="2"/>
      <c r="V541" s="8">
        <f t="shared" si="97"/>
        <v>258215569</v>
      </c>
      <c r="W541" s="8">
        <v>0</v>
      </c>
      <c r="X541" s="2"/>
      <c r="Y541" s="8">
        <v>0</v>
      </c>
      <c r="Z541" s="8">
        <v>95445378</v>
      </c>
      <c r="AA541" s="2"/>
      <c r="AB541" s="2"/>
      <c r="AC541" s="9"/>
      <c r="AD541" s="2"/>
      <c r="AE541" s="2"/>
      <c r="AF541" s="8">
        <f t="shared" si="101"/>
        <v>353660947</v>
      </c>
      <c r="AG541" s="9">
        <v>0</v>
      </c>
      <c r="AH541" s="2"/>
      <c r="AI541" s="2">
        <v>0</v>
      </c>
      <c r="AJ541" s="9">
        <v>0</v>
      </c>
      <c r="AK541" s="2">
        <v>0</v>
      </c>
      <c r="AL541" s="2">
        <v>0</v>
      </c>
      <c r="AM541" s="2"/>
      <c r="AN541" s="2"/>
      <c r="AO541" s="19">
        <f t="shared" si="102"/>
        <v>353660947</v>
      </c>
      <c r="AP541" s="2"/>
      <c r="AQ541" s="2"/>
      <c r="AR541" s="2"/>
      <c r="AS541" s="2"/>
      <c r="AT541" s="2"/>
      <c r="AU541" s="2"/>
      <c r="AV541" s="2"/>
      <c r="AW541" s="2"/>
      <c r="AX541" s="2">
        <v>448940960</v>
      </c>
      <c r="AY541" s="2">
        <v>112235240</v>
      </c>
      <c r="AZ541" s="2"/>
      <c r="BA541" s="2"/>
      <c r="BB541" s="64">
        <f t="shared" si="103"/>
        <v>914837147</v>
      </c>
      <c r="BC541" s="2"/>
      <c r="BD541" s="2">
        <v>112235240</v>
      </c>
      <c r="BE541" s="2"/>
      <c r="BF541" s="2"/>
      <c r="BG541" s="9"/>
      <c r="BH541" s="2"/>
      <c r="BI541" s="2"/>
      <c r="BJ541" s="2">
        <v>761096342</v>
      </c>
      <c r="BK541" s="8">
        <f t="shared" si="104"/>
        <v>1788168729</v>
      </c>
      <c r="BL541" s="2"/>
      <c r="BM541" s="2">
        <v>112235240</v>
      </c>
      <c r="BN541" s="2"/>
      <c r="BO541" s="2"/>
      <c r="BP541" s="2"/>
      <c r="BQ541" s="2"/>
      <c r="BR541" s="9"/>
      <c r="BS541" s="2"/>
      <c r="BT541" s="2"/>
      <c r="BU541" s="2"/>
      <c r="BV541" s="2"/>
      <c r="BW541" s="8">
        <f t="shared" si="105"/>
        <v>1900403969</v>
      </c>
      <c r="BX541" s="2"/>
      <c r="BY541" s="2">
        <v>112235240</v>
      </c>
      <c r="BZ541" s="2"/>
      <c r="CA541" s="2"/>
      <c r="CB541" s="9"/>
      <c r="CC541" s="2"/>
      <c r="CD541" s="2"/>
      <c r="CE541" s="2"/>
      <c r="CF541" s="2"/>
      <c r="CG541" s="8">
        <f>SUM(BW541:CE541)</f>
        <v>2012639209</v>
      </c>
      <c r="CH541" s="2"/>
      <c r="CI541" s="2"/>
      <c r="CJ541" s="2"/>
      <c r="CK541" s="2"/>
      <c r="CL541" s="9"/>
      <c r="CM541" s="2"/>
      <c r="CN541" s="2"/>
      <c r="CO541" s="2"/>
      <c r="CP541" s="8">
        <f t="shared" si="98"/>
        <v>2012639209</v>
      </c>
      <c r="CQ541" s="2"/>
      <c r="CR541" s="2"/>
      <c r="CS541" s="2"/>
      <c r="CT541" s="2"/>
      <c r="CU541" s="2"/>
      <c r="CV541" s="9"/>
      <c r="CW541" s="2"/>
      <c r="CX541" s="2"/>
      <c r="CY541" s="8">
        <f t="shared" si="99"/>
        <v>2012639209</v>
      </c>
      <c r="CZ541" s="2"/>
      <c r="DA541" s="2"/>
      <c r="DB541" s="2"/>
      <c r="DC541" s="2"/>
      <c r="DD541" s="2"/>
      <c r="DE541" s="2"/>
      <c r="DF541" s="2"/>
      <c r="DG541" s="2"/>
      <c r="DH541" s="2"/>
      <c r="DI541" s="8">
        <f t="shared" si="100"/>
        <v>2012639209</v>
      </c>
      <c r="DJ541" s="18"/>
      <c r="DK541" s="2"/>
      <c r="DL541" s="2"/>
      <c r="DM541" s="2"/>
      <c r="DN541" s="2"/>
      <c r="DO541" s="2"/>
      <c r="DP541" s="2"/>
      <c r="DQ541" s="2"/>
      <c r="DR541" s="9"/>
      <c r="DS541" s="2"/>
      <c r="DT541" s="2"/>
      <c r="DU541" s="7">
        <f t="shared" si="108"/>
        <v>2012639209</v>
      </c>
      <c r="DV541" s="4">
        <f>VLOOKUP(B541,[3]RPTNCT049_ConsultaSaldosContabl!$I$4:$K$8047,3,0)</f>
        <v>897881920</v>
      </c>
      <c r="DW541" s="4">
        <f>+Q541+Z541+AA541+AN541+BA541+BJ541+BU541+BV541</f>
        <v>1114757289</v>
      </c>
      <c r="DX541" s="41">
        <f t="shared" si="106"/>
        <v>2012639209</v>
      </c>
      <c r="DY541" s="19">
        <f t="shared" si="107"/>
        <v>0</v>
      </c>
      <c r="DZ541" s="29"/>
      <c r="EA541" s="29"/>
      <c r="EB541" s="29"/>
    </row>
    <row r="542" spans="1:136" ht="15" customHeight="1" x14ac:dyDescent="0.2">
      <c r="A542" s="1">
        <v>8001000610</v>
      </c>
      <c r="B542" s="1">
        <v>800100061</v>
      </c>
      <c r="C542" s="16">
        <v>211173411</v>
      </c>
      <c r="D542" s="17" t="s">
        <v>2282</v>
      </c>
      <c r="E542" s="83" t="s">
        <v>1968</v>
      </c>
      <c r="F542" s="38"/>
      <c r="G542" s="2"/>
      <c r="H542" s="3"/>
      <c r="I542" s="2"/>
      <c r="J542" s="39"/>
      <c r="K542" s="3"/>
      <c r="L542" s="2"/>
      <c r="M542" s="8"/>
      <c r="N542" s="3"/>
      <c r="O542" s="2"/>
      <c r="P542" s="3"/>
      <c r="Q542" s="39">
        <v>216446838</v>
      </c>
      <c r="R542" s="2"/>
      <c r="S542" s="3"/>
      <c r="T542" s="3"/>
      <c r="U542" s="2"/>
      <c r="V542" s="8">
        <f t="shared" si="97"/>
        <v>216446838</v>
      </c>
      <c r="W542" s="8">
        <v>0</v>
      </c>
      <c r="X542" s="2"/>
      <c r="Y542" s="8">
        <v>0</v>
      </c>
      <c r="Z542" s="8"/>
      <c r="AA542" s="2"/>
      <c r="AB542" s="2"/>
      <c r="AC542" s="9"/>
      <c r="AD542" s="2"/>
      <c r="AE542" s="2"/>
      <c r="AF542" s="8">
        <f t="shared" si="101"/>
        <v>216446838</v>
      </c>
      <c r="AG542" s="9">
        <v>0</v>
      </c>
      <c r="AH542" s="2"/>
      <c r="AI542" s="2">
        <v>0</v>
      </c>
      <c r="AJ542" s="9">
        <v>0</v>
      </c>
      <c r="AK542" s="2">
        <v>0</v>
      </c>
      <c r="AL542" s="2">
        <v>0</v>
      </c>
      <c r="AM542" s="2"/>
      <c r="AN542" s="2"/>
      <c r="AO542" s="19">
        <f t="shared" si="102"/>
        <v>216446838</v>
      </c>
      <c r="AP542" s="2"/>
      <c r="AQ542" s="2"/>
      <c r="AR542" s="2"/>
      <c r="AS542" s="2"/>
      <c r="AT542" s="2"/>
      <c r="AU542" s="2"/>
      <c r="AV542" s="2"/>
      <c r="AW542" s="2"/>
      <c r="AX542" s="2">
        <v>233028372</v>
      </c>
      <c r="AY542" s="2">
        <v>58257093</v>
      </c>
      <c r="AZ542" s="2"/>
      <c r="BA542" s="2"/>
      <c r="BB542" s="64">
        <f t="shared" si="103"/>
        <v>507732303</v>
      </c>
      <c r="BC542" s="2"/>
      <c r="BD542" s="2">
        <v>58257093</v>
      </c>
      <c r="BE542" s="2"/>
      <c r="BF542" s="2"/>
      <c r="BG542" s="9"/>
      <c r="BH542" s="2"/>
      <c r="BI542" s="2"/>
      <c r="BJ542" s="2">
        <v>465805319</v>
      </c>
      <c r="BK542" s="8">
        <f t="shared" si="104"/>
        <v>1031794715</v>
      </c>
      <c r="BL542" s="2"/>
      <c r="BM542" s="2">
        <v>58257093</v>
      </c>
      <c r="BN542" s="2"/>
      <c r="BO542" s="2"/>
      <c r="BP542" s="2"/>
      <c r="BQ542" s="2"/>
      <c r="BR542" s="9"/>
      <c r="BS542" s="2"/>
      <c r="BT542" s="2"/>
      <c r="BU542" s="2"/>
      <c r="BV542" s="2"/>
      <c r="BW542" s="8">
        <f t="shared" si="105"/>
        <v>1090051808</v>
      </c>
      <c r="BX542" s="2"/>
      <c r="BY542" s="2">
        <v>58257093</v>
      </c>
      <c r="BZ542" s="2"/>
      <c r="CA542" s="2"/>
      <c r="CB542" s="9"/>
      <c r="CC542" s="2"/>
      <c r="CD542" s="2"/>
      <c r="CE542" s="2"/>
      <c r="CF542" s="2"/>
      <c r="CG542" s="8">
        <f>SUM(BW542:CE542)</f>
        <v>1148308901</v>
      </c>
      <c r="CH542" s="2"/>
      <c r="CI542" s="2"/>
      <c r="CJ542" s="2"/>
      <c r="CK542" s="2"/>
      <c r="CL542" s="9"/>
      <c r="CM542" s="2"/>
      <c r="CN542" s="2"/>
      <c r="CO542" s="2"/>
      <c r="CP542" s="8">
        <f t="shared" si="98"/>
        <v>1148308901</v>
      </c>
      <c r="CQ542" s="2"/>
      <c r="CR542" s="2"/>
      <c r="CS542" s="2"/>
      <c r="CT542" s="2"/>
      <c r="CU542" s="2"/>
      <c r="CV542" s="9"/>
      <c r="CW542" s="2"/>
      <c r="CX542" s="2"/>
      <c r="CY542" s="8">
        <f t="shared" si="99"/>
        <v>1148308901</v>
      </c>
      <c r="CZ542" s="2"/>
      <c r="DA542" s="2"/>
      <c r="DB542" s="2"/>
      <c r="DC542" s="2"/>
      <c r="DD542" s="2"/>
      <c r="DE542" s="2"/>
      <c r="DF542" s="2"/>
      <c r="DG542" s="2"/>
      <c r="DH542" s="2"/>
      <c r="DI542" s="8">
        <f t="shared" si="100"/>
        <v>1148308901</v>
      </c>
      <c r="DJ542" s="18"/>
      <c r="DK542" s="2"/>
      <c r="DL542" s="2"/>
      <c r="DM542" s="2"/>
      <c r="DN542" s="2"/>
      <c r="DO542" s="2"/>
      <c r="DP542" s="2"/>
      <c r="DQ542" s="2"/>
      <c r="DR542" s="9"/>
      <c r="DS542" s="2"/>
      <c r="DT542" s="2"/>
      <c r="DU542" s="7">
        <f t="shared" si="108"/>
        <v>1148308901</v>
      </c>
      <c r="DV542" s="4">
        <f>VLOOKUP(B542,[3]RPTNCT049_ConsultaSaldosContabl!$I$4:$K$8047,3,0)</f>
        <v>466056744</v>
      </c>
      <c r="DW542" s="4">
        <f>+Q542+Z542+AA542+AN542+BA542+BJ542+BU542+BV542</f>
        <v>682252157</v>
      </c>
      <c r="DX542" s="41">
        <f t="shared" si="106"/>
        <v>1148308901</v>
      </c>
      <c r="DY542" s="19">
        <f t="shared" si="107"/>
        <v>0</v>
      </c>
      <c r="DZ542" s="29"/>
      <c r="EA542" s="29"/>
      <c r="EB542" s="29"/>
    </row>
    <row r="543" spans="1:136" ht="15" customHeight="1" x14ac:dyDescent="0.2">
      <c r="A543" s="1">
        <v>8909836726</v>
      </c>
      <c r="B543" s="1">
        <v>890983672</v>
      </c>
      <c r="C543" s="16">
        <v>211105411</v>
      </c>
      <c r="D543" s="17" t="s">
        <v>105</v>
      </c>
      <c r="E543" s="83" t="s">
        <v>1152</v>
      </c>
      <c r="F543" s="38"/>
      <c r="G543" s="2"/>
      <c r="H543" s="3"/>
      <c r="I543" s="2"/>
      <c r="J543" s="39"/>
      <c r="K543" s="3"/>
      <c r="L543" s="2"/>
      <c r="M543" s="8"/>
      <c r="N543" s="3"/>
      <c r="O543" s="2"/>
      <c r="P543" s="3"/>
      <c r="Q543" s="39">
        <v>23648848</v>
      </c>
      <c r="R543" s="2"/>
      <c r="S543" s="3"/>
      <c r="T543" s="3"/>
      <c r="U543" s="2"/>
      <c r="V543" s="8">
        <f t="shared" si="97"/>
        <v>23648848</v>
      </c>
      <c r="W543" s="8">
        <v>0</v>
      </c>
      <c r="X543" s="2"/>
      <c r="Y543" s="8">
        <v>0</v>
      </c>
      <c r="Z543" s="8">
        <v>35590107</v>
      </c>
      <c r="AA543" s="2"/>
      <c r="AB543" s="2"/>
      <c r="AC543" s="9"/>
      <c r="AD543" s="2"/>
      <c r="AE543" s="2"/>
      <c r="AF543" s="8">
        <f t="shared" si="101"/>
        <v>59238955</v>
      </c>
      <c r="AG543" s="9">
        <v>0</v>
      </c>
      <c r="AH543" s="2"/>
      <c r="AI543" s="2">
        <v>0</v>
      </c>
      <c r="AJ543" s="9">
        <v>0</v>
      </c>
      <c r="AK543" s="2">
        <v>0</v>
      </c>
      <c r="AL543" s="2">
        <v>0</v>
      </c>
      <c r="AM543" s="2"/>
      <c r="AN543" s="2"/>
      <c r="AO543" s="19">
        <f t="shared" si="102"/>
        <v>59238955</v>
      </c>
      <c r="AP543" s="2"/>
      <c r="AQ543" s="2"/>
      <c r="AR543" s="2"/>
      <c r="AS543" s="2"/>
      <c r="AT543" s="2"/>
      <c r="AU543" s="2"/>
      <c r="AV543" s="2"/>
      <c r="AW543" s="2"/>
      <c r="AX543" s="2">
        <v>76982392</v>
      </c>
      <c r="AY543" s="2">
        <v>19245598</v>
      </c>
      <c r="AZ543" s="2"/>
      <c r="BA543" s="2"/>
      <c r="BB543" s="64">
        <f t="shared" si="103"/>
        <v>155466945</v>
      </c>
      <c r="BC543" s="2"/>
      <c r="BD543" s="2">
        <v>19245598</v>
      </c>
      <c r="BE543" s="2"/>
      <c r="BF543" s="2"/>
      <c r="BG543" s="9"/>
      <c r="BH543" s="2"/>
      <c r="BI543" s="2"/>
      <c r="BJ543" s="2">
        <v>127485648</v>
      </c>
      <c r="BK543" s="8">
        <f t="shared" si="104"/>
        <v>302198191</v>
      </c>
      <c r="BL543" s="2"/>
      <c r="BM543" s="2">
        <v>19245598</v>
      </c>
      <c r="BN543" s="2"/>
      <c r="BO543" s="2"/>
      <c r="BP543" s="2"/>
      <c r="BQ543" s="2"/>
      <c r="BR543" s="9"/>
      <c r="BS543" s="2"/>
      <c r="BT543" s="2"/>
      <c r="BU543" s="2"/>
      <c r="BV543" s="2"/>
      <c r="BW543" s="8">
        <f t="shared" si="105"/>
        <v>321443789</v>
      </c>
      <c r="BX543" s="2"/>
      <c r="BY543" s="2">
        <v>19245598</v>
      </c>
      <c r="BZ543" s="2"/>
      <c r="CA543" s="2"/>
      <c r="CB543" s="9"/>
      <c r="CC543" s="2"/>
      <c r="CD543" s="2"/>
      <c r="CE543" s="2"/>
      <c r="CF543" s="2"/>
      <c r="CG543" s="8">
        <f>SUM(BW543:CE543)</f>
        <v>340689387</v>
      </c>
      <c r="CH543" s="2"/>
      <c r="CI543" s="2"/>
      <c r="CJ543" s="2"/>
      <c r="CK543" s="2"/>
      <c r="CL543" s="9"/>
      <c r="CM543" s="2"/>
      <c r="CN543" s="2"/>
      <c r="CO543" s="2"/>
      <c r="CP543" s="8">
        <f t="shared" si="98"/>
        <v>340689387</v>
      </c>
      <c r="CQ543" s="2"/>
      <c r="CR543" s="2"/>
      <c r="CS543" s="2"/>
      <c r="CT543" s="2"/>
      <c r="CU543" s="2"/>
      <c r="CV543" s="9"/>
      <c r="CW543" s="2"/>
      <c r="CX543" s="2"/>
      <c r="CY543" s="8">
        <f t="shared" si="99"/>
        <v>340689387</v>
      </c>
      <c r="CZ543" s="2"/>
      <c r="DA543" s="2"/>
      <c r="DB543" s="2"/>
      <c r="DC543" s="2"/>
      <c r="DD543" s="2"/>
      <c r="DE543" s="2"/>
      <c r="DF543" s="2"/>
      <c r="DG543" s="2"/>
      <c r="DH543" s="2"/>
      <c r="DI543" s="8">
        <f t="shared" si="100"/>
        <v>340689387</v>
      </c>
      <c r="DJ543" s="18"/>
      <c r="DK543" s="2"/>
      <c r="DL543" s="2"/>
      <c r="DM543" s="2"/>
      <c r="DN543" s="2"/>
      <c r="DO543" s="2"/>
      <c r="DP543" s="2"/>
      <c r="DQ543" s="2"/>
      <c r="DR543" s="9"/>
      <c r="DS543" s="2"/>
      <c r="DT543" s="2"/>
      <c r="DU543" s="7">
        <f t="shared" si="108"/>
        <v>340689387</v>
      </c>
      <c r="DV543" s="4">
        <f>VLOOKUP(B543,[3]RPTNCT049_ConsultaSaldosContabl!$I$4:$K$8047,3,0)</f>
        <v>153964784</v>
      </c>
      <c r="DW543" s="4">
        <f>+Q543+Z543+AA543+AN543+BA543+BJ543+BU543+BV543</f>
        <v>186724603</v>
      </c>
      <c r="DX543" s="41">
        <f t="shared" si="106"/>
        <v>340689387</v>
      </c>
      <c r="DY543" s="19">
        <f t="shared" si="107"/>
        <v>0</v>
      </c>
      <c r="DZ543" s="29"/>
      <c r="EA543" s="29"/>
      <c r="EB543" s="29"/>
    </row>
    <row r="544" spans="1:136" ht="15" customHeight="1" x14ac:dyDescent="0.2">
      <c r="A544" s="1">
        <v>8000991052</v>
      </c>
      <c r="B544" s="1">
        <v>800099105</v>
      </c>
      <c r="C544" s="16">
        <v>211152411</v>
      </c>
      <c r="D544" s="17" t="s">
        <v>723</v>
      </c>
      <c r="E544" s="83" t="s">
        <v>1763</v>
      </c>
      <c r="F544" s="38"/>
      <c r="G544" s="2"/>
      <c r="H544" s="3"/>
      <c r="I544" s="2"/>
      <c r="J544" s="39"/>
      <c r="K544" s="3"/>
      <c r="L544" s="2"/>
      <c r="M544" s="8"/>
      <c r="N544" s="3"/>
      <c r="O544" s="2"/>
      <c r="P544" s="3"/>
      <c r="Q544" s="39">
        <v>46412836</v>
      </c>
      <c r="R544" s="2"/>
      <c r="S544" s="3"/>
      <c r="T544" s="3"/>
      <c r="U544" s="2"/>
      <c r="V544" s="8">
        <f t="shared" si="97"/>
        <v>46412836</v>
      </c>
      <c r="W544" s="8">
        <v>0</v>
      </c>
      <c r="X544" s="2"/>
      <c r="Y544" s="8">
        <v>0</v>
      </c>
      <c r="Z544" s="8"/>
      <c r="AA544" s="2"/>
      <c r="AB544" s="2"/>
      <c r="AC544" s="9"/>
      <c r="AD544" s="2"/>
      <c r="AE544" s="2"/>
      <c r="AF544" s="8">
        <f t="shared" si="101"/>
        <v>46412836</v>
      </c>
      <c r="AG544" s="9">
        <v>0</v>
      </c>
      <c r="AH544" s="2"/>
      <c r="AI544" s="2">
        <v>0</v>
      </c>
      <c r="AJ544" s="9">
        <v>0</v>
      </c>
      <c r="AK544" s="2">
        <v>0</v>
      </c>
      <c r="AL544" s="2">
        <v>0</v>
      </c>
      <c r="AM544" s="2"/>
      <c r="AN544" s="2"/>
      <c r="AO544" s="19">
        <f t="shared" si="102"/>
        <v>46412836</v>
      </c>
      <c r="AP544" s="2"/>
      <c r="AQ544" s="2"/>
      <c r="AR544" s="2"/>
      <c r="AS544" s="2"/>
      <c r="AT544" s="2"/>
      <c r="AU544" s="2"/>
      <c r="AV544" s="2"/>
      <c r="AW544" s="2"/>
      <c r="AX544" s="2">
        <v>73471276</v>
      </c>
      <c r="AY544" s="2">
        <v>18367819</v>
      </c>
      <c r="AZ544" s="2"/>
      <c r="BA544" s="2"/>
      <c r="BB544" s="64">
        <f t="shared" si="103"/>
        <v>138251931</v>
      </c>
      <c r="BC544" s="2"/>
      <c r="BD544" s="2">
        <v>18367819</v>
      </c>
      <c r="BE544" s="2"/>
      <c r="BF544" s="2"/>
      <c r="BG544" s="9"/>
      <c r="BH544" s="2"/>
      <c r="BI544" s="2"/>
      <c r="BJ544" s="2">
        <v>99883137</v>
      </c>
      <c r="BK544" s="8">
        <f t="shared" si="104"/>
        <v>256502887</v>
      </c>
      <c r="BL544" s="2"/>
      <c r="BM544" s="2">
        <v>18367819</v>
      </c>
      <c r="BN544" s="2"/>
      <c r="BO544" s="2"/>
      <c r="BP544" s="2"/>
      <c r="BQ544" s="2"/>
      <c r="BR544" s="9"/>
      <c r="BS544" s="2"/>
      <c r="BT544" s="2"/>
      <c r="BU544" s="2"/>
      <c r="BV544" s="2"/>
      <c r="BW544" s="8">
        <f t="shared" si="105"/>
        <v>274870706</v>
      </c>
      <c r="BX544" s="2"/>
      <c r="BY544" s="2">
        <v>18367819</v>
      </c>
      <c r="BZ544" s="2"/>
      <c r="CA544" s="2"/>
      <c r="CB544" s="9"/>
      <c r="CC544" s="2"/>
      <c r="CD544" s="2"/>
      <c r="CE544" s="2"/>
      <c r="CF544" s="2"/>
      <c r="CG544" s="8">
        <f>SUM(BW544:CE544)</f>
        <v>293238525</v>
      </c>
      <c r="CH544" s="2"/>
      <c r="CI544" s="2"/>
      <c r="CJ544" s="2"/>
      <c r="CK544" s="2"/>
      <c r="CL544" s="9"/>
      <c r="CM544" s="2"/>
      <c r="CN544" s="2"/>
      <c r="CO544" s="2"/>
      <c r="CP544" s="8">
        <f t="shared" si="98"/>
        <v>293238525</v>
      </c>
      <c r="CQ544" s="2"/>
      <c r="CR544" s="2"/>
      <c r="CS544" s="2"/>
      <c r="CT544" s="2"/>
      <c r="CU544" s="2"/>
      <c r="CV544" s="9"/>
      <c r="CW544" s="2"/>
      <c r="CX544" s="2"/>
      <c r="CY544" s="8">
        <f t="shared" si="99"/>
        <v>293238525</v>
      </c>
      <c r="CZ544" s="2"/>
      <c r="DA544" s="2"/>
      <c r="DB544" s="2"/>
      <c r="DC544" s="2"/>
      <c r="DD544" s="2"/>
      <c r="DE544" s="2"/>
      <c r="DF544" s="2"/>
      <c r="DG544" s="2"/>
      <c r="DH544" s="2"/>
      <c r="DI544" s="8">
        <f t="shared" si="100"/>
        <v>293238525</v>
      </c>
      <c r="DJ544" s="18"/>
      <c r="DK544" s="2"/>
      <c r="DL544" s="2"/>
      <c r="DM544" s="2"/>
      <c r="DN544" s="2"/>
      <c r="DO544" s="2"/>
      <c r="DP544" s="2"/>
      <c r="DQ544" s="2"/>
      <c r="DR544" s="9"/>
      <c r="DS544" s="2"/>
      <c r="DT544" s="2"/>
      <c r="DU544" s="7">
        <f t="shared" si="108"/>
        <v>293238525</v>
      </c>
      <c r="DV544" s="4">
        <f>VLOOKUP(B544,[3]RPTNCT049_ConsultaSaldosContabl!$I$4:$K$8047,3,0)</f>
        <v>146942552</v>
      </c>
      <c r="DW544" s="4">
        <f>+Q544+Z544+AA544+AN544+BA544+BJ544+BU544+BV544</f>
        <v>146295973</v>
      </c>
      <c r="DX544" s="41">
        <f t="shared" si="106"/>
        <v>293238525</v>
      </c>
      <c r="DY544" s="19">
        <f t="shared" si="107"/>
        <v>0</v>
      </c>
      <c r="DZ544" s="29"/>
      <c r="EA544" s="29"/>
      <c r="EB544" s="29"/>
    </row>
    <row r="545" spans="1:136" ht="15" customHeight="1" x14ac:dyDescent="0.2">
      <c r="A545" s="1">
        <v>8180000022</v>
      </c>
      <c r="B545" s="1">
        <v>818000002</v>
      </c>
      <c r="C545" s="16">
        <v>215027250</v>
      </c>
      <c r="D545" s="17" t="s">
        <v>2175</v>
      </c>
      <c r="E545" s="83" t="s">
        <v>1616</v>
      </c>
      <c r="F545" s="38"/>
      <c r="G545" s="2"/>
      <c r="H545" s="3"/>
      <c r="I545" s="2"/>
      <c r="J545" s="39"/>
      <c r="K545" s="3"/>
      <c r="L545" s="2"/>
      <c r="M545" s="8"/>
      <c r="N545" s="3"/>
      <c r="O545" s="2"/>
      <c r="P545" s="3"/>
      <c r="Q545" s="39">
        <v>38818954</v>
      </c>
      <c r="R545" s="2"/>
      <c r="S545" s="3"/>
      <c r="T545" s="3"/>
      <c r="U545" s="2"/>
      <c r="V545" s="8">
        <f t="shared" si="97"/>
        <v>38818954</v>
      </c>
      <c r="W545" s="8">
        <v>0</v>
      </c>
      <c r="X545" s="2"/>
      <c r="Y545" s="8">
        <v>0</v>
      </c>
      <c r="Z545" s="8"/>
      <c r="AA545" s="2"/>
      <c r="AB545" s="2"/>
      <c r="AC545" s="9"/>
      <c r="AD545" s="2"/>
      <c r="AE545" s="2"/>
      <c r="AF545" s="8">
        <f t="shared" si="101"/>
        <v>38818954</v>
      </c>
      <c r="AG545" s="9">
        <v>0</v>
      </c>
      <c r="AH545" s="2"/>
      <c r="AI545" s="2">
        <v>0</v>
      </c>
      <c r="AJ545" s="9">
        <v>0</v>
      </c>
      <c r="AK545" s="2">
        <v>0</v>
      </c>
      <c r="AL545" s="2">
        <v>0</v>
      </c>
      <c r="AM545" s="2"/>
      <c r="AN545" s="2"/>
      <c r="AO545" s="19">
        <f t="shared" si="102"/>
        <v>38818954</v>
      </c>
      <c r="AP545" s="2"/>
      <c r="AQ545" s="2"/>
      <c r="AR545" s="2"/>
      <c r="AS545" s="2"/>
      <c r="AT545" s="2"/>
      <c r="AU545" s="2"/>
      <c r="AV545" s="2"/>
      <c r="AW545" s="2"/>
      <c r="AX545" s="2">
        <v>251675020</v>
      </c>
      <c r="AY545" s="2">
        <v>62918755</v>
      </c>
      <c r="AZ545" s="2"/>
      <c r="BA545" s="2"/>
      <c r="BB545" s="64">
        <f t="shared" si="103"/>
        <v>353412729</v>
      </c>
      <c r="BC545" s="2"/>
      <c r="BD545" s="2">
        <v>62918755</v>
      </c>
      <c r="BE545" s="2"/>
      <c r="BF545" s="2"/>
      <c r="BG545" s="9"/>
      <c r="BH545" s="2"/>
      <c r="BI545" s="2"/>
      <c r="BJ545" s="2">
        <v>83540292</v>
      </c>
      <c r="BK545" s="8">
        <f t="shared" si="104"/>
        <v>499871776</v>
      </c>
      <c r="BL545" s="2"/>
      <c r="BM545" s="2">
        <v>62918755</v>
      </c>
      <c r="BN545" s="2"/>
      <c r="BO545" s="2"/>
      <c r="BP545" s="2"/>
      <c r="BQ545" s="2"/>
      <c r="BR545" s="9"/>
      <c r="BS545" s="2"/>
      <c r="BT545" s="2"/>
      <c r="BU545" s="2"/>
      <c r="BV545" s="2"/>
      <c r="BW545" s="8">
        <f t="shared" si="105"/>
        <v>562790531</v>
      </c>
      <c r="BX545" s="2"/>
      <c r="BY545" s="2">
        <v>62918755</v>
      </c>
      <c r="BZ545" s="2"/>
      <c r="CA545" s="2"/>
      <c r="CB545" s="9"/>
      <c r="CC545" s="2"/>
      <c r="CD545" s="2"/>
      <c r="CE545" s="2"/>
      <c r="CF545" s="2"/>
      <c r="CG545" s="8">
        <f>SUM(BW545:CE545)</f>
        <v>625709286</v>
      </c>
      <c r="CH545" s="2"/>
      <c r="CI545" s="2"/>
      <c r="CJ545" s="2"/>
      <c r="CK545" s="2"/>
      <c r="CL545" s="9"/>
      <c r="CM545" s="2"/>
      <c r="CN545" s="2"/>
      <c r="CO545" s="2"/>
      <c r="CP545" s="8">
        <f t="shared" si="98"/>
        <v>625709286</v>
      </c>
      <c r="CQ545" s="2"/>
      <c r="CR545" s="2"/>
      <c r="CS545" s="2"/>
      <c r="CT545" s="2"/>
      <c r="CU545" s="2"/>
      <c r="CV545" s="9"/>
      <c r="CW545" s="2"/>
      <c r="CX545" s="2"/>
      <c r="CY545" s="8">
        <f t="shared" si="99"/>
        <v>625709286</v>
      </c>
      <c r="CZ545" s="2"/>
      <c r="DA545" s="2"/>
      <c r="DB545" s="2"/>
      <c r="DC545" s="2"/>
      <c r="DD545" s="2"/>
      <c r="DE545" s="2"/>
      <c r="DF545" s="2"/>
      <c r="DG545" s="2"/>
      <c r="DH545" s="2"/>
      <c r="DI545" s="8">
        <f t="shared" si="100"/>
        <v>625709286</v>
      </c>
      <c r="DJ545" s="18"/>
      <c r="DK545" s="2"/>
      <c r="DL545" s="2"/>
      <c r="DM545" s="2"/>
      <c r="DN545" s="2"/>
      <c r="DO545" s="2"/>
      <c r="DP545" s="2"/>
      <c r="DQ545" s="2"/>
      <c r="DR545" s="9"/>
      <c r="DS545" s="2"/>
      <c r="DT545" s="2"/>
      <c r="DU545" s="7">
        <f t="shared" si="108"/>
        <v>625709286</v>
      </c>
      <c r="DV545" s="4">
        <f>VLOOKUP(B545,[3]RPTNCT049_ConsultaSaldosContabl!$I$4:$K$8047,3,0)</f>
        <v>503350040</v>
      </c>
      <c r="DW545" s="4">
        <f>+Q545+Z545+AA545+AN545+BA545+BJ545+BU545+BV545</f>
        <v>122359246</v>
      </c>
      <c r="DX545" s="41">
        <f t="shared" si="106"/>
        <v>625709286</v>
      </c>
      <c r="DY545" s="19">
        <f t="shared" si="107"/>
        <v>0</v>
      </c>
      <c r="DZ545" s="29"/>
      <c r="EA545" s="29"/>
      <c r="EB545" s="29"/>
    </row>
    <row r="546" spans="1:136" ht="15" customHeight="1" x14ac:dyDescent="0.2">
      <c r="A546" s="1">
        <v>8916802812</v>
      </c>
      <c r="B546" s="1">
        <v>891680281</v>
      </c>
      <c r="C546" s="16">
        <v>211327413</v>
      </c>
      <c r="D546" s="17" t="s">
        <v>581</v>
      </c>
      <c r="E546" s="83" t="s">
        <v>1619</v>
      </c>
      <c r="F546" s="38"/>
      <c r="G546" s="2"/>
      <c r="H546" s="3"/>
      <c r="I546" s="2"/>
      <c r="J546" s="39"/>
      <c r="K546" s="3"/>
      <c r="L546" s="2"/>
      <c r="M546" s="8"/>
      <c r="N546" s="3"/>
      <c r="O546" s="2"/>
      <c r="P546" s="3"/>
      <c r="Q546" s="39">
        <v>44219555</v>
      </c>
      <c r="R546" s="2"/>
      <c r="S546" s="3"/>
      <c r="T546" s="3"/>
      <c r="U546" s="2"/>
      <c r="V546" s="8">
        <f t="shared" si="97"/>
        <v>44219555</v>
      </c>
      <c r="W546" s="8">
        <v>0</v>
      </c>
      <c r="X546" s="2"/>
      <c r="Y546" s="8">
        <v>0</v>
      </c>
      <c r="Z546" s="8"/>
      <c r="AA546" s="2"/>
      <c r="AB546" s="2"/>
      <c r="AC546" s="9"/>
      <c r="AD546" s="2"/>
      <c r="AE546" s="2"/>
      <c r="AF546" s="8">
        <f t="shared" si="101"/>
        <v>44219555</v>
      </c>
      <c r="AG546" s="9">
        <v>0</v>
      </c>
      <c r="AH546" s="2"/>
      <c r="AI546" s="2">
        <v>0</v>
      </c>
      <c r="AJ546" s="9">
        <v>0</v>
      </c>
      <c r="AK546" s="2">
        <v>0</v>
      </c>
      <c r="AL546" s="2">
        <v>0</v>
      </c>
      <c r="AM546" s="2"/>
      <c r="AN546" s="2"/>
      <c r="AO546" s="19">
        <f t="shared" si="102"/>
        <v>44219555</v>
      </c>
      <c r="AP546" s="2"/>
      <c r="AQ546" s="2"/>
      <c r="AR546" s="2"/>
      <c r="AS546" s="2"/>
      <c r="AT546" s="2"/>
      <c r="AU546" s="2"/>
      <c r="AV546" s="2"/>
      <c r="AW546" s="2"/>
      <c r="AX546" s="2">
        <v>134196796</v>
      </c>
      <c r="AY546" s="2">
        <v>33549199</v>
      </c>
      <c r="AZ546" s="2"/>
      <c r="BA546" s="2"/>
      <c r="BB546" s="64">
        <f t="shared" si="103"/>
        <v>211965550</v>
      </c>
      <c r="BC546" s="2"/>
      <c r="BD546" s="2">
        <v>33549199</v>
      </c>
      <c r="BE546" s="2"/>
      <c r="BF546" s="2"/>
      <c r="BG546" s="9"/>
      <c r="BH546" s="2"/>
      <c r="BI546" s="2"/>
      <c r="BJ546" s="2">
        <v>95162536</v>
      </c>
      <c r="BK546" s="8">
        <f t="shared" si="104"/>
        <v>340677285</v>
      </c>
      <c r="BL546" s="2"/>
      <c r="BM546" s="2">
        <v>33549199</v>
      </c>
      <c r="BN546" s="2"/>
      <c r="BO546" s="2"/>
      <c r="BP546" s="2"/>
      <c r="BQ546" s="2"/>
      <c r="BR546" s="9"/>
      <c r="BS546" s="2"/>
      <c r="BT546" s="2"/>
      <c r="BU546" s="2"/>
      <c r="BV546" s="2"/>
      <c r="BW546" s="8">
        <f t="shared" si="105"/>
        <v>374226484</v>
      </c>
      <c r="BX546" s="2"/>
      <c r="BY546" s="2">
        <v>33549199</v>
      </c>
      <c r="BZ546" s="2"/>
      <c r="CA546" s="2"/>
      <c r="CB546" s="9"/>
      <c r="CC546" s="2"/>
      <c r="CD546" s="2"/>
      <c r="CE546" s="2"/>
      <c r="CF546" s="2"/>
      <c r="CG546" s="8">
        <f>SUM(BW546:CE546)</f>
        <v>407775683</v>
      </c>
      <c r="CH546" s="2"/>
      <c r="CI546" s="2"/>
      <c r="CJ546" s="2"/>
      <c r="CK546" s="2"/>
      <c r="CL546" s="9"/>
      <c r="CM546" s="2"/>
      <c r="CN546" s="2"/>
      <c r="CO546" s="2"/>
      <c r="CP546" s="8">
        <f t="shared" si="98"/>
        <v>407775683</v>
      </c>
      <c r="CQ546" s="2"/>
      <c r="CR546" s="2"/>
      <c r="CS546" s="2"/>
      <c r="CT546" s="2"/>
      <c r="CU546" s="2"/>
      <c r="CV546" s="9"/>
      <c r="CW546" s="2"/>
      <c r="CX546" s="2"/>
      <c r="CY546" s="8">
        <f t="shared" si="99"/>
        <v>407775683</v>
      </c>
      <c r="CZ546" s="2"/>
      <c r="DA546" s="2"/>
      <c r="DB546" s="2"/>
      <c r="DC546" s="2"/>
      <c r="DD546" s="2"/>
      <c r="DE546" s="2"/>
      <c r="DF546" s="2"/>
      <c r="DG546" s="2"/>
      <c r="DH546" s="2"/>
      <c r="DI546" s="8">
        <f t="shared" si="100"/>
        <v>407775683</v>
      </c>
      <c r="DJ546" s="18"/>
      <c r="DK546" s="2"/>
      <c r="DL546" s="2"/>
      <c r="DM546" s="2"/>
      <c r="DN546" s="2"/>
      <c r="DO546" s="2"/>
      <c r="DP546" s="2"/>
      <c r="DQ546" s="2"/>
      <c r="DR546" s="9"/>
      <c r="DS546" s="2"/>
      <c r="DT546" s="2"/>
      <c r="DU546" s="7">
        <f t="shared" si="108"/>
        <v>407775683</v>
      </c>
      <c r="DV546" s="4">
        <f>VLOOKUP(B546,[3]RPTNCT049_ConsultaSaldosContabl!$I$4:$K$8047,3,0)</f>
        <v>268393592</v>
      </c>
      <c r="DW546" s="4">
        <f>+Q546+Z546+AA546+AN546+BA546+BJ546+BU546+BV546</f>
        <v>139382091</v>
      </c>
      <c r="DX546" s="41">
        <f t="shared" si="106"/>
        <v>407775683</v>
      </c>
      <c r="DY546" s="19">
        <f t="shared" si="107"/>
        <v>0</v>
      </c>
      <c r="DZ546" s="29"/>
      <c r="EA546" s="29"/>
      <c r="EB546" s="29"/>
    </row>
    <row r="547" spans="1:136" ht="15" customHeight="1" x14ac:dyDescent="0.2">
      <c r="A547" s="1">
        <v>8000511689</v>
      </c>
      <c r="B547" s="1">
        <v>800051168</v>
      </c>
      <c r="C547" s="16">
        <v>211819418</v>
      </c>
      <c r="D547" s="17" t="s">
        <v>390</v>
      </c>
      <c r="E547" s="83" t="s">
        <v>1436</v>
      </c>
      <c r="F547" s="38"/>
      <c r="G547" s="2"/>
      <c r="H547" s="3"/>
      <c r="I547" s="2"/>
      <c r="J547" s="39"/>
      <c r="K547" s="3"/>
      <c r="L547" s="2"/>
      <c r="M547" s="8"/>
      <c r="N547" s="3"/>
      <c r="O547" s="2"/>
      <c r="P547" s="3"/>
      <c r="Q547" s="39">
        <v>67878587</v>
      </c>
      <c r="R547" s="2"/>
      <c r="S547" s="3"/>
      <c r="T547" s="3"/>
      <c r="U547" s="2"/>
      <c r="V547" s="8">
        <f t="shared" si="97"/>
        <v>67878587</v>
      </c>
      <c r="W547" s="8">
        <v>0</v>
      </c>
      <c r="X547" s="2"/>
      <c r="Y547" s="8">
        <v>0</v>
      </c>
      <c r="Z547" s="8"/>
      <c r="AA547" s="2"/>
      <c r="AB547" s="2"/>
      <c r="AC547" s="9"/>
      <c r="AD547" s="2"/>
      <c r="AE547" s="2"/>
      <c r="AF547" s="8">
        <f t="shared" si="101"/>
        <v>67878587</v>
      </c>
      <c r="AG547" s="9">
        <v>0</v>
      </c>
      <c r="AH547" s="2"/>
      <c r="AI547" s="2">
        <v>0</v>
      </c>
      <c r="AJ547" s="9">
        <v>0</v>
      </c>
      <c r="AK547" s="2">
        <v>0</v>
      </c>
      <c r="AL547" s="2">
        <v>0</v>
      </c>
      <c r="AM547" s="2"/>
      <c r="AN547" s="2"/>
      <c r="AO547" s="19">
        <f t="shared" si="102"/>
        <v>67878587</v>
      </c>
      <c r="AP547" s="2"/>
      <c r="AQ547" s="2"/>
      <c r="AR547" s="2"/>
      <c r="AS547" s="2"/>
      <c r="AT547" s="2"/>
      <c r="AU547" s="2"/>
      <c r="AV547" s="2"/>
      <c r="AW547" s="2"/>
      <c r="AX547" s="2">
        <v>233731520</v>
      </c>
      <c r="AY547" s="2">
        <v>58432880</v>
      </c>
      <c r="AZ547" s="2"/>
      <c r="BA547" s="2"/>
      <c r="BB547" s="64">
        <f t="shared" si="103"/>
        <v>360042987</v>
      </c>
      <c r="BC547" s="2"/>
      <c r="BD547" s="2">
        <v>58432880</v>
      </c>
      <c r="BE547" s="2"/>
      <c r="BF547" s="2"/>
      <c r="BG547" s="9"/>
      <c r="BH547" s="2"/>
      <c r="BI547" s="2"/>
      <c r="BJ547" s="2">
        <v>146078413</v>
      </c>
      <c r="BK547" s="8">
        <f t="shared" si="104"/>
        <v>564554280</v>
      </c>
      <c r="BL547" s="2"/>
      <c r="BM547" s="2">
        <v>58432880</v>
      </c>
      <c r="BN547" s="2"/>
      <c r="BO547" s="2"/>
      <c r="BP547" s="2"/>
      <c r="BQ547" s="2"/>
      <c r="BR547" s="9"/>
      <c r="BS547" s="2"/>
      <c r="BT547" s="2"/>
      <c r="BU547" s="2"/>
      <c r="BV547" s="2"/>
      <c r="BW547" s="8">
        <f t="shared" si="105"/>
        <v>622987160</v>
      </c>
      <c r="BX547" s="2"/>
      <c r="BY547" s="2">
        <v>58432880</v>
      </c>
      <c r="BZ547" s="2"/>
      <c r="CA547" s="2"/>
      <c r="CB547" s="9"/>
      <c r="CC547" s="2"/>
      <c r="CD547" s="2"/>
      <c r="CE547" s="2"/>
      <c r="CF547" s="2"/>
      <c r="CG547" s="8">
        <f>SUM(BW547:CE547)</f>
        <v>681420040</v>
      </c>
      <c r="CH547" s="2"/>
      <c r="CI547" s="2"/>
      <c r="CJ547" s="2"/>
      <c r="CK547" s="2"/>
      <c r="CL547" s="9"/>
      <c r="CM547" s="2"/>
      <c r="CN547" s="2"/>
      <c r="CO547" s="2"/>
      <c r="CP547" s="8">
        <f t="shared" si="98"/>
        <v>681420040</v>
      </c>
      <c r="CQ547" s="2"/>
      <c r="CR547" s="2"/>
      <c r="CS547" s="2"/>
      <c r="CT547" s="2"/>
      <c r="CU547" s="2"/>
      <c r="CV547" s="9"/>
      <c r="CW547" s="2"/>
      <c r="CX547" s="2"/>
      <c r="CY547" s="8">
        <f t="shared" si="99"/>
        <v>681420040</v>
      </c>
      <c r="CZ547" s="2"/>
      <c r="DA547" s="2"/>
      <c r="DB547" s="2"/>
      <c r="DC547" s="2"/>
      <c r="DD547" s="2"/>
      <c r="DE547" s="2"/>
      <c r="DF547" s="2"/>
      <c r="DG547" s="2"/>
      <c r="DH547" s="2"/>
      <c r="DI547" s="8">
        <f t="shared" si="100"/>
        <v>681420040</v>
      </c>
      <c r="DJ547" s="18"/>
      <c r="DK547" s="2"/>
      <c r="DL547" s="2"/>
      <c r="DM547" s="2"/>
      <c r="DN547" s="2"/>
      <c r="DO547" s="2"/>
      <c r="DP547" s="2"/>
      <c r="DQ547" s="2"/>
      <c r="DR547" s="9"/>
      <c r="DS547" s="2"/>
      <c r="DT547" s="2"/>
      <c r="DU547" s="7">
        <f t="shared" si="108"/>
        <v>681420040</v>
      </c>
      <c r="DV547" s="4">
        <f>VLOOKUP(B547,[3]RPTNCT049_ConsultaSaldosContabl!$I$4:$K$8047,3,0)</f>
        <v>467463040</v>
      </c>
      <c r="DW547" s="4">
        <f>+Q547+Z547+AA547+AN547+BA547+BJ547+BU547+BV547</f>
        <v>213957000</v>
      </c>
      <c r="DX547" s="41">
        <f t="shared" si="106"/>
        <v>681420040</v>
      </c>
      <c r="DY547" s="19">
        <f t="shared" si="107"/>
        <v>0</v>
      </c>
      <c r="DZ547" s="29"/>
      <c r="EA547" s="29"/>
      <c r="EB547" s="29"/>
    </row>
    <row r="548" spans="1:136" ht="15" customHeight="1" x14ac:dyDescent="0.2">
      <c r="A548" s="1">
        <v>8000967588</v>
      </c>
      <c r="B548" s="1">
        <v>800096758</v>
      </c>
      <c r="C548" s="16">
        <v>211723417</v>
      </c>
      <c r="D548" s="17" t="s">
        <v>2228</v>
      </c>
      <c r="E548" s="83" t="s">
        <v>1029</v>
      </c>
      <c r="F548" s="36">
        <v>5516087284</v>
      </c>
      <c r="G548" s="2"/>
      <c r="H548" s="3"/>
      <c r="I548" s="2"/>
      <c r="J548" s="39">
        <v>326231160</v>
      </c>
      <c r="K548" s="2">
        <v>695829878</v>
      </c>
      <c r="L548" s="2"/>
      <c r="M548" s="8">
        <f>SUM(F548:L548)</f>
        <v>6538148322</v>
      </c>
      <c r="N548" s="3">
        <f>VLOOKUP(A548,'[1]PRESTACION DE SERVICIO'!$I$2:$J$96,2,0)</f>
        <v>4621931018</v>
      </c>
      <c r="O548" s="2"/>
      <c r="P548" s="3"/>
      <c r="Q548" s="39">
        <v>678150878</v>
      </c>
      <c r="R548" s="2"/>
      <c r="S548" s="3">
        <v>255175000</v>
      </c>
      <c r="T548" s="9">
        <v>540090801</v>
      </c>
      <c r="U548" s="2"/>
      <c r="V548" s="8">
        <f t="shared" si="97"/>
        <v>12633496019</v>
      </c>
      <c r="W548" s="8">
        <v>4347223204</v>
      </c>
      <c r="X548" s="2"/>
      <c r="Y548" s="8">
        <v>0</v>
      </c>
      <c r="Z548" s="8">
        <v>36609407</v>
      </c>
      <c r="AA548" s="2"/>
      <c r="AB548" s="2"/>
      <c r="AC548" s="9">
        <v>283748933</v>
      </c>
      <c r="AD548" s="2">
        <v>563221010</v>
      </c>
      <c r="AE548" s="2"/>
      <c r="AF548" s="8">
        <f t="shared" si="101"/>
        <v>17864298573</v>
      </c>
      <c r="AG548" s="9">
        <v>0</v>
      </c>
      <c r="AH548" s="2"/>
      <c r="AI548" s="2">
        <v>0</v>
      </c>
      <c r="AJ548" s="9">
        <v>4468565562</v>
      </c>
      <c r="AK548" s="2">
        <v>283748933</v>
      </c>
      <c r="AL548" s="2">
        <v>563221010</v>
      </c>
      <c r="AM548" s="2"/>
      <c r="AN548" s="2"/>
      <c r="AO548" s="19">
        <f t="shared" si="102"/>
        <v>23179834078</v>
      </c>
      <c r="AP548" s="2"/>
      <c r="AQ548" s="2"/>
      <c r="AR548" s="2"/>
      <c r="AS548" s="2">
        <v>4457454494</v>
      </c>
      <c r="AT548" s="2">
        <v>283748933</v>
      </c>
      <c r="AU548" s="2">
        <v>501489555</v>
      </c>
      <c r="AV548" s="2"/>
      <c r="AW548" s="2">
        <v>1253313708</v>
      </c>
      <c r="AX548" s="2"/>
      <c r="AY548" s="2">
        <v>313328427</v>
      </c>
      <c r="AZ548" s="2"/>
      <c r="BA548" s="2"/>
      <c r="BB548" s="64">
        <f t="shared" si="103"/>
        <v>29989169195</v>
      </c>
      <c r="BC548" s="2">
        <v>6655897797</v>
      </c>
      <c r="BD548" s="2">
        <v>313328427</v>
      </c>
      <c r="BE548" s="2"/>
      <c r="BF548" s="2"/>
      <c r="BG548" s="9">
        <v>326151537</v>
      </c>
      <c r="BH548" s="2">
        <v>840853529</v>
      </c>
      <c r="BI548" s="2"/>
      <c r="BJ548" s="2">
        <v>1538203674</v>
      </c>
      <c r="BK548" s="8">
        <f t="shared" si="104"/>
        <v>39663604159</v>
      </c>
      <c r="BL548" s="2">
        <v>4905102498</v>
      </c>
      <c r="BM548" s="2">
        <v>313328427</v>
      </c>
      <c r="BN548" s="2"/>
      <c r="BO548" s="2">
        <v>1927386144</v>
      </c>
      <c r="BP548" s="2"/>
      <c r="BQ548" s="2"/>
      <c r="BR548" s="9">
        <v>290677380</v>
      </c>
      <c r="BS548" s="2">
        <v>772539894</v>
      </c>
      <c r="BT548" s="2"/>
      <c r="BU548" s="2"/>
      <c r="BV548" s="2"/>
      <c r="BW548" s="8">
        <f t="shared" si="105"/>
        <v>47872638502</v>
      </c>
      <c r="BX548" s="2"/>
      <c r="BY548" s="2">
        <v>313328427</v>
      </c>
      <c r="BZ548" s="2"/>
      <c r="CA548" s="2">
        <v>4811902888</v>
      </c>
      <c r="CB548" s="9">
        <v>286669304</v>
      </c>
      <c r="CC548" s="2">
        <v>660285029</v>
      </c>
      <c r="CD548" s="2"/>
      <c r="CE548" s="2"/>
      <c r="CF548" s="2"/>
      <c r="CG548" s="8">
        <f>SUM(BW548:CE548)</f>
        <v>53944824150</v>
      </c>
      <c r="CH548" s="2"/>
      <c r="CI548" s="2"/>
      <c r="CJ548" s="2"/>
      <c r="CK548" s="2"/>
      <c r="CL548" s="9"/>
      <c r="CM548" s="2"/>
      <c r="CN548" s="2"/>
      <c r="CO548" s="2"/>
      <c r="CP548" s="8">
        <f t="shared" si="98"/>
        <v>53944824150</v>
      </c>
      <c r="CQ548" s="2"/>
      <c r="CR548" s="2"/>
      <c r="CS548" s="2"/>
      <c r="CT548" s="2"/>
      <c r="CU548" s="2"/>
      <c r="CV548" s="9"/>
      <c r="CW548" s="2"/>
      <c r="CX548" s="2"/>
      <c r="CY548" s="8">
        <f t="shared" si="99"/>
        <v>53944824150</v>
      </c>
      <c r="CZ548" s="2"/>
      <c r="DA548" s="2"/>
      <c r="DB548" s="2"/>
      <c r="DC548" s="2"/>
      <c r="DD548" s="2"/>
      <c r="DE548" s="2"/>
      <c r="DF548" s="2"/>
      <c r="DG548" s="2"/>
      <c r="DH548" s="2"/>
      <c r="DI548" s="8">
        <f t="shared" si="100"/>
        <v>53944824150</v>
      </c>
      <c r="DJ548" s="18"/>
      <c r="DK548" s="2"/>
      <c r="DL548" s="2"/>
      <c r="DM548" s="2"/>
      <c r="DN548" s="2"/>
      <c r="DO548" s="2"/>
      <c r="DP548" s="2"/>
      <c r="DQ548" s="2"/>
      <c r="DR548" s="9"/>
      <c r="DS548" s="2"/>
      <c r="DT548" s="2"/>
      <c r="DU548" s="7">
        <f t="shared" si="108"/>
        <v>53944824150</v>
      </c>
      <c r="DV548" s="4">
        <f>VLOOKUP(B548,[3]RPTNCT049_ConsultaSaldosContabl!$I$4:$K$8047,3,0)</f>
        <v>51691860191</v>
      </c>
      <c r="DW548" s="4">
        <f>+Q548+Z548+AA548+AN548+BA548+BJ548+BU548+BV548</f>
        <v>2252963959</v>
      </c>
      <c r="DX548" s="41">
        <f t="shared" si="106"/>
        <v>53944824150</v>
      </c>
      <c r="DY548" s="19">
        <f t="shared" si="107"/>
        <v>0</v>
      </c>
      <c r="DZ548" s="29"/>
      <c r="EA548" s="29"/>
      <c r="EB548" s="29"/>
    </row>
    <row r="549" spans="1:136" ht="15" customHeight="1" x14ac:dyDescent="0.2">
      <c r="A549" s="1">
        <v>8000191122</v>
      </c>
      <c r="B549" s="1">
        <v>800019112</v>
      </c>
      <c r="C549" s="16">
        <v>211852418</v>
      </c>
      <c r="D549" s="17" t="s">
        <v>724</v>
      </c>
      <c r="E549" s="83" t="s">
        <v>1764</v>
      </c>
      <c r="F549" s="38"/>
      <c r="G549" s="2"/>
      <c r="H549" s="3"/>
      <c r="I549" s="2"/>
      <c r="J549" s="39"/>
      <c r="K549" s="3"/>
      <c r="L549" s="2"/>
      <c r="M549" s="8"/>
      <c r="N549" s="3"/>
      <c r="O549" s="2"/>
      <c r="P549" s="3"/>
      <c r="Q549" s="39">
        <v>55142185</v>
      </c>
      <c r="R549" s="2"/>
      <c r="S549" s="3"/>
      <c r="T549" s="3"/>
      <c r="U549" s="2"/>
      <c r="V549" s="8">
        <f t="shared" si="97"/>
        <v>55142185</v>
      </c>
      <c r="W549" s="8">
        <v>0</v>
      </c>
      <c r="X549" s="2"/>
      <c r="Y549" s="8">
        <v>0</v>
      </c>
      <c r="Z549" s="8"/>
      <c r="AA549" s="2"/>
      <c r="AB549" s="2"/>
      <c r="AC549" s="9"/>
      <c r="AD549" s="2"/>
      <c r="AE549" s="2"/>
      <c r="AF549" s="8">
        <f t="shared" si="101"/>
        <v>55142185</v>
      </c>
      <c r="AG549" s="9">
        <v>0</v>
      </c>
      <c r="AH549" s="2"/>
      <c r="AI549" s="2">
        <v>0</v>
      </c>
      <c r="AJ549" s="9">
        <v>0</v>
      </c>
      <c r="AK549" s="2">
        <v>0</v>
      </c>
      <c r="AL549" s="2">
        <v>0</v>
      </c>
      <c r="AM549" s="2"/>
      <c r="AN549" s="2"/>
      <c r="AO549" s="19">
        <f t="shared" si="102"/>
        <v>55142185</v>
      </c>
      <c r="AP549" s="2"/>
      <c r="AQ549" s="2"/>
      <c r="AR549" s="2"/>
      <c r="AS549" s="2"/>
      <c r="AT549" s="2"/>
      <c r="AU549" s="2"/>
      <c r="AV549" s="2"/>
      <c r="AW549" s="2"/>
      <c r="AX549" s="2">
        <v>100652404</v>
      </c>
      <c r="AY549" s="2">
        <v>25163101</v>
      </c>
      <c r="AZ549" s="2"/>
      <c r="BA549" s="2"/>
      <c r="BB549" s="64">
        <f t="shared" si="103"/>
        <v>180957690</v>
      </c>
      <c r="BC549" s="2"/>
      <c r="BD549" s="2">
        <v>25163101</v>
      </c>
      <c r="BE549" s="2"/>
      <c r="BF549" s="2"/>
      <c r="BG549" s="9"/>
      <c r="BH549" s="2"/>
      <c r="BI549" s="2"/>
      <c r="BJ549" s="2">
        <v>118668964</v>
      </c>
      <c r="BK549" s="8">
        <f t="shared" si="104"/>
        <v>324789755</v>
      </c>
      <c r="BL549" s="2"/>
      <c r="BM549" s="2">
        <v>25163101</v>
      </c>
      <c r="BN549" s="2"/>
      <c r="BO549" s="2"/>
      <c r="BP549" s="2"/>
      <c r="BQ549" s="2"/>
      <c r="BR549" s="9"/>
      <c r="BS549" s="2"/>
      <c r="BT549" s="2"/>
      <c r="BU549" s="2"/>
      <c r="BV549" s="2"/>
      <c r="BW549" s="8">
        <f t="shared" si="105"/>
        <v>349952856</v>
      </c>
      <c r="BX549" s="2"/>
      <c r="BY549" s="2">
        <v>25163101</v>
      </c>
      <c r="BZ549" s="2"/>
      <c r="CA549" s="2"/>
      <c r="CB549" s="9"/>
      <c r="CC549" s="2"/>
      <c r="CD549" s="2"/>
      <c r="CE549" s="2"/>
      <c r="CF549" s="2"/>
      <c r="CG549" s="8">
        <f>SUM(BW549:CE549)</f>
        <v>375115957</v>
      </c>
      <c r="CH549" s="2"/>
      <c r="CI549" s="2"/>
      <c r="CJ549" s="2"/>
      <c r="CK549" s="2"/>
      <c r="CL549" s="9"/>
      <c r="CM549" s="2"/>
      <c r="CN549" s="2"/>
      <c r="CO549" s="2"/>
      <c r="CP549" s="8">
        <f t="shared" si="98"/>
        <v>375115957</v>
      </c>
      <c r="CQ549" s="2"/>
      <c r="CR549" s="2"/>
      <c r="CS549" s="2"/>
      <c r="CT549" s="2"/>
      <c r="CU549" s="2"/>
      <c r="CV549" s="9"/>
      <c r="CW549" s="2"/>
      <c r="CX549" s="2"/>
      <c r="CY549" s="8">
        <f t="shared" si="99"/>
        <v>375115957</v>
      </c>
      <c r="CZ549" s="2"/>
      <c r="DA549" s="2"/>
      <c r="DB549" s="2"/>
      <c r="DC549" s="2"/>
      <c r="DD549" s="2"/>
      <c r="DE549" s="2"/>
      <c r="DF549" s="2"/>
      <c r="DG549" s="2"/>
      <c r="DH549" s="2"/>
      <c r="DI549" s="8">
        <f t="shared" si="100"/>
        <v>375115957</v>
      </c>
      <c r="DJ549" s="18"/>
      <c r="DK549" s="2"/>
      <c r="DL549" s="2"/>
      <c r="DM549" s="2"/>
      <c r="DN549" s="2"/>
      <c r="DO549" s="2"/>
      <c r="DP549" s="2"/>
      <c r="DQ549" s="2"/>
      <c r="DR549" s="9"/>
      <c r="DS549" s="2"/>
      <c r="DT549" s="2"/>
      <c r="DU549" s="7">
        <f t="shared" si="108"/>
        <v>375115957</v>
      </c>
      <c r="DV549" s="4">
        <f>VLOOKUP(B549,[3]RPTNCT049_ConsultaSaldosContabl!$I$4:$K$8047,3,0)</f>
        <v>201304808</v>
      </c>
      <c r="DW549" s="4">
        <f>+Q549+Z549+AA549+AN549+BA549+BJ549+BU549+BV549</f>
        <v>173811149</v>
      </c>
      <c r="DX549" s="41">
        <f t="shared" si="106"/>
        <v>375115957</v>
      </c>
      <c r="DY549" s="19">
        <f t="shared" si="107"/>
        <v>0</v>
      </c>
      <c r="DZ549" s="29"/>
      <c r="EA549" s="29"/>
      <c r="EB549" s="29"/>
    </row>
    <row r="550" spans="1:136" ht="15" customHeight="1" x14ac:dyDescent="0.2">
      <c r="A550" s="1">
        <v>8000967610</v>
      </c>
      <c r="B550" s="1">
        <v>800096761</v>
      </c>
      <c r="C550" s="16">
        <v>211923419</v>
      </c>
      <c r="D550" s="17" t="s">
        <v>446</v>
      </c>
      <c r="E550" s="83" t="s">
        <v>1490</v>
      </c>
      <c r="F550" s="38"/>
      <c r="G550" s="2"/>
      <c r="H550" s="3"/>
      <c r="I550" s="2"/>
      <c r="J550" s="39"/>
      <c r="K550" s="3"/>
      <c r="L550" s="2"/>
      <c r="M550" s="8"/>
      <c r="N550" s="3"/>
      <c r="O550" s="2"/>
      <c r="P550" s="3"/>
      <c r="Q550" s="39">
        <v>138627282</v>
      </c>
      <c r="R550" s="2"/>
      <c r="S550" s="3"/>
      <c r="T550" s="3"/>
      <c r="U550" s="2"/>
      <c r="V550" s="8">
        <f t="shared" si="97"/>
        <v>138627282</v>
      </c>
      <c r="W550" s="8">
        <v>0</v>
      </c>
      <c r="X550" s="2"/>
      <c r="Y550" s="8">
        <v>0</v>
      </c>
      <c r="Z550" s="8"/>
      <c r="AA550" s="2"/>
      <c r="AB550" s="2"/>
      <c r="AC550" s="9"/>
      <c r="AD550" s="2"/>
      <c r="AE550" s="2"/>
      <c r="AF550" s="8">
        <f t="shared" si="101"/>
        <v>138627282</v>
      </c>
      <c r="AG550" s="9">
        <v>0</v>
      </c>
      <c r="AH550" s="2"/>
      <c r="AI550" s="2">
        <v>0</v>
      </c>
      <c r="AJ550" s="9">
        <v>0</v>
      </c>
      <c r="AK550" s="2">
        <v>0</v>
      </c>
      <c r="AL550" s="2">
        <v>0</v>
      </c>
      <c r="AM550" s="2"/>
      <c r="AN550" s="2"/>
      <c r="AO550" s="19">
        <f t="shared" si="102"/>
        <v>138627282</v>
      </c>
      <c r="AP550" s="2"/>
      <c r="AQ550" s="2"/>
      <c r="AR550" s="2"/>
      <c r="AS550" s="2"/>
      <c r="AT550" s="2"/>
      <c r="AU550" s="2"/>
      <c r="AV550" s="2"/>
      <c r="AW550" s="2"/>
      <c r="AX550" s="2">
        <v>247002048</v>
      </c>
      <c r="AY550" s="2">
        <v>61750512</v>
      </c>
      <c r="AZ550" s="2"/>
      <c r="BA550" s="2"/>
      <c r="BB550" s="64">
        <f t="shared" si="103"/>
        <v>447379842</v>
      </c>
      <c r="BC550" s="2"/>
      <c r="BD550" s="2">
        <v>61750512</v>
      </c>
      <c r="BE550" s="2"/>
      <c r="BF550" s="2"/>
      <c r="BG550" s="9"/>
      <c r="BH550" s="2"/>
      <c r="BI550" s="2"/>
      <c r="BJ550" s="2">
        <v>298333210</v>
      </c>
      <c r="BK550" s="8">
        <f t="shared" si="104"/>
        <v>807463564</v>
      </c>
      <c r="BL550" s="2"/>
      <c r="BM550" s="2">
        <v>61750512</v>
      </c>
      <c r="BN550" s="2"/>
      <c r="BO550" s="2"/>
      <c r="BP550" s="2"/>
      <c r="BQ550" s="2"/>
      <c r="BR550" s="9"/>
      <c r="BS550" s="2"/>
      <c r="BT550" s="2"/>
      <c r="BU550" s="2"/>
      <c r="BV550" s="2"/>
      <c r="BW550" s="8">
        <f t="shared" si="105"/>
        <v>869214076</v>
      </c>
      <c r="BX550" s="2"/>
      <c r="BY550" s="2">
        <v>61750512</v>
      </c>
      <c r="BZ550" s="2"/>
      <c r="CA550" s="2"/>
      <c r="CB550" s="9"/>
      <c r="CC550" s="2"/>
      <c r="CD550" s="2"/>
      <c r="CE550" s="2"/>
      <c r="CF550" s="2"/>
      <c r="CG550" s="8">
        <f>SUM(BW550:CE550)</f>
        <v>930964588</v>
      </c>
      <c r="CH550" s="2"/>
      <c r="CI550" s="2"/>
      <c r="CJ550" s="2"/>
      <c r="CK550" s="2"/>
      <c r="CL550" s="9"/>
      <c r="CM550" s="2"/>
      <c r="CN550" s="2"/>
      <c r="CO550" s="2"/>
      <c r="CP550" s="8">
        <f t="shared" si="98"/>
        <v>930964588</v>
      </c>
      <c r="CQ550" s="2"/>
      <c r="CR550" s="2"/>
      <c r="CS550" s="2"/>
      <c r="CT550" s="2"/>
      <c r="CU550" s="2"/>
      <c r="CV550" s="9"/>
      <c r="CW550" s="2"/>
      <c r="CX550" s="2"/>
      <c r="CY550" s="8">
        <f t="shared" si="99"/>
        <v>930964588</v>
      </c>
      <c r="CZ550" s="2"/>
      <c r="DA550" s="2"/>
      <c r="DB550" s="2"/>
      <c r="DC550" s="2"/>
      <c r="DD550" s="2"/>
      <c r="DE550" s="2"/>
      <c r="DF550" s="2"/>
      <c r="DG550" s="2"/>
      <c r="DH550" s="2"/>
      <c r="DI550" s="8">
        <f t="shared" si="100"/>
        <v>930964588</v>
      </c>
      <c r="DJ550" s="18"/>
      <c r="DK550" s="2"/>
      <c r="DL550" s="2"/>
      <c r="DM550" s="2"/>
      <c r="DN550" s="2"/>
      <c r="DO550" s="2"/>
      <c r="DP550" s="2"/>
      <c r="DQ550" s="2"/>
      <c r="DR550" s="9"/>
      <c r="DS550" s="2"/>
      <c r="DT550" s="2"/>
      <c r="DU550" s="7">
        <f t="shared" si="108"/>
        <v>930964588</v>
      </c>
      <c r="DV550" s="4">
        <f>VLOOKUP(B550,[3]RPTNCT049_ConsultaSaldosContabl!$I$4:$K$8047,3,0)</f>
        <v>494004096</v>
      </c>
      <c r="DW550" s="4">
        <f>+Q550+Z550+AA550+AN550+BA550+BJ550+BU550+BV550</f>
        <v>436960492</v>
      </c>
      <c r="DX550" s="41">
        <f t="shared" si="106"/>
        <v>930964588</v>
      </c>
      <c r="DY550" s="19">
        <f t="shared" si="107"/>
        <v>0</v>
      </c>
      <c r="DZ550" s="29"/>
      <c r="EA550" s="29"/>
      <c r="EB550" s="29"/>
    </row>
    <row r="551" spans="1:136" ht="15" customHeight="1" x14ac:dyDescent="0.2">
      <c r="A551" s="1">
        <v>8922012876</v>
      </c>
      <c r="B551" s="1">
        <v>892201287</v>
      </c>
      <c r="C551" s="16">
        <v>211870418</v>
      </c>
      <c r="D551" s="17" t="s">
        <v>900</v>
      </c>
      <c r="E551" s="83" t="s">
        <v>1931</v>
      </c>
      <c r="F551" s="38"/>
      <c r="G551" s="2"/>
      <c r="H551" s="3"/>
      <c r="I551" s="2"/>
      <c r="J551" s="39"/>
      <c r="K551" s="3"/>
      <c r="L551" s="2"/>
      <c r="M551" s="8"/>
      <c r="N551" s="3"/>
      <c r="O551" s="2"/>
      <c r="P551" s="3"/>
      <c r="Q551" s="39">
        <v>143205099</v>
      </c>
      <c r="R551" s="2"/>
      <c r="S551" s="3"/>
      <c r="T551" s="3"/>
      <c r="U551" s="2"/>
      <c r="V551" s="8">
        <f t="shared" si="97"/>
        <v>143205099</v>
      </c>
      <c r="W551" s="8">
        <v>0</v>
      </c>
      <c r="X551" s="2"/>
      <c r="Y551" s="8">
        <v>0</v>
      </c>
      <c r="Z551" s="8"/>
      <c r="AA551" s="2"/>
      <c r="AB551" s="2"/>
      <c r="AC551" s="9"/>
      <c r="AD551" s="2"/>
      <c r="AE551" s="2"/>
      <c r="AF551" s="8">
        <f t="shared" si="101"/>
        <v>143205099</v>
      </c>
      <c r="AG551" s="9">
        <v>0</v>
      </c>
      <c r="AH551" s="2"/>
      <c r="AI551" s="2">
        <v>0</v>
      </c>
      <c r="AJ551" s="9">
        <v>0</v>
      </c>
      <c r="AK551" s="2">
        <v>0</v>
      </c>
      <c r="AL551" s="2">
        <v>0</v>
      </c>
      <c r="AM551" s="2"/>
      <c r="AN551" s="2"/>
      <c r="AO551" s="19">
        <f t="shared" si="102"/>
        <v>143205099</v>
      </c>
      <c r="AP551" s="2"/>
      <c r="AQ551" s="2"/>
      <c r="AR551" s="2"/>
      <c r="AS551" s="2"/>
      <c r="AT551" s="2"/>
      <c r="AU551" s="2"/>
      <c r="AV551" s="2"/>
      <c r="AW551" s="2"/>
      <c r="AX551" s="2">
        <v>225882108</v>
      </c>
      <c r="AY551" s="2">
        <v>56470527</v>
      </c>
      <c r="AZ551" s="2"/>
      <c r="BA551" s="2"/>
      <c r="BB551" s="64">
        <f t="shared" si="103"/>
        <v>425557734</v>
      </c>
      <c r="BC551" s="2"/>
      <c r="BD551" s="2">
        <v>56470527</v>
      </c>
      <c r="BE551" s="2"/>
      <c r="BF551" s="2"/>
      <c r="BG551" s="9"/>
      <c r="BH551" s="2"/>
      <c r="BI551" s="2"/>
      <c r="BJ551" s="2">
        <v>308185197</v>
      </c>
      <c r="BK551" s="8">
        <f t="shared" si="104"/>
        <v>790213458</v>
      </c>
      <c r="BL551" s="2"/>
      <c r="BM551" s="2">
        <v>56470527</v>
      </c>
      <c r="BN551" s="2"/>
      <c r="BO551" s="2"/>
      <c r="BP551" s="2"/>
      <c r="BQ551" s="2"/>
      <c r="BR551" s="9"/>
      <c r="BS551" s="2"/>
      <c r="BT551" s="2"/>
      <c r="BU551" s="2"/>
      <c r="BV551" s="2"/>
      <c r="BW551" s="8">
        <f t="shared" si="105"/>
        <v>846683985</v>
      </c>
      <c r="BX551" s="2"/>
      <c r="BY551" s="2">
        <v>56470527</v>
      </c>
      <c r="BZ551" s="2"/>
      <c r="CA551" s="2"/>
      <c r="CB551" s="9"/>
      <c r="CC551" s="2"/>
      <c r="CD551" s="2"/>
      <c r="CE551" s="2"/>
      <c r="CF551" s="2"/>
      <c r="CG551" s="8">
        <f>SUM(BW551:CE551)</f>
        <v>903154512</v>
      </c>
      <c r="CH551" s="2"/>
      <c r="CI551" s="2"/>
      <c r="CJ551" s="2"/>
      <c r="CK551" s="2"/>
      <c r="CL551" s="9"/>
      <c r="CM551" s="2"/>
      <c r="CN551" s="2"/>
      <c r="CO551" s="2"/>
      <c r="CP551" s="8">
        <f t="shared" si="98"/>
        <v>903154512</v>
      </c>
      <c r="CQ551" s="2"/>
      <c r="CR551" s="2"/>
      <c r="CS551" s="2"/>
      <c r="CT551" s="2"/>
      <c r="CU551" s="2"/>
      <c r="CV551" s="9"/>
      <c r="CW551" s="2"/>
      <c r="CX551" s="2"/>
      <c r="CY551" s="8">
        <f t="shared" si="99"/>
        <v>903154512</v>
      </c>
      <c r="CZ551" s="2"/>
      <c r="DA551" s="2"/>
      <c r="DB551" s="2"/>
      <c r="DC551" s="2"/>
      <c r="DD551" s="2"/>
      <c r="DE551" s="2"/>
      <c r="DF551" s="2"/>
      <c r="DG551" s="2"/>
      <c r="DH551" s="2"/>
      <c r="DI551" s="8">
        <f t="shared" si="100"/>
        <v>903154512</v>
      </c>
      <c r="DJ551" s="18"/>
      <c r="DK551" s="2"/>
      <c r="DL551" s="2"/>
      <c r="DM551" s="2"/>
      <c r="DN551" s="2"/>
      <c r="DO551" s="2"/>
      <c r="DP551" s="2"/>
      <c r="DQ551" s="2"/>
      <c r="DR551" s="9"/>
      <c r="DS551" s="2"/>
      <c r="DT551" s="2"/>
      <c r="DU551" s="7">
        <f t="shared" si="108"/>
        <v>903154512</v>
      </c>
      <c r="DV551" s="4">
        <f>VLOOKUP(B551,[3]RPTNCT049_ConsultaSaldosContabl!$I$4:$K$8047,3,0)</f>
        <v>451764216</v>
      </c>
      <c r="DW551" s="4">
        <f>+Q551+Z551+AA551+AN551+BA551+BJ551+BU551+BV551</f>
        <v>451390296</v>
      </c>
      <c r="DX551" s="41">
        <f t="shared" si="106"/>
        <v>903154512</v>
      </c>
      <c r="DY551" s="19">
        <f t="shared" si="107"/>
        <v>0</v>
      </c>
      <c r="DZ551" s="29"/>
      <c r="EA551" s="29"/>
      <c r="EB551" s="29"/>
    </row>
    <row r="552" spans="1:136" ht="15" customHeight="1" x14ac:dyDescent="0.2">
      <c r="A552" s="1">
        <v>8000441135</v>
      </c>
      <c r="B552" s="1">
        <v>800044113</v>
      </c>
      <c r="C552" s="16">
        <v>210554405</v>
      </c>
      <c r="D552" s="17" t="s">
        <v>771</v>
      </c>
      <c r="E552" s="83" t="s">
        <v>2092</v>
      </c>
      <c r="F552" s="38"/>
      <c r="G552" s="2"/>
      <c r="H552" s="3"/>
      <c r="I552" s="2"/>
      <c r="J552" s="39"/>
      <c r="K552" s="3"/>
      <c r="L552" s="2"/>
      <c r="M552" s="8"/>
      <c r="N552" s="3"/>
      <c r="O552" s="2"/>
      <c r="P552" s="3"/>
      <c r="Q552" s="39">
        <v>39530394</v>
      </c>
      <c r="R552" s="2"/>
      <c r="S552" s="3"/>
      <c r="T552" s="3"/>
      <c r="U552" s="2"/>
      <c r="V552" s="8">
        <f t="shared" si="97"/>
        <v>39530394</v>
      </c>
      <c r="W552" s="8">
        <v>0</v>
      </c>
      <c r="X552" s="2"/>
      <c r="Y552" s="8">
        <v>0</v>
      </c>
      <c r="Z552" s="8">
        <v>233395966</v>
      </c>
      <c r="AA552" s="2"/>
      <c r="AB552" s="2"/>
      <c r="AC552" s="9"/>
      <c r="AD552" s="2"/>
      <c r="AE552" s="2"/>
      <c r="AF552" s="8">
        <f t="shared" si="101"/>
        <v>272926360</v>
      </c>
      <c r="AG552" s="9">
        <v>0</v>
      </c>
      <c r="AH552" s="2"/>
      <c r="AI552" s="2">
        <v>0</v>
      </c>
      <c r="AJ552" s="9">
        <v>0</v>
      </c>
      <c r="AK552" s="2">
        <v>0</v>
      </c>
      <c r="AL552" s="2">
        <v>0</v>
      </c>
      <c r="AM552" s="2"/>
      <c r="AN552" s="2"/>
      <c r="AO552" s="19">
        <f t="shared" si="102"/>
        <v>272926360</v>
      </c>
      <c r="AP552" s="2"/>
      <c r="AQ552" s="2"/>
      <c r="AR552" s="2"/>
      <c r="AS552" s="2"/>
      <c r="AT552" s="2"/>
      <c r="AU552" s="2"/>
      <c r="AV552" s="2"/>
      <c r="AW552" s="2"/>
      <c r="AX552" s="2">
        <v>277860260</v>
      </c>
      <c r="AY552" s="2">
        <v>69465065</v>
      </c>
      <c r="AZ552" s="2"/>
      <c r="BA552" s="2"/>
      <c r="BB552" s="64">
        <f t="shared" si="103"/>
        <v>620251685</v>
      </c>
      <c r="BC552" s="2"/>
      <c r="BD552" s="2">
        <v>69465065</v>
      </c>
      <c r="BE552" s="2"/>
      <c r="BF552" s="2"/>
      <c r="BG552" s="9"/>
      <c r="BH552" s="2"/>
      <c r="BI552" s="2"/>
      <c r="BJ552" s="2">
        <v>587351301</v>
      </c>
      <c r="BK552" s="8">
        <f t="shared" si="104"/>
        <v>1277068051</v>
      </c>
      <c r="BL552" s="2"/>
      <c r="BM552" s="2">
        <v>69465065</v>
      </c>
      <c r="BN552" s="2"/>
      <c r="BO552" s="2"/>
      <c r="BP552" s="2"/>
      <c r="BQ552" s="2"/>
      <c r="BR552" s="9"/>
      <c r="BS552" s="2"/>
      <c r="BT552" s="2"/>
      <c r="BU552" s="2"/>
      <c r="BV552" s="2"/>
      <c r="BW552" s="8">
        <f t="shared" si="105"/>
        <v>1346533116</v>
      </c>
      <c r="BX552" s="2"/>
      <c r="BY552" s="2">
        <v>69465065</v>
      </c>
      <c r="BZ552" s="2"/>
      <c r="CA552" s="2"/>
      <c r="CB552" s="9"/>
      <c r="CC552" s="2"/>
      <c r="CD552" s="2"/>
      <c r="CE552" s="2"/>
      <c r="CF552" s="2"/>
      <c r="CG552" s="8">
        <f>SUM(BW552:CE552)</f>
        <v>1415998181</v>
      </c>
      <c r="CH552" s="2"/>
      <c r="CI552" s="2"/>
      <c r="CJ552" s="2"/>
      <c r="CK552" s="2"/>
      <c r="CL552" s="9"/>
      <c r="CM552" s="2"/>
      <c r="CN552" s="2"/>
      <c r="CO552" s="2"/>
      <c r="CP552" s="8">
        <f t="shared" si="98"/>
        <v>1415998181</v>
      </c>
      <c r="CQ552" s="2"/>
      <c r="CR552" s="2"/>
      <c r="CS552" s="2"/>
      <c r="CT552" s="2"/>
      <c r="CU552" s="2"/>
      <c r="CV552" s="9"/>
      <c r="CW552" s="2"/>
      <c r="CX552" s="2"/>
      <c r="CY552" s="8">
        <f t="shared" si="99"/>
        <v>1415998181</v>
      </c>
      <c r="CZ552" s="2"/>
      <c r="DA552" s="2"/>
      <c r="DB552" s="2"/>
      <c r="DC552" s="2"/>
      <c r="DD552" s="2"/>
      <c r="DE552" s="2"/>
      <c r="DF552" s="2"/>
      <c r="DG552" s="2"/>
      <c r="DH552" s="2"/>
      <c r="DI552" s="8">
        <f t="shared" si="100"/>
        <v>1415998181</v>
      </c>
      <c r="DJ552" s="18"/>
      <c r="DK552" s="2"/>
      <c r="DL552" s="2"/>
      <c r="DM552" s="2"/>
      <c r="DN552" s="2"/>
      <c r="DO552" s="2"/>
      <c r="DP552" s="2"/>
      <c r="DQ552" s="2"/>
      <c r="DR552" s="9"/>
      <c r="DS552" s="2"/>
      <c r="DT552" s="2"/>
      <c r="DU552" s="7">
        <f t="shared" si="108"/>
        <v>1415998181</v>
      </c>
      <c r="DV552" s="4">
        <f>VLOOKUP(B552,[3]RPTNCT049_ConsultaSaldosContabl!$I$4:$K$8047,3,0)</f>
        <v>555720520</v>
      </c>
      <c r="DW552" s="4">
        <f>+Q552+Z552+AA552+AN552+BA552+BJ552+BU552+BV552</f>
        <v>860277661</v>
      </c>
      <c r="DX552" s="41">
        <f t="shared" si="106"/>
        <v>1415998181</v>
      </c>
      <c r="DY552" s="19">
        <f t="shared" si="107"/>
        <v>0</v>
      </c>
      <c r="DZ552" s="29"/>
      <c r="EA552" s="29"/>
      <c r="EB552" s="29"/>
    </row>
    <row r="553" spans="1:136" ht="15" customHeight="1" x14ac:dyDescent="0.2">
      <c r="A553" s="1">
        <v>8902045379</v>
      </c>
      <c r="B553" s="1">
        <v>890204537</v>
      </c>
      <c r="C553" s="16">
        <v>211868418</v>
      </c>
      <c r="D553" s="17" t="s">
        <v>854</v>
      </c>
      <c r="E553" s="83" t="s">
        <v>1886</v>
      </c>
      <c r="F553" s="38"/>
      <c r="G553" s="2"/>
      <c r="H553" s="3"/>
      <c r="I553" s="2"/>
      <c r="J553" s="39"/>
      <c r="K553" s="3"/>
      <c r="L553" s="2"/>
      <c r="M553" s="8"/>
      <c r="N553" s="3"/>
      <c r="O553" s="2"/>
      <c r="P553" s="3"/>
      <c r="Q553" s="39">
        <v>78860603</v>
      </c>
      <c r="R553" s="2"/>
      <c r="S553" s="3"/>
      <c r="T553" s="3"/>
      <c r="U553" s="2"/>
      <c r="V553" s="8">
        <f t="shared" si="97"/>
        <v>78860603</v>
      </c>
      <c r="W553" s="8">
        <v>0</v>
      </c>
      <c r="X553" s="2"/>
      <c r="Y553" s="8">
        <v>0</v>
      </c>
      <c r="Z553" s="8"/>
      <c r="AA553" s="2"/>
      <c r="AB553" s="2"/>
      <c r="AC553" s="9"/>
      <c r="AD553" s="2"/>
      <c r="AE553" s="2"/>
      <c r="AF553" s="8">
        <f t="shared" si="101"/>
        <v>78860603</v>
      </c>
      <c r="AG553" s="9">
        <v>0</v>
      </c>
      <c r="AH553" s="2"/>
      <c r="AI553" s="2">
        <v>0</v>
      </c>
      <c r="AJ553" s="9">
        <v>0</v>
      </c>
      <c r="AK553" s="2">
        <v>0</v>
      </c>
      <c r="AL553" s="2">
        <v>0</v>
      </c>
      <c r="AM553" s="2"/>
      <c r="AN553" s="2"/>
      <c r="AO553" s="19">
        <f t="shared" si="102"/>
        <v>78860603</v>
      </c>
      <c r="AP553" s="2"/>
      <c r="AQ553" s="2"/>
      <c r="AR553" s="2"/>
      <c r="AS553" s="2"/>
      <c r="AT553" s="2"/>
      <c r="AU553" s="2"/>
      <c r="AV553" s="2"/>
      <c r="AW553" s="2"/>
      <c r="AX553" s="2">
        <v>105641836</v>
      </c>
      <c r="AY553" s="2">
        <v>26410459</v>
      </c>
      <c r="AZ553" s="2"/>
      <c r="BA553" s="2"/>
      <c r="BB553" s="64">
        <f t="shared" si="103"/>
        <v>210912898</v>
      </c>
      <c r="BC553" s="2"/>
      <c r="BD553" s="2">
        <v>26410459</v>
      </c>
      <c r="BE553" s="2"/>
      <c r="BF553" s="2"/>
      <c r="BG553" s="9"/>
      <c r="BH553" s="2"/>
      <c r="BI553" s="2"/>
      <c r="BJ553" s="2">
        <v>169805446</v>
      </c>
      <c r="BK553" s="8">
        <f t="shared" si="104"/>
        <v>407128803</v>
      </c>
      <c r="BL553" s="2"/>
      <c r="BM553" s="2">
        <v>26410459</v>
      </c>
      <c r="BN553" s="2"/>
      <c r="BO553" s="2"/>
      <c r="BP553" s="2"/>
      <c r="BQ553" s="2"/>
      <c r="BR553" s="9"/>
      <c r="BS553" s="2"/>
      <c r="BT553" s="2"/>
      <c r="BU553" s="2"/>
      <c r="BV553" s="2"/>
      <c r="BW553" s="8">
        <f t="shared" si="105"/>
        <v>433539262</v>
      </c>
      <c r="BX553" s="2"/>
      <c r="BY553" s="2">
        <v>26410459</v>
      </c>
      <c r="BZ553" s="2"/>
      <c r="CA553" s="2"/>
      <c r="CB553" s="9"/>
      <c r="CC553" s="2"/>
      <c r="CD553" s="2"/>
      <c r="CE553" s="2"/>
      <c r="CF553" s="2"/>
      <c r="CG553" s="8">
        <f>SUM(BW553:CE553)</f>
        <v>459949721</v>
      </c>
      <c r="CH553" s="2"/>
      <c r="CI553" s="2"/>
      <c r="CJ553" s="2"/>
      <c r="CK553" s="2"/>
      <c r="CL553" s="9"/>
      <c r="CM553" s="2"/>
      <c r="CN553" s="2"/>
      <c r="CO553" s="2"/>
      <c r="CP553" s="8">
        <f t="shared" si="98"/>
        <v>459949721</v>
      </c>
      <c r="CQ553" s="2"/>
      <c r="CR553" s="2"/>
      <c r="CS553" s="2"/>
      <c r="CT553" s="2"/>
      <c r="CU553" s="2"/>
      <c r="CV553" s="9"/>
      <c r="CW553" s="2"/>
      <c r="CX553" s="2"/>
      <c r="CY553" s="8">
        <f t="shared" si="99"/>
        <v>459949721</v>
      </c>
      <c r="CZ553" s="2"/>
      <c r="DA553" s="2"/>
      <c r="DB553" s="2"/>
      <c r="DC553" s="2"/>
      <c r="DD553" s="2"/>
      <c r="DE553" s="2"/>
      <c r="DF553" s="2"/>
      <c r="DG553" s="2"/>
      <c r="DH553" s="2"/>
      <c r="DI553" s="8">
        <f t="shared" si="100"/>
        <v>459949721</v>
      </c>
      <c r="DJ553" s="18"/>
      <c r="DK553" s="2"/>
      <c r="DL553" s="2"/>
      <c r="DM553" s="2"/>
      <c r="DN553" s="2"/>
      <c r="DO553" s="2"/>
      <c r="DP553" s="2"/>
      <c r="DQ553" s="2"/>
      <c r="DR553" s="9"/>
      <c r="DS553" s="2"/>
      <c r="DT553" s="2"/>
      <c r="DU553" s="7">
        <f t="shared" si="108"/>
        <v>459949721</v>
      </c>
      <c r="DV553" s="4">
        <f>VLOOKUP(B553,[3]RPTNCT049_ConsultaSaldosContabl!$I$4:$K$8047,3,0)</f>
        <v>211283672</v>
      </c>
      <c r="DW553" s="4">
        <f>+Q553+Z553+AA553+AN553+BA553+BJ553+BU553+BV553</f>
        <v>248666049</v>
      </c>
      <c r="DX553" s="41">
        <f t="shared" si="106"/>
        <v>459949721</v>
      </c>
      <c r="DY553" s="19">
        <f t="shared" si="107"/>
        <v>0</v>
      </c>
      <c r="DZ553" s="29"/>
      <c r="EA553" s="29"/>
      <c r="EB553" s="29"/>
    </row>
    <row r="554" spans="1:136" ht="15" customHeight="1" x14ac:dyDescent="0.2">
      <c r="A554" s="1">
        <v>8905026114</v>
      </c>
      <c r="B554" s="1">
        <v>890502611</v>
      </c>
      <c r="C554" s="16">
        <v>211854418</v>
      </c>
      <c r="D554" s="17" t="s">
        <v>772</v>
      </c>
      <c r="E554" s="83" t="s">
        <v>1807</v>
      </c>
      <c r="F554" s="38"/>
      <c r="G554" s="2"/>
      <c r="H554" s="3"/>
      <c r="I554" s="2"/>
      <c r="J554" s="39"/>
      <c r="K554" s="3"/>
      <c r="L554" s="2"/>
      <c r="M554" s="8"/>
      <c r="N554" s="3"/>
      <c r="O554" s="2"/>
      <c r="P554" s="3"/>
      <c r="Q554" s="39">
        <v>7652234</v>
      </c>
      <c r="R554" s="2"/>
      <c r="S554" s="3"/>
      <c r="T554" s="3"/>
      <c r="U554" s="2"/>
      <c r="V554" s="8">
        <f t="shared" si="97"/>
        <v>7652234</v>
      </c>
      <c r="W554" s="8">
        <v>0</v>
      </c>
      <c r="X554" s="2"/>
      <c r="Y554" s="8">
        <v>0</v>
      </c>
      <c r="Z554" s="8">
        <v>12329767</v>
      </c>
      <c r="AA554" s="2"/>
      <c r="AB554" s="2"/>
      <c r="AC554" s="9"/>
      <c r="AD554" s="2"/>
      <c r="AE554" s="2"/>
      <c r="AF554" s="8">
        <f t="shared" si="101"/>
        <v>19982001</v>
      </c>
      <c r="AG554" s="9">
        <v>0</v>
      </c>
      <c r="AH554" s="2"/>
      <c r="AI554" s="2">
        <v>0</v>
      </c>
      <c r="AJ554" s="9">
        <v>0</v>
      </c>
      <c r="AK554" s="2">
        <v>0</v>
      </c>
      <c r="AL554" s="2">
        <v>0</v>
      </c>
      <c r="AM554" s="2"/>
      <c r="AN554" s="2"/>
      <c r="AO554" s="19">
        <f t="shared" si="102"/>
        <v>19982001</v>
      </c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64">
        <f t="shared" si="103"/>
        <v>19982001</v>
      </c>
      <c r="BC554" s="2"/>
      <c r="BD554" s="2">
        <v>0</v>
      </c>
      <c r="BE554" s="2"/>
      <c r="BF554" s="2"/>
      <c r="BG554" s="9"/>
      <c r="BH554" s="2"/>
      <c r="BI554" s="2"/>
      <c r="BJ554" s="2">
        <v>43002402</v>
      </c>
      <c r="BK554" s="8">
        <f t="shared" si="104"/>
        <v>62984403</v>
      </c>
      <c r="BL554" s="2"/>
      <c r="BM554" s="2">
        <v>0</v>
      </c>
      <c r="BN554" s="2"/>
      <c r="BO554" s="2"/>
      <c r="BP554" s="2"/>
      <c r="BQ554" s="2"/>
      <c r="BR554" s="9"/>
      <c r="BS554" s="2"/>
      <c r="BT554" s="2"/>
      <c r="BU554" s="2"/>
      <c r="BV554" s="2"/>
      <c r="BW554" s="8">
        <f t="shared" si="105"/>
        <v>62984403</v>
      </c>
      <c r="BX554" s="2"/>
      <c r="BY554" s="2">
        <v>0</v>
      </c>
      <c r="BZ554" s="2"/>
      <c r="CA554" s="2"/>
      <c r="CB554" s="9"/>
      <c r="CC554" s="2"/>
      <c r="CD554" s="2"/>
      <c r="CE554" s="2"/>
      <c r="CF554" s="2"/>
      <c r="CG554" s="8">
        <f>SUM(BW554:CE554)</f>
        <v>62984403</v>
      </c>
      <c r="CH554" s="2"/>
      <c r="CI554" s="2"/>
      <c r="CJ554" s="2"/>
      <c r="CK554" s="2"/>
      <c r="CL554" s="9"/>
      <c r="CM554" s="2"/>
      <c r="CN554" s="2"/>
      <c r="CO554" s="2"/>
      <c r="CP554" s="8">
        <f t="shared" si="98"/>
        <v>62984403</v>
      </c>
      <c r="CQ554" s="2"/>
      <c r="CR554" s="2"/>
      <c r="CS554" s="2"/>
      <c r="CT554" s="2"/>
      <c r="CU554" s="2"/>
      <c r="CV554" s="9"/>
      <c r="CW554" s="2"/>
      <c r="CX554" s="2"/>
      <c r="CY554" s="8">
        <f t="shared" si="99"/>
        <v>62984403</v>
      </c>
      <c r="CZ554" s="2"/>
      <c r="DA554" s="2"/>
      <c r="DB554" s="2"/>
      <c r="DC554" s="2"/>
      <c r="DD554" s="2"/>
      <c r="DE554" s="2"/>
      <c r="DF554" s="2"/>
      <c r="DG554" s="2"/>
      <c r="DH554" s="2"/>
      <c r="DI554" s="8">
        <f t="shared" si="100"/>
        <v>62984403</v>
      </c>
      <c r="DJ554" s="18"/>
      <c r="DK554" s="2"/>
      <c r="DL554" s="2"/>
      <c r="DM554" s="2"/>
      <c r="DN554" s="2"/>
      <c r="DO554" s="2"/>
      <c r="DP554" s="2"/>
      <c r="DQ554" s="2"/>
      <c r="DR554" s="9"/>
      <c r="DS554" s="2"/>
      <c r="DT554" s="2"/>
      <c r="DU554" s="7">
        <f t="shared" si="108"/>
        <v>62984403</v>
      </c>
      <c r="DV554" s="4"/>
      <c r="DW554" s="4">
        <f>+Q554+Z554+AA554+AN554+BA554+BJ554+BU554+BV554</f>
        <v>62984403</v>
      </c>
      <c r="DX554" s="41">
        <f t="shared" si="106"/>
        <v>62984403</v>
      </c>
      <c r="DY554" s="19">
        <f t="shared" si="107"/>
        <v>0</v>
      </c>
      <c r="DZ554" s="29"/>
      <c r="EA554" s="29"/>
      <c r="EB554" s="29"/>
    </row>
    <row r="555" spans="1:136" ht="15" customHeight="1" x14ac:dyDescent="0.2">
      <c r="A555" s="1">
        <v>8901030034</v>
      </c>
      <c r="B555" s="1">
        <v>890103003</v>
      </c>
      <c r="C555" s="16">
        <v>212108421</v>
      </c>
      <c r="D555" s="17" t="s">
        <v>166</v>
      </c>
      <c r="E555" s="83" t="s">
        <v>1210</v>
      </c>
      <c r="F555" s="38"/>
      <c r="G555" s="2"/>
      <c r="H555" s="3"/>
      <c r="I555" s="2"/>
      <c r="J555" s="39"/>
      <c r="K555" s="3"/>
      <c r="L555" s="2"/>
      <c r="M555" s="8"/>
      <c r="N555" s="3"/>
      <c r="O555" s="2"/>
      <c r="P555" s="3"/>
      <c r="Q555" s="39">
        <v>173533112</v>
      </c>
      <c r="R555" s="2"/>
      <c r="S555" s="3"/>
      <c r="T555" s="3"/>
      <c r="U555" s="2"/>
      <c r="V555" s="8">
        <f t="shared" si="97"/>
        <v>173533112</v>
      </c>
      <c r="W555" s="8">
        <v>0</v>
      </c>
      <c r="X555" s="2"/>
      <c r="Y555" s="8">
        <v>0</v>
      </c>
      <c r="Z555" s="8"/>
      <c r="AA555" s="2"/>
      <c r="AB555" s="2"/>
      <c r="AC555" s="9"/>
      <c r="AD555" s="2"/>
      <c r="AE555" s="2"/>
      <c r="AF555" s="8">
        <f t="shared" si="101"/>
        <v>173533112</v>
      </c>
      <c r="AG555" s="9">
        <v>0</v>
      </c>
      <c r="AH555" s="2"/>
      <c r="AI555" s="2">
        <v>0</v>
      </c>
      <c r="AJ555" s="9">
        <v>0</v>
      </c>
      <c r="AK555" s="2">
        <v>0</v>
      </c>
      <c r="AL555" s="2">
        <v>0</v>
      </c>
      <c r="AM555" s="2"/>
      <c r="AN555" s="2"/>
      <c r="AO555" s="19">
        <f t="shared" si="102"/>
        <v>173533112</v>
      </c>
      <c r="AP555" s="2"/>
      <c r="AQ555" s="2"/>
      <c r="AR555" s="2"/>
      <c r="AS555" s="2"/>
      <c r="AT555" s="2"/>
      <c r="AU555" s="2"/>
      <c r="AV555" s="2"/>
      <c r="AW555" s="2"/>
      <c r="AX555" s="2">
        <v>285202332</v>
      </c>
      <c r="AY555" s="2">
        <v>71300583</v>
      </c>
      <c r="AZ555" s="2"/>
      <c r="BA555" s="2"/>
      <c r="BB555" s="64">
        <f t="shared" si="103"/>
        <v>530036027</v>
      </c>
      <c r="BC555" s="2"/>
      <c r="BD555" s="2">
        <v>71300583</v>
      </c>
      <c r="BE555" s="2"/>
      <c r="BF555" s="2"/>
      <c r="BG555" s="9"/>
      <c r="BH555" s="2"/>
      <c r="BI555" s="2"/>
      <c r="BJ555" s="2">
        <v>373452521</v>
      </c>
      <c r="BK555" s="8">
        <f t="shared" si="104"/>
        <v>974789131</v>
      </c>
      <c r="BL555" s="2"/>
      <c r="BM555" s="2">
        <v>71300583</v>
      </c>
      <c r="BN555" s="2"/>
      <c r="BO555" s="2"/>
      <c r="BP555" s="2"/>
      <c r="BQ555" s="2"/>
      <c r="BR555" s="9"/>
      <c r="BS555" s="2"/>
      <c r="BT555" s="2"/>
      <c r="BU555" s="2"/>
      <c r="BV555" s="2"/>
      <c r="BW555" s="8">
        <f t="shared" si="105"/>
        <v>1046089714</v>
      </c>
      <c r="BX555" s="2"/>
      <c r="BY555" s="2">
        <v>71300583</v>
      </c>
      <c r="BZ555" s="2"/>
      <c r="CA555" s="2"/>
      <c r="CB555" s="9"/>
      <c r="CC555" s="2"/>
      <c r="CD555" s="2"/>
      <c r="CE555" s="2"/>
      <c r="CF555" s="2"/>
      <c r="CG555" s="8">
        <f>SUM(BW555:CE555)</f>
        <v>1117390297</v>
      </c>
      <c r="CH555" s="2"/>
      <c r="CI555" s="2"/>
      <c r="CJ555" s="2"/>
      <c r="CK555" s="2"/>
      <c r="CL555" s="9"/>
      <c r="CM555" s="2"/>
      <c r="CN555" s="2"/>
      <c r="CO555" s="2"/>
      <c r="CP555" s="8">
        <f t="shared" si="98"/>
        <v>1117390297</v>
      </c>
      <c r="CQ555" s="2"/>
      <c r="CR555" s="2"/>
      <c r="CS555" s="2"/>
      <c r="CT555" s="2"/>
      <c r="CU555" s="2"/>
      <c r="CV555" s="9"/>
      <c r="CW555" s="2"/>
      <c r="CX555" s="2"/>
      <c r="CY555" s="8">
        <f t="shared" si="99"/>
        <v>1117390297</v>
      </c>
      <c r="CZ555" s="2"/>
      <c r="DA555" s="2"/>
      <c r="DB555" s="2"/>
      <c r="DC555" s="2"/>
      <c r="DD555" s="2"/>
      <c r="DE555" s="2"/>
      <c r="DF555" s="2"/>
      <c r="DG555" s="2"/>
      <c r="DH555" s="2"/>
      <c r="DI555" s="8">
        <f t="shared" si="100"/>
        <v>1117390297</v>
      </c>
      <c r="DJ555" s="18"/>
      <c r="DK555" s="2"/>
      <c r="DL555" s="2"/>
      <c r="DM555" s="2"/>
      <c r="DN555" s="2"/>
      <c r="DO555" s="2"/>
      <c r="DP555" s="2"/>
      <c r="DQ555" s="2"/>
      <c r="DR555" s="9"/>
      <c r="DS555" s="2"/>
      <c r="DT555" s="2"/>
      <c r="DU555" s="7">
        <f t="shared" si="108"/>
        <v>1117390297</v>
      </c>
      <c r="DV555" s="4">
        <f>VLOOKUP(B555,[3]RPTNCT049_ConsultaSaldosContabl!$I$4:$K$8047,3,0)</f>
        <v>570404664</v>
      </c>
      <c r="DW555" s="4">
        <f>+Q555+Z555+AA555+AN555+BA555+BJ555+BU555+BV555</f>
        <v>546985633</v>
      </c>
      <c r="DX555" s="41">
        <f t="shared" si="106"/>
        <v>1117390297</v>
      </c>
      <c r="DY555" s="19">
        <f t="shared" si="107"/>
        <v>0</v>
      </c>
      <c r="DZ555" s="29"/>
      <c r="EA555" s="29"/>
      <c r="EB555" s="29"/>
    </row>
    <row r="556" spans="1:136" ht="15" customHeight="1" x14ac:dyDescent="0.2">
      <c r="A556" s="1">
        <v>8918011291</v>
      </c>
      <c r="B556" s="1">
        <v>891801129</v>
      </c>
      <c r="C556" s="16">
        <v>212515425</v>
      </c>
      <c r="D556" s="17" t="s">
        <v>266</v>
      </c>
      <c r="E556" s="83" t="s">
        <v>1316</v>
      </c>
      <c r="F556" s="54"/>
      <c r="G556" s="18"/>
      <c r="H556" s="54"/>
      <c r="I556" s="18"/>
      <c r="J556" s="54"/>
      <c r="K556" s="54"/>
      <c r="L556" s="18"/>
      <c r="M556" s="55"/>
      <c r="N556" s="54"/>
      <c r="O556" s="18"/>
      <c r="P556" s="54"/>
      <c r="Q556" s="39"/>
      <c r="R556" s="18"/>
      <c r="S556" s="54"/>
      <c r="T556" s="54"/>
      <c r="U556" s="18"/>
      <c r="V556" s="8">
        <f t="shared" si="97"/>
        <v>0</v>
      </c>
      <c r="W556" s="8">
        <v>0</v>
      </c>
      <c r="X556" s="18"/>
      <c r="Y556" s="8">
        <v>0</v>
      </c>
      <c r="Z556" s="8">
        <v>20152434</v>
      </c>
      <c r="AA556" s="18"/>
      <c r="AB556" s="18"/>
      <c r="AC556" s="56"/>
      <c r="AD556" s="18"/>
      <c r="AE556" s="18"/>
      <c r="AF556" s="8">
        <f t="shared" si="101"/>
        <v>20152434</v>
      </c>
      <c r="AG556" s="9">
        <v>0</v>
      </c>
      <c r="AH556" s="2"/>
      <c r="AI556" s="2">
        <v>0</v>
      </c>
      <c r="AJ556" s="9">
        <v>0</v>
      </c>
      <c r="AK556" s="2">
        <v>0</v>
      </c>
      <c r="AL556" s="2">
        <v>0</v>
      </c>
      <c r="AM556" s="2"/>
      <c r="AN556" s="2"/>
      <c r="AO556" s="19">
        <f t="shared" si="102"/>
        <v>20152434</v>
      </c>
      <c r="AP556" s="18"/>
      <c r="AQ556" s="2"/>
      <c r="AR556" s="18"/>
      <c r="AS556" s="2"/>
      <c r="AT556" s="18"/>
      <c r="AU556" s="18"/>
      <c r="AV556" s="18"/>
      <c r="AW556" s="18"/>
      <c r="AX556" s="2">
        <v>23352988</v>
      </c>
      <c r="AY556" s="2">
        <v>5838247</v>
      </c>
      <c r="AZ556" s="18"/>
      <c r="BA556" s="2"/>
      <c r="BB556" s="64">
        <f t="shared" si="103"/>
        <v>49343669</v>
      </c>
      <c r="BC556" s="2"/>
      <c r="BD556" s="2">
        <v>5838247</v>
      </c>
      <c r="BE556" s="2"/>
      <c r="BF556" s="2"/>
      <c r="BG556" s="9"/>
      <c r="BH556" s="2"/>
      <c r="BI556" s="2"/>
      <c r="BJ556" s="2">
        <v>43369143</v>
      </c>
      <c r="BK556" s="8">
        <f t="shared" si="104"/>
        <v>98551059</v>
      </c>
      <c r="BL556" s="2"/>
      <c r="BM556" s="2">
        <v>5838247</v>
      </c>
      <c r="BN556" s="2"/>
      <c r="BO556" s="2"/>
      <c r="BP556" s="2"/>
      <c r="BQ556" s="2"/>
      <c r="BR556" s="9"/>
      <c r="BS556" s="2"/>
      <c r="BT556" s="2"/>
      <c r="BU556" s="2"/>
      <c r="BV556" s="2"/>
      <c r="BW556" s="8">
        <f t="shared" si="105"/>
        <v>104389306</v>
      </c>
      <c r="BX556" s="2"/>
      <c r="BY556" s="2">
        <v>5838247</v>
      </c>
      <c r="BZ556" s="2"/>
      <c r="CA556" s="2"/>
      <c r="CB556" s="9"/>
      <c r="CC556" s="2"/>
      <c r="CD556" s="2"/>
      <c r="CE556" s="2"/>
      <c r="CF556" s="2"/>
      <c r="CG556" s="8">
        <f>SUM(BW556:CE556)</f>
        <v>110227553</v>
      </c>
      <c r="CH556" s="2"/>
      <c r="CI556" s="2"/>
      <c r="CJ556" s="2"/>
      <c r="CK556" s="2"/>
      <c r="CL556" s="9"/>
      <c r="CM556" s="2"/>
      <c r="CN556" s="2"/>
      <c r="CO556" s="2"/>
      <c r="CP556" s="8">
        <f t="shared" si="98"/>
        <v>110227553</v>
      </c>
      <c r="CQ556" s="2"/>
      <c r="CR556" s="2"/>
      <c r="CS556" s="2"/>
      <c r="CT556" s="2"/>
      <c r="CU556" s="2"/>
      <c r="CV556" s="9"/>
      <c r="CW556" s="2"/>
      <c r="CX556" s="2"/>
      <c r="CY556" s="8">
        <f t="shared" si="99"/>
        <v>110227553</v>
      </c>
      <c r="CZ556" s="2"/>
      <c r="DA556" s="2"/>
      <c r="DB556" s="2"/>
      <c r="DC556" s="2"/>
      <c r="DD556" s="2"/>
      <c r="DE556" s="2"/>
      <c r="DF556" s="2"/>
      <c r="DG556" s="2"/>
      <c r="DH556" s="2"/>
      <c r="DI556" s="8">
        <f t="shared" si="100"/>
        <v>110227553</v>
      </c>
      <c r="DJ556" s="18"/>
      <c r="DK556" s="2"/>
      <c r="DL556" s="2"/>
      <c r="DM556" s="2"/>
      <c r="DN556" s="2"/>
      <c r="DO556" s="2"/>
      <c r="DP556" s="2"/>
      <c r="DQ556" s="2"/>
      <c r="DR556" s="9"/>
      <c r="DS556" s="2"/>
      <c r="DT556" s="2"/>
      <c r="DU556" s="7">
        <f t="shared" si="108"/>
        <v>110227553</v>
      </c>
      <c r="DV556" s="4">
        <f>VLOOKUP(B556,[3]RPTNCT049_ConsultaSaldosContabl!$I$4:$K$8047,3,0)</f>
        <v>46705976</v>
      </c>
      <c r="DW556" s="4">
        <f>+Q556+Z556+AA556+AN556+BA556+BJ556+BU556+BV556</f>
        <v>63521577</v>
      </c>
      <c r="DX556" s="41">
        <f t="shared" si="106"/>
        <v>110227553</v>
      </c>
      <c r="DY556" s="19">
        <f t="shared" si="107"/>
        <v>0</v>
      </c>
      <c r="DZ556" s="29"/>
      <c r="EA556" s="15"/>
      <c r="EB556" s="15"/>
      <c r="EC556" s="15"/>
      <c r="ED556" s="15"/>
      <c r="EE556" s="15"/>
      <c r="EF556" s="15"/>
    </row>
    <row r="557" spans="1:136" ht="15" customHeight="1" x14ac:dyDescent="0.2">
      <c r="A557" s="1">
        <v>8902109471</v>
      </c>
      <c r="B557" s="1">
        <v>890210947</v>
      </c>
      <c r="C557" s="16">
        <v>212568425</v>
      </c>
      <c r="D557" s="17" t="s">
        <v>855</v>
      </c>
      <c r="E557" s="83" t="s">
        <v>1887</v>
      </c>
      <c r="F557" s="38"/>
      <c r="G557" s="2"/>
      <c r="H557" s="3"/>
      <c r="I557" s="2"/>
      <c r="J557" s="39"/>
      <c r="K557" s="3"/>
      <c r="L557" s="2"/>
      <c r="M557" s="8"/>
      <c r="N557" s="3"/>
      <c r="O557" s="2"/>
      <c r="P557" s="3"/>
      <c r="Q557" s="39">
        <v>12739385</v>
      </c>
      <c r="R557" s="2"/>
      <c r="S557" s="3"/>
      <c r="T557" s="3"/>
      <c r="U557" s="2"/>
      <c r="V557" s="8">
        <f t="shared" si="97"/>
        <v>12739385</v>
      </c>
      <c r="W557" s="8">
        <v>0</v>
      </c>
      <c r="X557" s="2"/>
      <c r="Y557" s="8">
        <v>0</v>
      </c>
      <c r="Z557" s="8"/>
      <c r="AA557" s="2"/>
      <c r="AB557" s="2"/>
      <c r="AC557" s="9"/>
      <c r="AD557" s="2"/>
      <c r="AE557" s="2"/>
      <c r="AF557" s="8">
        <f t="shared" si="101"/>
        <v>12739385</v>
      </c>
      <c r="AG557" s="9">
        <v>0</v>
      </c>
      <c r="AH557" s="2"/>
      <c r="AI557" s="2">
        <v>0</v>
      </c>
      <c r="AJ557" s="9">
        <v>0</v>
      </c>
      <c r="AK557" s="2">
        <v>0</v>
      </c>
      <c r="AL557" s="2">
        <v>0</v>
      </c>
      <c r="AM557" s="2"/>
      <c r="AN557" s="2"/>
      <c r="AO557" s="19">
        <f t="shared" si="102"/>
        <v>12739385</v>
      </c>
      <c r="AP557" s="2"/>
      <c r="AQ557" s="2"/>
      <c r="AR557" s="2"/>
      <c r="AS557" s="2"/>
      <c r="AT557" s="2"/>
      <c r="AU557" s="2"/>
      <c r="AV557" s="2"/>
      <c r="AW557" s="2"/>
      <c r="AX557" s="2">
        <v>23151612</v>
      </c>
      <c r="AY557" s="2">
        <v>5787903</v>
      </c>
      <c r="AZ557" s="2"/>
      <c r="BA557" s="2"/>
      <c r="BB557" s="64">
        <f t="shared" si="103"/>
        <v>41678900</v>
      </c>
      <c r="BC557" s="2"/>
      <c r="BD557" s="2">
        <v>5787903</v>
      </c>
      <c r="BE557" s="2"/>
      <c r="BF557" s="2"/>
      <c r="BG557" s="9"/>
      <c r="BH557" s="2"/>
      <c r="BI557" s="2"/>
      <c r="BJ557" s="2">
        <v>27329464</v>
      </c>
      <c r="BK557" s="8">
        <f t="shared" si="104"/>
        <v>74796267</v>
      </c>
      <c r="BL557" s="2"/>
      <c r="BM557" s="2">
        <v>5787903</v>
      </c>
      <c r="BN557" s="2"/>
      <c r="BO557" s="2"/>
      <c r="BP557" s="2"/>
      <c r="BQ557" s="2"/>
      <c r="BR557" s="9"/>
      <c r="BS557" s="2"/>
      <c r="BT557" s="2"/>
      <c r="BU557" s="2"/>
      <c r="BV557" s="2"/>
      <c r="BW557" s="8">
        <f t="shared" si="105"/>
        <v>80584170</v>
      </c>
      <c r="BX557" s="2"/>
      <c r="BY557" s="2">
        <v>5787903</v>
      </c>
      <c r="BZ557" s="2"/>
      <c r="CA557" s="2"/>
      <c r="CB557" s="9"/>
      <c r="CC557" s="2"/>
      <c r="CD557" s="2"/>
      <c r="CE557" s="2"/>
      <c r="CF557" s="2"/>
      <c r="CG557" s="8">
        <f>SUM(BW557:CE557)</f>
        <v>86372073</v>
      </c>
      <c r="CH557" s="2"/>
      <c r="CI557" s="2"/>
      <c r="CJ557" s="2"/>
      <c r="CK557" s="2"/>
      <c r="CL557" s="9"/>
      <c r="CM557" s="2"/>
      <c r="CN557" s="2"/>
      <c r="CO557" s="2"/>
      <c r="CP557" s="8">
        <f t="shared" si="98"/>
        <v>86372073</v>
      </c>
      <c r="CQ557" s="2"/>
      <c r="CR557" s="2"/>
      <c r="CS557" s="2"/>
      <c r="CT557" s="2"/>
      <c r="CU557" s="2"/>
      <c r="CV557" s="9"/>
      <c r="CW557" s="2"/>
      <c r="CX557" s="2"/>
      <c r="CY557" s="8">
        <f t="shared" si="99"/>
        <v>86372073</v>
      </c>
      <c r="CZ557" s="2"/>
      <c r="DA557" s="2"/>
      <c r="DB557" s="2"/>
      <c r="DC557" s="2"/>
      <c r="DD557" s="2"/>
      <c r="DE557" s="2"/>
      <c r="DF557" s="2"/>
      <c r="DG557" s="2"/>
      <c r="DH557" s="2"/>
      <c r="DI557" s="8">
        <f t="shared" si="100"/>
        <v>86372073</v>
      </c>
      <c r="DJ557" s="18"/>
      <c r="DK557" s="2"/>
      <c r="DL557" s="2"/>
      <c r="DM557" s="2"/>
      <c r="DN557" s="2"/>
      <c r="DO557" s="2"/>
      <c r="DP557" s="2"/>
      <c r="DQ557" s="2"/>
      <c r="DR557" s="9"/>
      <c r="DS557" s="2"/>
      <c r="DT557" s="2"/>
      <c r="DU557" s="7">
        <f t="shared" si="108"/>
        <v>86372073</v>
      </c>
      <c r="DV557" s="4">
        <f>VLOOKUP(B557,[3]RPTNCT049_ConsultaSaldosContabl!$I$4:$K$8047,3,0)</f>
        <v>46303224</v>
      </c>
      <c r="DW557" s="4">
        <f>+Q557+Z557+AA557+AN557+BA557+BJ557+BU557+BV557</f>
        <v>40068849</v>
      </c>
      <c r="DX557" s="41">
        <f t="shared" si="106"/>
        <v>86372073</v>
      </c>
      <c r="DY557" s="19">
        <f t="shared" si="107"/>
        <v>0</v>
      </c>
      <c r="DZ557" s="29"/>
      <c r="EA557" s="29"/>
      <c r="EB557" s="29"/>
    </row>
    <row r="558" spans="1:136" ht="15" customHeight="1" x14ac:dyDescent="0.2">
      <c r="A558" s="1">
        <v>8909809583</v>
      </c>
      <c r="B558" s="1">
        <v>890980958</v>
      </c>
      <c r="C558" s="16">
        <v>212505425</v>
      </c>
      <c r="D558" s="17" t="s">
        <v>106</v>
      </c>
      <c r="E558" s="83" t="s">
        <v>1153</v>
      </c>
      <c r="F558" s="38"/>
      <c r="G558" s="2"/>
      <c r="H558" s="3"/>
      <c r="I558" s="2"/>
      <c r="J558" s="39"/>
      <c r="K558" s="3"/>
      <c r="L558" s="2"/>
      <c r="M558" s="8"/>
      <c r="N558" s="3"/>
      <c r="O558" s="2"/>
      <c r="P558" s="3"/>
      <c r="Q558" s="39">
        <v>51631539</v>
      </c>
      <c r="R558" s="2"/>
      <c r="S558" s="3"/>
      <c r="T558" s="3"/>
      <c r="U558" s="2"/>
      <c r="V558" s="8">
        <f t="shared" si="97"/>
        <v>51631539</v>
      </c>
      <c r="W558" s="8">
        <v>0</v>
      </c>
      <c r="X558" s="2"/>
      <c r="Y558" s="8">
        <v>0</v>
      </c>
      <c r="Z558" s="8"/>
      <c r="AA558" s="2"/>
      <c r="AB558" s="2"/>
      <c r="AC558" s="9"/>
      <c r="AD558" s="2"/>
      <c r="AE558" s="2"/>
      <c r="AF558" s="8">
        <f t="shared" si="101"/>
        <v>51631539</v>
      </c>
      <c r="AG558" s="9">
        <v>0</v>
      </c>
      <c r="AH558" s="2"/>
      <c r="AI558" s="2">
        <v>0</v>
      </c>
      <c r="AJ558" s="9">
        <v>0</v>
      </c>
      <c r="AK558" s="2">
        <v>0</v>
      </c>
      <c r="AL558" s="2">
        <v>0</v>
      </c>
      <c r="AM558" s="2"/>
      <c r="AN558" s="2"/>
      <c r="AO558" s="19">
        <f t="shared" si="102"/>
        <v>51631539</v>
      </c>
      <c r="AP558" s="2"/>
      <c r="AQ558" s="2"/>
      <c r="AR558" s="2"/>
      <c r="AS558" s="2"/>
      <c r="AT558" s="2"/>
      <c r="AU558" s="2"/>
      <c r="AV558" s="2"/>
      <c r="AW558" s="2"/>
      <c r="AX558" s="2">
        <v>65430996</v>
      </c>
      <c r="AY558" s="2">
        <v>16357749</v>
      </c>
      <c r="AZ558" s="2"/>
      <c r="BA558" s="2"/>
      <c r="BB558" s="64">
        <f t="shared" si="103"/>
        <v>133420284</v>
      </c>
      <c r="BC558" s="2"/>
      <c r="BD558" s="2">
        <v>16357749</v>
      </c>
      <c r="BE558" s="2"/>
      <c r="BF558" s="2"/>
      <c r="BG558" s="9"/>
      <c r="BH558" s="2"/>
      <c r="BI558" s="2"/>
      <c r="BJ558" s="2">
        <v>111113880</v>
      </c>
      <c r="BK558" s="8">
        <f t="shared" si="104"/>
        <v>260891913</v>
      </c>
      <c r="BL558" s="2"/>
      <c r="BM558" s="2">
        <v>16357749</v>
      </c>
      <c r="BN558" s="2"/>
      <c r="BO558" s="2"/>
      <c r="BP558" s="2"/>
      <c r="BQ558" s="2"/>
      <c r="BR558" s="9"/>
      <c r="BS558" s="2"/>
      <c r="BT558" s="2"/>
      <c r="BU558" s="2"/>
      <c r="BV558" s="2"/>
      <c r="BW558" s="8">
        <f t="shared" si="105"/>
        <v>277249662</v>
      </c>
      <c r="BX558" s="2"/>
      <c r="BY558" s="2">
        <v>16357749</v>
      </c>
      <c r="BZ558" s="2"/>
      <c r="CA558" s="2"/>
      <c r="CB558" s="9"/>
      <c r="CC558" s="2"/>
      <c r="CD558" s="2"/>
      <c r="CE558" s="2"/>
      <c r="CF558" s="2"/>
      <c r="CG558" s="8">
        <f>SUM(BW558:CE558)</f>
        <v>293607411</v>
      </c>
      <c r="CH558" s="2"/>
      <c r="CI558" s="2"/>
      <c r="CJ558" s="2"/>
      <c r="CK558" s="2"/>
      <c r="CL558" s="9"/>
      <c r="CM558" s="2"/>
      <c r="CN558" s="2"/>
      <c r="CO558" s="2"/>
      <c r="CP558" s="8">
        <f t="shared" si="98"/>
        <v>293607411</v>
      </c>
      <c r="CQ558" s="2"/>
      <c r="CR558" s="2"/>
      <c r="CS558" s="2"/>
      <c r="CT558" s="2"/>
      <c r="CU558" s="2"/>
      <c r="CV558" s="9"/>
      <c r="CW558" s="2"/>
      <c r="CX558" s="2"/>
      <c r="CY558" s="8">
        <f t="shared" si="99"/>
        <v>293607411</v>
      </c>
      <c r="CZ558" s="2"/>
      <c r="DA558" s="2"/>
      <c r="DB558" s="2"/>
      <c r="DC558" s="2"/>
      <c r="DD558" s="2"/>
      <c r="DE558" s="2"/>
      <c r="DF558" s="2"/>
      <c r="DG558" s="2"/>
      <c r="DH558" s="2"/>
      <c r="DI558" s="8">
        <f t="shared" si="100"/>
        <v>293607411</v>
      </c>
      <c r="DJ558" s="18"/>
      <c r="DK558" s="2"/>
      <c r="DL558" s="2"/>
      <c r="DM558" s="2"/>
      <c r="DN558" s="2"/>
      <c r="DO558" s="2"/>
      <c r="DP558" s="2"/>
      <c r="DQ558" s="2"/>
      <c r="DR558" s="9"/>
      <c r="DS558" s="2"/>
      <c r="DT558" s="2"/>
      <c r="DU558" s="7">
        <f t="shared" si="108"/>
        <v>293607411</v>
      </c>
      <c r="DV558" s="4">
        <f>VLOOKUP(B558,[3]RPTNCT049_ConsultaSaldosContabl!$I$4:$K$8047,3,0)</f>
        <v>130861992</v>
      </c>
      <c r="DW558" s="4">
        <f>+Q558+Z558+AA558+AN558+BA558+BJ558+BU558+BV558</f>
        <v>162745419</v>
      </c>
      <c r="DX558" s="41">
        <f t="shared" si="106"/>
        <v>293607411</v>
      </c>
      <c r="DY558" s="19">
        <f t="shared" si="107"/>
        <v>0</v>
      </c>
      <c r="DZ558" s="29"/>
      <c r="EA558" s="29"/>
      <c r="EB558" s="29"/>
    </row>
    <row r="559" spans="1:136" ht="15" customHeight="1" x14ac:dyDescent="0.2">
      <c r="A559" s="1">
        <v>8999994011</v>
      </c>
      <c r="B559" s="1">
        <v>899999401</v>
      </c>
      <c r="C559" s="16">
        <v>212625426</v>
      </c>
      <c r="D559" s="17" t="s">
        <v>510</v>
      </c>
      <c r="E559" s="83" t="s">
        <v>1552</v>
      </c>
      <c r="F559" s="38"/>
      <c r="G559" s="2"/>
      <c r="H559" s="3"/>
      <c r="I559" s="2"/>
      <c r="J559" s="39"/>
      <c r="K559" s="3"/>
      <c r="L559" s="2"/>
      <c r="M559" s="8"/>
      <c r="N559" s="3"/>
      <c r="O559" s="2"/>
      <c r="P559" s="3"/>
      <c r="Q559" s="39">
        <v>32033750</v>
      </c>
      <c r="R559" s="2"/>
      <c r="S559" s="3"/>
      <c r="T559" s="3"/>
      <c r="U559" s="2"/>
      <c r="V559" s="8">
        <f t="shared" si="97"/>
        <v>32033750</v>
      </c>
      <c r="W559" s="8">
        <v>0</v>
      </c>
      <c r="X559" s="2"/>
      <c r="Y559" s="8">
        <v>0</v>
      </c>
      <c r="Z559" s="8"/>
      <c r="AA559" s="2"/>
      <c r="AB559" s="2"/>
      <c r="AC559" s="9"/>
      <c r="AD559" s="2"/>
      <c r="AE559" s="2"/>
      <c r="AF559" s="8">
        <f t="shared" si="101"/>
        <v>32033750</v>
      </c>
      <c r="AG559" s="9">
        <v>0</v>
      </c>
      <c r="AH559" s="2"/>
      <c r="AI559" s="2">
        <v>0</v>
      </c>
      <c r="AJ559" s="9">
        <v>0</v>
      </c>
      <c r="AK559" s="2">
        <v>0</v>
      </c>
      <c r="AL559" s="2">
        <v>0</v>
      </c>
      <c r="AM559" s="2"/>
      <c r="AN559" s="2"/>
      <c r="AO559" s="19">
        <f t="shared" si="102"/>
        <v>32033750</v>
      </c>
      <c r="AP559" s="2"/>
      <c r="AQ559" s="2"/>
      <c r="AR559" s="2"/>
      <c r="AS559" s="2"/>
      <c r="AT559" s="2"/>
      <c r="AU559" s="2"/>
      <c r="AV559" s="2"/>
      <c r="AW559" s="2"/>
      <c r="AX559" s="2">
        <v>48239660</v>
      </c>
      <c r="AY559" s="2">
        <v>12059915</v>
      </c>
      <c r="AZ559" s="2"/>
      <c r="BA559" s="2"/>
      <c r="BB559" s="64">
        <f t="shared" si="103"/>
        <v>92333325</v>
      </c>
      <c r="BC559" s="2"/>
      <c r="BD559" s="2">
        <v>12059915</v>
      </c>
      <c r="BE559" s="2"/>
      <c r="BF559" s="2"/>
      <c r="BG559" s="9"/>
      <c r="BH559" s="2"/>
      <c r="BI559" s="2"/>
      <c r="BJ559" s="2">
        <v>68938436</v>
      </c>
      <c r="BK559" s="8">
        <f t="shared" si="104"/>
        <v>173331676</v>
      </c>
      <c r="BL559" s="2"/>
      <c r="BM559" s="2">
        <v>12059915</v>
      </c>
      <c r="BN559" s="2"/>
      <c r="BO559" s="2"/>
      <c r="BP559" s="2"/>
      <c r="BQ559" s="2"/>
      <c r="BR559" s="9"/>
      <c r="BS559" s="2"/>
      <c r="BT559" s="2"/>
      <c r="BU559" s="2"/>
      <c r="BV559" s="2"/>
      <c r="BW559" s="8">
        <f t="shared" si="105"/>
        <v>185391591</v>
      </c>
      <c r="BX559" s="2"/>
      <c r="BY559" s="2">
        <v>12059915</v>
      </c>
      <c r="BZ559" s="2"/>
      <c r="CA559" s="2"/>
      <c r="CB559" s="9"/>
      <c r="CC559" s="2"/>
      <c r="CD559" s="2"/>
      <c r="CE559" s="2"/>
      <c r="CF559" s="2"/>
      <c r="CG559" s="8">
        <f>SUM(BW559:CE559)</f>
        <v>197451506</v>
      </c>
      <c r="CH559" s="2"/>
      <c r="CI559" s="2"/>
      <c r="CJ559" s="2"/>
      <c r="CK559" s="2"/>
      <c r="CL559" s="9"/>
      <c r="CM559" s="2"/>
      <c r="CN559" s="2"/>
      <c r="CO559" s="2"/>
      <c r="CP559" s="8">
        <f t="shared" si="98"/>
        <v>197451506</v>
      </c>
      <c r="CQ559" s="2"/>
      <c r="CR559" s="2"/>
      <c r="CS559" s="2"/>
      <c r="CT559" s="2"/>
      <c r="CU559" s="2"/>
      <c r="CV559" s="9"/>
      <c r="CW559" s="2"/>
      <c r="CX559" s="2"/>
      <c r="CY559" s="8">
        <f t="shared" si="99"/>
        <v>197451506</v>
      </c>
      <c r="CZ559" s="2"/>
      <c r="DA559" s="2"/>
      <c r="DB559" s="2"/>
      <c r="DC559" s="2"/>
      <c r="DD559" s="2"/>
      <c r="DE559" s="2"/>
      <c r="DF559" s="2"/>
      <c r="DG559" s="2"/>
      <c r="DH559" s="2"/>
      <c r="DI559" s="8">
        <f t="shared" si="100"/>
        <v>197451506</v>
      </c>
      <c r="DJ559" s="18"/>
      <c r="DK559" s="2"/>
      <c r="DL559" s="2"/>
      <c r="DM559" s="2"/>
      <c r="DN559" s="2"/>
      <c r="DO559" s="2"/>
      <c r="DP559" s="2"/>
      <c r="DQ559" s="2"/>
      <c r="DR559" s="9"/>
      <c r="DS559" s="2"/>
      <c r="DT559" s="2"/>
      <c r="DU559" s="7">
        <f t="shared" si="108"/>
        <v>197451506</v>
      </c>
      <c r="DV559" s="4">
        <f>VLOOKUP(B559,[3]RPTNCT049_ConsultaSaldosContabl!$I$4:$K$8047,3,0)</f>
        <v>96479320</v>
      </c>
      <c r="DW559" s="4">
        <f>+Q559+Z559+AA559+AN559+BA559+BJ559+BU559+BV559</f>
        <v>100972186</v>
      </c>
      <c r="DX559" s="41">
        <f t="shared" si="106"/>
        <v>197451506</v>
      </c>
      <c r="DY559" s="19">
        <f t="shared" si="107"/>
        <v>0</v>
      </c>
      <c r="DZ559" s="29"/>
      <c r="EA559" s="29"/>
      <c r="EB559" s="29"/>
    </row>
    <row r="560" spans="1:136" ht="15" customHeight="1" x14ac:dyDescent="0.2">
      <c r="A560" s="1">
        <v>8999993258</v>
      </c>
      <c r="B560" s="1">
        <v>899999325</v>
      </c>
      <c r="C560" s="16">
        <v>213025430</v>
      </c>
      <c r="D560" s="17" t="s">
        <v>511</v>
      </c>
      <c r="E560" s="83" t="s">
        <v>1553</v>
      </c>
      <c r="F560" s="38"/>
      <c r="G560" s="2"/>
      <c r="H560" s="3"/>
      <c r="I560" s="2"/>
      <c r="J560" s="39"/>
      <c r="K560" s="3"/>
      <c r="L560" s="2"/>
      <c r="M560" s="8"/>
      <c r="N560" s="3"/>
      <c r="O560" s="2"/>
      <c r="P560" s="3"/>
      <c r="Q560" s="39">
        <v>271878394</v>
      </c>
      <c r="R560" s="2"/>
      <c r="S560" s="3"/>
      <c r="T560" s="3"/>
      <c r="U560" s="2"/>
      <c r="V560" s="8">
        <f t="shared" si="97"/>
        <v>271878394</v>
      </c>
      <c r="W560" s="8">
        <v>0</v>
      </c>
      <c r="X560" s="2"/>
      <c r="Y560" s="8">
        <v>0</v>
      </c>
      <c r="Z560" s="8"/>
      <c r="AA560" s="2"/>
      <c r="AB560" s="2"/>
      <c r="AC560" s="9"/>
      <c r="AD560" s="2"/>
      <c r="AE560" s="2"/>
      <c r="AF560" s="8">
        <f t="shared" si="101"/>
        <v>271878394</v>
      </c>
      <c r="AG560" s="9">
        <v>0</v>
      </c>
      <c r="AH560" s="2"/>
      <c r="AI560" s="2">
        <v>0</v>
      </c>
      <c r="AJ560" s="9">
        <v>0</v>
      </c>
      <c r="AK560" s="2">
        <v>0</v>
      </c>
      <c r="AL560" s="2">
        <v>0</v>
      </c>
      <c r="AM560" s="2"/>
      <c r="AN560" s="2"/>
      <c r="AO560" s="19">
        <f t="shared" si="102"/>
        <v>271878394</v>
      </c>
      <c r="AP560" s="2"/>
      <c r="AQ560" s="2"/>
      <c r="AR560" s="2"/>
      <c r="AS560" s="2"/>
      <c r="AT560" s="2"/>
      <c r="AU560" s="2"/>
      <c r="AV560" s="2"/>
      <c r="AW560" s="2"/>
      <c r="AX560" s="2">
        <v>225448284</v>
      </c>
      <c r="AY560" s="2">
        <v>56362071</v>
      </c>
      <c r="AZ560" s="2"/>
      <c r="BA560" s="2"/>
      <c r="BB560" s="64">
        <f t="shared" si="103"/>
        <v>553688749</v>
      </c>
      <c r="BC560" s="2"/>
      <c r="BD560" s="2">
        <v>56362071</v>
      </c>
      <c r="BE560" s="2"/>
      <c r="BF560" s="2"/>
      <c r="BG560" s="9"/>
      <c r="BH560" s="2"/>
      <c r="BI560" s="2"/>
      <c r="BJ560" s="2">
        <v>585096046</v>
      </c>
      <c r="BK560" s="8">
        <f t="shared" si="104"/>
        <v>1195146866</v>
      </c>
      <c r="BL560" s="2"/>
      <c r="BM560" s="2">
        <v>56362071</v>
      </c>
      <c r="BN560" s="2"/>
      <c r="BO560" s="2"/>
      <c r="BP560" s="2"/>
      <c r="BQ560" s="2"/>
      <c r="BR560" s="9"/>
      <c r="BS560" s="2"/>
      <c r="BT560" s="2"/>
      <c r="BU560" s="2"/>
      <c r="BV560" s="2"/>
      <c r="BW560" s="8">
        <f t="shared" si="105"/>
        <v>1251508937</v>
      </c>
      <c r="BX560" s="2"/>
      <c r="BY560" s="2">
        <v>56362071</v>
      </c>
      <c r="BZ560" s="2"/>
      <c r="CA560" s="2"/>
      <c r="CB560" s="9"/>
      <c r="CC560" s="2"/>
      <c r="CD560" s="2"/>
      <c r="CE560" s="2"/>
      <c r="CF560" s="2"/>
      <c r="CG560" s="8">
        <f>SUM(BW560:CE560)</f>
        <v>1307871008</v>
      </c>
      <c r="CH560" s="2"/>
      <c r="CI560" s="2"/>
      <c r="CJ560" s="2"/>
      <c r="CK560" s="2"/>
      <c r="CL560" s="9"/>
      <c r="CM560" s="2"/>
      <c r="CN560" s="2"/>
      <c r="CO560" s="2"/>
      <c r="CP560" s="8">
        <f t="shared" si="98"/>
        <v>1307871008</v>
      </c>
      <c r="CQ560" s="2"/>
      <c r="CR560" s="2"/>
      <c r="CS560" s="2"/>
      <c r="CT560" s="2"/>
      <c r="CU560" s="2"/>
      <c r="CV560" s="9"/>
      <c r="CW560" s="2"/>
      <c r="CX560" s="2"/>
      <c r="CY560" s="8">
        <f t="shared" si="99"/>
        <v>1307871008</v>
      </c>
      <c r="CZ560" s="2"/>
      <c r="DA560" s="2"/>
      <c r="DB560" s="2"/>
      <c r="DC560" s="2"/>
      <c r="DD560" s="2"/>
      <c r="DE560" s="2"/>
      <c r="DF560" s="2"/>
      <c r="DG560" s="2"/>
      <c r="DH560" s="2"/>
      <c r="DI560" s="8">
        <f t="shared" si="100"/>
        <v>1307871008</v>
      </c>
      <c r="DJ560" s="18"/>
      <c r="DK560" s="2"/>
      <c r="DL560" s="2"/>
      <c r="DM560" s="2"/>
      <c r="DN560" s="2"/>
      <c r="DO560" s="2"/>
      <c r="DP560" s="2"/>
      <c r="DQ560" s="2"/>
      <c r="DR560" s="9"/>
      <c r="DS560" s="2"/>
      <c r="DT560" s="2"/>
      <c r="DU560" s="7">
        <f t="shared" si="108"/>
        <v>1307871008</v>
      </c>
      <c r="DV560" s="4">
        <f>VLOOKUP(B560,[3]RPTNCT049_ConsultaSaldosContabl!$I$4:$K$8047,3,0)</f>
        <v>450896568</v>
      </c>
      <c r="DW560" s="4">
        <f>+Q560+Z560+AA560+AN560+BA560+BJ560+BU560+BV560</f>
        <v>856974440</v>
      </c>
      <c r="DX560" s="41">
        <f t="shared" si="106"/>
        <v>1307871008</v>
      </c>
      <c r="DY560" s="19">
        <f t="shared" si="107"/>
        <v>0</v>
      </c>
      <c r="DZ560" s="29"/>
      <c r="EA560" s="29"/>
      <c r="EB560" s="29"/>
    </row>
    <row r="561" spans="1:136" ht="15" customHeight="1" x14ac:dyDescent="0.2">
      <c r="A561" s="1">
        <v>8000284322</v>
      </c>
      <c r="B561" s="1">
        <v>800028432</v>
      </c>
      <c r="C561" s="16">
        <v>213013430</v>
      </c>
      <c r="D561" s="17" t="s">
        <v>2229</v>
      </c>
      <c r="E561" s="83" t="s">
        <v>1022</v>
      </c>
      <c r="F561" s="36">
        <v>4292129653</v>
      </c>
      <c r="G561" s="2"/>
      <c r="H561" s="3"/>
      <c r="I561" s="2"/>
      <c r="J561" s="39">
        <v>248759564</v>
      </c>
      <c r="K561" s="2">
        <v>527283425</v>
      </c>
      <c r="L561" s="2"/>
      <c r="M561" s="8">
        <f>SUM(F561:L561)</f>
        <v>5068172642</v>
      </c>
      <c r="N561" s="3">
        <f>VLOOKUP(A561,'[1]PRESTACION DE SERVICIO'!$I$2:$J$96,2,0)</f>
        <v>4969706385</v>
      </c>
      <c r="O561" s="2"/>
      <c r="P561" s="3"/>
      <c r="Q561" s="39">
        <v>678091074</v>
      </c>
      <c r="R561" s="2"/>
      <c r="S561" s="3">
        <v>299315102</v>
      </c>
      <c r="T561" s="9">
        <v>637352603</v>
      </c>
      <c r="U561" s="2"/>
      <c r="V561" s="8">
        <f t="shared" si="97"/>
        <v>11652637806</v>
      </c>
      <c r="W561" s="8">
        <v>3652247528</v>
      </c>
      <c r="X561" s="2"/>
      <c r="Y561" s="8">
        <v>0</v>
      </c>
      <c r="Z561" s="8">
        <v>65198872</v>
      </c>
      <c r="AA561" s="2"/>
      <c r="AB561" s="2"/>
      <c r="AC561" s="9">
        <v>271338881</v>
      </c>
      <c r="AD561" s="2">
        <v>539588162</v>
      </c>
      <c r="AE561" s="2"/>
      <c r="AF561" s="8">
        <f t="shared" si="101"/>
        <v>16181011249</v>
      </c>
      <c r="AG561" s="9">
        <v>0</v>
      </c>
      <c r="AH561" s="2"/>
      <c r="AI561" s="2">
        <v>0</v>
      </c>
      <c r="AJ561" s="9">
        <v>3756708834</v>
      </c>
      <c r="AK561" s="2">
        <v>271338881</v>
      </c>
      <c r="AL561" s="2">
        <v>539588162</v>
      </c>
      <c r="AM561" s="2"/>
      <c r="AN561" s="2"/>
      <c r="AO561" s="19">
        <f t="shared" si="102"/>
        <v>20748647126</v>
      </c>
      <c r="AP561" s="2"/>
      <c r="AQ561" s="2"/>
      <c r="AR561" s="2"/>
      <c r="AS561" s="2">
        <v>3875564274</v>
      </c>
      <c r="AT561" s="2">
        <v>271338881</v>
      </c>
      <c r="AU561" s="2">
        <v>358139193</v>
      </c>
      <c r="AV561" s="2"/>
      <c r="AW561" s="2">
        <v>1316674900</v>
      </c>
      <c r="AX561" s="2"/>
      <c r="AY561" s="2">
        <v>329168725</v>
      </c>
      <c r="AZ561" s="2"/>
      <c r="BA561" s="2"/>
      <c r="BB561" s="64">
        <f t="shared" si="103"/>
        <v>26899533099</v>
      </c>
      <c r="BC561" s="2">
        <v>5571824999</v>
      </c>
      <c r="BD561" s="2">
        <v>329168725</v>
      </c>
      <c r="BE561" s="2"/>
      <c r="BF561" s="2"/>
      <c r="BG561" s="9">
        <v>259046127</v>
      </c>
      <c r="BH561" s="2">
        <v>765342538</v>
      </c>
      <c r="BI561" s="2"/>
      <c r="BJ561" s="2">
        <v>1573982497</v>
      </c>
      <c r="BK561" s="8">
        <f t="shared" si="104"/>
        <v>35398897985</v>
      </c>
      <c r="BL561" s="2">
        <v>4108470149</v>
      </c>
      <c r="BM561" s="2">
        <v>329168725</v>
      </c>
      <c r="BN561" s="2"/>
      <c r="BO561" s="2">
        <v>1740320027</v>
      </c>
      <c r="BP561" s="2"/>
      <c r="BQ561" s="2"/>
      <c r="BR561" s="9">
        <v>270349673</v>
      </c>
      <c r="BS561" s="2">
        <v>715228162</v>
      </c>
      <c r="BT561" s="2"/>
      <c r="BU561" s="2">
        <v>25616577</v>
      </c>
      <c r="BV561" s="2"/>
      <c r="BW561" s="8">
        <f t="shared" si="105"/>
        <v>42588051298</v>
      </c>
      <c r="BX561" s="2"/>
      <c r="BY561" s="2">
        <v>329168725</v>
      </c>
      <c r="BZ561" s="2"/>
      <c r="CA561" s="2">
        <v>4017297740</v>
      </c>
      <c r="CB561" s="9">
        <v>285140943</v>
      </c>
      <c r="CC561" s="2">
        <v>646143229</v>
      </c>
      <c r="CD561" s="2"/>
      <c r="CE561" s="2"/>
      <c r="CF561" s="2"/>
      <c r="CG561" s="8">
        <f>SUM(BW561:CE561)</f>
        <v>47865801935</v>
      </c>
      <c r="CH561" s="2"/>
      <c r="CI561" s="2"/>
      <c r="CJ561" s="2"/>
      <c r="CK561" s="2"/>
      <c r="CL561" s="9"/>
      <c r="CM561" s="2"/>
      <c r="CN561" s="2"/>
      <c r="CO561" s="2"/>
      <c r="CP561" s="8">
        <f t="shared" si="98"/>
        <v>47865801935</v>
      </c>
      <c r="CQ561" s="2"/>
      <c r="CR561" s="2"/>
      <c r="CS561" s="2"/>
      <c r="CT561" s="2"/>
      <c r="CU561" s="2"/>
      <c r="CV561" s="9"/>
      <c r="CW561" s="2"/>
      <c r="CX561" s="2"/>
      <c r="CY561" s="8">
        <f t="shared" si="99"/>
        <v>47865801935</v>
      </c>
      <c r="CZ561" s="2"/>
      <c r="DA561" s="2"/>
      <c r="DB561" s="2"/>
      <c r="DC561" s="2"/>
      <c r="DD561" s="2"/>
      <c r="DE561" s="2"/>
      <c r="DF561" s="2"/>
      <c r="DG561" s="2"/>
      <c r="DH561" s="2"/>
      <c r="DI561" s="8">
        <f t="shared" si="100"/>
        <v>47865801935</v>
      </c>
      <c r="DJ561" s="18"/>
      <c r="DK561" s="2"/>
      <c r="DL561" s="2"/>
      <c r="DM561" s="2"/>
      <c r="DN561" s="2"/>
      <c r="DO561" s="2"/>
      <c r="DP561" s="2"/>
      <c r="DQ561" s="2"/>
      <c r="DR561" s="9"/>
      <c r="DS561" s="2"/>
      <c r="DT561" s="2"/>
      <c r="DU561" s="7">
        <f t="shared" si="108"/>
        <v>47865801935</v>
      </c>
      <c r="DV561" s="4">
        <f>VLOOKUP(B561,[3]RPTNCT049_ConsultaSaldosContabl!$I$4:$K$8047,3,0)</f>
        <v>45522912915</v>
      </c>
      <c r="DW561" s="4">
        <f>+Q561+Z561+AA561+AN561+BA561+BJ561+BU561+BV561</f>
        <v>2342889020</v>
      </c>
      <c r="DX561" s="41">
        <f t="shared" si="106"/>
        <v>47865801935</v>
      </c>
      <c r="DY561" s="19">
        <f t="shared" si="107"/>
        <v>0</v>
      </c>
      <c r="DZ561" s="29"/>
      <c r="EA561" s="29"/>
      <c r="EB561" s="29"/>
    </row>
    <row r="562" spans="1:136" ht="15" customHeight="1" x14ac:dyDescent="0.2">
      <c r="A562" s="1">
        <v>8000991061</v>
      </c>
      <c r="B562" s="1">
        <v>800099106</v>
      </c>
      <c r="C562" s="16">
        <v>212752427</v>
      </c>
      <c r="D562" s="17" t="s">
        <v>725</v>
      </c>
      <c r="E562" s="83" t="s">
        <v>1765</v>
      </c>
      <c r="F562" s="38"/>
      <c r="G562" s="2"/>
      <c r="H562" s="3"/>
      <c r="I562" s="2"/>
      <c r="J562" s="39"/>
      <c r="K562" s="3"/>
      <c r="L562" s="2"/>
      <c r="M562" s="8"/>
      <c r="N562" s="3"/>
      <c r="O562" s="2"/>
      <c r="P562" s="3"/>
      <c r="Q562" s="39">
        <v>75660746</v>
      </c>
      <c r="R562" s="2"/>
      <c r="S562" s="3"/>
      <c r="T562" s="3"/>
      <c r="U562" s="2"/>
      <c r="V562" s="8">
        <f t="shared" si="97"/>
        <v>75660746</v>
      </c>
      <c r="W562" s="8">
        <v>0</v>
      </c>
      <c r="X562" s="2"/>
      <c r="Y562" s="8">
        <v>0</v>
      </c>
      <c r="Z562" s="8"/>
      <c r="AA562" s="2"/>
      <c r="AB562" s="2"/>
      <c r="AC562" s="9"/>
      <c r="AD562" s="2"/>
      <c r="AE562" s="2"/>
      <c r="AF562" s="8">
        <f t="shared" si="101"/>
        <v>75660746</v>
      </c>
      <c r="AG562" s="9">
        <v>0</v>
      </c>
      <c r="AH562" s="2"/>
      <c r="AI562" s="2">
        <v>0</v>
      </c>
      <c r="AJ562" s="9">
        <v>0</v>
      </c>
      <c r="AK562" s="2">
        <v>0</v>
      </c>
      <c r="AL562" s="2">
        <v>0</v>
      </c>
      <c r="AM562" s="2"/>
      <c r="AN562" s="2"/>
      <c r="AO562" s="19">
        <f t="shared" si="102"/>
        <v>75660746</v>
      </c>
      <c r="AP562" s="2"/>
      <c r="AQ562" s="2"/>
      <c r="AR562" s="2"/>
      <c r="AS562" s="2"/>
      <c r="AT562" s="2"/>
      <c r="AU562" s="2"/>
      <c r="AV562" s="2"/>
      <c r="AW562" s="2"/>
      <c r="AX562" s="2">
        <v>204601216</v>
      </c>
      <c r="AY562" s="2">
        <v>51150304</v>
      </c>
      <c r="AZ562" s="2"/>
      <c r="BA562" s="2"/>
      <c r="BB562" s="64">
        <f t="shared" si="103"/>
        <v>331412266</v>
      </c>
      <c r="BC562" s="2"/>
      <c r="BD562" s="2">
        <v>51150304</v>
      </c>
      <c r="BE562" s="2"/>
      <c r="BF562" s="2"/>
      <c r="BG562" s="9"/>
      <c r="BH562" s="2"/>
      <c r="BI562" s="2"/>
      <c r="BJ562" s="2">
        <v>162825622</v>
      </c>
      <c r="BK562" s="8">
        <f t="shared" si="104"/>
        <v>545388192</v>
      </c>
      <c r="BL562" s="2"/>
      <c r="BM562" s="2">
        <v>51150304</v>
      </c>
      <c r="BN562" s="2"/>
      <c r="BO562" s="2"/>
      <c r="BP562" s="2"/>
      <c r="BQ562" s="2"/>
      <c r="BR562" s="9"/>
      <c r="BS562" s="2"/>
      <c r="BT562" s="2"/>
      <c r="BU562" s="2"/>
      <c r="BV562" s="2"/>
      <c r="BW562" s="8">
        <f t="shared" si="105"/>
        <v>596538496</v>
      </c>
      <c r="BX562" s="2"/>
      <c r="BY562" s="2">
        <v>51150304</v>
      </c>
      <c r="BZ562" s="2"/>
      <c r="CA562" s="2"/>
      <c r="CB562" s="9"/>
      <c r="CC562" s="2"/>
      <c r="CD562" s="2"/>
      <c r="CE562" s="2"/>
      <c r="CF562" s="2"/>
      <c r="CG562" s="8">
        <f>SUM(BW562:CE562)</f>
        <v>647688800</v>
      </c>
      <c r="CH562" s="2"/>
      <c r="CI562" s="2"/>
      <c r="CJ562" s="2"/>
      <c r="CK562" s="2"/>
      <c r="CL562" s="9"/>
      <c r="CM562" s="2"/>
      <c r="CN562" s="2"/>
      <c r="CO562" s="2"/>
      <c r="CP562" s="8">
        <f t="shared" si="98"/>
        <v>647688800</v>
      </c>
      <c r="CQ562" s="2"/>
      <c r="CR562" s="2"/>
      <c r="CS562" s="2"/>
      <c r="CT562" s="2"/>
      <c r="CU562" s="2"/>
      <c r="CV562" s="9"/>
      <c r="CW562" s="2"/>
      <c r="CX562" s="2"/>
      <c r="CY562" s="8">
        <f t="shared" si="99"/>
        <v>647688800</v>
      </c>
      <c r="CZ562" s="2"/>
      <c r="DA562" s="2"/>
      <c r="DB562" s="2"/>
      <c r="DC562" s="2"/>
      <c r="DD562" s="2"/>
      <c r="DE562" s="2"/>
      <c r="DF562" s="2"/>
      <c r="DG562" s="2"/>
      <c r="DH562" s="2"/>
      <c r="DI562" s="8">
        <f t="shared" si="100"/>
        <v>647688800</v>
      </c>
      <c r="DJ562" s="18"/>
      <c r="DK562" s="2"/>
      <c r="DL562" s="2"/>
      <c r="DM562" s="2"/>
      <c r="DN562" s="2"/>
      <c r="DO562" s="2"/>
      <c r="DP562" s="2"/>
      <c r="DQ562" s="2"/>
      <c r="DR562" s="9"/>
      <c r="DS562" s="2"/>
      <c r="DT562" s="2"/>
      <c r="DU562" s="7">
        <f t="shared" si="108"/>
        <v>647688800</v>
      </c>
      <c r="DV562" s="4">
        <f>VLOOKUP(B562,[3]RPTNCT049_ConsultaSaldosContabl!$I$4:$K$8047,3,0)</f>
        <v>409202432</v>
      </c>
      <c r="DW562" s="4">
        <f>+Q562+Z562+AA562+AN562+BA562+BJ562+BU562+BV562</f>
        <v>238486368</v>
      </c>
      <c r="DX562" s="41">
        <f t="shared" si="106"/>
        <v>647688800</v>
      </c>
      <c r="DY562" s="19">
        <f t="shared" si="107"/>
        <v>0</v>
      </c>
      <c r="DZ562" s="29"/>
      <c r="EA562" s="29"/>
      <c r="EB562" s="29"/>
    </row>
    <row r="563" spans="1:136" ht="15" customHeight="1" x14ac:dyDescent="0.2">
      <c r="A563" s="1">
        <v>8000955143</v>
      </c>
      <c r="B563" s="1">
        <v>800095514</v>
      </c>
      <c r="C563" s="16">
        <v>213313433</v>
      </c>
      <c r="D563" s="17" t="s">
        <v>194</v>
      </c>
      <c r="E563" s="83" t="s">
        <v>1241</v>
      </c>
      <c r="F563" s="54"/>
      <c r="G563" s="18"/>
      <c r="H563" s="54"/>
      <c r="I563" s="18"/>
      <c r="J563" s="54"/>
      <c r="K563" s="54"/>
      <c r="L563" s="18"/>
      <c r="M563" s="55"/>
      <c r="N563" s="54"/>
      <c r="O563" s="18"/>
      <c r="P563" s="54"/>
      <c r="Q563" s="39"/>
      <c r="R563" s="18"/>
      <c r="S563" s="54"/>
      <c r="T563" s="54"/>
      <c r="U563" s="18"/>
      <c r="V563" s="8">
        <f t="shared" si="97"/>
        <v>0</v>
      </c>
      <c r="W563" s="8">
        <v>0</v>
      </c>
      <c r="X563" s="18"/>
      <c r="Y563" s="8">
        <v>0</v>
      </c>
      <c r="Z563" s="8">
        <v>174954932</v>
      </c>
      <c r="AA563" s="18"/>
      <c r="AB563" s="18"/>
      <c r="AC563" s="56"/>
      <c r="AD563" s="18"/>
      <c r="AE563" s="18"/>
      <c r="AF563" s="8">
        <f t="shared" si="101"/>
        <v>174954932</v>
      </c>
      <c r="AG563" s="9">
        <v>0</v>
      </c>
      <c r="AH563" s="2"/>
      <c r="AI563" s="2">
        <v>0</v>
      </c>
      <c r="AJ563" s="9">
        <v>0</v>
      </c>
      <c r="AK563" s="2">
        <v>0</v>
      </c>
      <c r="AL563" s="2">
        <v>0</v>
      </c>
      <c r="AM563" s="2"/>
      <c r="AN563" s="2"/>
      <c r="AO563" s="19">
        <f t="shared" si="102"/>
        <v>174954932</v>
      </c>
      <c r="AP563" s="18"/>
      <c r="AQ563" s="2"/>
      <c r="AR563" s="18"/>
      <c r="AS563" s="2"/>
      <c r="AT563" s="18"/>
      <c r="AU563" s="18"/>
      <c r="AV563" s="18"/>
      <c r="AW563" s="18"/>
      <c r="AX563" s="2">
        <v>290737472</v>
      </c>
      <c r="AY563" s="2">
        <v>72684368</v>
      </c>
      <c r="AZ563" s="18"/>
      <c r="BA563" s="2"/>
      <c r="BB563" s="64">
        <f t="shared" si="103"/>
        <v>538376772</v>
      </c>
      <c r="BC563" s="2"/>
      <c r="BD563" s="2">
        <v>72684368</v>
      </c>
      <c r="BE563" s="2"/>
      <c r="BF563" s="2"/>
      <c r="BG563" s="9"/>
      <c r="BH563" s="2"/>
      <c r="BI563" s="2"/>
      <c r="BJ563" s="2">
        <v>376512486</v>
      </c>
      <c r="BK563" s="8">
        <f t="shared" si="104"/>
        <v>987573626</v>
      </c>
      <c r="BL563" s="2"/>
      <c r="BM563" s="2">
        <v>72684368</v>
      </c>
      <c r="BN563" s="2"/>
      <c r="BO563" s="2"/>
      <c r="BP563" s="2"/>
      <c r="BQ563" s="2"/>
      <c r="BR563" s="9"/>
      <c r="BS563" s="2"/>
      <c r="BT563" s="2"/>
      <c r="BU563" s="2"/>
      <c r="BV563" s="2"/>
      <c r="BW563" s="8">
        <f t="shared" si="105"/>
        <v>1060257994</v>
      </c>
      <c r="BX563" s="2"/>
      <c r="BY563" s="2">
        <v>72684368</v>
      </c>
      <c r="BZ563" s="2"/>
      <c r="CA563" s="2"/>
      <c r="CB563" s="9"/>
      <c r="CC563" s="2"/>
      <c r="CD563" s="2"/>
      <c r="CE563" s="2"/>
      <c r="CF563" s="2"/>
      <c r="CG563" s="8">
        <f>SUM(BW563:CE563)</f>
        <v>1132942362</v>
      </c>
      <c r="CH563" s="2"/>
      <c r="CI563" s="2"/>
      <c r="CJ563" s="2"/>
      <c r="CK563" s="2"/>
      <c r="CL563" s="9"/>
      <c r="CM563" s="2"/>
      <c r="CN563" s="2"/>
      <c r="CO563" s="2"/>
      <c r="CP563" s="8">
        <f t="shared" si="98"/>
        <v>1132942362</v>
      </c>
      <c r="CQ563" s="2"/>
      <c r="CR563" s="2"/>
      <c r="CS563" s="2"/>
      <c r="CT563" s="2"/>
      <c r="CU563" s="2"/>
      <c r="CV563" s="9"/>
      <c r="CW563" s="2"/>
      <c r="CX563" s="2"/>
      <c r="CY563" s="8">
        <f t="shared" si="99"/>
        <v>1132942362</v>
      </c>
      <c r="CZ563" s="2"/>
      <c r="DA563" s="2"/>
      <c r="DB563" s="2"/>
      <c r="DC563" s="2"/>
      <c r="DD563" s="2"/>
      <c r="DE563" s="2"/>
      <c r="DF563" s="2"/>
      <c r="DG563" s="2"/>
      <c r="DH563" s="2"/>
      <c r="DI563" s="8">
        <f t="shared" si="100"/>
        <v>1132942362</v>
      </c>
      <c r="DJ563" s="18"/>
      <c r="DK563" s="2"/>
      <c r="DL563" s="2"/>
      <c r="DM563" s="2"/>
      <c r="DN563" s="2"/>
      <c r="DO563" s="2"/>
      <c r="DP563" s="2"/>
      <c r="DQ563" s="2"/>
      <c r="DR563" s="9"/>
      <c r="DS563" s="2"/>
      <c r="DT563" s="2"/>
      <c r="DU563" s="7">
        <f t="shared" si="108"/>
        <v>1132942362</v>
      </c>
      <c r="DV563" s="4">
        <f>VLOOKUP(B563,[3]RPTNCT049_ConsultaSaldosContabl!$I$4:$K$8047,3,0)</f>
        <v>581474944</v>
      </c>
      <c r="DW563" s="4">
        <f>+Q563+Z563+AA563+AN563+BA563+BJ563+BU563+BV563</f>
        <v>551467418</v>
      </c>
      <c r="DX563" s="41">
        <f t="shared" si="106"/>
        <v>1132942362</v>
      </c>
      <c r="DY563" s="19">
        <f t="shared" si="107"/>
        <v>0</v>
      </c>
      <c r="DZ563" s="29"/>
      <c r="EA563" s="15"/>
      <c r="EB563" s="15"/>
      <c r="EC563" s="15"/>
      <c r="ED563" s="15"/>
      <c r="EE563" s="15"/>
      <c r="EF563" s="15"/>
    </row>
    <row r="564" spans="1:136" ht="15" customHeight="1" x14ac:dyDescent="0.2">
      <c r="A564" s="1">
        <v>8921200209</v>
      </c>
      <c r="B564" s="1">
        <v>892120020</v>
      </c>
      <c r="C564" s="16">
        <v>213044430</v>
      </c>
      <c r="D564" s="17" t="s">
        <v>2230</v>
      </c>
      <c r="E564" s="83" t="s">
        <v>2102</v>
      </c>
      <c r="F564" s="36">
        <v>5236589168</v>
      </c>
      <c r="G564" s="2"/>
      <c r="H564" s="3"/>
      <c r="I564" s="2"/>
      <c r="J564" s="39">
        <v>477222222</v>
      </c>
      <c r="K564" s="2">
        <v>1728161270</v>
      </c>
      <c r="L564" s="2"/>
      <c r="M564" s="8">
        <f>SUM(F564:L564)</f>
        <v>7441972660</v>
      </c>
      <c r="N564" s="3">
        <f>VLOOKUP(A564,'[1]PRESTACION DE SERVICIO'!$I$2:$J$96,2,0)</f>
        <v>6802305001</v>
      </c>
      <c r="O564" s="2"/>
      <c r="P564" s="3"/>
      <c r="Q564" s="39">
        <v>679294683</v>
      </c>
      <c r="R564" s="2"/>
      <c r="S564" s="3">
        <v>257035207</v>
      </c>
      <c r="T564" s="9">
        <v>550581409</v>
      </c>
      <c r="U564" s="2"/>
      <c r="V564" s="8">
        <f t="shared" si="97"/>
        <v>15731188960</v>
      </c>
      <c r="W564" s="8">
        <v>5537954128</v>
      </c>
      <c r="X564" s="2"/>
      <c r="Y564" s="8">
        <v>0</v>
      </c>
      <c r="Z564" s="8"/>
      <c r="AA564" s="2"/>
      <c r="AB564" s="2"/>
      <c r="AC564" s="9">
        <v>248674419</v>
      </c>
      <c r="AD564" s="2">
        <v>505839462</v>
      </c>
      <c r="AE564" s="2"/>
      <c r="AF564" s="8">
        <f t="shared" si="101"/>
        <v>22023656969</v>
      </c>
      <c r="AG564" s="9">
        <v>0</v>
      </c>
      <c r="AH564" s="2"/>
      <c r="AI564" s="2">
        <v>0</v>
      </c>
      <c r="AJ564" s="9">
        <v>6621047215</v>
      </c>
      <c r="AK564" s="2">
        <v>248674419</v>
      </c>
      <c r="AL564" s="2">
        <v>505839462</v>
      </c>
      <c r="AM564" s="2"/>
      <c r="AN564" s="2"/>
      <c r="AO564" s="19">
        <f t="shared" si="102"/>
        <v>29399218065</v>
      </c>
      <c r="AP564" s="2"/>
      <c r="AQ564" s="2"/>
      <c r="AR564" s="2"/>
      <c r="AS564" s="66">
        <v>6621047215</v>
      </c>
      <c r="AT564" s="2">
        <v>248674419</v>
      </c>
      <c r="AU564" s="2">
        <v>757705398</v>
      </c>
      <c r="AV564" s="2"/>
      <c r="AW564" s="2">
        <v>1397536161</v>
      </c>
      <c r="AX564" s="2"/>
      <c r="AY564" s="2">
        <v>931690774</v>
      </c>
      <c r="AZ564" s="2"/>
      <c r="BA564" s="2"/>
      <c r="BB564" s="64">
        <f t="shared" si="103"/>
        <v>39355872032</v>
      </c>
      <c r="BC564" s="2">
        <v>8740051138</v>
      </c>
      <c r="BD564" s="2">
        <v>465845387</v>
      </c>
      <c r="BE564" s="2"/>
      <c r="BF564" s="2"/>
      <c r="BG564" s="9">
        <v>547334308</v>
      </c>
      <c r="BH564" s="2">
        <v>897506141</v>
      </c>
      <c r="BI564" s="2"/>
      <c r="BJ564" s="2">
        <v>1799546403</v>
      </c>
      <c r="BK564" s="8">
        <f t="shared" si="104"/>
        <v>51806155409</v>
      </c>
      <c r="BL564" s="2">
        <v>7070758909</v>
      </c>
      <c r="BM564" s="2">
        <v>465845387</v>
      </c>
      <c r="BN564" s="2"/>
      <c r="BO564" s="2">
        <v>2005828746</v>
      </c>
      <c r="BP564" s="2"/>
      <c r="BQ564" s="2"/>
      <c r="BR564" s="9">
        <v>303082769</v>
      </c>
      <c r="BS564" s="2">
        <v>809957988</v>
      </c>
      <c r="BT564" s="2"/>
      <c r="BU564" s="2"/>
      <c r="BV564" s="2"/>
      <c r="BW564" s="8">
        <f t="shared" si="105"/>
        <v>62461629208</v>
      </c>
      <c r="BX564" s="2"/>
      <c r="BY564" s="2">
        <v>465845387</v>
      </c>
      <c r="BZ564" s="2"/>
      <c r="CA564" s="2">
        <v>6863001637</v>
      </c>
      <c r="CB564" s="9">
        <v>368481179</v>
      </c>
      <c r="CC564" s="2">
        <v>759208477</v>
      </c>
      <c r="CD564" s="2"/>
      <c r="CE564" s="2"/>
      <c r="CF564" s="2"/>
      <c r="CG564" s="8">
        <f>SUM(BW564:CE564)</f>
        <v>70918165888</v>
      </c>
      <c r="CH564" s="2"/>
      <c r="CI564" s="2"/>
      <c r="CJ564" s="2"/>
      <c r="CK564" s="2"/>
      <c r="CL564" s="9"/>
      <c r="CM564" s="2"/>
      <c r="CN564" s="2"/>
      <c r="CO564" s="2"/>
      <c r="CP564" s="8">
        <f t="shared" si="98"/>
        <v>70918165888</v>
      </c>
      <c r="CQ564" s="2"/>
      <c r="CR564" s="2"/>
      <c r="CS564" s="2"/>
      <c r="CT564" s="2"/>
      <c r="CU564" s="2"/>
      <c r="CV564" s="9"/>
      <c r="CW564" s="2"/>
      <c r="CX564" s="2"/>
      <c r="CY564" s="8">
        <f t="shared" si="99"/>
        <v>70918165888</v>
      </c>
      <c r="CZ564" s="2"/>
      <c r="DA564" s="2"/>
      <c r="DB564" s="2"/>
      <c r="DC564" s="2"/>
      <c r="DD564" s="2"/>
      <c r="DE564" s="2"/>
      <c r="DF564" s="2"/>
      <c r="DG564" s="2"/>
      <c r="DH564" s="2"/>
      <c r="DI564" s="8">
        <f t="shared" si="100"/>
        <v>70918165888</v>
      </c>
      <c r="DJ564" s="18"/>
      <c r="DK564" s="2"/>
      <c r="DL564" s="2"/>
      <c r="DM564" s="2"/>
      <c r="DN564" s="2"/>
      <c r="DO564" s="2"/>
      <c r="DP564" s="2"/>
      <c r="DQ564" s="2"/>
      <c r="DR564" s="9"/>
      <c r="DS564" s="2"/>
      <c r="DT564" s="2"/>
      <c r="DU564" s="7">
        <f t="shared" si="108"/>
        <v>70918165888</v>
      </c>
      <c r="DV564" s="4">
        <f>VLOOKUP(B564,[3]RPTNCT049_ConsultaSaldosContabl!$I$4:$K$8047,3,0)</f>
        <v>68439324802</v>
      </c>
      <c r="DW564" s="4">
        <f>+Q564+Z564+AA564+AN564+BA564+BJ564+BU564+BV564</f>
        <v>2478841086</v>
      </c>
      <c r="DX564" s="41">
        <f t="shared" si="106"/>
        <v>70918165888</v>
      </c>
      <c r="DY564" s="19">
        <f t="shared" si="107"/>
        <v>0</v>
      </c>
      <c r="DZ564" s="29"/>
      <c r="EA564" s="29"/>
      <c r="EB564" s="29"/>
    </row>
    <row r="565" spans="1:136" ht="15" customHeight="1" x14ac:dyDescent="0.2">
      <c r="A565" s="1">
        <v>8922800576</v>
      </c>
      <c r="B565" s="1">
        <v>892280057</v>
      </c>
      <c r="C565" s="16">
        <v>212970429</v>
      </c>
      <c r="D565" s="17" t="s">
        <v>901</v>
      </c>
      <c r="E565" s="83" t="s">
        <v>1932</v>
      </c>
      <c r="F565" s="38"/>
      <c r="G565" s="2"/>
      <c r="H565" s="3"/>
      <c r="I565" s="2"/>
      <c r="J565" s="39"/>
      <c r="K565" s="3"/>
      <c r="L565" s="2"/>
      <c r="M565" s="8"/>
      <c r="N565" s="3"/>
      <c r="O565" s="2"/>
      <c r="P565" s="3"/>
      <c r="Q565" s="39">
        <v>282489923</v>
      </c>
      <c r="R565" s="2"/>
      <c r="S565" s="3"/>
      <c r="T565" s="3"/>
      <c r="U565" s="2"/>
      <c r="V565" s="8">
        <f t="shared" si="97"/>
        <v>282489923</v>
      </c>
      <c r="W565" s="8">
        <v>0</v>
      </c>
      <c r="X565" s="2"/>
      <c r="Y565" s="8">
        <v>0</v>
      </c>
      <c r="Z565" s="8"/>
      <c r="AA565" s="2"/>
      <c r="AB565" s="2"/>
      <c r="AC565" s="9"/>
      <c r="AD565" s="2"/>
      <c r="AE565" s="2"/>
      <c r="AF565" s="8">
        <f t="shared" si="101"/>
        <v>282489923</v>
      </c>
      <c r="AG565" s="9">
        <v>0</v>
      </c>
      <c r="AH565" s="2"/>
      <c r="AI565" s="2">
        <v>0</v>
      </c>
      <c r="AJ565" s="9">
        <v>0</v>
      </c>
      <c r="AK565" s="2">
        <v>0</v>
      </c>
      <c r="AL565" s="2">
        <v>0</v>
      </c>
      <c r="AM565" s="2"/>
      <c r="AN565" s="2"/>
      <c r="AO565" s="19">
        <f t="shared" si="102"/>
        <v>282489923</v>
      </c>
      <c r="AP565" s="2"/>
      <c r="AQ565" s="2"/>
      <c r="AR565" s="2"/>
      <c r="AS565" s="2"/>
      <c r="AT565" s="2"/>
      <c r="AU565" s="2"/>
      <c r="AV565" s="2"/>
      <c r="AW565" s="2"/>
      <c r="AX565" s="2">
        <v>511133836</v>
      </c>
      <c r="AY565" s="2">
        <v>127783459</v>
      </c>
      <c r="AZ565" s="2"/>
      <c r="BA565" s="2"/>
      <c r="BB565" s="64">
        <f t="shared" si="103"/>
        <v>921407218</v>
      </c>
      <c r="BC565" s="2"/>
      <c r="BD565" s="2">
        <v>127783459</v>
      </c>
      <c r="BE565" s="2"/>
      <c r="BF565" s="2"/>
      <c r="BG565" s="9"/>
      <c r="BH565" s="2"/>
      <c r="BI565" s="2"/>
      <c r="BJ565" s="2">
        <v>607934228</v>
      </c>
      <c r="BK565" s="8">
        <f t="shared" si="104"/>
        <v>1657124905</v>
      </c>
      <c r="BL565" s="2"/>
      <c r="BM565" s="2">
        <v>127783459</v>
      </c>
      <c r="BN565" s="2"/>
      <c r="BO565" s="2"/>
      <c r="BP565" s="2"/>
      <c r="BQ565" s="2"/>
      <c r="BR565" s="9"/>
      <c r="BS565" s="2"/>
      <c r="BT565" s="2"/>
      <c r="BU565" s="2"/>
      <c r="BV565" s="2"/>
      <c r="BW565" s="8">
        <f t="shared" si="105"/>
        <v>1784908364</v>
      </c>
      <c r="BX565" s="2"/>
      <c r="BY565" s="2">
        <v>127783459</v>
      </c>
      <c r="BZ565" s="2"/>
      <c r="CA565" s="2"/>
      <c r="CB565" s="9"/>
      <c r="CC565" s="2"/>
      <c r="CD565" s="2"/>
      <c r="CE565" s="2"/>
      <c r="CF565" s="2"/>
      <c r="CG565" s="8">
        <f>SUM(BW565:CE565)</f>
        <v>1912691823</v>
      </c>
      <c r="CH565" s="2"/>
      <c r="CI565" s="2"/>
      <c r="CJ565" s="2"/>
      <c r="CK565" s="2"/>
      <c r="CL565" s="9"/>
      <c r="CM565" s="2"/>
      <c r="CN565" s="2"/>
      <c r="CO565" s="2"/>
      <c r="CP565" s="8">
        <f t="shared" si="98"/>
        <v>1912691823</v>
      </c>
      <c r="CQ565" s="2"/>
      <c r="CR565" s="2"/>
      <c r="CS565" s="2"/>
      <c r="CT565" s="2"/>
      <c r="CU565" s="2"/>
      <c r="CV565" s="9"/>
      <c r="CW565" s="2"/>
      <c r="CX565" s="2"/>
      <c r="CY565" s="8">
        <f t="shared" si="99"/>
        <v>1912691823</v>
      </c>
      <c r="CZ565" s="2"/>
      <c r="DA565" s="2"/>
      <c r="DB565" s="2"/>
      <c r="DC565" s="2"/>
      <c r="DD565" s="2"/>
      <c r="DE565" s="2"/>
      <c r="DF565" s="2"/>
      <c r="DG565" s="2"/>
      <c r="DH565" s="2"/>
      <c r="DI565" s="8">
        <f t="shared" si="100"/>
        <v>1912691823</v>
      </c>
      <c r="DJ565" s="18"/>
      <c r="DK565" s="2"/>
      <c r="DL565" s="2"/>
      <c r="DM565" s="2"/>
      <c r="DN565" s="2"/>
      <c r="DO565" s="2"/>
      <c r="DP565" s="2"/>
      <c r="DQ565" s="2"/>
      <c r="DR565" s="9"/>
      <c r="DS565" s="2"/>
      <c r="DT565" s="2"/>
      <c r="DU565" s="7">
        <f t="shared" si="108"/>
        <v>1912691823</v>
      </c>
      <c r="DV565" s="4">
        <f>VLOOKUP(B565,[3]RPTNCT049_ConsultaSaldosContabl!$I$4:$K$8047,3,0)</f>
        <v>1022267672</v>
      </c>
      <c r="DW565" s="4">
        <f>+Q565+Z565+AA565+AN565+BA565+BJ565+BU565+BV565</f>
        <v>890424151</v>
      </c>
      <c r="DX565" s="41">
        <f t="shared" si="106"/>
        <v>1912691823</v>
      </c>
      <c r="DY565" s="19">
        <f t="shared" si="107"/>
        <v>0</v>
      </c>
      <c r="DZ565" s="29"/>
      <c r="EA565" s="29"/>
      <c r="EB565" s="29"/>
    </row>
    <row r="566" spans="1:136" ht="15" customHeight="1" x14ac:dyDescent="0.2">
      <c r="A566" s="1">
        <v>8902052291</v>
      </c>
      <c r="B566" s="1">
        <v>890205229</v>
      </c>
      <c r="C566" s="16">
        <v>213268432</v>
      </c>
      <c r="D566" s="17" t="s">
        <v>856</v>
      </c>
      <c r="E566" s="83" t="s">
        <v>1888</v>
      </c>
      <c r="F566" s="38"/>
      <c r="G566" s="2"/>
      <c r="H566" s="3"/>
      <c r="I566" s="2"/>
      <c r="J566" s="39"/>
      <c r="K566" s="3"/>
      <c r="L566" s="2"/>
      <c r="M566" s="8"/>
      <c r="N566" s="3"/>
      <c r="O566" s="2"/>
      <c r="P566" s="3"/>
      <c r="Q566" s="39">
        <v>127160260</v>
      </c>
      <c r="R566" s="2"/>
      <c r="S566" s="3"/>
      <c r="T566" s="3"/>
      <c r="U566" s="2"/>
      <c r="V566" s="8">
        <f t="shared" si="97"/>
        <v>127160260</v>
      </c>
      <c r="W566" s="8">
        <v>0</v>
      </c>
      <c r="X566" s="2"/>
      <c r="Y566" s="8">
        <v>0</v>
      </c>
      <c r="Z566" s="8"/>
      <c r="AA566" s="2"/>
      <c r="AB566" s="2"/>
      <c r="AC566" s="9"/>
      <c r="AD566" s="2"/>
      <c r="AE566" s="2"/>
      <c r="AF566" s="8">
        <f t="shared" si="101"/>
        <v>127160260</v>
      </c>
      <c r="AG566" s="9">
        <v>0</v>
      </c>
      <c r="AH566" s="2"/>
      <c r="AI566" s="2">
        <v>0</v>
      </c>
      <c r="AJ566" s="9">
        <v>0</v>
      </c>
      <c r="AK566" s="2">
        <v>0</v>
      </c>
      <c r="AL566" s="2">
        <v>0</v>
      </c>
      <c r="AM566" s="2"/>
      <c r="AN566" s="2"/>
      <c r="AO566" s="19">
        <f t="shared" si="102"/>
        <v>127160260</v>
      </c>
      <c r="AP566" s="2"/>
      <c r="AQ566" s="2"/>
      <c r="AR566" s="2"/>
      <c r="AS566" s="2"/>
      <c r="AT566" s="2"/>
      <c r="AU566" s="2"/>
      <c r="AV566" s="2"/>
      <c r="AW566" s="2"/>
      <c r="AX566" s="2">
        <v>129176508</v>
      </c>
      <c r="AY566" s="2">
        <v>32294127</v>
      </c>
      <c r="AZ566" s="2"/>
      <c r="BA566" s="2"/>
      <c r="BB566" s="64">
        <f t="shared" si="103"/>
        <v>288630895</v>
      </c>
      <c r="BC566" s="2"/>
      <c r="BD566" s="2">
        <v>32294127</v>
      </c>
      <c r="BE566" s="2"/>
      <c r="BF566" s="2"/>
      <c r="BG566" s="9"/>
      <c r="BH566" s="2"/>
      <c r="BI566" s="2"/>
      <c r="BJ566" s="2">
        <v>273665998</v>
      </c>
      <c r="BK566" s="8">
        <f t="shared" si="104"/>
        <v>594591020</v>
      </c>
      <c r="BL566" s="2"/>
      <c r="BM566" s="2">
        <v>32294127</v>
      </c>
      <c r="BN566" s="2"/>
      <c r="BO566" s="2"/>
      <c r="BP566" s="2"/>
      <c r="BQ566" s="2"/>
      <c r="BR566" s="9"/>
      <c r="BS566" s="2"/>
      <c r="BT566" s="2"/>
      <c r="BU566" s="2"/>
      <c r="BV566" s="2"/>
      <c r="BW566" s="8">
        <f t="shared" si="105"/>
        <v>626885147</v>
      </c>
      <c r="BX566" s="2"/>
      <c r="BY566" s="2">
        <v>32294127</v>
      </c>
      <c r="BZ566" s="2"/>
      <c r="CA566" s="2"/>
      <c r="CB566" s="9"/>
      <c r="CC566" s="2"/>
      <c r="CD566" s="2"/>
      <c r="CE566" s="2"/>
      <c r="CF566" s="2"/>
      <c r="CG566" s="8">
        <f>SUM(BW566:CE566)</f>
        <v>659179274</v>
      </c>
      <c r="CH566" s="2"/>
      <c r="CI566" s="2"/>
      <c r="CJ566" s="2"/>
      <c r="CK566" s="2"/>
      <c r="CL566" s="9"/>
      <c r="CM566" s="2"/>
      <c r="CN566" s="2"/>
      <c r="CO566" s="2"/>
      <c r="CP566" s="8">
        <f t="shared" si="98"/>
        <v>659179274</v>
      </c>
      <c r="CQ566" s="2"/>
      <c r="CR566" s="2"/>
      <c r="CS566" s="2"/>
      <c r="CT566" s="2"/>
      <c r="CU566" s="2"/>
      <c r="CV566" s="9"/>
      <c r="CW566" s="2"/>
      <c r="CX566" s="2"/>
      <c r="CY566" s="8">
        <f t="shared" si="99"/>
        <v>659179274</v>
      </c>
      <c r="CZ566" s="2"/>
      <c r="DA566" s="2"/>
      <c r="DB566" s="2"/>
      <c r="DC566" s="2"/>
      <c r="DD566" s="2"/>
      <c r="DE566" s="2"/>
      <c r="DF566" s="2"/>
      <c r="DG566" s="2"/>
      <c r="DH566" s="2"/>
      <c r="DI566" s="8">
        <f t="shared" si="100"/>
        <v>659179274</v>
      </c>
      <c r="DJ566" s="18"/>
      <c r="DK566" s="2"/>
      <c r="DL566" s="2"/>
      <c r="DM566" s="2"/>
      <c r="DN566" s="2"/>
      <c r="DO566" s="2"/>
      <c r="DP566" s="2"/>
      <c r="DQ566" s="2"/>
      <c r="DR566" s="9"/>
      <c r="DS566" s="2"/>
      <c r="DT566" s="2"/>
      <c r="DU566" s="7">
        <f t="shared" si="108"/>
        <v>659179274</v>
      </c>
      <c r="DV566" s="4">
        <f>VLOOKUP(B566,[3]RPTNCT049_ConsultaSaldosContabl!$I$4:$K$8047,3,0)</f>
        <v>258353016</v>
      </c>
      <c r="DW566" s="4">
        <f>+Q566+Z566+AA566+AN566+BA566+BJ566+BU566+BV566</f>
        <v>400826258</v>
      </c>
      <c r="DX566" s="41">
        <f t="shared" si="106"/>
        <v>659179274</v>
      </c>
      <c r="DY566" s="19">
        <f t="shared" si="107"/>
        <v>0</v>
      </c>
      <c r="DZ566" s="29"/>
      <c r="EA566" s="29"/>
      <c r="EB566" s="29"/>
    </row>
    <row r="567" spans="1:136" ht="15" customHeight="1" x14ac:dyDescent="0.2">
      <c r="A567" s="1">
        <v>8901143351</v>
      </c>
      <c r="B567" s="1">
        <v>890114335</v>
      </c>
      <c r="C567" s="16">
        <v>213308433</v>
      </c>
      <c r="D567" s="17" t="s">
        <v>167</v>
      </c>
      <c r="E567" s="83" t="s">
        <v>1211</v>
      </c>
      <c r="F567" s="36">
        <v>2144775499</v>
      </c>
      <c r="G567" s="2"/>
      <c r="H567" s="3"/>
      <c r="I567" s="2"/>
      <c r="J567" s="39">
        <v>125215146</v>
      </c>
      <c r="K567" s="2">
        <v>265773201</v>
      </c>
      <c r="L567" s="2"/>
      <c r="M567" s="8">
        <f>SUM(F567:L567)</f>
        <v>2535763846</v>
      </c>
      <c r="N567" s="3">
        <f>VLOOKUP(A567,'[1]PRESTACION DE SERVICIO'!$I$2:$J$96,2,0)</f>
        <v>2356514356</v>
      </c>
      <c r="O567" s="2"/>
      <c r="P567" s="3"/>
      <c r="Q567" s="39">
        <v>374838999</v>
      </c>
      <c r="R567" s="2"/>
      <c r="S567" s="3">
        <v>115152222</v>
      </c>
      <c r="T567" s="9">
        <v>243078127</v>
      </c>
      <c r="U567" s="2"/>
      <c r="V567" s="8">
        <f t="shared" si="97"/>
        <v>5625347550</v>
      </c>
      <c r="W567" s="8">
        <v>2309890284</v>
      </c>
      <c r="X567" s="2"/>
      <c r="Y567" s="8">
        <v>0</v>
      </c>
      <c r="Z567" s="8"/>
      <c r="AA567" s="2"/>
      <c r="AB567" s="2"/>
      <c r="AC567" s="9">
        <v>124489425</v>
      </c>
      <c r="AD567" s="2">
        <v>247691112</v>
      </c>
      <c r="AE567" s="2"/>
      <c r="AF567" s="8">
        <f t="shared" si="101"/>
        <v>8307418371</v>
      </c>
      <c r="AG567" s="9">
        <v>0</v>
      </c>
      <c r="AH567" s="2"/>
      <c r="AI567" s="2">
        <v>0</v>
      </c>
      <c r="AJ567" s="9">
        <v>2309890284</v>
      </c>
      <c r="AK567" s="2">
        <v>124489425</v>
      </c>
      <c r="AL567" s="2">
        <v>247691112</v>
      </c>
      <c r="AM567" s="2"/>
      <c r="AN567" s="2"/>
      <c r="AO567" s="19">
        <f t="shared" si="102"/>
        <v>10989489192</v>
      </c>
      <c r="AP567" s="2"/>
      <c r="AQ567" s="2"/>
      <c r="AR567" s="2"/>
      <c r="AS567" s="2">
        <v>2305714348</v>
      </c>
      <c r="AT567" s="2">
        <v>124489425</v>
      </c>
      <c r="AU567" s="2">
        <v>251867048</v>
      </c>
      <c r="AV567" s="2"/>
      <c r="AW567" s="2">
        <v>627402280</v>
      </c>
      <c r="AX567" s="2"/>
      <c r="AY567" s="2"/>
      <c r="AZ567" s="2"/>
      <c r="BA567" s="2"/>
      <c r="BB567" s="64">
        <f t="shared" si="103"/>
        <v>14298962293</v>
      </c>
      <c r="BC567" s="2">
        <v>5968625444</v>
      </c>
      <c r="BD567" s="2">
        <v>125480456</v>
      </c>
      <c r="BE567" s="2"/>
      <c r="BF567" s="2"/>
      <c r="BG567" s="9">
        <v>527704463</v>
      </c>
      <c r="BH567" s="2">
        <v>1157245040</v>
      </c>
      <c r="BI567" s="2"/>
      <c r="BJ567" s="2">
        <v>803940125</v>
      </c>
      <c r="BK567" s="8">
        <f t="shared" si="104"/>
        <v>22881957821</v>
      </c>
      <c r="BL567" s="2">
        <v>2575430893</v>
      </c>
      <c r="BM567" s="2">
        <v>125480456</v>
      </c>
      <c r="BN567" s="2"/>
      <c r="BO567" s="2">
        <v>842205766</v>
      </c>
      <c r="BP567" s="2"/>
      <c r="BQ567" s="2"/>
      <c r="BR567" s="9">
        <v>131473355</v>
      </c>
      <c r="BS567" s="2">
        <v>347331209</v>
      </c>
      <c r="BT567" s="2"/>
      <c r="BU567" s="2"/>
      <c r="BV567" s="2"/>
      <c r="BW567" s="8">
        <f t="shared" si="105"/>
        <v>26903879500</v>
      </c>
      <c r="BX567" s="2"/>
      <c r="BY567" s="2">
        <v>125480456</v>
      </c>
      <c r="BZ567" s="2"/>
      <c r="CA567" s="2">
        <v>2486649339</v>
      </c>
      <c r="CB567" s="9">
        <v>121254418</v>
      </c>
      <c r="CC567" s="2">
        <v>268454306</v>
      </c>
      <c r="CD567" s="2"/>
      <c r="CE567" s="2"/>
      <c r="CF567" s="2"/>
      <c r="CG567" s="8">
        <f>SUM(BW567:CE567)</f>
        <v>29905718019</v>
      </c>
      <c r="CH567" s="2"/>
      <c r="CI567" s="2"/>
      <c r="CJ567" s="2"/>
      <c r="CK567" s="2"/>
      <c r="CL567" s="9"/>
      <c r="CM567" s="2"/>
      <c r="CN567" s="2"/>
      <c r="CO567" s="2"/>
      <c r="CP567" s="8">
        <f t="shared" si="98"/>
        <v>29905718019</v>
      </c>
      <c r="CQ567" s="2"/>
      <c r="CR567" s="2"/>
      <c r="CS567" s="2"/>
      <c r="CT567" s="2"/>
      <c r="CU567" s="2"/>
      <c r="CV567" s="9"/>
      <c r="CW567" s="2"/>
      <c r="CX567" s="2"/>
      <c r="CY567" s="8">
        <f t="shared" si="99"/>
        <v>29905718019</v>
      </c>
      <c r="CZ567" s="2"/>
      <c r="DA567" s="2"/>
      <c r="DB567" s="2"/>
      <c r="DC567" s="2"/>
      <c r="DD567" s="2"/>
      <c r="DE567" s="2"/>
      <c r="DF567" s="2"/>
      <c r="DG567" s="2"/>
      <c r="DH567" s="2"/>
      <c r="DI567" s="8">
        <f t="shared" si="100"/>
        <v>29905718019</v>
      </c>
      <c r="DJ567" s="18"/>
      <c r="DK567" s="2"/>
      <c r="DL567" s="2"/>
      <c r="DM567" s="2"/>
      <c r="DN567" s="2"/>
      <c r="DO567" s="2"/>
      <c r="DP567" s="2"/>
      <c r="DQ567" s="2"/>
      <c r="DR567" s="9"/>
      <c r="DS567" s="2"/>
      <c r="DT567" s="2"/>
      <c r="DU567" s="7">
        <f t="shared" si="108"/>
        <v>29905718019</v>
      </c>
      <c r="DV567" s="4">
        <f>VLOOKUP(B567,[3]RPTNCT049_ConsultaSaldosContabl!$I$4:$K$8047,3,0)</f>
        <v>28726938895</v>
      </c>
      <c r="DW567" s="4">
        <f>+Q567+Z567+AA567+AN567+BA567+BJ567+BU567+BV567</f>
        <v>1178779124</v>
      </c>
      <c r="DX567" s="41">
        <f t="shared" si="106"/>
        <v>29905718019</v>
      </c>
      <c r="DY567" s="19">
        <f t="shared" si="107"/>
        <v>0</v>
      </c>
      <c r="DZ567" s="29"/>
      <c r="EA567" s="29"/>
      <c r="EB567" s="29"/>
    </row>
    <row r="568" spans="1:136" ht="15" customHeight="1" x14ac:dyDescent="0.2">
      <c r="A568" s="1">
        <v>8000991084</v>
      </c>
      <c r="B568" s="1">
        <v>800099108</v>
      </c>
      <c r="C568" s="16">
        <v>213552435</v>
      </c>
      <c r="D568" s="17" t="s">
        <v>726</v>
      </c>
      <c r="E568" s="83" t="s">
        <v>1766</v>
      </c>
      <c r="F568" s="38"/>
      <c r="G568" s="2"/>
      <c r="H568" s="3"/>
      <c r="I568" s="2"/>
      <c r="J568" s="39"/>
      <c r="K568" s="3"/>
      <c r="L568" s="2"/>
      <c r="M568" s="8"/>
      <c r="N568" s="3"/>
      <c r="O568" s="2"/>
      <c r="P568" s="3"/>
      <c r="Q568" s="39">
        <v>45567357</v>
      </c>
      <c r="R568" s="2"/>
      <c r="S568" s="3"/>
      <c r="T568" s="3"/>
      <c r="U568" s="2"/>
      <c r="V568" s="8">
        <f t="shared" si="97"/>
        <v>45567357</v>
      </c>
      <c r="W568" s="8">
        <v>0</v>
      </c>
      <c r="X568" s="2"/>
      <c r="Y568" s="8">
        <v>0</v>
      </c>
      <c r="Z568" s="8"/>
      <c r="AA568" s="2"/>
      <c r="AB568" s="2"/>
      <c r="AC568" s="9"/>
      <c r="AD568" s="2"/>
      <c r="AE568" s="2"/>
      <c r="AF568" s="8">
        <f t="shared" si="101"/>
        <v>45567357</v>
      </c>
      <c r="AG568" s="9">
        <v>0</v>
      </c>
      <c r="AH568" s="2"/>
      <c r="AI568" s="2">
        <v>0</v>
      </c>
      <c r="AJ568" s="9">
        <v>0</v>
      </c>
      <c r="AK568" s="2">
        <v>0</v>
      </c>
      <c r="AL568" s="2">
        <v>0</v>
      </c>
      <c r="AM568" s="2"/>
      <c r="AN568" s="2"/>
      <c r="AO568" s="19">
        <f t="shared" si="102"/>
        <v>45567357</v>
      </c>
      <c r="AP568" s="2"/>
      <c r="AQ568" s="2"/>
      <c r="AR568" s="2"/>
      <c r="AS568" s="2"/>
      <c r="AT568" s="2"/>
      <c r="AU568" s="2"/>
      <c r="AV568" s="2"/>
      <c r="AW568" s="2"/>
      <c r="AX568" s="2">
        <v>60073948</v>
      </c>
      <c r="AY568" s="2">
        <v>15018487</v>
      </c>
      <c r="AZ568" s="2"/>
      <c r="BA568" s="2"/>
      <c r="BB568" s="64">
        <f t="shared" si="103"/>
        <v>120659792</v>
      </c>
      <c r="BC568" s="2"/>
      <c r="BD568" s="2">
        <v>15018487</v>
      </c>
      <c r="BE568" s="2"/>
      <c r="BF568" s="2"/>
      <c r="BG568" s="9"/>
      <c r="BH568" s="2"/>
      <c r="BI568" s="2"/>
      <c r="BJ568" s="2">
        <v>98063611</v>
      </c>
      <c r="BK568" s="8">
        <f t="shared" si="104"/>
        <v>233741890</v>
      </c>
      <c r="BL568" s="2"/>
      <c r="BM568" s="2">
        <v>15018487</v>
      </c>
      <c r="BN568" s="2"/>
      <c r="BO568" s="2"/>
      <c r="BP568" s="2"/>
      <c r="BQ568" s="2"/>
      <c r="BR568" s="9"/>
      <c r="BS568" s="2"/>
      <c r="BT568" s="2"/>
      <c r="BU568" s="2"/>
      <c r="BV568" s="2"/>
      <c r="BW568" s="8">
        <f t="shared" si="105"/>
        <v>248760377</v>
      </c>
      <c r="BX568" s="2"/>
      <c r="BY568" s="2">
        <v>15018487</v>
      </c>
      <c r="BZ568" s="2"/>
      <c r="CA568" s="2"/>
      <c r="CB568" s="9"/>
      <c r="CC568" s="2"/>
      <c r="CD568" s="2"/>
      <c r="CE568" s="2"/>
      <c r="CF568" s="2"/>
      <c r="CG568" s="8">
        <f>SUM(BW568:CE568)</f>
        <v>263778864</v>
      </c>
      <c r="CH568" s="2"/>
      <c r="CI568" s="2"/>
      <c r="CJ568" s="2"/>
      <c r="CK568" s="2"/>
      <c r="CL568" s="9"/>
      <c r="CM568" s="2"/>
      <c r="CN568" s="2"/>
      <c r="CO568" s="2"/>
      <c r="CP568" s="8">
        <f t="shared" si="98"/>
        <v>263778864</v>
      </c>
      <c r="CQ568" s="2"/>
      <c r="CR568" s="2"/>
      <c r="CS568" s="2"/>
      <c r="CT568" s="2"/>
      <c r="CU568" s="2"/>
      <c r="CV568" s="9"/>
      <c r="CW568" s="2"/>
      <c r="CX568" s="2"/>
      <c r="CY568" s="8">
        <f t="shared" si="99"/>
        <v>263778864</v>
      </c>
      <c r="CZ568" s="2"/>
      <c r="DA568" s="2"/>
      <c r="DB568" s="2"/>
      <c r="DC568" s="2"/>
      <c r="DD568" s="2"/>
      <c r="DE568" s="2"/>
      <c r="DF568" s="2"/>
      <c r="DG568" s="2"/>
      <c r="DH568" s="2"/>
      <c r="DI568" s="8">
        <f t="shared" si="100"/>
        <v>263778864</v>
      </c>
      <c r="DJ568" s="18"/>
      <c r="DK568" s="2"/>
      <c r="DL568" s="2"/>
      <c r="DM568" s="2"/>
      <c r="DN568" s="2"/>
      <c r="DO568" s="2"/>
      <c r="DP568" s="2"/>
      <c r="DQ568" s="2"/>
      <c r="DR568" s="9"/>
      <c r="DS568" s="2"/>
      <c r="DT568" s="2"/>
      <c r="DU568" s="7">
        <f t="shared" si="108"/>
        <v>263778864</v>
      </c>
      <c r="DV568" s="4">
        <f>VLOOKUP(B568,[3]RPTNCT049_ConsultaSaldosContabl!$I$4:$K$8047,3,0)</f>
        <v>120147896</v>
      </c>
      <c r="DW568" s="4">
        <f>+Q568+Z568+AA568+AN568+BA568+BJ568+BU568+BV568</f>
        <v>143630968</v>
      </c>
      <c r="DX568" s="41">
        <f t="shared" si="106"/>
        <v>263778864</v>
      </c>
      <c r="DY568" s="19">
        <f t="shared" si="107"/>
        <v>0</v>
      </c>
      <c r="DZ568" s="29"/>
      <c r="EA568" s="29"/>
      <c r="EB568" s="29"/>
    </row>
    <row r="569" spans="1:136" ht="15" customHeight="1" x14ac:dyDescent="0.2">
      <c r="A569" s="1">
        <v>8000192184</v>
      </c>
      <c r="B569" s="1">
        <v>800019218</v>
      </c>
      <c r="C569" s="16">
        <v>213608436</v>
      </c>
      <c r="D569" s="17" t="s">
        <v>168</v>
      </c>
      <c r="E569" s="83" t="s">
        <v>1212</v>
      </c>
      <c r="F569" s="38"/>
      <c r="G569" s="2"/>
      <c r="H569" s="3"/>
      <c r="I569" s="2"/>
      <c r="J569" s="39"/>
      <c r="K569" s="3"/>
      <c r="L569" s="2"/>
      <c r="M569" s="8"/>
      <c r="N569" s="3"/>
      <c r="O569" s="2"/>
      <c r="P569" s="3"/>
      <c r="Q569" s="39">
        <v>105782935</v>
      </c>
      <c r="R569" s="2"/>
      <c r="S569" s="3"/>
      <c r="T569" s="3"/>
      <c r="U569" s="2"/>
      <c r="V569" s="8">
        <f t="shared" si="97"/>
        <v>105782935</v>
      </c>
      <c r="W569" s="8">
        <v>0</v>
      </c>
      <c r="X569" s="2"/>
      <c r="Y569" s="8">
        <v>0</v>
      </c>
      <c r="Z569" s="8"/>
      <c r="AA569" s="2"/>
      <c r="AB569" s="2"/>
      <c r="AC569" s="9"/>
      <c r="AD569" s="2"/>
      <c r="AE569" s="2"/>
      <c r="AF569" s="8">
        <f t="shared" si="101"/>
        <v>105782935</v>
      </c>
      <c r="AG569" s="9">
        <v>0</v>
      </c>
      <c r="AH569" s="2"/>
      <c r="AI569" s="2">
        <v>0</v>
      </c>
      <c r="AJ569" s="9">
        <v>0</v>
      </c>
      <c r="AK569" s="2">
        <v>0</v>
      </c>
      <c r="AL569" s="2">
        <v>0</v>
      </c>
      <c r="AM569" s="2"/>
      <c r="AN569" s="2"/>
      <c r="AO569" s="19">
        <f t="shared" si="102"/>
        <v>105782935</v>
      </c>
      <c r="AP569" s="2"/>
      <c r="AQ569" s="2"/>
      <c r="AR569" s="2"/>
      <c r="AS569" s="2"/>
      <c r="AT569" s="2"/>
      <c r="AU569" s="2"/>
      <c r="AV569" s="2"/>
      <c r="AW569" s="2"/>
      <c r="AX569" s="2">
        <v>165984160</v>
      </c>
      <c r="AY569" s="2">
        <v>41496040</v>
      </c>
      <c r="AZ569" s="2"/>
      <c r="BA569" s="2"/>
      <c r="BB569" s="64">
        <f t="shared" si="103"/>
        <v>313263135</v>
      </c>
      <c r="BC569" s="2"/>
      <c r="BD569" s="2">
        <v>41496040</v>
      </c>
      <c r="BE569" s="2"/>
      <c r="BF569" s="2"/>
      <c r="BG569" s="9"/>
      <c r="BH569" s="2"/>
      <c r="BI569" s="2"/>
      <c r="BJ569" s="2">
        <v>227650062</v>
      </c>
      <c r="BK569" s="8">
        <f t="shared" si="104"/>
        <v>582409237</v>
      </c>
      <c r="BL569" s="2"/>
      <c r="BM569" s="2">
        <v>41496040</v>
      </c>
      <c r="BN569" s="2"/>
      <c r="BO569" s="2"/>
      <c r="BP569" s="2"/>
      <c r="BQ569" s="2"/>
      <c r="BR569" s="9"/>
      <c r="BS569" s="2"/>
      <c r="BT569" s="2"/>
      <c r="BU569" s="2"/>
      <c r="BV569" s="2"/>
      <c r="BW569" s="8">
        <f t="shared" si="105"/>
        <v>623905277</v>
      </c>
      <c r="BX569" s="2"/>
      <c r="BY569" s="2">
        <v>41496040</v>
      </c>
      <c r="BZ569" s="2"/>
      <c r="CA569" s="2"/>
      <c r="CB569" s="9"/>
      <c r="CC569" s="2"/>
      <c r="CD569" s="2"/>
      <c r="CE569" s="2"/>
      <c r="CF569" s="2"/>
      <c r="CG569" s="8">
        <f>SUM(BW569:CE569)</f>
        <v>665401317</v>
      </c>
      <c r="CH569" s="2"/>
      <c r="CI569" s="2"/>
      <c r="CJ569" s="2"/>
      <c r="CK569" s="2"/>
      <c r="CL569" s="9"/>
      <c r="CM569" s="2"/>
      <c r="CN569" s="2"/>
      <c r="CO569" s="2"/>
      <c r="CP569" s="8">
        <f t="shared" si="98"/>
        <v>665401317</v>
      </c>
      <c r="CQ569" s="2"/>
      <c r="CR569" s="2"/>
      <c r="CS569" s="2"/>
      <c r="CT569" s="2"/>
      <c r="CU569" s="2"/>
      <c r="CV569" s="9"/>
      <c r="CW569" s="2"/>
      <c r="CX569" s="2"/>
      <c r="CY569" s="8">
        <f t="shared" si="99"/>
        <v>665401317</v>
      </c>
      <c r="CZ569" s="2"/>
      <c r="DA569" s="2"/>
      <c r="DB569" s="2"/>
      <c r="DC569" s="2"/>
      <c r="DD569" s="2"/>
      <c r="DE569" s="2"/>
      <c r="DF569" s="2"/>
      <c r="DG569" s="2"/>
      <c r="DH569" s="2"/>
      <c r="DI569" s="8">
        <f t="shared" si="100"/>
        <v>665401317</v>
      </c>
      <c r="DJ569" s="18"/>
      <c r="DK569" s="2"/>
      <c r="DL569" s="2"/>
      <c r="DM569" s="2"/>
      <c r="DN569" s="2"/>
      <c r="DO569" s="2"/>
      <c r="DP569" s="2"/>
      <c r="DQ569" s="2"/>
      <c r="DR569" s="9"/>
      <c r="DS569" s="2"/>
      <c r="DT569" s="2"/>
      <c r="DU569" s="7">
        <f t="shared" si="108"/>
        <v>665401317</v>
      </c>
      <c r="DV569" s="4">
        <f>VLOOKUP(B569,[3]RPTNCT049_ConsultaSaldosContabl!$I$4:$K$8047,3,0)</f>
        <v>331968320</v>
      </c>
      <c r="DW569" s="4">
        <f>+Q569+Z569+AA569+AN569+BA569+BJ569+BU569+BV569</f>
        <v>333432997</v>
      </c>
      <c r="DX569" s="41">
        <f t="shared" si="106"/>
        <v>665401317</v>
      </c>
      <c r="DY569" s="19">
        <f t="shared" si="107"/>
        <v>0</v>
      </c>
      <c r="DZ569" s="29"/>
      <c r="EA569" s="29"/>
      <c r="EB569" s="29"/>
    </row>
    <row r="570" spans="1:136" ht="15" customHeight="1" x14ac:dyDescent="0.2">
      <c r="A570" s="1">
        <v>8923017615</v>
      </c>
      <c r="B570" s="1">
        <v>892301761</v>
      </c>
      <c r="C570" s="16">
        <v>214320443</v>
      </c>
      <c r="D570" s="17" t="s">
        <v>427</v>
      </c>
      <c r="E570" s="83" t="s">
        <v>1471</v>
      </c>
      <c r="F570" s="38"/>
      <c r="G570" s="2"/>
      <c r="H570" s="3"/>
      <c r="I570" s="2"/>
      <c r="J570" s="39"/>
      <c r="K570" s="3"/>
      <c r="L570" s="2"/>
      <c r="M570" s="8"/>
      <c r="N570" s="3"/>
      <c r="O570" s="2"/>
      <c r="P570" s="3"/>
      <c r="Q570" s="39">
        <v>7096880</v>
      </c>
      <c r="R570" s="2"/>
      <c r="S570" s="3"/>
      <c r="T570" s="3"/>
      <c r="U570" s="2"/>
      <c r="V570" s="8">
        <f t="shared" si="97"/>
        <v>7096880</v>
      </c>
      <c r="W570" s="8">
        <v>0</v>
      </c>
      <c r="X570" s="2"/>
      <c r="Y570" s="8">
        <v>0</v>
      </c>
      <c r="Z570" s="8">
        <v>69936730</v>
      </c>
      <c r="AA570" s="2"/>
      <c r="AB570" s="2"/>
      <c r="AC570" s="9"/>
      <c r="AD570" s="2"/>
      <c r="AE570" s="2"/>
      <c r="AF570" s="8">
        <f t="shared" si="101"/>
        <v>77033610</v>
      </c>
      <c r="AG570" s="9">
        <v>0</v>
      </c>
      <c r="AH570" s="2"/>
      <c r="AI570" s="2">
        <v>0</v>
      </c>
      <c r="AJ570" s="9">
        <v>0</v>
      </c>
      <c r="AK570" s="2">
        <v>0</v>
      </c>
      <c r="AL570" s="2">
        <v>0</v>
      </c>
      <c r="AM570" s="2"/>
      <c r="AN570" s="2"/>
      <c r="AO570" s="19">
        <f t="shared" si="102"/>
        <v>77033610</v>
      </c>
      <c r="AP570" s="2"/>
      <c r="AQ570" s="2"/>
      <c r="AR570" s="2"/>
      <c r="AS570" s="2"/>
      <c r="AT570" s="2"/>
      <c r="AU570" s="2"/>
      <c r="AV570" s="2"/>
      <c r="AW570" s="2"/>
      <c r="AX570" s="2">
        <v>118340364</v>
      </c>
      <c r="AY570" s="2">
        <v>29585091</v>
      </c>
      <c r="AZ570" s="2"/>
      <c r="BA570" s="2"/>
      <c r="BB570" s="64">
        <f t="shared" si="103"/>
        <v>224959065</v>
      </c>
      <c r="BC570" s="2"/>
      <c r="BD570" s="2">
        <v>29585091</v>
      </c>
      <c r="BE570" s="2"/>
      <c r="BF570" s="2"/>
      <c r="BG570" s="9"/>
      <c r="BH570" s="2"/>
      <c r="BI570" s="2"/>
      <c r="BJ570" s="2">
        <v>165780199</v>
      </c>
      <c r="BK570" s="8">
        <f t="shared" si="104"/>
        <v>420324355</v>
      </c>
      <c r="BL570" s="2"/>
      <c r="BM570" s="2">
        <v>29585091</v>
      </c>
      <c r="BN570" s="2"/>
      <c r="BO570" s="2"/>
      <c r="BP570" s="2"/>
      <c r="BQ570" s="2"/>
      <c r="BR570" s="9"/>
      <c r="BS570" s="2"/>
      <c r="BT570" s="2"/>
      <c r="BU570" s="2"/>
      <c r="BV570" s="2"/>
      <c r="BW570" s="8">
        <f t="shared" si="105"/>
        <v>449909446</v>
      </c>
      <c r="BX570" s="2"/>
      <c r="BY570" s="2">
        <v>29585091</v>
      </c>
      <c r="BZ570" s="2"/>
      <c r="CA570" s="2"/>
      <c r="CB570" s="9"/>
      <c r="CC570" s="2"/>
      <c r="CD570" s="2"/>
      <c r="CE570" s="2"/>
      <c r="CF570" s="2"/>
      <c r="CG570" s="8">
        <f>SUM(BW570:CE570)</f>
        <v>479494537</v>
      </c>
      <c r="CH570" s="2"/>
      <c r="CI570" s="2"/>
      <c r="CJ570" s="2"/>
      <c r="CK570" s="2"/>
      <c r="CL570" s="9"/>
      <c r="CM570" s="2"/>
      <c r="CN570" s="2"/>
      <c r="CO570" s="2"/>
      <c r="CP570" s="8">
        <f t="shared" si="98"/>
        <v>479494537</v>
      </c>
      <c r="CQ570" s="2"/>
      <c r="CR570" s="2"/>
      <c r="CS570" s="2"/>
      <c r="CT570" s="2"/>
      <c r="CU570" s="2"/>
      <c r="CV570" s="9"/>
      <c r="CW570" s="2"/>
      <c r="CX570" s="2"/>
      <c r="CY570" s="8">
        <f t="shared" si="99"/>
        <v>479494537</v>
      </c>
      <c r="CZ570" s="2"/>
      <c r="DA570" s="2"/>
      <c r="DB570" s="2"/>
      <c r="DC570" s="2"/>
      <c r="DD570" s="2"/>
      <c r="DE570" s="2"/>
      <c r="DF570" s="2"/>
      <c r="DG570" s="2"/>
      <c r="DH570" s="2"/>
      <c r="DI570" s="8">
        <f t="shared" si="100"/>
        <v>479494537</v>
      </c>
      <c r="DJ570" s="18"/>
      <c r="DK570" s="2"/>
      <c r="DL570" s="2"/>
      <c r="DM570" s="2"/>
      <c r="DN570" s="2"/>
      <c r="DO570" s="2"/>
      <c r="DP570" s="2"/>
      <c r="DQ570" s="2"/>
      <c r="DR570" s="9"/>
      <c r="DS570" s="2"/>
      <c r="DT570" s="2"/>
      <c r="DU570" s="7">
        <f t="shared" si="108"/>
        <v>479494537</v>
      </c>
      <c r="DV570" s="4">
        <f>VLOOKUP(B570,[3]RPTNCT049_ConsultaSaldosContabl!$I$4:$K$8047,3,0)</f>
        <v>236680728</v>
      </c>
      <c r="DW570" s="4">
        <f>+Q570+Z570+AA570+AN570+BA570+BJ570+BU570+BV570</f>
        <v>242813809</v>
      </c>
      <c r="DX570" s="41">
        <f t="shared" si="106"/>
        <v>479494537</v>
      </c>
      <c r="DY570" s="19">
        <f t="shared" si="107"/>
        <v>0</v>
      </c>
      <c r="DZ570" s="29"/>
      <c r="EA570" s="29"/>
      <c r="EB570" s="29"/>
    </row>
    <row r="571" spans="1:136" ht="15" customHeight="1" x14ac:dyDescent="0.2">
      <c r="A571" s="1">
        <v>8921150248</v>
      </c>
      <c r="B571" s="1">
        <v>892115024</v>
      </c>
      <c r="C571" s="16">
        <v>216044560</v>
      </c>
      <c r="D571" s="17" t="s">
        <v>637</v>
      </c>
      <c r="E571" s="83" t="s">
        <v>1673</v>
      </c>
      <c r="F571" s="54"/>
      <c r="G571" s="18"/>
      <c r="H571" s="54"/>
      <c r="I571" s="18"/>
      <c r="J571" s="54"/>
      <c r="K571" s="54"/>
      <c r="L571" s="18"/>
      <c r="M571" s="55"/>
      <c r="N571" s="54"/>
      <c r="O571" s="18"/>
      <c r="P571" s="54"/>
      <c r="Q571" s="39">
        <v>62429903</v>
      </c>
      <c r="R571" s="18"/>
      <c r="S571" s="54"/>
      <c r="T571" s="54"/>
      <c r="U571" s="18"/>
      <c r="V571" s="8">
        <f t="shared" si="97"/>
        <v>62429903</v>
      </c>
      <c r="W571" s="8">
        <v>0</v>
      </c>
      <c r="X571" s="18"/>
      <c r="Y571" s="8">
        <v>0</v>
      </c>
      <c r="Z571" s="8"/>
      <c r="AA571" s="18"/>
      <c r="AB571" s="18"/>
      <c r="AC571" s="56"/>
      <c r="AD571" s="18"/>
      <c r="AE571" s="18"/>
      <c r="AF571" s="8">
        <f t="shared" si="101"/>
        <v>62429903</v>
      </c>
      <c r="AG571" s="9">
        <v>0</v>
      </c>
      <c r="AH571" s="2"/>
      <c r="AI571" s="2">
        <v>0</v>
      </c>
      <c r="AJ571" s="9">
        <v>0</v>
      </c>
      <c r="AK571" s="2">
        <v>0</v>
      </c>
      <c r="AL571" s="2">
        <v>0</v>
      </c>
      <c r="AM571" s="2"/>
      <c r="AN571" s="2"/>
      <c r="AO571" s="19">
        <f t="shared" si="102"/>
        <v>62429903</v>
      </c>
      <c r="AP571" s="18"/>
      <c r="AQ571" s="2"/>
      <c r="AR571" s="18"/>
      <c r="AS571" s="2"/>
      <c r="AT571" s="18"/>
      <c r="AU571" s="18"/>
      <c r="AV571" s="18"/>
      <c r="AW571" s="18"/>
      <c r="AX571" s="2">
        <v>1292436140</v>
      </c>
      <c r="AY571" s="2">
        <v>323109035</v>
      </c>
      <c r="AZ571" s="18"/>
      <c r="BA571" s="2"/>
      <c r="BB571" s="64">
        <f t="shared" si="103"/>
        <v>1677975078</v>
      </c>
      <c r="BC571" s="2"/>
      <c r="BD571" s="2">
        <v>323109035</v>
      </c>
      <c r="BE571" s="2"/>
      <c r="BF571" s="2"/>
      <c r="BG571" s="9"/>
      <c r="BH571" s="2"/>
      <c r="BI571" s="2"/>
      <c r="BJ571" s="2">
        <v>134351863</v>
      </c>
      <c r="BK571" s="8">
        <f t="shared" si="104"/>
        <v>2135435976</v>
      </c>
      <c r="BL571" s="2"/>
      <c r="BM571" s="2">
        <v>323109035</v>
      </c>
      <c r="BN571" s="2"/>
      <c r="BO571" s="2"/>
      <c r="BP571" s="2"/>
      <c r="BQ571" s="2"/>
      <c r="BR571" s="9"/>
      <c r="BS571" s="2"/>
      <c r="BT571" s="2"/>
      <c r="BU571" s="2"/>
      <c r="BV571" s="2"/>
      <c r="BW571" s="8">
        <f t="shared" si="105"/>
        <v>2458545011</v>
      </c>
      <c r="BX571" s="2"/>
      <c r="BY571" s="2">
        <v>323109035</v>
      </c>
      <c r="BZ571" s="2"/>
      <c r="CA571" s="2"/>
      <c r="CB571" s="9"/>
      <c r="CC571" s="2"/>
      <c r="CD571" s="2"/>
      <c r="CE571" s="2"/>
      <c r="CF571" s="2"/>
      <c r="CG571" s="8">
        <f>SUM(BW571:CE571)</f>
        <v>2781654046</v>
      </c>
      <c r="CH571" s="2"/>
      <c r="CI571" s="2"/>
      <c r="CJ571" s="2"/>
      <c r="CK571" s="2"/>
      <c r="CL571" s="9"/>
      <c r="CM571" s="2"/>
      <c r="CN571" s="2"/>
      <c r="CO571" s="2"/>
      <c r="CP571" s="8">
        <f t="shared" si="98"/>
        <v>2781654046</v>
      </c>
      <c r="CQ571" s="2"/>
      <c r="CR571" s="2"/>
      <c r="CS571" s="2"/>
      <c r="CT571" s="2"/>
      <c r="CU571" s="2"/>
      <c r="CV571" s="9"/>
      <c r="CW571" s="2"/>
      <c r="CX571" s="2"/>
      <c r="CY571" s="8">
        <f t="shared" si="99"/>
        <v>2781654046</v>
      </c>
      <c r="CZ571" s="2"/>
      <c r="DA571" s="2"/>
      <c r="DB571" s="2"/>
      <c r="DC571" s="2"/>
      <c r="DD571" s="2"/>
      <c r="DE571" s="2"/>
      <c r="DF571" s="2"/>
      <c r="DG571" s="2"/>
      <c r="DH571" s="2"/>
      <c r="DI571" s="8">
        <f t="shared" si="100"/>
        <v>2781654046</v>
      </c>
      <c r="DJ571" s="18"/>
      <c r="DK571" s="2"/>
      <c r="DL571" s="2"/>
      <c r="DM571" s="2"/>
      <c r="DN571" s="2"/>
      <c r="DO571" s="2"/>
      <c r="DP571" s="2"/>
      <c r="DQ571" s="2"/>
      <c r="DR571" s="9"/>
      <c r="DS571" s="2"/>
      <c r="DT571" s="2"/>
      <c r="DU571" s="7">
        <f t="shared" si="108"/>
        <v>2781654046</v>
      </c>
      <c r="DV571" s="4">
        <f>VLOOKUP(B571,[3]RPTNCT049_ConsultaSaldosContabl!$I$4:$K$8047,3,0)</f>
        <v>2584872280</v>
      </c>
      <c r="DW571" s="4">
        <f>+Q571+Z571+AA571+AN571+BA571+BJ571+BU571+BV571</f>
        <v>196781766</v>
      </c>
      <c r="DX571" s="41">
        <f t="shared" si="106"/>
        <v>2781654046</v>
      </c>
      <c r="DY571" s="19">
        <f t="shared" si="107"/>
        <v>0</v>
      </c>
      <c r="DZ571" s="29"/>
      <c r="EA571" s="15"/>
      <c r="EB571" s="15"/>
      <c r="EC571" s="15"/>
      <c r="ED571" s="15"/>
      <c r="EE571" s="15"/>
      <c r="EF571" s="15"/>
    </row>
    <row r="572" spans="1:136" ht="15" customHeight="1" x14ac:dyDescent="0.2">
      <c r="A572" s="1">
        <v>8000084563</v>
      </c>
      <c r="B572" s="1">
        <v>800008456</v>
      </c>
      <c r="C572" s="16">
        <v>213985139</v>
      </c>
      <c r="D572" s="17" t="s">
        <v>960</v>
      </c>
      <c r="E572" s="83" t="s">
        <v>2038</v>
      </c>
      <c r="F572" s="38"/>
      <c r="G572" s="2"/>
      <c r="H572" s="3"/>
      <c r="I572" s="2"/>
      <c r="J572" s="39"/>
      <c r="K572" s="3"/>
      <c r="L572" s="2"/>
      <c r="M572" s="8"/>
      <c r="N572" s="3"/>
      <c r="O572" s="2"/>
      <c r="P572" s="3"/>
      <c r="Q572" s="39">
        <v>87857253</v>
      </c>
      <c r="R572" s="2"/>
      <c r="S572" s="3"/>
      <c r="T572" s="3"/>
      <c r="U572" s="2"/>
      <c r="V572" s="8">
        <f t="shared" si="97"/>
        <v>87857253</v>
      </c>
      <c r="W572" s="8">
        <v>0</v>
      </c>
      <c r="X572" s="2"/>
      <c r="Y572" s="8">
        <v>0</v>
      </c>
      <c r="Z572" s="8"/>
      <c r="AA572" s="2"/>
      <c r="AB572" s="2"/>
      <c r="AC572" s="9"/>
      <c r="AD572" s="2"/>
      <c r="AE572" s="2"/>
      <c r="AF572" s="8">
        <f t="shared" si="101"/>
        <v>87857253</v>
      </c>
      <c r="AG572" s="9">
        <v>0</v>
      </c>
      <c r="AH572" s="2"/>
      <c r="AI572" s="2">
        <v>0</v>
      </c>
      <c r="AJ572" s="9">
        <v>0</v>
      </c>
      <c r="AK572" s="2">
        <v>0</v>
      </c>
      <c r="AL572" s="2">
        <v>0</v>
      </c>
      <c r="AM572" s="2"/>
      <c r="AN572" s="2"/>
      <c r="AO572" s="19">
        <f t="shared" si="102"/>
        <v>87857253</v>
      </c>
      <c r="AP572" s="2"/>
      <c r="AQ572" s="2"/>
      <c r="AR572" s="2"/>
      <c r="AS572" s="2"/>
      <c r="AT572" s="2"/>
      <c r="AU572" s="2"/>
      <c r="AV572" s="2"/>
      <c r="AW572" s="2"/>
      <c r="AX572" s="2">
        <v>112661996</v>
      </c>
      <c r="AY572" s="2">
        <v>28165499</v>
      </c>
      <c r="AZ572" s="2"/>
      <c r="BA572" s="2"/>
      <c r="BB572" s="64">
        <f t="shared" si="103"/>
        <v>228684748</v>
      </c>
      <c r="BC572" s="2"/>
      <c r="BD572" s="2">
        <v>28165499</v>
      </c>
      <c r="BE572" s="2"/>
      <c r="BF572" s="2"/>
      <c r="BG572" s="9"/>
      <c r="BH572" s="2"/>
      <c r="BI572" s="2"/>
      <c r="BJ572" s="2">
        <v>189073257</v>
      </c>
      <c r="BK572" s="8">
        <f t="shared" si="104"/>
        <v>445923504</v>
      </c>
      <c r="BL572" s="2"/>
      <c r="BM572" s="2">
        <v>28165499</v>
      </c>
      <c r="BN572" s="2"/>
      <c r="BO572" s="2"/>
      <c r="BP572" s="2"/>
      <c r="BQ572" s="2"/>
      <c r="BR572" s="9"/>
      <c r="BS572" s="2"/>
      <c r="BT572" s="2"/>
      <c r="BU572" s="2"/>
      <c r="BV572" s="2"/>
      <c r="BW572" s="8">
        <f t="shared" si="105"/>
        <v>474089003</v>
      </c>
      <c r="BX572" s="2"/>
      <c r="BY572" s="2">
        <v>28165499</v>
      </c>
      <c r="BZ572" s="2"/>
      <c r="CA572" s="2"/>
      <c r="CB572" s="9"/>
      <c r="CC572" s="2"/>
      <c r="CD572" s="2"/>
      <c r="CE572" s="2"/>
      <c r="CF572" s="2"/>
      <c r="CG572" s="8">
        <f>SUM(BW572:CE572)</f>
        <v>502254502</v>
      </c>
      <c r="CH572" s="2"/>
      <c r="CI572" s="2"/>
      <c r="CJ572" s="2"/>
      <c r="CK572" s="2"/>
      <c r="CL572" s="9"/>
      <c r="CM572" s="2"/>
      <c r="CN572" s="2"/>
      <c r="CO572" s="2"/>
      <c r="CP572" s="8">
        <f t="shared" si="98"/>
        <v>502254502</v>
      </c>
      <c r="CQ572" s="2"/>
      <c r="CR572" s="2"/>
      <c r="CS572" s="2"/>
      <c r="CT572" s="2"/>
      <c r="CU572" s="2"/>
      <c r="CV572" s="9"/>
      <c r="CW572" s="2"/>
      <c r="CX572" s="2"/>
      <c r="CY572" s="8">
        <f t="shared" si="99"/>
        <v>502254502</v>
      </c>
      <c r="CZ572" s="2"/>
      <c r="DA572" s="2"/>
      <c r="DB572" s="2"/>
      <c r="DC572" s="2"/>
      <c r="DD572" s="2"/>
      <c r="DE572" s="2"/>
      <c r="DF572" s="2"/>
      <c r="DG572" s="2"/>
      <c r="DH572" s="2"/>
      <c r="DI572" s="8">
        <f t="shared" si="100"/>
        <v>502254502</v>
      </c>
      <c r="DJ572" s="18"/>
      <c r="DK572" s="2"/>
      <c r="DL572" s="2"/>
      <c r="DM572" s="2"/>
      <c r="DN572" s="2"/>
      <c r="DO572" s="2"/>
      <c r="DP572" s="2"/>
      <c r="DQ572" s="2"/>
      <c r="DR572" s="9"/>
      <c r="DS572" s="2"/>
      <c r="DT572" s="2"/>
      <c r="DU572" s="7">
        <f t="shared" si="108"/>
        <v>502254502</v>
      </c>
      <c r="DV572" s="4">
        <f>VLOOKUP(B572,[3]RPTNCT049_ConsultaSaldosContabl!$I$4:$K$8047,3,0)</f>
        <v>225323992</v>
      </c>
      <c r="DW572" s="4">
        <f>+Q572+Z572+AA572+AN572+BA572+BJ572+BU572+BV572</f>
        <v>276930510</v>
      </c>
      <c r="DX572" s="41">
        <f t="shared" si="106"/>
        <v>502254502</v>
      </c>
      <c r="DY572" s="19">
        <f t="shared" si="107"/>
        <v>0</v>
      </c>
      <c r="DZ572" s="29"/>
      <c r="EA572" s="29"/>
      <c r="EB572" s="29"/>
    </row>
    <row r="573" spans="1:136" ht="15" customHeight="1" x14ac:dyDescent="0.2">
      <c r="A573" s="1">
        <v>8908010537</v>
      </c>
      <c r="B573" s="1">
        <v>890801053</v>
      </c>
      <c r="C573" s="16">
        <v>210117001</v>
      </c>
      <c r="D573" s="17" t="s">
        <v>2233</v>
      </c>
      <c r="E573" s="83" t="s">
        <v>1059</v>
      </c>
      <c r="F573" s="36">
        <v>9383139089</v>
      </c>
      <c r="G573" s="2"/>
      <c r="H573" s="3"/>
      <c r="I573" s="2"/>
      <c r="J573" s="39">
        <v>558810316</v>
      </c>
      <c r="K573" s="2">
        <v>1188952257</v>
      </c>
      <c r="L573" s="2"/>
      <c r="M573" s="8">
        <f>SUM(F573:L573)</f>
        <v>11130901662</v>
      </c>
      <c r="N573" s="3">
        <f>VLOOKUP(A573,'[1]PRESTACION DE SERVICIO'!$I$2:$J$96,2,0)</f>
        <v>8588555319</v>
      </c>
      <c r="O573" s="2"/>
      <c r="P573" s="3"/>
      <c r="Q573" s="39">
        <v>1185160914</v>
      </c>
      <c r="R573" s="2"/>
      <c r="S573" s="3">
        <v>461285899</v>
      </c>
      <c r="T573" s="9">
        <v>985598193</v>
      </c>
      <c r="U573" s="2"/>
      <c r="V573" s="8">
        <f t="shared" si="97"/>
        <v>22351501987</v>
      </c>
      <c r="W573" s="8">
        <v>7734980533</v>
      </c>
      <c r="X573" s="2"/>
      <c r="Y573" s="8">
        <v>0</v>
      </c>
      <c r="Z573" s="8"/>
      <c r="AA573" s="2"/>
      <c r="AB573" s="2"/>
      <c r="AC573" s="9">
        <v>534022259</v>
      </c>
      <c r="AD573" s="2">
        <v>1060386000</v>
      </c>
      <c r="AE573" s="2"/>
      <c r="AF573" s="8">
        <f t="shared" si="101"/>
        <v>31680890779</v>
      </c>
      <c r="AG573" s="9">
        <v>0</v>
      </c>
      <c r="AH573" s="2"/>
      <c r="AI573" s="2">
        <v>0</v>
      </c>
      <c r="AJ573" s="9">
        <v>7904102172</v>
      </c>
      <c r="AK573" s="2">
        <v>534022259</v>
      </c>
      <c r="AL573" s="2">
        <v>1060386000</v>
      </c>
      <c r="AM573" s="2"/>
      <c r="AN573" s="2">
        <f>VLOOKUP(B573,[2]Abril!$G$18:$H$28,2,0)</f>
        <v>7000796</v>
      </c>
      <c r="AO573" s="19">
        <f t="shared" si="102"/>
        <v>41186402006</v>
      </c>
      <c r="AP573" s="2"/>
      <c r="AQ573" s="2"/>
      <c r="AR573" s="2"/>
      <c r="AS573" s="2">
        <v>7809998660</v>
      </c>
      <c r="AT573" s="2">
        <v>534022259</v>
      </c>
      <c r="AU573" s="2">
        <v>1024324740</v>
      </c>
      <c r="AV573" s="2"/>
      <c r="AW573" s="2">
        <v>1428982974</v>
      </c>
      <c r="AX573" s="2"/>
      <c r="AY573" s="2"/>
      <c r="AZ573" s="2"/>
      <c r="BA573" s="2">
        <f>VLOOKUP(B573,[2]Mayo!$G$109:$H$167,2,0)</f>
        <v>20479971</v>
      </c>
      <c r="BB573" s="64">
        <f t="shared" si="103"/>
        <v>52004210610</v>
      </c>
      <c r="BC573" s="2">
        <v>11720214210</v>
      </c>
      <c r="BD573" s="2">
        <v>188733600</v>
      </c>
      <c r="BE573" s="2"/>
      <c r="BF573" s="2"/>
      <c r="BG573" s="9">
        <v>666037372</v>
      </c>
      <c r="BH573" s="2">
        <v>1563667072</v>
      </c>
      <c r="BI573" s="2"/>
      <c r="BJ573" s="2">
        <v>2594601153</v>
      </c>
      <c r="BK573" s="8">
        <f t="shared" si="104"/>
        <v>68737464017</v>
      </c>
      <c r="BL573" s="2">
        <v>8633296184</v>
      </c>
      <c r="BM573" s="2">
        <v>188733600</v>
      </c>
      <c r="BN573" s="2"/>
      <c r="BO573" s="2">
        <v>3633490906</v>
      </c>
      <c r="BP573" s="2"/>
      <c r="BQ573" s="2"/>
      <c r="BR573" s="9">
        <v>549924505</v>
      </c>
      <c r="BS573" s="2">
        <v>1460110778</v>
      </c>
      <c r="BT573" s="2"/>
      <c r="BU573" s="2"/>
      <c r="BV573" s="2"/>
      <c r="BW573" s="8">
        <f t="shared" si="105"/>
        <v>83203019990</v>
      </c>
      <c r="BX573" s="2"/>
      <c r="BY573" s="2">
        <v>188733600</v>
      </c>
      <c r="BZ573" s="2"/>
      <c r="CA573" s="2">
        <v>8599645158</v>
      </c>
      <c r="CB573" s="9">
        <v>540454838</v>
      </c>
      <c r="CC573" s="2">
        <v>1150597025</v>
      </c>
      <c r="CD573" s="2"/>
      <c r="CE573" s="2"/>
      <c r="CF573" s="2"/>
      <c r="CG573" s="8">
        <f>SUM(BW573:CE573)</f>
        <v>93682450611</v>
      </c>
      <c r="CH573" s="2"/>
      <c r="CI573" s="2"/>
      <c r="CJ573" s="2"/>
      <c r="CK573" s="2"/>
      <c r="CL573" s="9"/>
      <c r="CM573" s="2"/>
      <c r="CN573" s="2"/>
      <c r="CO573" s="2"/>
      <c r="CP573" s="8">
        <f t="shared" si="98"/>
        <v>93682450611</v>
      </c>
      <c r="CQ573" s="2"/>
      <c r="CR573" s="2"/>
      <c r="CS573" s="2"/>
      <c r="CT573" s="2"/>
      <c r="CU573" s="2"/>
      <c r="CV573" s="9"/>
      <c r="CW573" s="2"/>
      <c r="CX573" s="2"/>
      <c r="CY573" s="8">
        <f t="shared" si="99"/>
        <v>93682450611</v>
      </c>
      <c r="CZ573" s="2"/>
      <c r="DA573" s="2"/>
      <c r="DB573" s="2"/>
      <c r="DC573" s="2"/>
      <c r="DD573" s="2"/>
      <c r="DE573" s="2"/>
      <c r="DF573" s="2"/>
      <c r="DG573" s="2"/>
      <c r="DH573" s="2"/>
      <c r="DI573" s="8">
        <f t="shared" si="100"/>
        <v>93682450611</v>
      </c>
      <c r="DJ573" s="18"/>
      <c r="DK573" s="2"/>
      <c r="DL573" s="2"/>
      <c r="DM573" s="2"/>
      <c r="DN573" s="2"/>
      <c r="DO573" s="2"/>
      <c r="DP573" s="2"/>
      <c r="DQ573" s="2"/>
      <c r="DR573" s="9"/>
      <c r="DS573" s="2"/>
      <c r="DT573" s="2"/>
      <c r="DU573" s="7">
        <f t="shared" si="108"/>
        <v>93682450611</v>
      </c>
      <c r="DV573" s="4">
        <f>VLOOKUP(B573,[3]RPTNCT049_ConsultaSaldosContabl!$I$4:$K$8047,3,0)</f>
        <v>89875207777</v>
      </c>
      <c r="DW573" s="4">
        <f>+Q573+Z573+AA573+AN573+BA573+BJ573+BU573+BV573</f>
        <v>3807242834</v>
      </c>
      <c r="DX573" s="41">
        <f t="shared" si="106"/>
        <v>93682450611</v>
      </c>
      <c r="DY573" s="19">
        <f t="shared" si="107"/>
        <v>0</v>
      </c>
      <c r="DZ573" s="29"/>
      <c r="EA573" s="29"/>
      <c r="EB573" s="29"/>
    </row>
    <row r="574" spans="1:136" ht="15" customHeight="1" x14ac:dyDescent="0.2">
      <c r="A574" s="1">
        <v>8000947113</v>
      </c>
      <c r="B574" s="1">
        <v>800094711</v>
      </c>
      <c r="C574" s="16">
        <v>213625436</v>
      </c>
      <c r="D574" s="17" t="s">
        <v>512</v>
      </c>
      <c r="E574" s="83" t="s">
        <v>1554</v>
      </c>
      <c r="F574" s="38"/>
      <c r="G574" s="2"/>
      <c r="H574" s="3"/>
      <c r="I574" s="2"/>
      <c r="J574" s="39"/>
      <c r="K574" s="3"/>
      <c r="L574" s="2"/>
      <c r="M574" s="8"/>
      <c r="N574" s="3"/>
      <c r="O574" s="2"/>
      <c r="P574" s="3"/>
      <c r="Q574" s="39">
        <v>18449303</v>
      </c>
      <c r="R574" s="2"/>
      <c r="S574" s="3"/>
      <c r="T574" s="3"/>
      <c r="U574" s="2"/>
      <c r="V574" s="8">
        <f t="shared" si="97"/>
        <v>18449303</v>
      </c>
      <c r="W574" s="8">
        <v>0</v>
      </c>
      <c r="X574" s="2"/>
      <c r="Y574" s="8">
        <v>0</v>
      </c>
      <c r="Z574" s="8"/>
      <c r="AA574" s="2"/>
      <c r="AB574" s="2"/>
      <c r="AC574" s="9"/>
      <c r="AD574" s="2"/>
      <c r="AE574" s="2"/>
      <c r="AF574" s="8">
        <f t="shared" si="101"/>
        <v>18449303</v>
      </c>
      <c r="AG574" s="9">
        <v>0</v>
      </c>
      <c r="AH574" s="2"/>
      <c r="AI574" s="2">
        <v>0</v>
      </c>
      <c r="AJ574" s="9">
        <v>0</v>
      </c>
      <c r="AK574" s="2">
        <v>0</v>
      </c>
      <c r="AL574" s="2">
        <v>0</v>
      </c>
      <c r="AM574" s="2"/>
      <c r="AN574" s="2"/>
      <c r="AO574" s="19">
        <f t="shared" si="102"/>
        <v>18449303</v>
      </c>
      <c r="AP574" s="2"/>
      <c r="AQ574" s="2"/>
      <c r="AR574" s="2"/>
      <c r="AS574" s="2"/>
      <c r="AT574" s="2"/>
      <c r="AU574" s="2"/>
      <c r="AV574" s="2"/>
      <c r="AW574" s="2"/>
      <c r="AX574" s="2">
        <v>20507676</v>
      </c>
      <c r="AY574" s="2">
        <v>5126919</v>
      </c>
      <c r="AZ574" s="2"/>
      <c r="BA574" s="2"/>
      <c r="BB574" s="64">
        <f t="shared" si="103"/>
        <v>44083898</v>
      </c>
      <c r="BC574" s="2"/>
      <c r="BD574" s="2">
        <v>5126919</v>
      </c>
      <c r="BE574" s="2"/>
      <c r="BF574" s="2"/>
      <c r="BG574" s="9"/>
      <c r="BH574" s="2"/>
      <c r="BI574" s="2"/>
      <c r="BJ574" s="2">
        <v>39703921</v>
      </c>
      <c r="BK574" s="8">
        <f t="shared" si="104"/>
        <v>88914738</v>
      </c>
      <c r="BL574" s="2"/>
      <c r="BM574" s="2">
        <v>5126919</v>
      </c>
      <c r="BN574" s="2"/>
      <c r="BO574" s="2"/>
      <c r="BP574" s="2"/>
      <c r="BQ574" s="2"/>
      <c r="BR574" s="9"/>
      <c r="BS574" s="2"/>
      <c r="BT574" s="2"/>
      <c r="BU574" s="2"/>
      <c r="BV574" s="2"/>
      <c r="BW574" s="8">
        <f t="shared" si="105"/>
        <v>94041657</v>
      </c>
      <c r="BX574" s="2"/>
      <c r="BY574" s="2">
        <v>5126919</v>
      </c>
      <c r="BZ574" s="2"/>
      <c r="CA574" s="2"/>
      <c r="CB574" s="9"/>
      <c r="CC574" s="2"/>
      <c r="CD574" s="2"/>
      <c r="CE574" s="2"/>
      <c r="CF574" s="2"/>
      <c r="CG574" s="8">
        <f>SUM(BW574:CE574)</f>
        <v>99168576</v>
      </c>
      <c r="CH574" s="2"/>
      <c r="CI574" s="2"/>
      <c r="CJ574" s="2"/>
      <c r="CK574" s="2"/>
      <c r="CL574" s="9"/>
      <c r="CM574" s="2"/>
      <c r="CN574" s="2"/>
      <c r="CO574" s="2"/>
      <c r="CP574" s="8">
        <f t="shared" si="98"/>
        <v>99168576</v>
      </c>
      <c r="CQ574" s="2"/>
      <c r="CR574" s="2"/>
      <c r="CS574" s="2"/>
      <c r="CT574" s="2"/>
      <c r="CU574" s="2"/>
      <c r="CV574" s="9"/>
      <c r="CW574" s="2"/>
      <c r="CX574" s="2"/>
      <c r="CY574" s="8">
        <f t="shared" si="99"/>
        <v>99168576</v>
      </c>
      <c r="CZ574" s="2"/>
      <c r="DA574" s="2"/>
      <c r="DB574" s="2"/>
      <c r="DC574" s="2"/>
      <c r="DD574" s="2"/>
      <c r="DE574" s="2"/>
      <c r="DF574" s="2"/>
      <c r="DG574" s="2"/>
      <c r="DH574" s="2"/>
      <c r="DI574" s="8">
        <f t="shared" si="100"/>
        <v>99168576</v>
      </c>
      <c r="DJ574" s="18"/>
      <c r="DK574" s="2"/>
      <c r="DL574" s="2"/>
      <c r="DM574" s="2"/>
      <c r="DN574" s="2"/>
      <c r="DO574" s="2"/>
      <c r="DP574" s="2"/>
      <c r="DQ574" s="2"/>
      <c r="DR574" s="9"/>
      <c r="DS574" s="2"/>
      <c r="DT574" s="2"/>
      <c r="DU574" s="7">
        <f t="shared" si="108"/>
        <v>99168576</v>
      </c>
      <c r="DV574" s="4">
        <f>VLOOKUP(B574,[3]RPTNCT049_ConsultaSaldosContabl!$I$4:$K$8047,3,0)</f>
        <v>41015352</v>
      </c>
      <c r="DW574" s="4">
        <f>+Q574+Z574+AA574+AN574+BA574+BJ574+BU574+BV574</f>
        <v>58153224</v>
      </c>
      <c r="DX574" s="41">
        <f t="shared" si="106"/>
        <v>99168576</v>
      </c>
      <c r="DY574" s="19">
        <f t="shared" si="107"/>
        <v>0</v>
      </c>
      <c r="DZ574" s="29"/>
      <c r="EA574" s="29"/>
      <c r="EB574" s="29"/>
    </row>
    <row r="575" spans="1:136" ht="15" customHeight="1" x14ac:dyDescent="0.2">
      <c r="A575" s="1">
        <v>8908025059</v>
      </c>
      <c r="B575" s="1">
        <v>890802505</v>
      </c>
      <c r="C575" s="16">
        <v>213317433</v>
      </c>
      <c r="D575" s="17" t="s">
        <v>344</v>
      </c>
      <c r="E575" s="83" t="s">
        <v>1390</v>
      </c>
      <c r="F575" s="38"/>
      <c r="G575" s="2"/>
      <c r="H575" s="3"/>
      <c r="I575" s="2"/>
      <c r="J575" s="39"/>
      <c r="K575" s="3"/>
      <c r="L575" s="2"/>
      <c r="M575" s="8"/>
      <c r="N575" s="3"/>
      <c r="O575" s="2"/>
      <c r="P575" s="3"/>
      <c r="Q575" s="39">
        <v>96511641</v>
      </c>
      <c r="R575" s="2"/>
      <c r="S575" s="3"/>
      <c r="T575" s="3"/>
      <c r="U575" s="2"/>
      <c r="V575" s="8">
        <f t="shared" si="97"/>
        <v>96511641</v>
      </c>
      <c r="W575" s="8">
        <v>0</v>
      </c>
      <c r="X575" s="2"/>
      <c r="Y575" s="8">
        <v>0</v>
      </c>
      <c r="Z575" s="8"/>
      <c r="AA575" s="2"/>
      <c r="AB575" s="2"/>
      <c r="AC575" s="9"/>
      <c r="AD575" s="2"/>
      <c r="AE575" s="2"/>
      <c r="AF575" s="8">
        <f t="shared" si="101"/>
        <v>96511641</v>
      </c>
      <c r="AG575" s="9">
        <v>0</v>
      </c>
      <c r="AH575" s="2"/>
      <c r="AI575" s="2">
        <v>0</v>
      </c>
      <c r="AJ575" s="9">
        <v>0</v>
      </c>
      <c r="AK575" s="2">
        <v>0</v>
      </c>
      <c r="AL575" s="2">
        <v>0</v>
      </c>
      <c r="AM575" s="2"/>
      <c r="AN575" s="2"/>
      <c r="AO575" s="19">
        <f t="shared" si="102"/>
        <v>96511641</v>
      </c>
      <c r="AP575" s="2"/>
      <c r="AQ575" s="2"/>
      <c r="AR575" s="2"/>
      <c r="AS575" s="2"/>
      <c r="AT575" s="2"/>
      <c r="AU575" s="2"/>
      <c r="AV575" s="2"/>
      <c r="AW575" s="2"/>
      <c r="AX575" s="2">
        <v>94879792</v>
      </c>
      <c r="AY575" s="2">
        <v>23719948</v>
      </c>
      <c r="AZ575" s="2"/>
      <c r="BA575" s="2"/>
      <c r="BB575" s="64">
        <f t="shared" si="103"/>
        <v>215111381</v>
      </c>
      <c r="BC575" s="2"/>
      <c r="BD575" s="2">
        <v>23719948</v>
      </c>
      <c r="BE575" s="2"/>
      <c r="BF575" s="2"/>
      <c r="BG575" s="9"/>
      <c r="BH575" s="2"/>
      <c r="BI575" s="2"/>
      <c r="BJ575" s="2">
        <v>207698535</v>
      </c>
      <c r="BK575" s="8">
        <f t="shared" si="104"/>
        <v>446529864</v>
      </c>
      <c r="BL575" s="2"/>
      <c r="BM575" s="2">
        <v>23719948</v>
      </c>
      <c r="BN575" s="2"/>
      <c r="BO575" s="2"/>
      <c r="BP575" s="2"/>
      <c r="BQ575" s="2"/>
      <c r="BR575" s="9"/>
      <c r="BS575" s="2"/>
      <c r="BT575" s="2"/>
      <c r="BU575" s="2"/>
      <c r="BV575" s="2"/>
      <c r="BW575" s="8">
        <f t="shared" si="105"/>
        <v>470249812</v>
      </c>
      <c r="BX575" s="2"/>
      <c r="BY575" s="2">
        <v>23719948</v>
      </c>
      <c r="BZ575" s="2"/>
      <c r="CA575" s="2"/>
      <c r="CB575" s="9"/>
      <c r="CC575" s="2"/>
      <c r="CD575" s="2"/>
      <c r="CE575" s="2"/>
      <c r="CF575" s="2"/>
      <c r="CG575" s="8">
        <f>SUM(BW575:CE575)</f>
        <v>493969760</v>
      </c>
      <c r="CH575" s="2"/>
      <c r="CI575" s="2"/>
      <c r="CJ575" s="2"/>
      <c r="CK575" s="2"/>
      <c r="CL575" s="9"/>
      <c r="CM575" s="2"/>
      <c r="CN575" s="2"/>
      <c r="CO575" s="2"/>
      <c r="CP575" s="8">
        <f t="shared" si="98"/>
        <v>493969760</v>
      </c>
      <c r="CQ575" s="2"/>
      <c r="CR575" s="2"/>
      <c r="CS575" s="2"/>
      <c r="CT575" s="2"/>
      <c r="CU575" s="2"/>
      <c r="CV575" s="9"/>
      <c r="CW575" s="2"/>
      <c r="CX575" s="2"/>
      <c r="CY575" s="8">
        <f t="shared" si="99"/>
        <v>493969760</v>
      </c>
      <c r="CZ575" s="2"/>
      <c r="DA575" s="2"/>
      <c r="DB575" s="2"/>
      <c r="DC575" s="2"/>
      <c r="DD575" s="2"/>
      <c r="DE575" s="2"/>
      <c r="DF575" s="2"/>
      <c r="DG575" s="2"/>
      <c r="DH575" s="2"/>
      <c r="DI575" s="8">
        <f t="shared" si="100"/>
        <v>493969760</v>
      </c>
      <c r="DJ575" s="18"/>
      <c r="DK575" s="2"/>
      <c r="DL575" s="2"/>
      <c r="DM575" s="2"/>
      <c r="DN575" s="2"/>
      <c r="DO575" s="2"/>
      <c r="DP575" s="2"/>
      <c r="DQ575" s="2"/>
      <c r="DR575" s="9"/>
      <c r="DS575" s="2"/>
      <c r="DT575" s="2"/>
      <c r="DU575" s="7">
        <f t="shared" si="108"/>
        <v>493969760</v>
      </c>
      <c r="DV575" s="4">
        <f>VLOOKUP(B575,[3]RPTNCT049_ConsultaSaldosContabl!$I$4:$K$8047,3,0)</f>
        <v>189759584</v>
      </c>
      <c r="DW575" s="4">
        <f>+Q575+Z575+AA575+AN575+BA575+BJ575+BU575+BV575</f>
        <v>304210176</v>
      </c>
      <c r="DX575" s="41">
        <f t="shared" si="106"/>
        <v>493969760</v>
      </c>
      <c r="DY575" s="19">
        <f t="shared" si="107"/>
        <v>0</v>
      </c>
      <c r="DZ575" s="29"/>
      <c r="EA575" s="29"/>
      <c r="EB575" s="29"/>
    </row>
    <row r="576" spans="1:136" ht="15" customHeight="1" x14ac:dyDescent="0.2">
      <c r="A576" s="1">
        <v>8001364586</v>
      </c>
      <c r="B576" s="1">
        <v>800136458</v>
      </c>
      <c r="C576" s="16">
        <v>212550325</v>
      </c>
      <c r="D576" s="17" t="s">
        <v>677</v>
      </c>
      <c r="E576" s="83" t="s">
        <v>1716</v>
      </c>
      <c r="F576" s="38"/>
      <c r="G576" s="2"/>
      <c r="H576" s="3"/>
      <c r="I576" s="2"/>
      <c r="J576" s="39"/>
      <c r="K576" s="3"/>
      <c r="L576" s="2"/>
      <c r="M576" s="8"/>
      <c r="N576" s="3"/>
      <c r="O576" s="2"/>
      <c r="P576" s="3"/>
      <c r="Q576" s="39">
        <v>25371156</v>
      </c>
      <c r="R576" s="2"/>
      <c r="S576" s="3"/>
      <c r="T576" s="3"/>
      <c r="U576" s="2"/>
      <c r="V576" s="8">
        <f t="shared" si="97"/>
        <v>25371156</v>
      </c>
      <c r="W576" s="8">
        <v>0</v>
      </c>
      <c r="X576" s="2"/>
      <c r="Y576" s="8">
        <v>0</v>
      </c>
      <c r="Z576" s="8"/>
      <c r="AA576" s="2"/>
      <c r="AB576" s="2"/>
      <c r="AC576" s="9"/>
      <c r="AD576" s="2"/>
      <c r="AE576" s="2"/>
      <c r="AF576" s="8">
        <f t="shared" si="101"/>
        <v>25371156</v>
      </c>
      <c r="AG576" s="9">
        <v>0</v>
      </c>
      <c r="AH576" s="2"/>
      <c r="AI576" s="2">
        <v>0</v>
      </c>
      <c r="AJ576" s="9">
        <v>0</v>
      </c>
      <c r="AK576" s="2">
        <v>0</v>
      </c>
      <c r="AL576" s="2">
        <v>0</v>
      </c>
      <c r="AM576" s="2"/>
      <c r="AN576" s="2"/>
      <c r="AO576" s="19">
        <f t="shared" si="102"/>
        <v>25371156</v>
      </c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64">
        <f t="shared" si="103"/>
        <v>25371156</v>
      </c>
      <c r="BC576" s="2"/>
      <c r="BD576" s="2">
        <v>128155518</v>
      </c>
      <c r="BE576" s="2"/>
      <c r="BF576" s="2"/>
      <c r="BG576" s="9"/>
      <c r="BH576" s="2"/>
      <c r="BI576" s="2"/>
      <c r="BJ576" s="2">
        <v>54600065</v>
      </c>
      <c r="BK576" s="8">
        <f t="shared" si="104"/>
        <v>208126739</v>
      </c>
      <c r="BL576" s="2"/>
      <c r="BM576" s="2">
        <v>128155518</v>
      </c>
      <c r="BN576" s="2"/>
      <c r="BO576" s="2"/>
      <c r="BP576" s="2"/>
      <c r="BQ576" s="2"/>
      <c r="BR576" s="9"/>
      <c r="BS576" s="2"/>
      <c r="BT576" s="2"/>
      <c r="BU576" s="2"/>
      <c r="BV576" s="2"/>
      <c r="BW576" s="8">
        <f t="shared" si="105"/>
        <v>336282257</v>
      </c>
      <c r="BX576" s="2"/>
      <c r="BY576" s="2">
        <v>0</v>
      </c>
      <c r="BZ576" s="2"/>
      <c r="CA576" s="2"/>
      <c r="CB576" s="9"/>
      <c r="CC576" s="2"/>
      <c r="CD576" s="2"/>
      <c r="CE576" s="2"/>
      <c r="CF576" s="2"/>
      <c r="CG576" s="8">
        <f>SUM(BW576:CE576)</f>
        <v>336282257</v>
      </c>
      <c r="CH576" s="2"/>
      <c r="CI576" s="2"/>
      <c r="CJ576" s="2"/>
      <c r="CK576" s="2"/>
      <c r="CL576" s="9"/>
      <c r="CM576" s="2"/>
      <c r="CN576" s="2"/>
      <c r="CO576" s="2"/>
      <c r="CP576" s="8">
        <f t="shared" si="98"/>
        <v>336282257</v>
      </c>
      <c r="CQ576" s="2"/>
      <c r="CR576" s="2"/>
      <c r="CS576" s="2"/>
      <c r="CT576" s="2"/>
      <c r="CU576" s="2"/>
      <c r="CV576" s="9"/>
      <c r="CW576" s="2"/>
      <c r="CX576" s="2"/>
      <c r="CY576" s="8">
        <f t="shared" si="99"/>
        <v>336282257</v>
      </c>
      <c r="CZ576" s="2"/>
      <c r="DA576" s="2"/>
      <c r="DB576" s="2"/>
      <c r="DC576" s="2"/>
      <c r="DD576" s="2"/>
      <c r="DE576" s="2"/>
      <c r="DF576" s="2"/>
      <c r="DG576" s="2"/>
      <c r="DH576" s="2"/>
      <c r="DI576" s="8">
        <f t="shared" si="100"/>
        <v>336282257</v>
      </c>
      <c r="DJ576" s="18"/>
      <c r="DK576" s="2"/>
      <c r="DL576" s="2"/>
      <c r="DM576" s="2"/>
      <c r="DN576" s="2"/>
      <c r="DO576" s="2"/>
      <c r="DP576" s="2"/>
      <c r="DQ576" s="2"/>
      <c r="DR576" s="9"/>
      <c r="DS576" s="2"/>
      <c r="DT576" s="2"/>
      <c r="DU576" s="7">
        <f t="shared" si="108"/>
        <v>336282257</v>
      </c>
      <c r="DV576" s="4">
        <f>VLOOKUP(B576,[3]RPTNCT049_ConsultaSaldosContabl!$I$4:$K$8047,3,0)</f>
        <v>256311036</v>
      </c>
      <c r="DW576" s="4">
        <f>+Q576+Z576+AA576+AN576+BA576+BJ576+BU576+BV576</f>
        <v>79971221</v>
      </c>
      <c r="DX576" s="41">
        <f t="shared" si="106"/>
        <v>336282257</v>
      </c>
      <c r="DY576" s="19">
        <f t="shared" si="107"/>
        <v>0</v>
      </c>
      <c r="DZ576" s="29"/>
      <c r="EA576" s="29"/>
      <c r="EB576" s="29"/>
    </row>
    <row r="577" spans="1:136" ht="15" customHeight="1" x14ac:dyDescent="0.2">
      <c r="A577" s="1">
        <v>8000955111</v>
      </c>
      <c r="B577" s="1">
        <v>800095511</v>
      </c>
      <c r="C577" s="16">
        <v>214013440</v>
      </c>
      <c r="D577" s="17" t="s">
        <v>195</v>
      </c>
      <c r="E577" s="83" t="s">
        <v>1242</v>
      </c>
      <c r="F577" s="54"/>
      <c r="G577" s="18"/>
      <c r="H577" s="54"/>
      <c r="I577" s="18"/>
      <c r="J577" s="54"/>
      <c r="K577" s="54"/>
      <c r="L577" s="18"/>
      <c r="M577" s="55"/>
      <c r="N577" s="54"/>
      <c r="O577" s="18"/>
      <c r="P577" s="54"/>
      <c r="Q577" s="39"/>
      <c r="R577" s="18"/>
      <c r="S577" s="54"/>
      <c r="T577" s="54"/>
      <c r="U577" s="18"/>
      <c r="V577" s="8">
        <f t="shared" si="97"/>
        <v>0</v>
      </c>
      <c r="W577" s="8">
        <v>0</v>
      </c>
      <c r="X577" s="18"/>
      <c r="Y577" s="8">
        <v>0</v>
      </c>
      <c r="Z577" s="8">
        <v>71297426</v>
      </c>
      <c r="AA577" s="18"/>
      <c r="AB577" s="18"/>
      <c r="AC577" s="56"/>
      <c r="AD577" s="18"/>
      <c r="AE577" s="18"/>
      <c r="AF577" s="8">
        <f t="shared" si="101"/>
        <v>71297426</v>
      </c>
      <c r="AG577" s="9">
        <v>0</v>
      </c>
      <c r="AH577" s="2"/>
      <c r="AI577" s="2">
        <v>0</v>
      </c>
      <c r="AJ577" s="9">
        <v>0</v>
      </c>
      <c r="AK577" s="2">
        <v>0</v>
      </c>
      <c r="AL577" s="2">
        <v>0</v>
      </c>
      <c r="AM577" s="2"/>
      <c r="AN577" s="2"/>
      <c r="AO577" s="19">
        <f t="shared" si="102"/>
        <v>71297426</v>
      </c>
      <c r="AP577" s="18"/>
      <c r="AQ577" s="2"/>
      <c r="AR577" s="18"/>
      <c r="AS577" s="2"/>
      <c r="AT577" s="18"/>
      <c r="AU577" s="18"/>
      <c r="AV577" s="18"/>
      <c r="AW577" s="18"/>
      <c r="AX577" s="2">
        <v>124635428</v>
      </c>
      <c r="AY577" s="2">
        <v>31158857</v>
      </c>
      <c r="AZ577" s="18"/>
      <c r="BA577" s="2"/>
      <c r="BB577" s="64">
        <f t="shared" si="103"/>
        <v>227091711</v>
      </c>
      <c r="BC577" s="2"/>
      <c r="BD577" s="2">
        <v>31158857</v>
      </c>
      <c r="BE577" s="2"/>
      <c r="BF577" s="2"/>
      <c r="BG577" s="9"/>
      <c r="BH577" s="2"/>
      <c r="BI577" s="2"/>
      <c r="BJ577" s="2">
        <v>153436134</v>
      </c>
      <c r="BK577" s="8">
        <f t="shared" si="104"/>
        <v>411686702</v>
      </c>
      <c r="BL577" s="2"/>
      <c r="BM577" s="2">
        <v>31158857</v>
      </c>
      <c r="BN577" s="2"/>
      <c r="BO577" s="2"/>
      <c r="BP577" s="2"/>
      <c r="BQ577" s="2"/>
      <c r="BR577" s="9"/>
      <c r="BS577" s="2"/>
      <c r="BT577" s="2"/>
      <c r="BU577" s="2"/>
      <c r="BV577" s="2"/>
      <c r="BW577" s="8">
        <f t="shared" si="105"/>
        <v>442845559</v>
      </c>
      <c r="BX577" s="2"/>
      <c r="BY577" s="2">
        <v>31158857</v>
      </c>
      <c r="BZ577" s="2"/>
      <c r="CA577" s="2"/>
      <c r="CB577" s="9"/>
      <c r="CC577" s="2"/>
      <c r="CD577" s="2"/>
      <c r="CE577" s="2"/>
      <c r="CF577" s="2"/>
      <c r="CG577" s="8">
        <f>SUM(BW577:CE577)</f>
        <v>474004416</v>
      </c>
      <c r="CH577" s="2"/>
      <c r="CI577" s="2"/>
      <c r="CJ577" s="2"/>
      <c r="CK577" s="2"/>
      <c r="CL577" s="9"/>
      <c r="CM577" s="2"/>
      <c r="CN577" s="2"/>
      <c r="CO577" s="2"/>
      <c r="CP577" s="8">
        <f t="shared" si="98"/>
        <v>474004416</v>
      </c>
      <c r="CQ577" s="2"/>
      <c r="CR577" s="2"/>
      <c r="CS577" s="2"/>
      <c r="CT577" s="2"/>
      <c r="CU577" s="2"/>
      <c r="CV577" s="9"/>
      <c r="CW577" s="2"/>
      <c r="CX577" s="2"/>
      <c r="CY577" s="8">
        <f t="shared" si="99"/>
        <v>474004416</v>
      </c>
      <c r="CZ577" s="2"/>
      <c r="DA577" s="2"/>
      <c r="DB577" s="2"/>
      <c r="DC577" s="2"/>
      <c r="DD577" s="2"/>
      <c r="DE577" s="2"/>
      <c r="DF577" s="2"/>
      <c r="DG577" s="2"/>
      <c r="DH577" s="2"/>
      <c r="DI577" s="8">
        <f t="shared" si="100"/>
        <v>474004416</v>
      </c>
      <c r="DJ577" s="18"/>
      <c r="DK577" s="2"/>
      <c r="DL577" s="2"/>
      <c r="DM577" s="2"/>
      <c r="DN577" s="2"/>
      <c r="DO577" s="2"/>
      <c r="DP577" s="2"/>
      <c r="DQ577" s="2"/>
      <c r="DR577" s="9"/>
      <c r="DS577" s="2"/>
      <c r="DT577" s="2"/>
      <c r="DU577" s="7">
        <f t="shared" si="108"/>
        <v>474004416</v>
      </c>
      <c r="DV577" s="4">
        <f>VLOOKUP(B577,[3]RPTNCT049_ConsultaSaldosContabl!$I$4:$K$8047,3,0)</f>
        <v>249270856</v>
      </c>
      <c r="DW577" s="4">
        <f>+Q577+Z577+AA577+AN577+BA577+BJ577+BU577+BV577</f>
        <v>224733560</v>
      </c>
      <c r="DX577" s="41">
        <f t="shared" si="106"/>
        <v>474004416</v>
      </c>
      <c r="DY577" s="19">
        <f t="shared" si="107"/>
        <v>0</v>
      </c>
      <c r="DZ577" s="29"/>
      <c r="EA577" s="15"/>
      <c r="EB577" s="15"/>
      <c r="EC577" s="15"/>
      <c r="ED577" s="15"/>
      <c r="EE577" s="15"/>
      <c r="EF577" s="15"/>
    </row>
    <row r="578" spans="1:136" ht="15" customHeight="1" x14ac:dyDescent="0.2">
      <c r="A578" s="1">
        <v>8000954668</v>
      </c>
      <c r="B578" s="1">
        <v>800095466</v>
      </c>
      <c r="C578" s="16">
        <v>214213442</v>
      </c>
      <c r="D578" s="17" t="s">
        <v>196</v>
      </c>
      <c r="E578" s="83" t="s">
        <v>1243</v>
      </c>
      <c r="F578" s="54"/>
      <c r="G578" s="18"/>
      <c r="H578" s="54"/>
      <c r="I578" s="18"/>
      <c r="J578" s="54"/>
      <c r="K578" s="54"/>
      <c r="L578" s="18"/>
      <c r="M578" s="55"/>
      <c r="N578" s="54"/>
      <c r="O578" s="18"/>
      <c r="P578" s="54"/>
      <c r="Q578" s="39"/>
      <c r="R578" s="18"/>
      <c r="S578" s="54"/>
      <c r="T578" s="54"/>
      <c r="U578" s="18"/>
      <c r="V578" s="8">
        <f t="shared" si="97"/>
        <v>0</v>
      </c>
      <c r="W578" s="8">
        <v>0</v>
      </c>
      <c r="X578" s="18"/>
      <c r="Y578" s="8">
        <v>0</v>
      </c>
      <c r="Z578" s="8">
        <v>350356458</v>
      </c>
      <c r="AA578" s="18"/>
      <c r="AB578" s="18"/>
      <c r="AC578" s="56"/>
      <c r="AD578" s="18"/>
      <c r="AE578" s="18"/>
      <c r="AF578" s="8">
        <f t="shared" si="101"/>
        <v>350356458</v>
      </c>
      <c r="AG578" s="9">
        <v>0</v>
      </c>
      <c r="AH578" s="2"/>
      <c r="AI578" s="2">
        <v>0</v>
      </c>
      <c r="AJ578" s="9">
        <v>0</v>
      </c>
      <c r="AK578" s="2">
        <v>0</v>
      </c>
      <c r="AL578" s="2">
        <v>0</v>
      </c>
      <c r="AM578" s="2"/>
      <c r="AN578" s="2"/>
      <c r="AO578" s="19">
        <f t="shared" si="102"/>
        <v>350356458</v>
      </c>
      <c r="AP578" s="18"/>
      <c r="AQ578" s="2"/>
      <c r="AR578" s="18"/>
      <c r="AS578" s="2"/>
      <c r="AT578" s="18"/>
      <c r="AU578" s="18"/>
      <c r="AV578" s="18"/>
      <c r="AW578" s="18"/>
      <c r="AX578" s="2">
        <v>527589364</v>
      </c>
      <c r="AY578" s="2">
        <v>131897341</v>
      </c>
      <c r="AZ578" s="18"/>
      <c r="BA578" s="2"/>
      <c r="BB578" s="64">
        <f t="shared" si="103"/>
        <v>1009843163</v>
      </c>
      <c r="BC578" s="2"/>
      <c r="BD578" s="2">
        <v>131897341</v>
      </c>
      <c r="BE578" s="2"/>
      <c r="BF578" s="2"/>
      <c r="BG578" s="9"/>
      <c r="BH578" s="2"/>
      <c r="BI578" s="2"/>
      <c r="BJ578" s="2">
        <v>753985913</v>
      </c>
      <c r="BK578" s="8">
        <f t="shared" si="104"/>
        <v>1895726417</v>
      </c>
      <c r="BL578" s="2"/>
      <c r="BM578" s="2">
        <v>131897341</v>
      </c>
      <c r="BN578" s="2"/>
      <c r="BO578" s="2"/>
      <c r="BP578" s="2"/>
      <c r="BQ578" s="2"/>
      <c r="BR578" s="9"/>
      <c r="BS578" s="2"/>
      <c r="BT578" s="2"/>
      <c r="BU578" s="2"/>
      <c r="BV578" s="2"/>
      <c r="BW578" s="8">
        <f t="shared" si="105"/>
        <v>2027623758</v>
      </c>
      <c r="BX578" s="2"/>
      <c r="BY578" s="2">
        <v>131897341</v>
      </c>
      <c r="BZ578" s="2"/>
      <c r="CA578" s="2"/>
      <c r="CB578" s="9"/>
      <c r="CC578" s="2"/>
      <c r="CD578" s="2"/>
      <c r="CE578" s="2"/>
      <c r="CF578" s="2"/>
      <c r="CG578" s="8">
        <f>SUM(BW578:CE578)</f>
        <v>2159521099</v>
      </c>
      <c r="CH578" s="2"/>
      <c r="CI578" s="2"/>
      <c r="CJ578" s="2"/>
      <c r="CK578" s="2"/>
      <c r="CL578" s="9"/>
      <c r="CM578" s="2"/>
      <c r="CN578" s="2"/>
      <c r="CO578" s="2"/>
      <c r="CP578" s="8">
        <f t="shared" si="98"/>
        <v>2159521099</v>
      </c>
      <c r="CQ578" s="2"/>
      <c r="CR578" s="2"/>
      <c r="CS578" s="2"/>
      <c r="CT578" s="2"/>
      <c r="CU578" s="2"/>
      <c r="CV578" s="9"/>
      <c r="CW578" s="2"/>
      <c r="CX578" s="2"/>
      <c r="CY578" s="8">
        <f t="shared" si="99"/>
        <v>2159521099</v>
      </c>
      <c r="CZ578" s="2"/>
      <c r="DA578" s="2"/>
      <c r="DB578" s="2"/>
      <c r="DC578" s="2"/>
      <c r="DD578" s="2"/>
      <c r="DE578" s="2"/>
      <c r="DF578" s="2"/>
      <c r="DG578" s="2"/>
      <c r="DH578" s="2"/>
      <c r="DI578" s="8">
        <f t="shared" si="100"/>
        <v>2159521099</v>
      </c>
      <c r="DJ578" s="18"/>
      <c r="DK578" s="2"/>
      <c r="DL578" s="2"/>
      <c r="DM578" s="2"/>
      <c r="DN578" s="2"/>
      <c r="DO578" s="2"/>
      <c r="DP578" s="2"/>
      <c r="DQ578" s="2"/>
      <c r="DR578" s="9"/>
      <c r="DS578" s="2"/>
      <c r="DT578" s="2"/>
      <c r="DU578" s="7">
        <f t="shared" si="108"/>
        <v>2159521099</v>
      </c>
      <c r="DV578" s="4">
        <f>VLOOKUP(B578,[3]RPTNCT049_ConsultaSaldosContabl!$I$4:$K$8047,3,0)</f>
        <v>1055178728</v>
      </c>
      <c r="DW578" s="4">
        <f>+Q578+Z578+AA578+AN578+BA578+BJ578+BU578+BV578</f>
        <v>1104342371</v>
      </c>
      <c r="DX578" s="41">
        <f t="shared" si="106"/>
        <v>2159521099</v>
      </c>
      <c r="DY578" s="19">
        <f t="shared" si="107"/>
        <v>0</v>
      </c>
      <c r="DZ578" s="29"/>
      <c r="EA578" s="15"/>
      <c r="EB578" s="15"/>
      <c r="EC578" s="15"/>
      <c r="ED578" s="15"/>
      <c r="EE578" s="15"/>
      <c r="EF578" s="15"/>
    </row>
    <row r="579" spans="1:136" ht="15" customHeight="1" x14ac:dyDescent="0.2">
      <c r="A579" s="1">
        <v>8909837161</v>
      </c>
      <c r="B579" s="1">
        <v>890983716</v>
      </c>
      <c r="C579" s="16">
        <v>214005440</v>
      </c>
      <c r="D579" s="17" t="s">
        <v>107</v>
      </c>
      <c r="E579" s="83" t="s">
        <v>1154</v>
      </c>
      <c r="F579" s="38"/>
      <c r="G579" s="2"/>
      <c r="H579" s="3"/>
      <c r="I579" s="2"/>
      <c r="J579" s="39"/>
      <c r="K579" s="3"/>
      <c r="L579" s="2"/>
      <c r="M579" s="8"/>
      <c r="N579" s="3"/>
      <c r="O579" s="2"/>
      <c r="P579" s="3"/>
      <c r="Q579" s="39">
        <v>259600686</v>
      </c>
      <c r="R579" s="2"/>
      <c r="S579" s="3"/>
      <c r="T579" s="3"/>
      <c r="U579" s="2"/>
      <c r="V579" s="8">
        <f t="shared" ref="V579:V642" si="109">SUBTOTAL(9,M579:U579)</f>
        <v>259600686</v>
      </c>
      <c r="W579" s="8">
        <v>0</v>
      </c>
      <c r="X579" s="2"/>
      <c r="Y579" s="8">
        <v>0</v>
      </c>
      <c r="Z579" s="8"/>
      <c r="AA579" s="2"/>
      <c r="AB579" s="2"/>
      <c r="AC579" s="9"/>
      <c r="AD579" s="2"/>
      <c r="AE579" s="2"/>
      <c r="AF579" s="8">
        <f t="shared" si="101"/>
        <v>259600686</v>
      </c>
      <c r="AG579" s="9">
        <v>0</v>
      </c>
      <c r="AH579" s="2"/>
      <c r="AI579" s="2">
        <v>0</v>
      </c>
      <c r="AJ579" s="9">
        <v>0</v>
      </c>
      <c r="AK579" s="2">
        <v>0</v>
      </c>
      <c r="AL579" s="2">
        <v>0</v>
      </c>
      <c r="AM579" s="2"/>
      <c r="AN579" s="2"/>
      <c r="AO579" s="19">
        <f t="shared" si="102"/>
        <v>259600686</v>
      </c>
      <c r="AP579" s="2"/>
      <c r="AQ579" s="2"/>
      <c r="AR579" s="2"/>
      <c r="AS579" s="2"/>
      <c r="AT579" s="2"/>
      <c r="AU579" s="2"/>
      <c r="AV579" s="2"/>
      <c r="AW579" s="2"/>
      <c r="AX579" s="2">
        <v>257784192</v>
      </c>
      <c r="AY579" s="2">
        <v>64446048</v>
      </c>
      <c r="AZ579" s="2"/>
      <c r="BA579" s="2"/>
      <c r="BB579" s="64">
        <f t="shared" si="103"/>
        <v>581830926</v>
      </c>
      <c r="BC579" s="2"/>
      <c r="BD579" s="2">
        <v>64446048</v>
      </c>
      <c r="BE579" s="2"/>
      <c r="BF579" s="2"/>
      <c r="BG579" s="9"/>
      <c r="BH579" s="2"/>
      <c r="BI579" s="2"/>
      <c r="BJ579" s="2">
        <v>558674863</v>
      </c>
      <c r="BK579" s="8">
        <f t="shared" si="104"/>
        <v>1204951837</v>
      </c>
      <c r="BL579" s="2"/>
      <c r="BM579" s="2">
        <v>64446048</v>
      </c>
      <c r="BN579" s="2"/>
      <c r="BO579" s="2"/>
      <c r="BP579" s="2"/>
      <c r="BQ579" s="2"/>
      <c r="BR579" s="9"/>
      <c r="BS579" s="2"/>
      <c r="BT579" s="2"/>
      <c r="BU579" s="2"/>
      <c r="BV579" s="2"/>
      <c r="BW579" s="8">
        <f t="shared" si="105"/>
        <v>1269397885</v>
      </c>
      <c r="BX579" s="2"/>
      <c r="BY579" s="2">
        <v>64446048</v>
      </c>
      <c r="BZ579" s="2"/>
      <c r="CA579" s="2"/>
      <c r="CB579" s="9"/>
      <c r="CC579" s="2"/>
      <c r="CD579" s="2"/>
      <c r="CE579" s="2"/>
      <c r="CF579" s="2"/>
      <c r="CG579" s="8">
        <f>SUM(BW579:CE579)</f>
        <v>1333843933</v>
      </c>
      <c r="CH579" s="2"/>
      <c r="CI579" s="2"/>
      <c r="CJ579" s="2"/>
      <c r="CK579" s="2"/>
      <c r="CL579" s="9"/>
      <c r="CM579" s="2"/>
      <c r="CN579" s="2"/>
      <c r="CO579" s="2"/>
      <c r="CP579" s="8">
        <f t="shared" ref="CP579:CP642" si="110">SUM(CG579:CO579)</f>
        <v>1333843933</v>
      </c>
      <c r="CQ579" s="2"/>
      <c r="CR579" s="2"/>
      <c r="CS579" s="2"/>
      <c r="CT579" s="2"/>
      <c r="CU579" s="2"/>
      <c r="CV579" s="9"/>
      <c r="CW579" s="2"/>
      <c r="CX579" s="2"/>
      <c r="CY579" s="8">
        <f t="shared" ref="CY579:CY642" si="111">SUM(CP579:CX579)</f>
        <v>1333843933</v>
      </c>
      <c r="CZ579" s="2"/>
      <c r="DA579" s="2"/>
      <c r="DB579" s="2"/>
      <c r="DC579" s="2"/>
      <c r="DD579" s="2"/>
      <c r="DE579" s="2"/>
      <c r="DF579" s="2"/>
      <c r="DG579" s="2"/>
      <c r="DH579" s="2"/>
      <c r="DI579" s="8">
        <f t="shared" ref="DI579:DI642" si="112">SUM(CY579:DH579)</f>
        <v>1333843933</v>
      </c>
      <c r="DJ579" s="18"/>
      <c r="DK579" s="2"/>
      <c r="DL579" s="2"/>
      <c r="DM579" s="2"/>
      <c r="DN579" s="2"/>
      <c r="DO579" s="2"/>
      <c r="DP579" s="2"/>
      <c r="DQ579" s="2"/>
      <c r="DR579" s="9"/>
      <c r="DS579" s="2"/>
      <c r="DT579" s="2"/>
      <c r="DU579" s="7">
        <f t="shared" si="108"/>
        <v>1333843933</v>
      </c>
      <c r="DV579" s="4">
        <f>VLOOKUP(B579,[3]RPTNCT049_ConsultaSaldosContabl!$I$4:$K$8047,3,0)</f>
        <v>515568384</v>
      </c>
      <c r="DW579" s="4">
        <f>+Q579+Z579+AA579+AN579+BA579+BJ579+BU579+BV579</f>
        <v>818275549</v>
      </c>
      <c r="DX579" s="41">
        <f t="shared" si="106"/>
        <v>1333843933</v>
      </c>
      <c r="DY579" s="19">
        <f t="shared" si="107"/>
        <v>0</v>
      </c>
      <c r="DZ579" s="29"/>
      <c r="EA579" s="29"/>
      <c r="EB579" s="29"/>
    </row>
    <row r="580" spans="1:136" ht="15" customHeight="1" x14ac:dyDescent="0.2">
      <c r="A580" s="1">
        <v>8000247898</v>
      </c>
      <c r="B580" s="1">
        <v>800024789</v>
      </c>
      <c r="C580" s="16">
        <v>214215442</v>
      </c>
      <c r="D580" s="17" t="s">
        <v>267</v>
      </c>
      <c r="E580" s="83" t="s">
        <v>1317</v>
      </c>
      <c r="F580" s="54"/>
      <c r="G580" s="18"/>
      <c r="H580" s="54"/>
      <c r="I580" s="18"/>
      <c r="J580" s="54"/>
      <c r="K580" s="54"/>
      <c r="L580" s="18"/>
      <c r="M580" s="55"/>
      <c r="N580" s="54"/>
      <c r="O580" s="18"/>
      <c r="P580" s="54"/>
      <c r="Q580" s="39"/>
      <c r="R580" s="18"/>
      <c r="S580" s="54"/>
      <c r="T580" s="54"/>
      <c r="U580" s="18"/>
      <c r="V580" s="8">
        <f t="shared" si="109"/>
        <v>0</v>
      </c>
      <c r="W580" s="8">
        <v>0</v>
      </c>
      <c r="X580" s="18"/>
      <c r="Y580" s="8">
        <v>0</v>
      </c>
      <c r="Z580" s="8">
        <v>37730423</v>
      </c>
      <c r="AA580" s="18"/>
      <c r="AB580" s="18"/>
      <c r="AC580" s="56"/>
      <c r="AD580" s="18"/>
      <c r="AE580" s="18"/>
      <c r="AF580" s="8">
        <f t="shared" ref="AF580:AF643" si="113">SUM(V580:AE580)</f>
        <v>37730423</v>
      </c>
      <c r="AG580" s="9">
        <v>0</v>
      </c>
      <c r="AH580" s="2"/>
      <c r="AI580" s="2">
        <v>0</v>
      </c>
      <c r="AJ580" s="9">
        <v>0</v>
      </c>
      <c r="AK580" s="2">
        <v>0</v>
      </c>
      <c r="AL580" s="2">
        <v>0</v>
      </c>
      <c r="AM580" s="2"/>
      <c r="AN580" s="2"/>
      <c r="AO580" s="19">
        <f t="shared" ref="AO580:AO643" si="114">SUM(AF580:AN580)</f>
        <v>37730423</v>
      </c>
      <c r="AP580" s="18"/>
      <c r="AQ580" s="2"/>
      <c r="AR580" s="18"/>
      <c r="AS580" s="2"/>
      <c r="AT580" s="18"/>
      <c r="AU580" s="18"/>
      <c r="AV580" s="18"/>
      <c r="AW580" s="18"/>
      <c r="AX580" s="2">
        <v>49304008</v>
      </c>
      <c r="AY580" s="2">
        <v>12326002</v>
      </c>
      <c r="AZ580" s="18"/>
      <c r="BA580" s="2"/>
      <c r="BB580" s="64">
        <f t="shared" ref="BB580:BB643" si="115">SUM(AO580:BA580)</f>
        <v>99360433</v>
      </c>
      <c r="BC580" s="2"/>
      <c r="BD580" s="2">
        <v>12326002</v>
      </c>
      <c r="BE580" s="2"/>
      <c r="BF580" s="2"/>
      <c r="BG580" s="9"/>
      <c r="BH580" s="2"/>
      <c r="BI580" s="2"/>
      <c r="BJ580" s="2">
        <v>81198110</v>
      </c>
      <c r="BK580" s="8">
        <f t="shared" ref="BK580:BK643" si="116">SUM(BB580:BJ580)</f>
        <v>192884545</v>
      </c>
      <c r="BL580" s="2"/>
      <c r="BM580" s="2">
        <v>12326002</v>
      </c>
      <c r="BN580" s="2"/>
      <c r="BO580" s="2"/>
      <c r="BP580" s="2"/>
      <c r="BQ580" s="2"/>
      <c r="BR580" s="9"/>
      <c r="BS580" s="2"/>
      <c r="BT580" s="2"/>
      <c r="BU580" s="2"/>
      <c r="BV580" s="2"/>
      <c r="BW580" s="8">
        <f t="shared" ref="BW580:BW643" si="117">SUM(BK580:BV580)</f>
        <v>205210547</v>
      </c>
      <c r="BX580" s="2"/>
      <c r="BY580" s="2">
        <v>12326002</v>
      </c>
      <c r="BZ580" s="2"/>
      <c r="CA580" s="2"/>
      <c r="CB580" s="9"/>
      <c r="CC580" s="2"/>
      <c r="CD580" s="2"/>
      <c r="CE580" s="2"/>
      <c r="CF580" s="2"/>
      <c r="CG580" s="8">
        <f>SUM(BW580:CE580)</f>
        <v>217536549</v>
      </c>
      <c r="CH580" s="2"/>
      <c r="CI580" s="2"/>
      <c r="CJ580" s="2"/>
      <c r="CK580" s="2"/>
      <c r="CL580" s="9"/>
      <c r="CM580" s="2"/>
      <c r="CN580" s="2"/>
      <c r="CO580" s="2"/>
      <c r="CP580" s="8">
        <f t="shared" si="110"/>
        <v>217536549</v>
      </c>
      <c r="CQ580" s="2"/>
      <c r="CR580" s="2"/>
      <c r="CS580" s="2"/>
      <c r="CT580" s="2"/>
      <c r="CU580" s="2"/>
      <c r="CV580" s="9"/>
      <c r="CW580" s="2"/>
      <c r="CX580" s="2"/>
      <c r="CY580" s="8">
        <f t="shared" si="111"/>
        <v>217536549</v>
      </c>
      <c r="CZ580" s="2"/>
      <c r="DA580" s="2"/>
      <c r="DB580" s="2"/>
      <c r="DC580" s="2"/>
      <c r="DD580" s="2"/>
      <c r="DE580" s="2"/>
      <c r="DF580" s="2"/>
      <c r="DG580" s="2"/>
      <c r="DH580" s="2"/>
      <c r="DI580" s="8">
        <f t="shared" si="112"/>
        <v>217536549</v>
      </c>
      <c r="DJ580" s="18"/>
      <c r="DK580" s="2"/>
      <c r="DL580" s="2"/>
      <c r="DM580" s="2"/>
      <c r="DN580" s="2"/>
      <c r="DO580" s="2"/>
      <c r="DP580" s="2"/>
      <c r="DQ580" s="2"/>
      <c r="DR580" s="9"/>
      <c r="DS580" s="2"/>
      <c r="DT580" s="2"/>
      <c r="DU580" s="7">
        <f t="shared" ref="DU580:DU643" si="118">SUM(DI580:DT580)</f>
        <v>217536549</v>
      </c>
      <c r="DV580" s="4">
        <f>VLOOKUP(B580,[3]RPTNCT049_ConsultaSaldosContabl!$I$4:$K$8047,3,0)</f>
        <v>98608016</v>
      </c>
      <c r="DW580" s="4">
        <f>+Q580+Z580+AA580+AN580+BA580+BJ580+BU580+BV580</f>
        <v>118928533</v>
      </c>
      <c r="DX580" s="41">
        <f t="shared" ref="DX580:DX643" si="119">+DV580+DW580</f>
        <v>217536549</v>
      </c>
      <c r="DY580" s="19">
        <f t="shared" ref="DY580:DY643" si="120">+CG580-DX580</f>
        <v>0</v>
      </c>
      <c r="DZ580" s="29"/>
      <c r="EA580" s="15"/>
      <c r="EB580" s="15"/>
      <c r="EC580" s="15"/>
      <c r="ED580" s="15"/>
      <c r="EE580" s="15"/>
      <c r="EF580" s="15"/>
    </row>
    <row r="581" spans="1:136" ht="15" customHeight="1" x14ac:dyDescent="0.2">
      <c r="A581" s="1">
        <v>8907013421</v>
      </c>
      <c r="B581" s="1">
        <v>890701342</v>
      </c>
      <c r="C581" s="16">
        <v>214373443</v>
      </c>
      <c r="D581" s="17" t="s">
        <v>2283</v>
      </c>
      <c r="E581" s="83" t="s">
        <v>1969</v>
      </c>
      <c r="F581" s="38"/>
      <c r="G581" s="2"/>
      <c r="H581" s="3"/>
      <c r="I581" s="2"/>
      <c r="J581" s="39"/>
      <c r="K581" s="3"/>
      <c r="L581" s="2"/>
      <c r="M581" s="8"/>
      <c r="N581" s="3"/>
      <c r="O581" s="2"/>
      <c r="P581" s="3"/>
      <c r="Q581" s="39">
        <v>173475614</v>
      </c>
      <c r="R581" s="2"/>
      <c r="S581" s="3"/>
      <c r="T581" s="3"/>
      <c r="U581" s="2"/>
      <c r="V581" s="8">
        <f t="shared" si="109"/>
        <v>173475614</v>
      </c>
      <c r="W581" s="8">
        <v>0</v>
      </c>
      <c r="X581" s="2"/>
      <c r="Y581" s="8">
        <v>0</v>
      </c>
      <c r="Z581" s="8"/>
      <c r="AA581" s="2"/>
      <c r="AB581" s="2"/>
      <c r="AC581" s="9"/>
      <c r="AD581" s="2"/>
      <c r="AE581" s="2"/>
      <c r="AF581" s="8">
        <f t="shared" si="113"/>
        <v>173475614</v>
      </c>
      <c r="AG581" s="9">
        <v>0</v>
      </c>
      <c r="AH581" s="2"/>
      <c r="AI581" s="2">
        <v>0</v>
      </c>
      <c r="AJ581" s="9">
        <v>0</v>
      </c>
      <c r="AK581" s="2">
        <v>0</v>
      </c>
      <c r="AL581" s="2">
        <v>0</v>
      </c>
      <c r="AM581" s="2"/>
      <c r="AN581" s="2"/>
      <c r="AO581" s="19">
        <f t="shared" si="114"/>
        <v>173475614</v>
      </c>
      <c r="AP581" s="2"/>
      <c r="AQ581" s="2"/>
      <c r="AR581" s="2"/>
      <c r="AS581" s="2"/>
      <c r="AT581" s="2"/>
      <c r="AU581" s="2"/>
      <c r="AV581" s="2"/>
      <c r="AW581" s="2"/>
      <c r="AX581" s="2">
        <v>181228304</v>
      </c>
      <c r="AY581" s="2">
        <v>45307076</v>
      </c>
      <c r="AZ581" s="2"/>
      <c r="BA581" s="2"/>
      <c r="BB581" s="64">
        <f t="shared" si="115"/>
        <v>400010994</v>
      </c>
      <c r="BC581" s="2"/>
      <c r="BD581" s="2">
        <v>45307076</v>
      </c>
      <c r="BE581" s="2"/>
      <c r="BF581" s="2"/>
      <c r="BG581" s="9"/>
      <c r="BH581" s="2"/>
      <c r="BI581" s="2"/>
      <c r="BJ581" s="2">
        <v>373328482</v>
      </c>
      <c r="BK581" s="8">
        <f t="shared" si="116"/>
        <v>818646552</v>
      </c>
      <c r="BL581" s="2"/>
      <c r="BM581" s="2">
        <v>45307076</v>
      </c>
      <c r="BN581" s="2"/>
      <c r="BO581" s="2"/>
      <c r="BP581" s="2"/>
      <c r="BQ581" s="2"/>
      <c r="BR581" s="9"/>
      <c r="BS581" s="2"/>
      <c r="BT581" s="2"/>
      <c r="BU581" s="2"/>
      <c r="BV581" s="2"/>
      <c r="BW581" s="8">
        <f t="shared" si="117"/>
        <v>863953628</v>
      </c>
      <c r="BX581" s="2"/>
      <c r="BY581" s="2">
        <v>45307076</v>
      </c>
      <c r="BZ581" s="2"/>
      <c r="CA581" s="2"/>
      <c r="CB581" s="9"/>
      <c r="CC581" s="2"/>
      <c r="CD581" s="2"/>
      <c r="CE581" s="2"/>
      <c r="CF581" s="2"/>
      <c r="CG581" s="8">
        <f>SUM(BW581:CE581)</f>
        <v>909260704</v>
      </c>
      <c r="CH581" s="2"/>
      <c r="CI581" s="2"/>
      <c r="CJ581" s="2"/>
      <c r="CK581" s="2"/>
      <c r="CL581" s="9"/>
      <c r="CM581" s="2"/>
      <c r="CN581" s="2"/>
      <c r="CO581" s="2"/>
      <c r="CP581" s="8">
        <f t="shared" si="110"/>
        <v>909260704</v>
      </c>
      <c r="CQ581" s="2"/>
      <c r="CR581" s="2"/>
      <c r="CS581" s="2"/>
      <c r="CT581" s="2"/>
      <c r="CU581" s="2"/>
      <c r="CV581" s="9"/>
      <c r="CW581" s="2"/>
      <c r="CX581" s="2"/>
      <c r="CY581" s="8">
        <f t="shared" si="111"/>
        <v>909260704</v>
      </c>
      <c r="CZ581" s="2"/>
      <c r="DA581" s="2"/>
      <c r="DB581" s="2"/>
      <c r="DC581" s="2"/>
      <c r="DD581" s="2"/>
      <c r="DE581" s="2"/>
      <c r="DF581" s="2"/>
      <c r="DG581" s="2"/>
      <c r="DH581" s="2"/>
      <c r="DI581" s="8">
        <f t="shared" si="112"/>
        <v>909260704</v>
      </c>
      <c r="DJ581" s="18"/>
      <c r="DK581" s="2"/>
      <c r="DL581" s="2"/>
      <c r="DM581" s="2"/>
      <c r="DN581" s="2"/>
      <c r="DO581" s="2"/>
      <c r="DP581" s="2"/>
      <c r="DQ581" s="2"/>
      <c r="DR581" s="9"/>
      <c r="DS581" s="2"/>
      <c r="DT581" s="2"/>
      <c r="DU581" s="7">
        <f t="shared" si="118"/>
        <v>909260704</v>
      </c>
      <c r="DV581" s="4">
        <f>VLOOKUP(B581,[3]RPTNCT049_ConsultaSaldosContabl!$I$4:$K$8047,3,0)</f>
        <v>362456608</v>
      </c>
      <c r="DW581" s="4">
        <f>+Q581+Z581+AA581+AN581+BA581+BJ581+BU581+BV581</f>
        <v>546804096</v>
      </c>
      <c r="DX581" s="41">
        <f t="shared" si="119"/>
        <v>909260704</v>
      </c>
      <c r="DY581" s="19">
        <f t="shared" si="120"/>
        <v>0</v>
      </c>
      <c r="DZ581" s="29"/>
      <c r="EA581" s="29"/>
      <c r="EB581" s="29"/>
    </row>
    <row r="582" spans="1:136" ht="15" customHeight="1" x14ac:dyDescent="0.2">
      <c r="A582" s="1">
        <v>8908011456</v>
      </c>
      <c r="B582" s="1">
        <v>890801145</v>
      </c>
      <c r="C582" s="16">
        <v>214217442</v>
      </c>
      <c r="D582" s="17" t="s">
        <v>345</v>
      </c>
      <c r="E582" s="83" t="s">
        <v>1391</v>
      </c>
      <c r="F582" s="38"/>
      <c r="G582" s="2"/>
      <c r="H582" s="3"/>
      <c r="I582" s="2"/>
      <c r="J582" s="39"/>
      <c r="K582" s="3"/>
      <c r="L582" s="2"/>
      <c r="M582" s="8"/>
      <c r="N582" s="3"/>
      <c r="O582" s="2"/>
      <c r="P582" s="3"/>
      <c r="Q582" s="39">
        <v>58744666</v>
      </c>
      <c r="R582" s="2"/>
      <c r="S582" s="3"/>
      <c r="T582" s="3"/>
      <c r="U582" s="2"/>
      <c r="V582" s="8">
        <f t="shared" si="109"/>
        <v>58744666</v>
      </c>
      <c r="W582" s="8">
        <v>0</v>
      </c>
      <c r="X582" s="2"/>
      <c r="Y582" s="8">
        <v>0</v>
      </c>
      <c r="Z582" s="8"/>
      <c r="AA582" s="2"/>
      <c r="AB582" s="2"/>
      <c r="AC582" s="9"/>
      <c r="AD582" s="2"/>
      <c r="AE582" s="2"/>
      <c r="AF582" s="8">
        <f t="shared" si="113"/>
        <v>58744666</v>
      </c>
      <c r="AG582" s="9">
        <v>0</v>
      </c>
      <c r="AH582" s="2"/>
      <c r="AI582" s="2">
        <v>0</v>
      </c>
      <c r="AJ582" s="9">
        <v>0</v>
      </c>
      <c r="AK582" s="2">
        <v>0</v>
      </c>
      <c r="AL582" s="2">
        <v>0</v>
      </c>
      <c r="AM582" s="2"/>
      <c r="AN582" s="2"/>
      <c r="AO582" s="19">
        <f t="shared" si="114"/>
        <v>58744666</v>
      </c>
      <c r="AP582" s="2"/>
      <c r="AQ582" s="2"/>
      <c r="AR582" s="2"/>
      <c r="AS582" s="2"/>
      <c r="AT582" s="2"/>
      <c r="AU582" s="2"/>
      <c r="AV582" s="2"/>
      <c r="AW582" s="2"/>
      <c r="AX582" s="2">
        <v>56156896</v>
      </c>
      <c r="AY582" s="2">
        <v>14039224</v>
      </c>
      <c r="AZ582" s="2"/>
      <c r="BA582" s="2"/>
      <c r="BB582" s="64">
        <f t="shared" si="115"/>
        <v>128940786</v>
      </c>
      <c r="BC582" s="2"/>
      <c r="BD582" s="2">
        <v>14039224</v>
      </c>
      <c r="BE582" s="2"/>
      <c r="BF582" s="2"/>
      <c r="BG582" s="9"/>
      <c r="BH582" s="2"/>
      <c r="BI582" s="2"/>
      <c r="BJ582" s="2">
        <v>126422041</v>
      </c>
      <c r="BK582" s="8">
        <f t="shared" si="116"/>
        <v>269402051</v>
      </c>
      <c r="BL582" s="2"/>
      <c r="BM582" s="2">
        <v>14039224</v>
      </c>
      <c r="BN582" s="2"/>
      <c r="BO582" s="2"/>
      <c r="BP582" s="2"/>
      <c r="BQ582" s="2"/>
      <c r="BR582" s="9"/>
      <c r="BS582" s="2"/>
      <c r="BT582" s="2"/>
      <c r="BU582" s="2"/>
      <c r="BV582" s="2"/>
      <c r="BW582" s="8">
        <f t="shared" si="117"/>
        <v>283441275</v>
      </c>
      <c r="BX582" s="2"/>
      <c r="BY582" s="2">
        <v>14039224</v>
      </c>
      <c r="BZ582" s="2"/>
      <c r="CA582" s="2"/>
      <c r="CB582" s="9"/>
      <c r="CC582" s="2"/>
      <c r="CD582" s="2"/>
      <c r="CE582" s="2"/>
      <c r="CF582" s="2"/>
      <c r="CG582" s="8">
        <f>SUM(BW582:CE582)</f>
        <v>297480499</v>
      </c>
      <c r="CH582" s="2"/>
      <c r="CI582" s="2"/>
      <c r="CJ582" s="2"/>
      <c r="CK582" s="2"/>
      <c r="CL582" s="9"/>
      <c r="CM582" s="2"/>
      <c r="CN582" s="2"/>
      <c r="CO582" s="2"/>
      <c r="CP582" s="8">
        <f t="shared" si="110"/>
        <v>297480499</v>
      </c>
      <c r="CQ582" s="2"/>
      <c r="CR582" s="2"/>
      <c r="CS582" s="2"/>
      <c r="CT582" s="2"/>
      <c r="CU582" s="2"/>
      <c r="CV582" s="9"/>
      <c r="CW582" s="2"/>
      <c r="CX582" s="2"/>
      <c r="CY582" s="8">
        <f t="shared" si="111"/>
        <v>297480499</v>
      </c>
      <c r="CZ582" s="2"/>
      <c r="DA582" s="2"/>
      <c r="DB582" s="2"/>
      <c r="DC582" s="2"/>
      <c r="DD582" s="2"/>
      <c r="DE582" s="2"/>
      <c r="DF582" s="2"/>
      <c r="DG582" s="2"/>
      <c r="DH582" s="2"/>
      <c r="DI582" s="8">
        <f t="shared" si="112"/>
        <v>297480499</v>
      </c>
      <c r="DJ582" s="18"/>
      <c r="DK582" s="2"/>
      <c r="DL582" s="2"/>
      <c r="DM582" s="2"/>
      <c r="DN582" s="2"/>
      <c r="DO582" s="2"/>
      <c r="DP582" s="2"/>
      <c r="DQ582" s="2"/>
      <c r="DR582" s="9"/>
      <c r="DS582" s="2"/>
      <c r="DT582" s="2"/>
      <c r="DU582" s="7">
        <f t="shared" si="118"/>
        <v>297480499</v>
      </c>
      <c r="DV582" s="4">
        <f>VLOOKUP(B582,[3]RPTNCT049_ConsultaSaldosContabl!$I$4:$K$8047,3,0)</f>
        <v>112313792</v>
      </c>
      <c r="DW582" s="4">
        <f>+Q582+Z582+AA582+AN582+BA582+BJ582+BU582+BV582</f>
        <v>185166707</v>
      </c>
      <c r="DX582" s="41">
        <f t="shared" si="119"/>
        <v>297480499</v>
      </c>
      <c r="DY582" s="19">
        <f t="shared" si="120"/>
        <v>0</v>
      </c>
      <c r="DZ582" s="29"/>
      <c r="EA582" s="29"/>
      <c r="EB582" s="29"/>
    </row>
    <row r="583" spans="1:136" ht="15" customHeight="1" x14ac:dyDescent="0.2">
      <c r="A583" s="1">
        <v>8908011470</v>
      </c>
      <c r="B583" s="1">
        <v>890801147</v>
      </c>
      <c r="C583" s="16">
        <v>214417444</v>
      </c>
      <c r="D583" s="17" t="s">
        <v>346</v>
      </c>
      <c r="E583" s="83" t="s">
        <v>1392</v>
      </c>
      <c r="F583" s="38"/>
      <c r="G583" s="2"/>
      <c r="H583" s="3"/>
      <c r="I583" s="2"/>
      <c r="J583" s="39"/>
      <c r="K583" s="3"/>
      <c r="L583" s="2"/>
      <c r="M583" s="8"/>
      <c r="N583" s="3"/>
      <c r="O583" s="2"/>
      <c r="P583" s="3"/>
      <c r="Q583" s="39">
        <v>84025586</v>
      </c>
      <c r="R583" s="2"/>
      <c r="S583" s="3"/>
      <c r="T583" s="3"/>
      <c r="U583" s="2"/>
      <c r="V583" s="8">
        <f t="shared" si="109"/>
        <v>84025586</v>
      </c>
      <c r="W583" s="8">
        <v>0</v>
      </c>
      <c r="X583" s="2"/>
      <c r="Y583" s="8">
        <v>0</v>
      </c>
      <c r="Z583" s="8"/>
      <c r="AA583" s="2"/>
      <c r="AB583" s="2"/>
      <c r="AC583" s="9"/>
      <c r="AD583" s="2"/>
      <c r="AE583" s="2"/>
      <c r="AF583" s="8">
        <f t="shared" si="113"/>
        <v>84025586</v>
      </c>
      <c r="AG583" s="9">
        <v>0</v>
      </c>
      <c r="AH583" s="2"/>
      <c r="AI583" s="2">
        <v>0</v>
      </c>
      <c r="AJ583" s="9">
        <v>0</v>
      </c>
      <c r="AK583" s="2">
        <v>0</v>
      </c>
      <c r="AL583" s="2">
        <v>0</v>
      </c>
      <c r="AM583" s="2"/>
      <c r="AN583" s="2"/>
      <c r="AO583" s="19">
        <f t="shared" si="114"/>
        <v>84025586</v>
      </c>
      <c r="AP583" s="2"/>
      <c r="AQ583" s="2"/>
      <c r="AR583" s="2"/>
      <c r="AS583" s="2"/>
      <c r="AT583" s="2"/>
      <c r="AU583" s="2"/>
      <c r="AV583" s="2"/>
      <c r="AW583" s="2"/>
      <c r="AX583" s="2">
        <v>89724444</v>
      </c>
      <c r="AY583" s="2">
        <v>22431111</v>
      </c>
      <c r="AZ583" s="2"/>
      <c r="BA583" s="2"/>
      <c r="BB583" s="64">
        <f t="shared" si="115"/>
        <v>196181141</v>
      </c>
      <c r="BC583" s="2"/>
      <c r="BD583" s="2">
        <v>22431111</v>
      </c>
      <c r="BE583" s="2"/>
      <c r="BF583" s="2"/>
      <c r="BG583" s="9"/>
      <c r="BH583" s="2"/>
      <c r="BI583" s="2"/>
      <c r="BJ583" s="2">
        <v>180827810</v>
      </c>
      <c r="BK583" s="8">
        <f t="shared" si="116"/>
        <v>399440062</v>
      </c>
      <c r="BL583" s="2"/>
      <c r="BM583" s="2">
        <v>22431111</v>
      </c>
      <c r="BN583" s="2"/>
      <c r="BO583" s="2"/>
      <c r="BP583" s="2"/>
      <c r="BQ583" s="2"/>
      <c r="BR583" s="9"/>
      <c r="BS583" s="2"/>
      <c r="BT583" s="2"/>
      <c r="BU583" s="2"/>
      <c r="BV583" s="2"/>
      <c r="BW583" s="8">
        <f t="shared" si="117"/>
        <v>421871173</v>
      </c>
      <c r="BX583" s="2"/>
      <c r="BY583" s="2">
        <v>22431111</v>
      </c>
      <c r="BZ583" s="2"/>
      <c r="CA583" s="2"/>
      <c r="CB583" s="9"/>
      <c r="CC583" s="2"/>
      <c r="CD583" s="2"/>
      <c r="CE583" s="2"/>
      <c r="CF583" s="2"/>
      <c r="CG583" s="8">
        <f>SUM(BW583:CE583)</f>
        <v>444302284</v>
      </c>
      <c r="CH583" s="2"/>
      <c r="CI583" s="2"/>
      <c r="CJ583" s="2"/>
      <c r="CK583" s="2"/>
      <c r="CL583" s="9"/>
      <c r="CM583" s="2"/>
      <c r="CN583" s="2"/>
      <c r="CO583" s="2"/>
      <c r="CP583" s="8">
        <f t="shared" si="110"/>
        <v>444302284</v>
      </c>
      <c r="CQ583" s="2"/>
      <c r="CR583" s="2"/>
      <c r="CS583" s="2"/>
      <c r="CT583" s="2"/>
      <c r="CU583" s="2"/>
      <c r="CV583" s="9"/>
      <c r="CW583" s="2"/>
      <c r="CX583" s="2"/>
      <c r="CY583" s="8">
        <f t="shared" si="111"/>
        <v>444302284</v>
      </c>
      <c r="CZ583" s="2"/>
      <c r="DA583" s="2"/>
      <c r="DB583" s="2"/>
      <c r="DC583" s="2"/>
      <c r="DD583" s="2"/>
      <c r="DE583" s="2"/>
      <c r="DF583" s="2"/>
      <c r="DG583" s="2"/>
      <c r="DH583" s="2"/>
      <c r="DI583" s="8">
        <f t="shared" si="112"/>
        <v>444302284</v>
      </c>
      <c r="DJ583" s="18"/>
      <c r="DK583" s="2"/>
      <c r="DL583" s="2"/>
      <c r="DM583" s="2"/>
      <c r="DN583" s="2"/>
      <c r="DO583" s="2"/>
      <c r="DP583" s="2"/>
      <c r="DQ583" s="2"/>
      <c r="DR583" s="9"/>
      <c r="DS583" s="2"/>
      <c r="DT583" s="2"/>
      <c r="DU583" s="7">
        <f t="shared" si="118"/>
        <v>444302284</v>
      </c>
      <c r="DV583" s="4">
        <f>VLOOKUP(B583,[3]RPTNCT049_ConsultaSaldosContabl!$I$4:$K$8047,3,0)</f>
        <v>179448888</v>
      </c>
      <c r="DW583" s="4">
        <f>+Q583+Z583+AA583+AN583+BA583+BJ583+BU583+BV583</f>
        <v>264853396</v>
      </c>
      <c r="DX583" s="41">
        <f t="shared" si="119"/>
        <v>444302284</v>
      </c>
      <c r="DY583" s="19">
        <f t="shared" si="120"/>
        <v>0</v>
      </c>
      <c r="DZ583" s="29"/>
      <c r="EA583" s="29"/>
      <c r="EB583" s="29"/>
    </row>
    <row r="584" spans="1:136" ht="15" customHeight="1" x14ac:dyDescent="0.2">
      <c r="A584" s="1">
        <v>8000993177</v>
      </c>
      <c r="B584" s="1">
        <v>800099317</v>
      </c>
      <c r="C584" s="16">
        <v>214066440</v>
      </c>
      <c r="D584" s="17" t="s">
        <v>806</v>
      </c>
      <c r="E584" s="83" t="s">
        <v>1841</v>
      </c>
      <c r="F584" s="38"/>
      <c r="G584" s="2"/>
      <c r="H584" s="3"/>
      <c r="I584" s="2"/>
      <c r="J584" s="39"/>
      <c r="K584" s="3"/>
      <c r="L584" s="2"/>
      <c r="M584" s="8"/>
      <c r="N584" s="3"/>
      <c r="O584" s="2"/>
      <c r="P584" s="3"/>
      <c r="Q584" s="39">
        <v>83547687</v>
      </c>
      <c r="R584" s="2"/>
      <c r="S584" s="3"/>
      <c r="T584" s="3"/>
      <c r="U584" s="2"/>
      <c r="V584" s="8">
        <f t="shared" si="109"/>
        <v>83547687</v>
      </c>
      <c r="W584" s="8">
        <v>0</v>
      </c>
      <c r="X584" s="2"/>
      <c r="Y584" s="8">
        <v>0</v>
      </c>
      <c r="Z584" s="8"/>
      <c r="AA584" s="2"/>
      <c r="AB584" s="2"/>
      <c r="AC584" s="9"/>
      <c r="AD584" s="2"/>
      <c r="AE584" s="2"/>
      <c r="AF584" s="8">
        <f t="shared" si="113"/>
        <v>83547687</v>
      </c>
      <c r="AG584" s="9">
        <v>0</v>
      </c>
      <c r="AH584" s="2"/>
      <c r="AI584" s="2">
        <v>0</v>
      </c>
      <c r="AJ584" s="9">
        <v>0</v>
      </c>
      <c r="AK584" s="2">
        <v>0</v>
      </c>
      <c r="AL584" s="2">
        <v>0</v>
      </c>
      <c r="AM584" s="2"/>
      <c r="AN584" s="2"/>
      <c r="AO584" s="19">
        <f t="shared" si="114"/>
        <v>83547687</v>
      </c>
      <c r="AP584" s="2"/>
      <c r="AQ584" s="2"/>
      <c r="AR584" s="2"/>
      <c r="AS584" s="2"/>
      <c r="AT584" s="2"/>
      <c r="AU584" s="2"/>
      <c r="AV584" s="2"/>
      <c r="AW584" s="2"/>
      <c r="AX584" s="2">
        <v>100236016</v>
      </c>
      <c r="AY584" s="2">
        <v>25059004</v>
      </c>
      <c r="AZ584" s="2"/>
      <c r="BA584" s="2"/>
      <c r="BB584" s="64">
        <f t="shared" si="115"/>
        <v>208842707</v>
      </c>
      <c r="BC584" s="2"/>
      <c r="BD584" s="2">
        <v>25059004</v>
      </c>
      <c r="BE584" s="2"/>
      <c r="BF584" s="2"/>
      <c r="BG584" s="9"/>
      <c r="BH584" s="2"/>
      <c r="BI584" s="2"/>
      <c r="BJ584" s="2">
        <v>179799119</v>
      </c>
      <c r="BK584" s="8">
        <f t="shared" si="116"/>
        <v>413700830</v>
      </c>
      <c r="BL584" s="2"/>
      <c r="BM584" s="2">
        <v>25059004</v>
      </c>
      <c r="BN584" s="2"/>
      <c r="BO584" s="2"/>
      <c r="BP584" s="2"/>
      <c r="BQ584" s="2"/>
      <c r="BR584" s="9"/>
      <c r="BS584" s="2"/>
      <c r="BT584" s="2"/>
      <c r="BU584" s="2"/>
      <c r="BV584" s="2"/>
      <c r="BW584" s="8">
        <f t="shared" si="117"/>
        <v>438759834</v>
      </c>
      <c r="BX584" s="2"/>
      <c r="BY584" s="2">
        <v>25059004</v>
      </c>
      <c r="BZ584" s="2"/>
      <c r="CA584" s="2"/>
      <c r="CB584" s="9"/>
      <c r="CC584" s="2"/>
      <c r="CD584" s="2"/>
      <c r="CE584" s="2"/>
      <c r="CF584" s="2"/>
      <c r="CG584" s="8">
        <f>SUM(BW584:CE584)</f>
        <v>463818838</v>
      </c>
      <c r="CH584" s="2"/>
      <c r="CI584" s="2"/>
      <c r="CJ584" s="2"/>
      <c r="CK584" s="2"/>
      <c r="CL584" s="9"/>
      <c r="CM584" s="2"/>
      <c r="CN584" s="2"/>
      <c r="CO584" s="2"/>
      <c r="CP584" s="8">
        <f t="shared" si="110"/>
        <v>463818838</v>
      </c>
      <c r="CQ584" s="2"/>
      <c r="CR584" s="2"/>
      <c r="CS584" s="2"/>
      <c r="CT584" s="2"/>
      <c r="CU584" s="2"/>
      <c r="CV584" s="9"/>
      <c r="CW584" s="2"/>
      <c r="CX584" s="2"/>
      <c r="CY584" s="8">
        <f t="shared" si="111"/>
        <v>463818838</v>
      </c>
      <c r="CZ584" s="2"/>
      <c r="DA584" s="2"/>
      <c r="DB584" s="2"/>
      <c r="DC584" s="2"/>
      <c r="DD584" s="2"/>
      <c r="DE584" s="2"/>
      <c r="DF584" s="2"/>
      <c r="DG584" s="2"/>
      <c r="DH584" s="2"/>
      <c r="DI584" s="8">
        <f t="shared" si="112"/>
        <v>463818838</v>
      </c>
      <c r="DJ584" s="18"/>
      <c r="DK584" s="2"/>
      <c r="DL584" s="2"/>
      <c r="DM584" s="2"/>
      <c r="DN584" s="2"/>
      <c r="DO584" s="2"/>
      <c r="DP584" s="2"/>
      <c r="DQ584" s="2"/>
      <c r="DR584" s="9"/>
      <c r="DS584" s="2"/>
      <c r="DT584" s="2"/>
      <c r="DU584" s="7">
        <f t="shared" si="118"/>
        <v>463818838</v>
      </c>
      <c r="DV584" s="4">
        <f>VLOOKUP(B584,[3]RPTNCT049_ConsultaSaldosContabl!$I$4:$K$8047,3,0)</f>
        <v>200472032</v>
      </c>
      <c r="DW584" s="4">
        <f>+Q584+Z584+AA584+AN584+BA584+BJ584+BU584+BV584</f>
        <v>263346806</v>
      </c>
      <c r="DX584" s="41">
        <f t="shared" si="119"/>
        <v>463818838</v>
      </c>
      <c r="DY584" s="19">
        <f t="shared" si="120"/>
        <v>0</v>
      </c>
      <c r="DZ584" s="29"/>
      <c r="EA584" s="29"/>
      <c r="EB584" s="29"/>
    </row>
    <row r="585" spans="1:136" ht="15" customHeight="1" x14ac:dyDescent="0.2">
      <c r="A585" s="1">
        <v>8908011463</v>
      </c>
      <c r="B585" s="1">
        <v>890801146</v>
      </c>
      <c r="C585" s="16">
        <v>214617446</v>
      </c>
      <c r="D585" s="17" t="s">
        <v>347</v>
      </c>
      <c r="E585" s="83" t="s">
        <v>1393</v>
      </c>
      <c r="F585" s="38"/>
      <c r="G585" s="2"/>
      <c r="H585" s="3"/>
      <c r="I585" s="2"/>
      <c r="J585" s="39"/>
      <c r="K585" s="3"/>
      <c r="L585" s="2"/>
      <c r="M585" s="8"/>
      <c r="N585" s="3"/>
      <c r="O585" s="2"/>
      <c r="P585" s="3"/>
      <c r="Q585" s="39">
        <v>11398954</v>
      </c>
      <c r="R585" s="2"/>
      <c r="S585" s="3"/>
      <c r="T585" s="3"/>
      <c r="U585" s="2"/>
      <c r="V585" s="8">
        <f t="shared" si="109"/>
        <v>11398954</v>
      </c>
      <c r="W585" s="8">
        <v>0</v>
      </c>
      <c r="X585" s="2"/>
      <c r="Y585" s="8">
        <v>0</v>
      </c>
      <c r="Z585" s="8"/>
      <c r="AA585" s="2"/>
      <c r="AB585" s="2"/>
      <c r="AC585" s="9"/>
      <c r="AD585" s="2"/>
      <c r="AE585" s="2"/>
      <c r="AF585" s="8">
        <f t="shared" si="113"/>
        <v>11398954</v>
      </c>
      <c r="AG585" s="9">
        <v>0</v>
      </c>
      <c r="AH585" s="2"/>
      <c r="AI585" s="2">
        <v>0</v>
      </c>
      <c r="AJ585" s="9">
        <v>0</v>
      </c>
      <c r="AK585" s="2">
        <v>0</v>
      </c>
      <c r="AL585" s="2">
        <v>0</v>
      </c>
      <c r="AM585" s="2"/>
      <c r="AN585" s="2"/>
      <c r="AO585" s="19">
        <f t="shared" si="114"/>
        <v>11398954</v>
      </c>
      <c r="AP585" s="2"/>
      <c r="AQ585" s="2"/>
      <c r="AR585" s="2"/>
      <c r="AS585" s="2"/>
      <c r="AT585" s="2"/>
      <c r="AU585" s="2"/>
      <c r="AV585" s="2"/>
      <c r="AW585" s="2"/>
      <c r="AX585" s="2">
        <v>13171280</v>
      </c>
      <c r="AY585" s="2">
        <v>3292820</v>
      </c>
      <c r="AZ585" s="2"/>
      <c r="BA585" s="2"/>
      <c r="BB585" s="64">
        <f t="shared" si="115"/>
        <v>27863054</v>
      </c>
      <c r="BC585" s="2"/>
      <c r="BD585" s="2">
        <v>3292820</v>
      </c>
      <c r="BE585" s="2"/>
      <c r="BF585" s="2"/>
      <c r="BG585" s="9"/>
      <c r="BH585" s="2"/>
      <c r="BI585" s="2"/>
      <c r="BJ585" s="2">
        <v>24531194</v>
      </c>
      <c r="BK585" s="8">
        <f t="shared" si="116"/>
        <v>55687068</v>
      </c>
      <c r="BL585" s="2"/>
      <c r="BM585" s="2">
        <v>3292820</v>
      </c>
      <c r="BN585" s="2"/>
      <c r="BO585" s="2"/>
      <c r="BP585" s="2"/>
      <c r="BQ585" s="2"/>
      <c r="BR585" s="9"/>
      <c r="BS585" s="2"/>
      <c r="BT585" s="2"/>
      <c r="BU585" s="2"/>
      <c r="BV585" s="2"/>
      <c r="BW585" s="8">
        <f t="shared" si="117"/>
        <v>58979888</v>
      </c>
      <c r="BX585" s="2"/>
      <c r="BY585" s="2">
        <v>3292820</v>
      </c>
      <c r="BZ585" s="2"/>
      <c r="CA585" s="2"/>
      <c r="CB585" s="9"/>
      <c r="CC585" s="2"/>
      <c r="CD585" s="2"/>
      <c r="CE585" s="2"/>
      <c r="CF585" s="2"/>
      <c r="CG585" s="8">
        <f>SUM(BW585:CE585)</f>
        <v>62272708</v>
      </c>
      <c r="CH585" s="2"/>
      <c r="CI585" s="2"/>
      <c r="CJ585" s="2"/>
      <c r="CK585" s="2"/>
      <c r="CL585" s="9"/>
      <c r="CM585" s="2"/>
      <c r="CN585" s="2"/>
      <c r="CO585" s="2"/>
      <c r="CP585" s="8">
        <f t="shared" si="110"/>
        <v>62272708</v>
      </c>
      <c r="CQ585" s="2"/>
      <c r="CR585" s="2"/>
      <c r="CS585" s="2"/>
      <c r="CT585" s="2"/>
      <c r="CU585" s="2"/>
      <c r="CV585" s="9"/>
      <c r="CW585" s="2"/>
      <c r="CX585" s="2"/>
      <c r="CY585" s="8">
        <f t="shared" si="111"/>
        <v>62272708</v>
      </c>
      <c r="CZ585" s="2"/>
      <c r="DA585" s="2"/>
      <c r="DB585" s="2"/>
      <c r="DC585" s="2"/>
      <c r="DD585" s="2"/>
      <c r="DE585" s="2"/>
      <c r="DF585" s="2"/>
      <c r="DG585" s="2"/>
      <c r="DH585" s="2"/>
      <c r="DI585" s="8">
        <f t="shared" si="112"/>
        <v>62272708</v>
      </c>
      <c r="DJ585" s="18"/>
      <c r="DK585" s="2"/>
      <c r="DL585" s="2"/>
      <c r="DM585" s="2"/>
      <c r="DN585" s="2"/>
      <c r="DO585" s="2"/>
      <c r="DP585" s="2"/>
      <c r="DQ585" s="2"/>
      <c r="DR585" s="9"/>
      <c r="DS585" s="2"/>
      <c r="DT585" s="2"/>
      <c r="DU585" s="7">
        <f t="shared" si="118"/>
        <v>62272708</v>
      </c>
      <c r="DV585" s="4">
        <f>VLOOKUP(B585,[3]RPTNCT049_ConsultaSaldosContabl!$I$4:$K$8047,3,0)</f>
        <v>26342560</v>
      </c>
      <c r="DW585" s="4">
        <f>+Q585+Z585+AA585+AN585+BA585+BJ585+BU585+BV585</f>
        <v>35930148</v>
      </c>
      <c r="DX585" s="41">
        <f t="shared" si="119"/>
        <v>62272708</v>
      </c>
      <c r="DY585" s="19">
        <f t="shared" si="120"/>
        <v>0</v>
      </c>
      <c r="DZ585" s="29"/>
      <c r="EA585" s="29"/>
      <c r="EB585" s="29"/>
    </row>
    <row r="586" spans="1:136" ht="15" customHeight="1" x14ac:dyDescent="0.2">
      <c r="A586" s="1">
        <v>8902066960</v>
      </c>
      <c r="B586" s="1">
        <v>890206696</v>
      </c>
      <c r="C586" s="16">
        <v>214468444</v>
      </c>
      <c r="D586" s="17" t="s">
        <v>857</v>
      </c>
      <c r="E586" s="83" t="s">
        <v>1889</v>
      </c>
      <c r="F586" s="38"/>
      <c r="G586" s="2"/>
      <c r="H586" s="3"/>
      <c r="I586" s="2"/>
      <c r="J586" s="39"/>
      <c r="K586" s="3"/>
      <c r="L586" s="2"/>
      <c r="M586" s="8"/>
      <c r="N586" s="3"/>
      <c r="O586" s="2"/>
      <c r="P586" s="3"/>
      <c r="Q586" s="39">
        <v>34359945</v>
      </c>
      <c r="R586" s="2"/>
      <c r="S586" s="3"/>
      <c r="T586" s="3"/>
      <c r="U586" s="2"/>
      <c r="V586" s="8">
        <f t="shared" si="109"/>
        <v>34359945</v>
      </c>
      <c r="W586" s="8">
        <v>0</v>
      </c>
      <c r="X586" s="2"/>
      <c r="Y586" s="8">
        <v>0</v>
      </c>
      <c r="Z586" s="8"/>
      <c r="AA586" s="2"/>
      <c r="AB586" s="2"/>
      <c r="AC586" s="9"/>
      <c r="AD586" s="2"/>
      <c r="AE586" s="2"/>
      <c r="AF586" s="8">
        <f t="shared" si="113"/>
        <v>34359945</v>
      </c>
      <c r="AG586" s="9">
        <v>0</v>
      </c>
      <c r="AH586" s="2"/>
      <c r="AI586" s="2">
        <v>0</v>
      </c>
      <c r="AJ586" s="9">
        <v>0</v>
      </c>
      <c r="AK586" s="2">
        <v>0</v>
      </c>
      <c r="AL586" s="2">
        <v>0</v>
      </c>
      <c r="AM586" s="2"/>
      <c r="AN586" s="2"/>
      <c r="AO586" s="19">
        <f t="shared" si="114"/>
        <v>34359945</v>
      </c>
      <c r="AP586" s="2"/>
      <c r="AQ586" s="2"/>
      <c r="AR586" s="2"/>
      <c r="AS586" s="2"/>
      <c r="AT586" s="2"/>
      <c r="AU586" s="2"/>
      <c r="AV586" s="2"/>
      <c r="AW586" s="2"/>
      <c r="AX586" s="2">
        <v>34625548</v>
      </c>
      <c r="AY586" s="2">
        <v>8656387</v>
      </c>
      <c r="AZ586" s="2"/>
      <c r="BA586" s="2"/>
      <c r="BB586" s="64">
        <f t="shared" si="115"/>
        <v>77641880</v>
      </c>
      <c r="BC586" s="2"/>
      <c r="BD586" s="2">
        <v>8656387</v>
      </c>
      <c r="BE586" s="2"/>
      <c r="BF586" s="2"/>
      <c r="BG586" s="9"/>
      <c r="BH586" s="2"/>
      <c r="BI586" s="2"/>
      <c r="BJ586" s="2">
        <v>73374107</v>
      </c>
      <c r="BK586" s="8">
        <f t="shared" si="116"/>
        <v>159672374</v>
      </c>
      <c r="BL586" s="2"/>
      <c r="BM586" s="2">
        <v>8656387</v>
      </c>
      <c r="BN586" s="2"/>
      <c r="BO586" s="2"/>
      <c r="BP586" s="2"/>
      <c r="BQ586" s="2"/>
      <c r="BR586" s="9"/>
      <c r="BS586" s="2"/>
      <c r="BT586" s="2"/>
      <c r="BU586" s="2"/>
      <c r="BV586" s="2"/>
      <c r="BW586" s="8">
        <f t="shared" si="117"/>
        <v>168328761</v>
      </c>
      <c r="BX586" s="2"/>
      <c r="BY586" s="2">
        <v>8656387</v>
      </c>
      <c r="BZ586" s="2"/>
      <c r="CA586" s="2"/>
      <c r="CB586" s="9"/>
      <c r="CC586" s="2"/>
      <c r="CD586" s="2"/>
      <c r="CE586" s="2"/>
      <c r="CF586" s="2"/>
      <c r="CG586" s="8">
        <f>SUM(BW586:CE586)</f>
        <v>176985148</v>
      </c>
      <c r="CH586" s="2"/>
      <c r="CI586" s="2"/>
      <c r="CJ586" s="2"/>
      <c r="CK586" s="2"/>
      <c r="CL586" s="9"/>
      <c r="CM586" s="2"/>
      <c r="CN586" s="2"/>
      <c r="CO586" s="2"/>
      <c r="CP586" s="8">
        <f t="shared" si="110"/>
        <v>176985148</v>
      </c>
      <c r="CQ586" s="2"/>
      <c r="CR586" s="2"/>
      <c r="CS586" s="2"/>
      <c r="CT586" s="2"/>
      <c r="CU586" s="2"/>
      <c r="CV586" s="9"/>
      <c r="CW586" s="2"/>
      <c r="CX586" s="2"/>
      <c r="CY586" s="8">
        <f t="shared" si="111"/>
        <v>176985148</v>
      </c>
      <c r="CZ586" s="2"/>
      <c r="DA586" s="2"/>
      <c r="DB586" s="2"/>
      <c r="DC586" s="2"/>
      <c r="DD586" s="2"/>
      <c r="DE586" s="2"/>
      <c r="DF586" s="2"/>
      <c r="DG586" s="2"/>
      <c r="DH586" s="2"/>
      <c r="DI586" s="8">
        <f t="shared" si="112"/>
        <v>176985148</v>
      </c>
      <c r="DJ586" s="18"/>
      <c r="DK586" s="2"/>
      <c r="DL586" s="2"/>
      <c r="DM586" s="2"/>
      <c r="DN586" s="2"/>
      <c r="DO586" s="2"/>
      <c r="DP586" s="2"/>
      <c r="DQ586" s="2"/>
      <c r="DR586" s="9"/>
      <c r="DS586" s="2"/>
      <c r="DT586" s="2"/>
      <c r="DU586" s="7">
        <f t="shared" si="118"/>
        <v>176985148</v>
      </c>
      <c r="DV586" s="4">
        <f>VLOOKUP(B586,[3]RPTNCT049_ConsultaSaldosContabl!$I$4:$K$8047,3,0)</f>
        <v>69251096</v>
      </c>
      <c r="DW586" s="4">
        <f>+Q586+Z586+AA586+AN586+BA586+BJ586+BU586+BV586</f>
        <v>107734052</v>
      </c>
      <c r="DX586" s="41">
        <f t="shared" si="119"/>
        <v>176985148</v>
      </c>
      <c r="DY586" s="19">
        <f t="shared" si="120"/>
        <v>0</v>
      </c>
      <c r="DZ586" s="29"/>
      <c r="EA586" s="29"/>
      <c r="EB586" s="29"/>
    </row>
    <row r="587" spans="1:136" ht="15" customHeight="1" x14ac:dyDescent="0.2">
      <c r="A587" s="1">
        <v>8909052111</v>
      </c>
      <c r="B587" s="1">
        <v>890905211</v>
      </c>
      <c r="C587" s="16">
        <v>210105001</v>
      </c>
      <c r="D587" s="17" t="s">
        <v>2234</v>
      </c>
      <c r="E587" s="83" t="s">
        <v>1061</v>
      </c>
      <c r="F587" s="36">
        <v>40952616190</v>
      </c>
      <c r="G587" s="2"/>
      <c r="H587" s="3"/>
      <c r="I587" s="2"/>
      <c r="J587" s="39">
        <v>2251370094</v>
      </c>
      <c r="K587" s="2">
        <v>7472978364</v>
      </c>
      <c r="L587" s="2"/>
      <c r="M587" s="8">
        <f>SUM(F587:L587)</f>
        <v>50676964648</v>
      </c>
      <c r="N587" s="3">
        <f>VLOOKUP(A587,'[1]PRESTACION DE SERVICIO'!$I$2:$J$96,2,0)</f>
        <v>46405427890</v>
      </c>
      <c r="O587" s="2"/>
      <c r="P587" s="3"/>
      <c r="Q587" s="39">
        <v>7447898268</v>
      </c>
      <c r="R587" s="2"/>
      <c r="S587" s="3">
        <v>2903740746</v>
      </c>
      <c r="T587" s="9">
        <v>5895698990</v>
      </c>
      <c r="U587" s="2"/>
      <c r="V587" s="8">
        <f t="shared" si="109"/>
        <v>113329730542</v>
      </c>
      <c r="W587" s="8">
        <v>37534416269</v>
      </c>
      <c r="X587" s="2"/>
      <c r="Y587" s="8">
        <v>0</v>
      </c>
      <c r="Z587" s="8">
        <v>50758548</v>
      </c>
      <c r="AA587" s="2">
        <v>-23914798</v>
      </c>
      <c r="AB587" s="2"/>
      <c r="AC587" s="9">
        <v>2454476810</v>
      </c>
      <c r="AD587" s="2">
        <v>4946953215</v>
      </c>
      <c r="AE587" s="2"/>
      <c r="AF587" s="8">
        <f t="shared" si="113"/>
        <v>158292420586</v>
      </c>
      <c r="AG587" s="9">
        <v>0</v>
      </c>
      <c r="AH587" s="2"/>
      <c r="AI587" s="2">
        <v>0</v>
      </c>
      <c r="AJ587" s="9">
        <v>37534416269</v>
      </c>
      <c r="AK587" s="2">
        <v>2454476810</v>
      </c>
      <c r="AL587" s="2">
        <v>4946953215</v>
      </c>
      <c r="AM587" s="2"/>
      <c r="AN587" s="2"/>
      <c r="AO587" s="19">
        <f t="shared" si="114"/>
        <v>203228266880</v>
      </c>
      <c r="AP587" s="2"/>
      <c r="AQ587" s="2"/>
      <c r="AR587" s="2"/>
      <c r="AS587" s="2">
        <v>40097607858</v>
      </c>
      <c r="AT587" s="2">
        <v>2454476810</v>
      </c>
      <c r="AU587" s="2">
        <v>2383761626</v>
      </c>
      <c r="AV587" s="2"/>
      <c r="AW587" s="2">
        <v>5393959680</v>
      </c>
      <c r="AX587" s="2"/>
      <c r="AY587" s="2">
        <v>3595973120</v>
      </c>
      <c r="AZ587" s="2"/>
      <c r="BA587" s="2">
        <f>VLOOKUP(B587,[2]Mayo!$G$109:$H$167,2,0)</f>
        <v>71113004</v>
      </c>
      <c r="BB587" s="64">
        <f t="shared" si="115"/>
        <v>257225158978</v>
      </c>
      <c r="BC587" s="2">
        <v>55383419752</v>
      </c>
      <c r="BD587" s="2">
        <v>1797986560</v>
      </c>
      <c r="BE587" s="2"/>
      <c r="BF587" s="2"/>
      <c r="BG587" s="9">
        <v>1879500304</v>
      </c>
      <c r="BH587" s="2">
        <v>6925170026</v>
      </c>
      <c r="BI587" s="2"/>
      <c r="BJ587" s="2">
        <v>16239048832</v>
      </c>
      <c r="BK587" s="8">
        <f t="shared" si="116"/>
        <v>339450284452</v>
      </c>
      <c r="BL587" s="2">
        <v>45607943292</v>
      </c>
      <c r="BM587" s="2">
        <v>1797986560</v>
      </c>
      <c r="BN587" s="2"/>
      <c r="BO587" s="2">
        <v>16104609106</v>
      </c>
      <c r="BP587" s="2"/>
      <c r="BQ587" s="2"/>
      <c r="BR587" s="9">
        <v>2521470584</v>
      </c>
      <c r="BS587" s="2">
        <v>6650553455</v>
      </c>
      <c r="BT587" s="2"/>
      <c r="BU587" s="2">
        <v>84581130</v>
      </c>
      <c r="BV587" s="2">
        <v>-84581130</v>
      </c>
      <c r="BW587" s="8">
        <f t="shared" si="117"/>
        <v>412132847449</v>
      </c>
      <c r="BX587" s="2"/>
      <c r="BY587" s="2">
        <v>1797986560</v>
      </c>
      <c r="BZ587" s="2"/>
      <c r="CA587" s="2">
        <v>40580732808</v>
      </c>
      <c r="CB587" s="9">
        <v>2306599501</v>
      </c>
      <c r="CC587" s="2">
        <v>3591793527</v>
      </c>
      <c r="CD587" s="2"/>
      <c r="CE587" s="2"/>
      <c r="CF587" s="2"/>
      <c r="CG587" s="8">
        <f>SUM(BW587:CE587)</f>
        <v>460409959845</v>
      </c>
      <c r="CH587" s="2"/>
      <c r="CI587" s="2"/>
      <c r="CJ587" s="2"/>
      <c r="CK587" s="2"/>
      <c r="CL587" s="9"/>
      <c r="CM587" s="2"/>
      <c r="CN587" s="2"/>
      <c r="CO587" s="2"/>
      <c r="CP587" s="8">
        <f t="shared" si="110"/>
        <v>460409959845</v>
      </c>
      <c r="CQ587" s="2"/>
      <c r="CR587" s="2"/>
      <c r="CS587" s="2"/>
      <c r="CT587" s="2"/>
      <c r="CU587" s="2"/>
      <c r="CV587" s="9"/>
      <c r="CW587" s="2"/>
      <c r="CX587" s="2"/>
      <c r="CY587" s="8">
        <f t="shared" si="111"/>
        <v>460409959845</v>
      </c>
      <c r="CZ587" s="2"/>
      <c r="DA587" s="2"/>
      <c r="DB587" s="2"/>
      <c r="DC587" s="2"/>
      <c r="DD587" s="2"/>
      <c r="DE587" s="2"/>
      <c r="DF587" s="2"/>
      <c r="DG587" s="2"/>
      <c r="DH587" s="2"/>
      <c r="DI587" s="8">
        <f t="shared" si="112"/>
        <v>460409959845</v>
      </c>
      <c r="DJ587" s="18"/>
      <c r="DK587" s="2"/>
      <c r="DL587" s="2"/>
      <c r="DM587" s="2"/>
      <c r="DN587" s="2"/>
      <c r="DO587" s="2"/>
      <c r="DP587" s="2"/>
      <c r="DQ587" s="2"/>
      <c r="DR587" s="9"/>
      <c r="DS587" s="2"/>
      <c r="DT587" s="2"/>
      <c r="DU587" s="7">
        <f>SUM(DI587:DT587)</f>
        <v>460409959845</v>
      </c>
      <c r="DV587" s="4">
        <f>VLOOKUP(B587,[3]RPTNCT049_ConsultaSaldosContabl!$I$4:$K$8047,3,0)</f>
        <v>436625055991</v>
      </c>
      <c r="DW587" s="4">
        <f>+Q587+Z587+AA587+AN587+BA587+BJ587+BU587+BV587</f>
        <v>23784903854</v>
      </c>
      <c r="DX587" s="41">
        <f t="shared" si="119"/>
        <v>460409959845</v>
      </c>
      <c r="DY587" s="19">
        <f t="shared" si="120"/>
        <v>0</v>
      </c>
      <c r="DZ587" s="29"/>
      <c r="EA587" s="29"/>
      <c r="EB587" s="29"/>
    </row>
    <row r="588" spans="1:136" ht="15" customHeight="1" x14ac:dyDescent="0.2">
      <c r="A588" s="1">
        <v>8999994708</v>
      </c>
      <c r="B588" s="1">
        <v>899999470</v>
      </c>
      <c r="C588" s="16">
        <v>213825438</v>
      </c>
      <c r="D588" s="17" t="s">
        <v>513</v>
      </c>
      <c r="E588" s="83" t="s">
        <v>1555</v>
      </c>
      <c r="F588" s="38"/>
      <c r="G588" s="2"/>
      <c r="H588" s="3"/>
      <c r="I588" s="2"/>
      <c r="J588" s="39"/>
      <c r="K588" s="3"/>
      <c r="L588" s="2"/>
      <c r="M588" s="8"/>
      <c r="N588" s="3"/>
      <c r="O588" s="2"/>
      <c r="P588" s="3"/>
      <c r="Q588" s="39">
        <v>53415510</v>
      </c>
      <c r="R588" s="2"/>
      <c r="S588" s="3"/>
      <c r="T588" s="3"/>
      <c r="U588" s="2"/>
      <c r="V588" s="8">
        <f t="shared" si="109"/>
        <v>53415510</v>
      </c>
      <c r="W588" s="8">
        <v>0</v>
      </c>
      <c r="X588" s="2"/>
      <c r="Y588" s="8">
        <v>0</v>
      </c>
      <c r="Z588" s="8"/>
      <c r="AA588" s="2"/>
      <c r="AB588" s="2"/>
      <c r="AC588" s="9"/>
      <c r="AD588" s="2"/>
      <c r="AE588" s="2"/>
      <c r="AF588" s="8">
        <f t="shared" si="113"/>
        <v>53415510</v>
      </c>
      <c r="AG588" s="9">
        <v>0</v>
      </c>
      <c r="AH588" s="2"/>
      <c r="AI588" s="2">
        <v>0</v>
      </c>
      <c r="AJ588" s="9">
        <v>0</v>
      </c>
      <c r="AK588" s="2">
        <v>0</v>
      </c>
      <c r="AL588" s="2">
        <v>0</v>
      </c>
      <c r="AM588" s="2"/>
      <c r="AN588" s="2"/>
      <c r="AO588" s="19">
        <f t="shared" si="114"/>
        <v>53415510</v>
      </c>
      <c r="AP588" s="2"/>
      <c r="AQ588" s="2"/>
      <c r="AR588" s="2"/>
      <c r="AS588" s="2"/>
      <c r="AT588" s="2"/>
      <c r="AU588" s="2"/>
      <c r="AV588" s="2"/>
      <c r="AW588" s="2"/>
      <c r="AX588" s="2">
        <v>69852520</v>
      </c>
      <c r="AY588" s="2">
        <v>17463130</v>
      </c>
      <c r="AZ588" s="2"/>
      <c r="BA588" s="2"/>
      <c r="BB588" s="64">
        <f t="shared" si="115"/>
        <v>140731160</v>
      </c>
      <c r="BC588" s="2"/>
      <c r="BD588" s="2">
        <v>17463130</v>
      </c>
      <c r="BE588" s="2"/>
      <c r="BF588" s="2"/>
      <c r="BG588" s="9"/>
      <c r="BH588" s="2"/>
      <c r="BI588" s="2"/>
      <c r="BJ588" s="2">
        <v>114952962</v>
      </c>
      <c r="BK588" s="8">
        <f t="shared" si="116"/>
        <v>273147252</v>
      </c>
      <c r="BL588" s="2"/>
      <c r="BM588" s="2">
        <v>17463130</v>
      </c>
      <c r="BN588" s="2"/>
      <c r="BO588" s="2"/>
      <c r="BP588" s="2"/>
      <c r="BQ588" s="2"/>
      <c r="BR588" s="9"/>
      <c r="BS588" s="2"/>
      <c r="BT588" s="2"/>
      <c r="BU588" s="2"/>
      <c r="BV588" s="2"/>
      <c r="BW588" s="8">
        <f t="shared" si="117"/>
        <v>290610382</v>
      </c>
      <c r="BX588" s="2"/>
      <c r="BY588" s="2">
        <v>17463130</v>
      </c>
      <c r="BZ588" s="2"/>
      <c r="CA588" s="2"/>
      <c r="CB588" s="9"/>
      <c r="CC588" s="2"/>
      <c r="CD588" s="2"/>
      <c r="CE588" s="2"/>
      <c r="CF588" s="2"/>
      <c r="CG588" s="8">
        <f>SUM(BW588:CE588)</f>
        <v>308073512</v>
      </c>
      <c r="CH588" s="2"/>
      <c r="CI588" s="2"/>
      <c r="CJ588" s="2"/>
      <c r="CK588" s="2"/>
      <c r="CL588" s="9"/>
      <c r="CM588" s="2"/>
      <c r="CN588" s="2"/>
      <c r="CO588" s="2"/>
      <c r="CP588" s="8">
        <f t="shared" si="110"/>
        <v>308073512</v>
      </c>
      <c r="CQ588" s="2"/>
      <c r="CR588" s="2"/>
      <c r="CS588" s="2"/>
      <c r="CT588" s="2"/>
      <c r="CU588" s="2"/>
      <c r="CV588" s="9"/>
      <c r="CW588" s="2"/>
      <c r="CX588" s="2"/>
      <c r="CY588" s="8">
        <f t="shared" si="111"/>
        <v>308073512</v>
      </c>
      <c r="CZ588" s="2"/>
      <c r="DA588" s="2"/>
      <c r="DB588" s="2"/>
      <c r="DC588" s="2"/>
      <c r="DD588" s="2"/>
      <c r="DE588" s="2"/>
      <c r="DF588" s="2"/>
      <c r="DG588" s="2"/>
      <c r="DH588" s="2"/>
      <c r="DI588" s="8">
        <f t="shared" si="112"/>
        <v>308073512</v>
      </c>
      <c r="DJ588" s="18"/>
      <c r="DK588" s="2"/>
      <c r="DL588" s="2"/>
      <c r="DM588" s="2"/>
      <c r="DN588" s="2"/>
      <c r="DO588" s="2"/>
      <c r="DP588" s="2"/>
      <c r="DQ588" s="2"/>
      <c r="DR588" s="9"/>
      <c r="DS588" s="2"/>
      <c r="DT588" s="2"/>
      <c r="DU588" s="7">
        <f t="shared" si="118"/>
        <v>308073512</v>
      </c>
      <c r="DV588" s="4">
        <f>VLOOKUP(B588,[3]RPTNCT049_ConsultaSaldosContabl!$I$4:$K$8047,3,0)</f>
        <v>139705040</v>
      </c>
      <c r="DW588" s="4">
        <f>+Q588+Z588+AA588+AN588+BA588+BJ588+BU588+BV588</f>
        <v>168368472</v>
      </c>
      <c r="DX588" s="41">
        <f t="shared" si="119"/>
        <v>308073512</v>
      </c>
      <c r="DY588" s="19">
        <f t="shared" si="120"/>
        <v>0</v>
      </c>
      <c r="DZ588" s="29"/>
      <c r="EA588" s="29"/>
      <c r="EB588" s="29"/>
    </row>
    <row r="589" spans="1:136" ht="15" customHeight="1" x14ac:dyDescent="0.2">
      <c r="A589" s="1">
        <v>8180009413</v>
      </c>
      <c r="B589" s="1">
        <v>818000941</v>
      </c>
      <c r="C589" s="16">
        <v>212527425</v>
      </c>
      <c r="D589" s="17" t="s">
        <v>582</v>
      </c>
      <c r="E589" s="83" t="s">
        <v>1620</v>
      </c>
      <c r="F589" s="38"/>
      <c r="G589" s="2"/>
      <c r="H589" s="3"/>
      <c r="I589" s="2"/>
      <c r="J589" s="39"/>
      <c r="K589" s="3"/>
      <c r="L589" s="2"/>
      <c r="M589" s="8"/>
      <c r="N589" s="3"/>
      <c r="O589" s="2"/>
      <c r="P589" s="3"/>
      <c r="Q589" s="39">
        <v>33924572</v>
      </c>
      <c r="R589" s="2"/>
      <c r="S589" s="3"/>
      <c r="T589" s="3"/>
      <c r="U589" s="2"/>
      <c r="V589" s="8">
        <f t="shared" si="109"/>
        <v>33924572</v>
      </c>
      <c r="W589" s="8">
        <v>0</v>
      </c>
      <c r="X589" s="2"/>
      <c r="Y589" s="8">
        <v>0</v>
      </c>
      <c r="Z589" s="8"/>
      <c r="AA589" s="2"/>
      <c r="AB589" s="2"/>
      <c r="AC589" s="9"/>
      <c r="AD589" s="2"/>
      <c r="AE589" s="2"/>
      <c r="AF589" s="8">
        <f t="shared" si="113"/>
        <v>33924572</v>
      </c>
      <c r="AG589" s="9">
        <v>0</v>
      </c>
      <c r="AH589" s="2"/>
      <c r="AI589" s="2">
        <v>0</v>
      </c>
      <c r="AJ589" s="9">
        <v>0</v>
      </c>
      <c r="AK589" s="2">
        <v>0</v>
      </c>
      <c r="AL589" s="2">
        <v>0</v>
      </c>
      <c r="AM589" s="2"/>
      <c r="AN589" s="2"/>
      <c r="AO589" s="19">
        <f t="shared" si="114"/>
        <v>33924572</v>
      </c>
      <c r="AP589" s="2"/>
      <c r="AQ589" s="2"/>
      <c r="AR589" s="2"/>
      <c r="AS589" s="2"/>
      <c r="AT589" s="2"/>
      <c r="AU589" s="2"/>
      <c r="AV589" s="2"/>
      <c r="AW589" s="2"/>
      <c r="AX589" s="2">
        <v>128635280</v>
      </c>
      <c r="AY589" s="2">
        <v>32158820</v>
      </c>
      <c r="AZ589" s="2"/>
      <c r="BA589" s="2"/>
      <c r="BB589" s="64">
        <f t="shared" si="115"/>
        <v>194718672</v>
      </c>
      <c r="BC589" s="2"/>
      <c r="BD589" s="2">
        <v>32158820</v>
      </c>
      <c r="BE589" s="2"/>
      <c r="BF589" s="2"/>
      <c r="BG589" s="9"/>
      <c r="BH589" s="2"/>
      <c r="BI589" s="2"/>
      <c r="BJ589" s="2">
        <v>73007309</v>
      </c>
      <c r="BK589" s="8">
        <f t="shared" si="116"/>
        <v>299884801</v>
      </c>
      <c r="BL589" s="2"/>
      <c r="BM589" s="2">
        <v>32158820</v>
      </c>
      <c r="BN589" s="2"/>
      <c r="BO589" s="2"/>
      <c r="BP589" s="2"/>
      <c r="BQ589" s="2"/>
      <c r="BR589" s="9"/>
      <c r="BS589" s="2"/>
      <c r="BT589" s="2"/>
      <c r="BU589" s="2"/>
      <c r="BV589" s="2"/>
      <c r="BW589" s="8">
        <f t="shared" si="117"/>
        <v>332043621</v>
      </c>
      <c r="BX589" s="2"/>
      <c r="BY589" s="2">
        <v>32158820</v>
      </c>
      <c r="BZ589" s="2"/>
      <c r="CA589" s="2"/>
      <c r="CB589" s="9"/>
      <c r="CC589" s="2"/>
      <c r="CD589" s="2"/>
      <c r="CE589" s="2"/>
      <c r="CF589" s="2"/>
      <c r="CG589" s="8">
        <f>SUM(BW589:CE589)</f>
        <v>364202441</v>
      </c>
      <c r="CH589" s="2"/>
      <c r="CI589" s="2"/>
      <c r="CJ589" s="2"/>
      <c r="CK589" s="2"/>
      <c r="CL589" s="9"/>
      <c r="CM589" s="2"/>
      <c r="CN589" s="2"/>
      <c r="CO589" s="2"/>
      <c r="CP589" s="8">
        <f t="shared" si="110"/>
        <v>364202441</v>
      </c>
      <c r="CQ589" s="2"/>
      <c r="CR589" s="2"/>
      <c r="CS589" s="2"/>
      <c r="CT589" s="2"/>
      <c r="CU589" s="2"/>
      <c r="CV589" s="9"/>
      <c r="CW589" s="2"/>
      <c r="CX589" s="2"/>
      <c r="CY589" s="8">
        <f t="shared" si="111"/>
        <v>364202441</v>
      </c>
      <c r="CZ589" s="2"/>
      <c r="DA589" s="2"/>
      <c r="DB589" s="2"/>
      <c r="DC589" s="2"/>
      <c r="DD589" s="2"/>
      <c r="DE589" s="2"/>
      <c r="DF589" s="2"/>
      <c r="DG589" s="2"/>
      <c r="DH589" s="2"/>
      <c r="DI589" s="8">
        <f t="shared" si="112"/>
        <v>364202441</v>
      </c>
      <c r="DJ589" s="18"/>
      <c r="DK589" s="2"/>
      <c r="DL589" s="2"/>
      <c r="DM589" s="2"/>
      <c r="DN589" s="2"/>
      <c r="DO589" s="2"/>
      <c r="DP589" s="2"/>
      <c r="DQ589" s="2"/>
      <c r="DR589" s="9"/>
      <c r="DS589" s="2"/>
      <c r="DT589" s="2"/>
      <c r="DU589" s="7">
        <f t="shared" si="118"/>
        <v>364202441</v>
      </c>
      <c r="DV589" s="4">
        <f>VLOOKUP(B589,[3]RPTNCT049_ConsultaSaldosContabl!$I$4:$K$8047,3,0)</f>
        <v>257270560</v>
      </c>
      <c r="DW589" s="4">
        <f>+Q589+Z589+AA589+AN589+BA589+BJ589+BU589+BV589</f>
        <v>106931881</v>
      </c>
      <c r="DX589" s="41">
        <f t="shared" si="119"/>
        <v>364202441</v>
      </c>
      <c r="DY589" s="19">
        <f t="shared" si="120"/>
        <v>0</v>
      </c>
      <c r="DZ589" s="29"/>
      <c r="EA589" s="29"/>
      <c r="EB589" s="29"/>
    </row>
    <row r="590" spans="1:136" ht="15" customHeight="1" x14ac:dyDescent="0.2">
      <c r="A590" s="1">
        <v>8180009072</v>
      </c>
      <c r="B590" s="1">
        <v>818000907</v>
      </c>
      <c r="C590" s="16">
        <v>213027430</v>
      </c>
      <c r="D590" s="17" t="s">
        <v>583</v>
      </c>
      <c r="E590" s="83" t="s">
        <v>1621</v>
      </c>
      <c r="F590" s="38"/>
      <c r="G590" s="2"/>
      <c r="H590" s="3"/>
      <c r="I590" s="2"/>
      <c r="J590" s="39"/>
      <c r="K590" s="3"/>
      <c r="L590" s="2"/>
      <c r="M590" s="8"/>
      <c r="N590" s="3"/>
      <c r="O590" s="2"/>
      <c r="P590" s="3"/>
      <c r="Q590" s="39">
        <v>63747158</v>
      </c>
      <c r="R590" s="2"/>
      <c r="S590" s="3"/>
      <c r="T590" s="3"/>
      <c r="U590" s="2"/>
      <c r="V590" s="8">
        <f t="shared" si="109"/>
        <v>63747158</v>
      </c>
      <c r="W590" s="8">
        <v>0</v>
      </c>
      <c r="X590" s="2"/>
      <c r="Y590" s="8">
        <v>0</v>
      </c>
      <c r="Z590" s="8"/>
      <c r="AA590" s="2"/>
      <c r="AB590" s="2"/>
      <c r="AC590" s="9"/>
      <c r="AD590" s="2"/>
      <c r="AE590" s="2"/>
      <c r="AF590" s="8">
        <f t="shared" si="113"/>
        <v>63747158</v>
      </c>
      <c r="AG590" s="9">
        <v>0</v>
      </c>
      <c r="AH590" s="2"/>
      <c r="AI590" s="2">
        <v>0</v>
      </c>
      <c r="AJ590" s="9">
        <v>0</v>
      </c>
      <c r="AK590" s="2">
        <v>0</v>
      </c>
      <c r="AL590" s="2">
        <v>0</v>
      </c>
      <c r="AM590" s="2"/>
      <c r="AN590" s="2"/>
      <c r="AO590" s="19">
        <f t="shared" si="114"/>
        <v>63747158</v>
      </c>
      <c r="AP590" s="2"/>
      <c r="AQ590" s="2"/>
      <c r="AR590" s="2"/>
      <c r="AS590" s="2"/>
      <c r="AT590" s="2"/>
      <c r="AU590" s="2"/>
      <c r="AV590" s="2"/>
      <c r="AW590" s="2"/>
      <c r="AX590" s="2">
        <v>222283964</v>
      </c>
      <c r="AY590" s="2">
        <v>55570991</v>
      </c>
      <c r="AZ590" s="2"/>
      <c r="BA590" s="2"/>
      <c r="BB590" s="64">
        <f t="shared" si="115"/>
        <v>341602113</v>
      </c>
      <c r="BC590" s="2"/>
      <c r="BD590" s="2">
        <v>55570991</v>
      </c>
      <c r="BE590" s="2"/>
      <c r="BF590" s="2"/>
      <c r="BG590" s="9"/>
      <c r="BH590" s="2"/>
      <c r="BI590" s="2"/>
      <c r="BJ590" s="2">
        <v>137187454</v>
      </c>
      <c r="BK590" s="8">
        <f t="shared" si="116"/>
        <v>534360558</v>
      </c>
      <c r="BL590" s="2"/>
      <c r="BM590" s="2">
        <v>55570991</v>
      </c>
      <c r="BN590" s="2"/>
      <c r="BO590" s="2"/>
      <c r="BP590" s="2"/>
      <c r="BQ590" s="2"/>
      <c r="BR590" s="9"/>
      <c r="BS590" s="2"/>
      <c r="BT590" s="2"/>
      <c r="BU590" s="2"/>
      <c r="BV590" s="2"/>
      <c r="BW590" s="8">
        <f t="shared" si="117"/>
        <v>589931549</v>
      </c>
      <c r="BX590" s="2"/>
      <c r="BY590" s="2">
        <v>55570991</v>
      </c>
      <c r="BZ590" s="2"/>
      <c r="CA590" s="2"/>
      <c r="CB590" s="9"/>
      <c r="CC590" s="2"/>
      <c r="CD590" s="2"/>
      <c r="CE590" s="2"/>
      <c r="CF590" s="2"/>
      <c r="CG590" s="8">
        <f>SUM(BW590:CE590)</f>
        <v>645502540</v>
      </c>
      <c r="CH590" s="2"/>
      <c r="CI590" s="2"/>
      <c r="CJ590" s="2"/>
      <c r="CK590" s="2"/>
      <c r="CL590" s="9"/>
      <c r="CM590" s="2"/>
      <c r="CN590" s="2"/>
      <c r="CO590" s="2"/>
      <c r="CP590" s="8">
        <f t="shared" si="110"/>
        <v>645502540</v>
      </c>
      <c r="CQ590" s="2"/>
      <c r="CR590" s="2"/>
      <c r="CS590" s="2"/>
      <c r="CT590" s="2"/>
      <c r="CU590" s="2"/>
      <c r="CV590" s="9"/>
      <c r="CW590" s="2"/>
      <c r="CX590" s="2"/>
      <c r="CY590" s="8">
        <f t="shared" si="111"/>
        <v>645502540</v>
      </c>
      <c r="CZ590" s="2"/>
      <c r="DA590" s="2"/>
      <c r="DB590" s="2"/>
      <c r="DC590" s="2"/>
      <c r="DD590" s="2"/>
      <c r="DE590" s="2"/>
      <c r="DF590" s="2"/>
      <c r="DG590" s="2"/>
      <c r="DH590" s="2"/>
      <c r="DI590" s="8">
        <f t="shared" si="112"/>
        <v>645502540</v>
      </c>
      <c r="DJ590" s="18"/>
      <c r="DK590" s="2"/>
      <c r="DL590" s="2"/>
      <c r="DM590" s="2"/>
      <c r="DN590" s="2"/>
      <c r="DO590" s="2"/>
      <c r="DP590" s="2"/>
      <c r="DQ590" s="2"/>
      <c r="DR590" s="9"/>
      <c r="DS590" s="2"/>
      <c r="DT590" s="2"/>
      <c r="DU590" s="7">
        <f t="shared" si="118"/>
        <v>645502540</v>
      </c>
      <c r="DV590" s="4">
        <f>VLOOKUP(B590,[3]RPTNCT049_ConsultaSaldosContabl!$I$4:$K$8047,3,0)</f>
        <v>444567928</v>
      </c>
      <c r="DW590" s="4">
        <f>+Q590+Z590+AA590+AN590+BA590+BJ590+BU590+BV590</f>
        <v>200934612</v>
      </c>
      <c r="DX590" s="41">
        <f t="shared" si="119"/>
        <v>645502540</v>
      </c>
      <c r="DY590" s="19">
        <f t="shared" si="120"/>
        <v>0</v>
      </c>
      <c r="DZ590" s="29"/>
      <c r="EA590" s="29"/>
      <c r="EB590" s="29"/>
    </row>
    <row r="591" spans="1:136" ht="15" customHeight="1" x14ac:dyDescent="0.2">
      <c r="A591" s="1">
        <v>8180012062</v>
      </c>
      <c r="B591" s="1">
        <v>818001206</v>
      </c>
      <c r="C591" s="16">
        <v>215027450</v>
      </c>
      <c r="D591" s="17" t="s">
        <v>584</v>
      </c>
      <c r="E591" s="83" t="s">
        <v>1622</v>
      </c>
      <c r="F591" s="38"/>
      <c r="G591" s="2"/>
      <c r="H591" s="3"/>
      <c r="I591" s="2"/>
      <c r="J591" s="39"/>
      <c r="K591" s="3"/>
      <c r="L591" s="2"/>
      <c r="M591" s="8"/>
      <c r="N591" s="3"/>
      <c r="O591" s="2"/>
      <c r="P591" s="3"/>
      <c r="Q591" s="39">
        <v>66432375</v>
      </c>
      <c r="R591" s="2"/>
      <c r="S591" s="3"/>
      <c r="T591" s="3"/>
      <c r="U591" s="2"/>
      <c r="V591" s="8">
        <f t="shared" si="109"/>
        <v>66432375</v>
      </c>
      <c r="W591" s="8">
        <v>0</v>
      </c>
      <c r="X591" s="2"/>
      <c r="Y591" s="8">
        <v>0</v>
      </c>
      <c r="Z591" s="8"/>
      <c r="AA591" s="2"/>
      <c r="AB591" s="2"/>
      <c r="AC591" s="9"/>
      <c r="AD591" s="2"/>
      <c r="AE591" s="2"/>
      <c r="AF591" s="8">
        <f t="shared" si="113"/>
        <v>66432375</v>
      </c>
      <c r="AG591" s="9">
        <v>0</v>
      </c>
      <c r="AH591" s="2"/>
      <c r="AI591" s="2">
        <v>0</v>
      </c>
      <c r="AJ591" s="9">
        <v>0</v>
      </c>
      <c r="AK591" s="2">
        <v>0</v>
      </c>
      <c r="AL591" s="2">
        <v>0</v>
      </c>
      <c r="AM591" s="2"/>
      <c r="AN591" s="2"/>
      <c r="AO591" s="19">
        <f t="shared" si="114"/>
        <v>66432375</v>
      </c>
      <c r="AP591" s="2"/>
      <c r="AQ591" s="2"/>
      <c r="AR591" s="2"/>
      <c r="AS591" s="2"/>
      <c r="AT591" s="2"/>
      <c r="AU591" s="2"/>
      <c r="AV591" s="2"/>
      <c r="AW591" s="2"/>
      <c r="AX591" s="2">
        <v>117518508</v>
      </c>
      <c r="AY591" s="2">
        <v>29379627</v>
      </c>
      <c r="AZ591" s="2"/>
      <c r="BA591" s="2"/>
      <c r="BB591" s="64">
        <f t="shared" si="115"/>
        <v>213330510</v>
      </c>
      <c r="BC591" s="2"/>
      <c r="BD591" s="2">
        <v>29379627</v>
      </c>
      <c r="BE591" s="2"/>
      <c r="BF591" s="2"/>
      <c r="BG591" s="9"/>
      <c r="BH591" s="2"/>
      <c r="BI591" s="2"/>
      <c r="BJ591" s="2">
        <v>142966050</v>
      </c>
      <c r="BK591" s="8">
        <f t="shared" si="116"/>
        <v>385676187</v>
      </c>
      <c r="BL591" s="2"/>
      <c r="BM591" s="2">
        <v>29379627</v>
      </c>
      <c r="BN591" s="2"/>
      <c r="BO591" s="2"/>
      <c r="BP591" s="2"/>
      <c r="BQ591" s="2"/>
      <c r="BR591" s="9"/>
      <c r="BS591" s="2"/>
      <c r="BT591" s="2"/>
      <c r="BU591" s="2"/>
      <c r="BV591" s="2"/>
      <c r="BW591" s="8">
        <f t="shared" si="117"/>
        <v>415055814</v>
      </c>
      <c r="BX591" s="2"/>
      <c r="BY591" s="2">
        <v>29379627</v>
      </c>
      <c r="BZ591" s="2"/>
      <c r="CA591" s="2"/>
      <c r="CB591" s="9"/>
      <c r="CC591" s="2"/>
      <c r="CD591" s="2"/>
      <c r="CE591" s="2"/>
      <c r="CF591" s="2"/>
      <c r="CG591" s="8">
        <f>SUM(BW591:CE591)</f>
        <v>444435441</v>
      </c>
      <c r="CH591" s="2"/>
      <c r="CI591" s="2"/>
      <c r="CJ591" s="2"/>
      <c r="CK591" s="2"/>
      <c r="CL591" s="9"/>
      <c r="CM591" s="2"/>
      <c r="CN591" s="2"/>
      <c r="CO591" s="2"/>
      <c r="CP591" s="8">
        <f t="shared" si="110"/>
        <v>444435441</v>
      </c>
      <c r="CQ591" s="2"/>
      <c r="CR591" s="2"/>
      <c r="CS591" s="2"/>
      <c r="CT591" s="2"/>
      <c r="CU591" s="2"/>
      <c r="CV591" s="9"/>
      <c r="CW591" s="2"/>
      <c r="CX591" s="2"/>
      <c r="CY591" s="8">
        <f t="shared" si="111"/>
        <v>444435441</v>
      </c>
      <c r="CZ591" s="2"/>
      <c r="DA591" s="2"/>
      <c r="DB591" s="2"/>
      <c r="DC591" s="2"/>
      <c r="DD591" s="2"/>
      <c r="DE591" s="2"/>
      <c r="DF591" s="2"/>
      <c r="DG591" s="2"/>
      <c r="DH591" s="2"/>
      <c r="DI591" s="8">
        <f t="shared" si="112"/>
        <v>444435441</v>
      </c>
      <c r="DJ591" s="18"/>
      <c r="DK591" s="2"/>
      <c r="DL591" s="2"/>
      <c r="DM591" s="2"/>
      <c r="DN591" s="2"/>
      <c r="DO591" s="2"/>
      <c r="DP591" s="2"/>
      <c r="DQ591" s="2"/>
      <c r="DR591" s="9"/>
      <c r="DS591" s="2"/>
      <c r="DT591" s="2"/>
      <c r="DU591" s="7">
        <f t="shared" si="118"/>
        <v>444435441</v>
      </c>
      <c r="DV591" s="4">
        <f>VLOOKUP(B591,[3]RPTNCT049_ConsultaSaldosContabl!$I$4:$K$8047,3,0)</f>
        <v>235037016</v>
      </c>
      <c r="DW591" s="4">
        <f>+Q591+Z591+AA591+AN591+BA591+BJ591+BU591+BV591</f>
        <v>209398425</v>
      </c>
      <c r="DX591" s="41">
        <f t="shared" si="119"/>
        <v>444435441</v>
      </c>
      <c r="DY591" s="19">
        <f t="shared" si="120"/>
        <v>0</v>
      </c>
      <c r="DZ591" s="29"/>
      <c r="EA591" s="29"/>
      <c r="EB591" s="29"/>
    </row>
    <row r="592" spans="1:136" ht="15" customHeight="1" x14ac:dyDescent="0.2">
      <c r="A592" s="1">
        <v>8907019334</v>
      </c>
      <c r="B592" s="1">
        <v>890701933</v>
      </c>
      <c r="C592" s="16">
        <v>214973449</v>
      </c>
      <c r="D592" s="17" t="s">
        <v>2284</v>
      </c>
      <c r="E592" s="83" t="s">
        <v>1970</v>
      </c>
      <c r="F592" s="38"/>
      <c r="G592" s="2"/>
      <c r="H592" s="3"/>
      <c r="I592" s="2"/>
      <c r="J592" s="39"/>
      <c r="K592" s="3"/>
      <c r="L592" s="2"/>
      <c r="M592" s="8"/>
      <c r="N592" s="3"/>
      <c r="O592" s="2"/>
      <c r="P592" s="3"/>
      <c r="Q592" s="39">
        <v>180271278</v>
      </c>
      <c r="R592" s="2"/>
      <c r="S592" s="3"/>
      <c r="T592" s="3"/>
      <c r="U592" s="2"/>
      <c r="V592" s="8">
        <f t="shared" si="109"/>
        <v>180271278</v>
      </c>
      <c r="W592" s="8">
        <v>0</v>
      </c>
      <c r="X592" s="2"/>
      <c r="Y592" s="8">
        <v>0</v>
      </c>
      <c r="Z592" s="8"/>
      <c r="AA592" s="2"/>
      <c r="AB592" s="2"/>
      <c r="AC592" s="9"/>
      <c r="AD592" s="2"/>
      <c r="AE592" s="2"/>
      <c r="AF592" s="8">
        <f t="shared" si="113"/>
        <v>180271278</v>
      </c>
      <c r="AG592" s="9">
        <v>0</v>
      </c>
      <c r="AH592" s="2"/>
      <c r="AI592" s="2">
        <v>0</v>
      </c>
      <c r="AJ592" s="9">
        <v>0</v>
      </c>
      <c r="AK592" s="2">
        <v>0</v>
      </c>
      <c r="AL592" s="2">
        <v>0</v>
      </c>
      <c r="AM592" s="2"/>
      <c r="AN592" s="2"/>
      <c r="AO592" s="19">
        <f t="shared" si="114"/>
        <v>180271278</v>
      </c>
      <c r="AP592" s="2"/>
      <c r="AQ592" s="2"/>
      <c r="AR592" s="2"/>
      <c r="AS592" s="2"/>
      <c r="AT592" s="2"/>
      <c r="AU592" s="2"/>
      <c r="AV592" s="2"/>
      <c r="AW592" s="2"/>
      <c r="AX592" s="2">
        <v>173846204</v>
      </c>
      <c r="AY592" s="2">
        <v>43461551</v>
      </c>
      <c r="AZ592" s="2"/>
      <c r="BA592" s="2"/>
      <c r="BB592" s="64">
        <f t="shared" si="115"/>
        <v>397579033</v>
      </c>
      <c r="BC592" s="2"/>
      <c r="BD592" s="2">
        <v>43461551</v>
      </c>
      <c r="BE592" s="2"/>
      <c r="BF592" s="2"/>
      <c r="BG592" s="9"/>
      <c r="BH592" s="2"/>
      <c r="BI592" s="2"/>
      <c r="BJ592" s="2">
        <v>387953136</v>
      </c>
      <c r="BK592" s="8">
        <f t="shared" si="116"/>
        <v>828993720</v>
      </c>
      <c r="BL592" s="2"/>
      <c r="BM592" s="2">
        <v>43461551</v>
      </c>
      <c r="BN592" s="2"/>
      <c r="BO592" s="2"/>
      <c r="BP592" s="2"/>
      <c r="BQ592" s="2"/>
      <c r="BR592" s="9"/>
      <c r="BS592" s="2"/>
      <c r="BT592" s="2"/>
      <c r="BU592" s="2"/>
      <c r="BV592" s="2"/>
      <c r="BW592" s="8">
        <f t="shared" si="117"/>
        <v>872455271</v>
      </c>
      <c r="BX592" s="2"/>
      <c r="BY592" s="2">
        <v>43461551</v>
      </c>
      <c r="BZ592" s="2"/>
      <c r="CA592" s="2"/>
      <c r="CB592" s="9"/>
      <c r="CC592" s="2"/>
      <c r="CD592" s="2"/>
      <c r="CE592" s="2"/>
      <c r="CF592" s="2"/>
      <c r="CG592" s="8">
        <f>SUM(BW592:CE592)</f>
        <v>915916822</v>
      </c>
      <c r="CH592" s="2"/>
      <c r="CI592" s="2"/>
      <c r="CJ592" s="2"/>
      <c r="CK592" s="2"/>
      <c r="CL592" s="9"/>
      <c r="CM592" s="2"/>
      <c r="CN592" s="2"/>
      <c r="CO592" s="2"/>
      <c r="CP592" s="8">
        <f t="shared" si="110"/>
        <v>915916822</v>
      </c>
      <c r="CQ592" s="2"/>
      <c r="CR592" s="2"/>
      <c r="CS592" s="2"/>
      <c r="CT592" s="2"/>
      <c r="CU592" s="2"/>
      <c r="CV592" s="9"/>
      <c r="CW592" s="2"/>
      <c r="CX592" s="2"/>
      <c r="CY592" s="8">
        <f t="shared" si="111"/>
        <v>915916822</v>
      </c>
      <c r="CZ592" s="2"/>
      <c r="DA592" s="2"/>
      <c r="DB592" s="2"/>
      <c r="DC592" s="2"/>
      <c r="DD592" s="2"/>
      <c r="DE592" s="2"/>
      <c r="DF592" s="2"/>
      <c r="DG592" s="2"/>
      <c r="DH592" s="2"/>
      <c r="DI592" s="8">
        <f t="shared" si="112"/>
        <v>915916822</v>
      </c>
      <c r="DJ592" s="18"/>
      <c r="DK592" s="2"/>
      <c r="DL592" s="2"/>
      <c r="DM592" s="2"/>
      <c r="DN592" s="2"/>
      <c r="DO592" s="2"/>
      <c r="DP592" s="2"/>
      <c r="DQ592" s="2"/>
      <c r="DR592" s="9"/>
      <c r="DS592" s="2"/>
      <c r="DT592" s="2"/>
      <c r="DU592" s="7">
        <f t="shared" si="118"/>
        <v>915916822</v>
      </c>
      <c r="DV592" s="4">
        <f>VLOOKUP(B592,[3]RPTNCT049_ConsultaSaldosContabl!$I$4:$K$8047,3,0)</f>
        <v>347692408</v>
      </c>
      <c r="DW592" s="4">
        <f>+Q592+Z592+AA592+AN592+BA592+BJ592+BU592+BV592</f>
        <v>568224414</v>
      </c>
      <c r="DX592" s="41">
        <f t="shared" si="119"/>
        <v>915916822</v>
      </c>
      <c r="DY592" s="19">
        <f t="shared" si="120"/>
        <v>0</v>
      </c>
      <c r="DZ592" s="29"/>
      <c r="EA592" s="29"/>
      <c r="EB592" s="29"/>
    </row>
    <row r="593" spans="1:136" ht="15" customHeight="1" x14ac:dyDescent="0.2">
      <c r="A593" s="1">
        <v>8915023976</v>
      </c>
      <c r="B593" s="1">
        <v>891502397</v>
      </c>
      <c r="C593" s="16">
        <v>215019450</v>
      </c>
      <c r="D593" s="17" t="s">
        <v>391</v>
      </c>
      <c r="E593" s="83" t="s">
        <v>1437</v>
      </c>
      <c r="F593" s="38"/>
      <c r="G593" s="2"/>
      <c r="H593" s="3"/>
      <c r="I593" s="2"/>
      <c r="J593" s="39"/>
      <c r="K593" s="3"/>
      <c r="L593" s="2"/>
      <c r="M593" s="8"/>
      <c r="N593" s="3"/>
      <c r="O593" s="2"/>
      <c r="P593" s="3"/>
      <c r="Q593" s="39">
        <v>55719722</v>
      </c>
      <c r="R593" s="2"/>
      <c r="S593" s="3"/>
      <c r="T593" s="3"/>
      <c r="U593" s="2"/>
      <c r="V593" s="8">
        <f t="shared" si="109"/>
        <v>55719722</v>
      </c>
      <c r="W593" s="8">
        <v>0</v>
      </c>
      <c r="X593" s="2"/>
      <c r="Y593" s="8">
        <v>0</v>
      </c>
      <c r="Z593" s="8">
        <v>34964016</v>
      </c>
      <c r="AA593" s="2"/>
      <c r="AB593" s="2"/>
      <c r="AC593" s="9"/>
      <c r="AD593" s="2"/>
      <c r="AE593" s="2"/>
      <c r="AF593" s="8">
        <f t="shared" si="113"/>
        <v>90683738</v>
      </c>
      <c r="AG593" s="9">
        <v>0</v>
      </c>
      <c r="AH593" s="2"/>
      <c r="AI593" s="2">
        <v>0</v>
      </c>
      <c r="AJ593" s="9">
        <v>0</v>
      </c>
      <c r="AK593" s="2">
        <v>0</v>
      </c>
      <c r="AL593" s="2">
        <v>0</v>
      </c>
      <c r="AM593" s="2"/>
      <c r="AN593" s="2"/>
      <c r="AO593" s="19">
        <f t="shared" si="114"/>
        <v>90683738</v>
      </c>
      <c r="AP593" s="2"/>
      <c r="AQ593" s="2"/>
      <c r="AR593" s="2"/>
      <c r="AS593" s="2"/>
      <c r="AT593" s="2"/>
      <c r="AU593" s="2"/>
      <c r="AV593" s="2"/>
      <c r="AW593" s="2"/>
      <c r="AX593" s="2">
        <v>143086260</v>
      </c>
      <c r="AY593" s="2">
        <v>35771565</v>
      </c>
      <c r="AZ593" s="2"/>
      <c r="BA593" s="2"/>
      <c r="BB593" s="64">
        <f t="shared" si="115"/>
        <v>269541563</v>
      </c>
      <c r="BC593" s="2"/>
      <c r="BD593" s="2">
        <v>35771565</v>
      </c>
      <c r="BE593" s="2"/>
      <c r="BF593" s="2"/>
      <c r="BG593" s="9"/>
      <c r="BH593" s="2"/>
      <c r="BI593" s="2"/>
      <c r="BJ593" s="2">
        <v>195156496</v>
      </c>
      <c r="BK593" s="8">
        <f t="shared" si="116"/>
        <v>500469624</v>
      </c>
      <c r="BL593" s="2"/>
      <c r="BM593" s="2">
        <v>35771565</v>
      </c>
      <c r="BN593" s="2"/>
      <c r="BO593" s="2"/>
      <c r="BP593" s="2"/>
      <c r="BQ593" s="2"/>
      <c r="BR593" s="9"/>
      <c r="BS593" s="2"/>
      <c r="BT593" s="2"/>
      <c r="BU593" s="2"/>
      <c r="BV593" s="2"/>
      <c r="BW593" s="8">
        <f t="shared" si="117"/>
        <v>536241189</v>
      </c>
      <c r="BX593" s="2"/>
      <c r="BY593" s="2">
        <v>35771565</v>
      </c>
      <c r="BZ593" s="2"/>
      <c r="CA593" s="2"/>
      <c r="CB593" s="9"/>
      <c r="CC593" s="2"/>
      <c r="CD593" s="2"/>
      <c r="CE593" s="2"/>
      <c r="CF593" s="2"/>
      <c r="CG593" s="8">
        <f>SUM(BW593:CE593)</f>
        <v>572012754</v>
      </c>
      <c r="CH593" s="2"/>
      <c r="CI593" s="2"/>
      <c r="CJ593" s="2"/>
      <c r="CK593" s="2"/>
      <c r="CL593" s="9"/>
      <c r="CM593" s="2"/>
      <c r="CN593" s="2"/>
      <c r="CO593" s="2"/>
      <c r="CP593" s="8">
        <f t="shared" si="110"/>
        <v>572012754</v>
      </c>
      <c r="CQ593" s="2"/>
      <c r="CR593" s="2"/>
      <c r="CS593" s="2"/>
      <c r="CT593" s="2"/>
      <c r="CU593" s="2"/>
      <c r="CV593" s="9"/>
      <c r="CW593" s="2"/>
      <c r="CX593" s="2"/>
      <c r="CY593" s="8">
        <f t="shared" si="111"/>
        <v>572012754</v>
      </c>
      <c r="CZ593" s="2"/>
      <c r="DA593" s="2"/>
      <c r="DB593" s="2"/>
      <c r="DC593" s="2"/>
      <c r="DD593" s="2"/>
      <c r="DE593" s="2"/>
      <c r="DF593" s="2"/>
      <c r="DG593" s="2"/>
      <c r="DH593" s="2"/>
      <c r="DI593" s="8">
        <f t="shared" si="112"/>
        <v>572012754</v>
      </c>
      <c r="DJ593" s="18"/>
      <c r="DK593" s="2"/>
      <c r="DL593" s="2"/>
      <c r="DM593" s="2"/>
      <c r="DN593" s="2"/>
      <c r="DO593" s="2"/>
      <c r="DP593" s="2"/>
      <c r="DQ593" s="2"/>
      <c r="DR593" s="9"/>
      <c r="DS593" s="2"/>
      <c r="DT593" s="2"/>
      <c r="DU593" s="7">
        <f t="shared" si="118"/>
        <v>572012754</v>
      </c>
      <c r="DV593" s="4">
        <f>VLOOKUP(B593,[3]RPTNCT049_ConsultaSaldosContabl!$I$4:$K$8047,3,0)</f>
        <v>286172520</v>
      </c>
      <c r="DW593" s="4">
        <f>+Q593+Z593+AA593+AN593+BA593+BJ593+BU593+BV593</f>
        <v>285840234</v>
      </c>
      <c r="DX593" s="41">
        <f t="shared" si="119"/>
        <v>572012754</v>
      </c>
      <c r="DY593" s="19">
        <f t="shared" si="120"/>
        <v>0</v>
      </c>
      <c r="DZ593" s="29"/>
      <c r="EA593" s="29"/>
      <c r="EB593" s="29"/>
    </row>
    <row r="594" spans="1:136" ht="15" customHeight="1" x14ac:dyDescent="0.2">
      <c r="A594" s="1">
        <v>8920993171</v>
      </c>
      <c r="B594" s="1">
        <v>892099317</v>
      </c>
      <c r="C594" s="16">
        <v>213050330</v>
      </c>
      <c r="D594" s="17" t="s">
        <v>678</v>
      </c>
      <c r="E594" s="83" t="s">
        <v>1717</v>
      </c>
      <c r="F594" s="38"/>
      <c r="G594" s="2"/>
      <c r="H594" s="3"/>
      <c r="I594" s="2"/>
      <c r="J594" s="39"/>
      <c r="K594" s="3"/>
      <c r="L594" s="2"/>
      <c r="M594" s="8"/>
      <c r="N594" s="3"/>
      <c r="O594" s="2"/>
      <c r="P594" s="3"/>
      <c r="Q594" s="39">
        <v>53551017</v>
      </c>
      <c r="R594" s="2"/>
      <c r="S594" s="3"/>
      <c r="T594" s="3"/>
      <c r="U594" s="2"/>
      <c r="V594" s="8">
        <f t="shared" si="109"/>
        <v>53551017</v>
      </c>
      <c r="W594" s="8">
        <v>0</v>
      </c>
      <c r="X594" s="2"/>
      <c r="Y594" s="8">
        <v>0</v>
      </c>
      <c r="Z594" s="8"/>
      <c r="AA594" s="2"/>
      <c r="AB594" s="2"/>
      <c r="AC594" s="9"/>
      <c r="AD594" s="2"/>
      <c r="AE594" s="2"/>
      <c r="AF594" s="8">
        <f t="shared" si="113"/>
        <v>53551017</v>
      </c>
      <c r="AG594" s="9">
        <v>0</v>
      </c>
      <c r="AH594" s="2"/>
      <c r="AI594" s="2">
        <v>0</v>
      </c>
      <c r="AJ594" s="9">
        <v>0</v>
      </c>
      <c r="AK594" s="2">
        <v>0</v>
      </c>
      <c r="AL594" s="2">
        <v>0</v>
      </c>
      <c r="AM594" s="2"/>
      <c r="AN594" s="2"/>
      <c r="AO594" s="19">
        <f t="shared" si="114"/>
        <v>53551017</v>
      </c>
      <c r="AP594" s="2"/>
      <c r="AQ594" s="2"/>
      <c r="AR594" s="2"/>
      <c r="AS594" s="2"/>
      <c r="AT594" s="2"/>
      <c r="AU594" s="2"/>
      <c r="AV594" s="2"/>
      <c r="AW594" s="2"/>
      <c r="AX594" s="2">
        <v>124518164</v>
      </c>
      <c r="AY594" s="2">
        <v>31129541</v>
      </c>
      <c r="AZ594" s="2"/>
      <c r="BA594" s="2"/>
      <c r="BB594" s="64">
        <f t="shared" si="115"/>
        <v>209198722</v>
      </c>
      <c r="BC594" s="2"/>
      <c r="BD594" s="2">
        <v>31129541</v>
      </c>
      <c r="BE594" s="2"/>
      <c r="BF594" s="2"/>
      <c r="BG594" s="9"/>
      <c r="BH594" s="2"/>
      <c r="BI594" s="2"/>
      <c r="BJ594" s="2">
        <v>115249131</v>
      </c>
      <c r="BK594" s="8">
        <f t="shared" si="116"/>
        <v>355577394</v>
      </c>
      <c r="BL594" s="2"/>
      <c r="BM594" s="2">
        <v>31129541</v>
      </c>
      <c r="BN594" s="2"/>
      <c r="BO594" s="2"/>
      <c r="BP594" s="2"/>
      <c r="BQ594" s="2"/>
      <c r="BR594" s="9"/>
      <c r="BS594" s="2"/>
      <c r="BT594" s="2"/>
      <c r="BU594" s="2"/>
      <c r="BV594" s="2"/>
      <c r="BW594" s="8">
        <f t="shared" si="117"/>
        <v>386706935</v>
      </c>
      <c r="BX594" s="2"/>
      <c r="BY594" s="2">
        <v>31129541</v>
      </c>
      <c r="BZ594" s="2"/>
      <c r="CA594" s="2"/>
      <c r="CB594" s="9"/>
      <c r="CC594" s="2"/>
      <c r="CD594" s="2"/>
      <c r="CE594" s="2"/>
      <c r="CF594" s="2"/>
      <c r="CG594" s="8">
        <f>SUM(BW594:CE594)</f>
        <v>417836476</v>
      </c>
      <c r="CH594" s="2"/>
      <c r="CI594" s="2"/>
      <c r="CJ594" s="2"/>
      <c r="CK594" s="2"/>
      <c r="CL594" s="9"/>
      <c r="CM594" s="2"/>
      <c r="CN594" s="2"/>
      <c r="CO594" s="2"/>
      <c r="CP594" s="8">
        <f t="shared" si="110"/>
        <v>417836476</v>
      </c>
      <c r="CQ594" s="2"/>
      <c r="CR594" s="2"/>
      <c r="CS594" s="2"/>
      <c r="CT594" s="2"/>
      <c r="CU594" s="2"/>
      <c r="CV594" s="9"/>
      <c r="CW594" s="2"/>
      <c r="CX594" s="2"/>
      <c r="CY594" s="8">
        <f t="shared" si="111"/>
        <v>417836476</v>
      </c>
      <c r="CZ594" s="2"/>
      <c r="DA594" s="2"/>
      <c r="DB594" s="2"/>
      <c r="DC594" s="2"/>
      <c r="DD594" s="2"/>
      <c r="DE594" s="2"/>
      <c r="DF594" s="2"/>
      <c r="DG594" s="2"/>
      <c r="DH594" s="2"/>
      <c r="DI594" s="8">
        <f t="shared" si="112"/>
        <v>417836476</v>
      </c>
      <c r="DJ594" s="18"/>
      <c r="DK594" s="2"/>
      <c r="DL594" s="2"/>
      <c r="DM594" s="2"/>
      <c r="DN594" s="2"/>
      <c r="DO594" s="2"/>
      <c r="DP594" s="2"/>
      <c r="DQ594" s="2"/>
      <c r="DR594" s="9"/>
      <c r="DS594" s="2"/>
      <c r="DT594" s="2"/>
      <c r="DU594" s="7">
        <f t="shared" si="118"/>
        <v>417836476</v>
      </c>
      <c r="DV594" s="4">
        <f>VLOOKUP(B594,[3]RPTNCT049_ConsultaSaldosContabl!$I$4:$K$8047,3,0)</f>
        <v>249036328</v>
      </c>
      <c r="DW594" s="4">
        <f>+Q594+Z594+AA594+AN594+BA594+BJ594+BU594+BV594</f>
        <v>168800148</v>
      </c>
      <c r="DX594" s="41">
        <f t="shared" si="119"/>
        <v>417836476</v>
      </c>
      <c r="DY594" s="19">
        <f t="shared" si="120"/>
        <v>0</v>
      </c>
      <c r="DZ594" s="29"/>
      <c r="EA594" s="29"/>
      <c r="EB594" s="29"/>
    </row>
    <row r="595" spans="1:136" ht="15" customHeight="1" x14ac:dyDescent="0.2">
      <c r="A595" s="1">
        <v>8000674526</v>
      </c>
      <c r="B595" s="1">
        <v>800067452</v>
      </c>
      <c r="C595" s="16">
        <v>216018460</v>
      </c>
      <c r="D595" s="17" t="s">
        <v>367</v>
      </c>
      <c r="E595" s="83" t="s">
        <v>1413</v>
      </c>
      <c r="F595" s="38"/>
      <c r="G595" s="2"/>
      <c r="H595" s="3"/>
      <c r="I595" s="2"/>
      <c r="J595" s="39"/>
      <c r="K595" s="3"/>
      <c r="L595" s="2"/>
      <c r="M595" s="8"/>
      <c r="N595" s="3"/>
      <c r="O595" s="2"/>
      <c r="P595" s="3"/>
      <c r="Q595" s="39">
        <v>73943814</v>
      </c>
      <c r="R595" s="2"/>
      <c r="S595" s="3"/>
      <c r="T595" s="3"/>
      <c r="U595" s="2"/>
      <c r="V595" s="8">
        <f t="shared" si="109"/>
        <v>73943814</v>
      </c>
      <c r="W595" s="8">
        <v>0</v>
      </c>
      <c r="X595" s="2"/>
      <c r="Y595" s="8">
        <v>0</v>
      </c>
      <c r="Z595" s="8"/>
      <c r="AA595" s="2"/>
      <c r="AB595" s="2"/>
      <c r="AC595" s="9"/>
      <c r="AD595" s="2"/>
      <c r="AE595" s="2"/>
      <c r="AF595" s="8">
        <f t="shared" si="113"/>
        <v>73943814</v>
      </c>
      <c r="AG595" s="9">
        <v>0</v>
      </c>
      <c r="AH595" s="2"/>
      <c r="AI595" s="2">
        <v>0</v>
      </c>
      <c r="AJ595" s="9">
        <v>0</v>
      </c>
      <c r="AK595" s="2">
        <v>0</v>
      </c>
      <c r="AL595" s="2">
        <v>0</v>
      </c>
      <c r="AM595" s="2"/>
      <c r="AN595" s="2"/>
      <c r="AO595" s="19">
        <f t="shared" si="114"/>
        <v>73943814</v>
      </c>
      <c r="AP595" s="2"/>
      <c r="AQ595" s="2"/>
      <c r="AR595" s="2"/>
      <c r="AS595" s="2"/>
      <c r="AT595" s="2"/>
      <c r="AU595" s="2"/>
      <c r="AV595" s="2"/>
      <c r="AW595" s="2"/>
      <c r="AX595" s="2">
        <v>105255252</v>
      </c>
      <c r="AY595" s="2">
        <v>26313813</v>
      </c>
      <c r="AZ595" s="2"/>
      <c r="BA595" s="2"/>
      <c r="BB595" s="64">
        <f t="shared" si="115"/>
        <v>205512879</v>
      </c>
      <c r="BC595" s="2"/>
      <c r="BD595" s="2">
        <v>26313813</v>
      </c>
      <c r="BE595" s="2"/>
      <c r="BF595" s="2"/>
      <c r="BG595" s="9"/>
      <c r="BH595" s="2"/>
      <c r="BI595" s="2"/>
      <c r="BJ595" s="2">
        <v>159131371</v>
      </c>
      <c r="BK595" s="8">
        <f t="shared" si="116"/>
        <v>390958063</v>
      </c>
      <c r="BL595" s="2"/>
      <c r="BM595" s="2">
        <v>26313813</v>
      </c>
      <c r="BN595" s="2"/>
      <c r="BO595" s="2"/>
      <c r="BP595" s="2"/>
      <c r="BQ595" s="2"/>
      <c r="BR595" s="9"/>
      <c r="BS595" s="2"/>
      <c r="BT595" s="2"/>
      <c r="BU595" s="2"/>
      <c r="BV595" s="2"/>
      <c r="BW595" s="8">
        <f t="shared" si="117"/>
        <v>417271876</v>
      </c>
      <c r="BX595" s="2"/>
      <c r="BY595" s="2">
        <v>26313813</v>
      </c>
      <c r="BZ595" s="2"/>
      <c r="CA595" s="2"/>
      <c r="CB595" s="9"/>
      <c r="CC595" s="2"/>
      <c r="CD595" s="2"/>
      <c r="CE595" s="2"/>
      <c r="CF595" s="2"/>
      <c r="CG595" s="8">
        <f>SUM(BW595:CE595)</f>
        <v>443585689</v>
      </c>
      <c r="CH595" s="2"/>
      <c r="CI595" s="2"/>
      <c r="CJ595" s="2"/>
      <c r="CK595" s="2"/>
      <c r="CL595" s="9"/>
      <c r="CM595" s="2"/>
      <c r="CN595" s="2"/>
      <c r="CO595" s="2"/>
      <c r="CP595" s="8">
        <f t="shared" si="110"/>
        <v>443585689</v>
      </c>
      <c r="CQ595" s="2"/>
      <c r="CR595" s="2"/>
      <c r="CS595" s="2"/>
      <c r="CT595" s="2"/>
      <c r="CU595" s="2"/>
      <c r="CV595" s="9"/>
      <c r="CW595" s="2"/>
      <c r="CX595" s="2"/>
      <c r="CY595" s="8">
        <f t="shared" si="111"/>
        <v>443585689</v>
      </c>
      <c r="CZ595" s="2"/>
      <c r="DA595" s="2"/>
      <c r="DB595" s="2"/>
      <c r="DC595" s="2"/>
      <c r="DD595" s="2"/>
      <c r="DE595" s="2"/>
      <c r="DF595" s="2"/>
      <c r="DG595" s="2"/>
      <c r="DH595" s="2"/>
      <c r="DI595" s="8">
        <f t="shared" si="112"/>
        <v>443585689</v>
      </c>
      <c r="DJ595" s="18"/>
      <c r="DK595" s="2"/>
      <c r="DL595" s="2"/>
      <c r="DM595" s="2"/>
      <c r="DN595" s="2"/>
      <c r="DO595" s="2"/>
      <c r="DP595" s="2"/>
      <c r="DQ595" s="2"/>
      <c r="DR595" s="9"/>
      <c r="DS595" s="2"/>
      <c r="DT595" s="2"/>
      <c r="DU595" s="7">
        <f t="shared" si="118"/>
        <v>443585689</v>
      </c>
      <c r="DV595" s="4">
        <f>VLOOKUP(B595,[3]RPTNCT049_ConsultaSaldosContabl!$I$4:$K$8047,3,0)</f>
        <v>210510504</v>
      </c>
      <c r="DW595" s="4">
        <f>+Q595+Z595+AA595+AN595+BA595+BJ595+BU595+BV595</f>
        <v>233075185</v>
      </c>
      <c r="DX595" s="41">
        <f t="shared" si="119"/>
        <v>443585689</v>
      </c>
      <c r="DY595" s="19">
        <f t="shared" si="120"/>
        <v>0</v>
      </c>
      <c r="DZ595" s="29"/>
      <c r="EA595" s="29"/>
      <c r="EB595" s="29"/>
    </row>
    <row r="596" spans="1:136" ht="15" customHeight="1" x14ac:dyDescent="0.2">
      <c r="A596" s="1">
        <v>8000296601</v>
      </c>
      <c r="B596" s="1">
        <v>800029660</v>
      </c>
      <c r="C596" s="16">
        <v>215515455</v>
      </c>
      <c r="D596" s="17" t="s">
        <v>268</v>
      </c>
      <c r="E596" s="83" t="s">
        <v>1318</v>
      </c>
      <c r="F596" s="38"/>
      <c r="G596" s="2"/>
      <c r="H596" s="3"/>
      <c r="I596" s="2"/>
      <c r="J596" s="39"/>
      <c r="K596" s="3"/>
      <c r="L596" s="2"/>
      <c r="M596" s="8"/>
      <c r="N596" s="3"/>
      <c r="O596" s="2"/>
      <c r="P596" s="3"/>
      <c r="Q596" s="39"/>
      <c r="R596" s="2"/>
      <c r="S596" s="3"/>
      <c r="T596" s="3"/>
      <c r="U596" s="2"/>
      <c r="V596" s="8">
        <f t="shared" si="109"/>
        <v>0</v>
      </c>
      <c r="W596" s="8">
        <v>0</v>
      </c>
      <c r="X596" s="2"/>
      <c r="Y596" s="8">
        <v>0</v>
      </c>
      <c r="Z596" s="8">
        <v>40448748</v>
      </c>
      <c r="AA596" s="2"/>
      <c r="AB596" s="2"/>
      <c r="AC596" s="9"/>
      <c r="AD596" s="2"/>
      <c r="AE596" s="2"/>
      <c r="AF596" s="8">
        <f t="shared" si="113"/>
        <v>40448748</v>
      </c>
      <c r="AG596" s="9">
        <v>0</v>
      </c>
      <c r="AH596" s="2"/>
      <c r="AI596" s="2">
        <v>0</v>
      </c>
      <c r="AJ596" s="9">
        <v>0</v>
      </c>
      <c r="AK596" s="2">
        <v>0</v>
      </c>
      <c r="AL596" s="2">
        <v>0</v>
      </c>
      <c r="AM596" s="2"/>
      <c r="AN596" s="2"/>
      <c r="AO596" s="19">
        <f t="shared" si="114"/>
        <v>40448748</v>
      </c>
      <c r="AP596" s="2"/>
      <c r="AQ596" s="2"/>
      <c r="AR596" s="2"/>
      <c r="AS596" s="2"/>
      <c r="AT596" s="2"/>
      <c r="AU596" s="2"/>
      <c r="AV596" s="2"/>
      <c r="AW596" s="2"/>
      <c r="AX596" s="2">
        <v>46121872</v>
      </c>
      <c r="AY596" s="2">
        <v>11530468</v>
      </c>
      <c r="AZ596" s="2"/>
      <c r="BA596" s="2"/>
      <c r="BB596" s="64">
        <f t="shared" si="115"/>
        <v>98101088</v>
      </c>
      <c r="BC596" s="2"/>
      <c r="BD596" s="2">
        <v>11530468</v>
      </c>
      <c r="BE596" s="2"/>
      <c r="BF596" s="2"/>
      <c r="BG596" s="9"/>
      <c r="BH596" s="2"/>
      <c r="BI596" s="2"/>
      <c r="BJ596" s="2">
        <v>87047947</v>
      </c>
      <c r="BK596" s="8">
        <f t="shared" si="116"/>
        <v>196679503</v>
      </c>
      <c r="BL596" s="2"/>
      <c r="BM596" s="2">
        <v>11530468</v>
      </c>
      <c r="BN596" s="2"/>
      <c r="BO596" s="2"/>
      <c r="BP596" s="2"/>
      <c r="BQ596" s="2"/>
      <c r="BR596" s="9"/>
      <c r="BS596" s="2"/>
      <c r="BT596" s="2"/>
      <c r="BU596" s="2"/>
      <c r="BV596" s="2"/>
      <c r="BW596" s="8">
        <f t="shared" si="117"/>
        <v>208209971</v>
      </c>
      <c r="BX596" s="2"/>
      <c r="BY596" s="2">
        <v>11530468</v>
      </c>
      <c r="BZ596" s="2"/>
      <c r="CA596" s="2"/>
      <c r="CB596" s="9"/>
      <c r="CC596" s="2"/>
      <c r="CD596" s="2"/>
      <c r="CE596" s="2"/>
      <c r="CF596" s="2"/>
      <c r="CG596" s="8">
        <f>SUM(BW596:CE596)</f>
        <v>219740439</v>
      </c>
      <c r="CH596" s="2"/>
      <c r="CI596" s="2"/>
      <c r="CJ596" s="2"/>
      <c r="CK596" s="2"/>
      <c r="CL596" s="9"/>
      <c r="CM596" s="2"/>
      <c r="CN596" s="2"/>
      <c r="CO596" s="2"/>
      <c r="CP596" s="8">
        <f t="shared" si="110"/>
        <v>219740439</v>
      </c>
      <c r="CQ596" s="2"/>
      <c r="CR596" s="2"/>
      <c r="CS596" s="2"/>
      <c r="CT596" s="2"/>
      <c r="CU596" s="2"/>
      <c r="CV596" s="9"/>
      <c r="CW596" s="2"/>
      <c r="CX596" s="2"/>
      <c r="CY596" s="8">
        <f t="shared" si="111"/>
        <v>219740439</v>
      </c>
      <c r="CZ596" s="2"/>
      <c r="DA596" s="2"/>
      <c r="DB596" s="2"/>
      <c r="DC596" s="2"/>
      <c r="DD596" s="2"/>
      <c r="DE596" s="2"/>
      <c r="DF596" s="2"/>
      <c r="DG596" s="2"/>
      <c r="DH596" s="2"/>
      <c r="DI596" s="8">
        <f t="shared" si="112"/>
        <v>219740439</v>
      </c>
      <c r="DJ596" s="18"/>
      <c r="DK596" s="2"/>
      <c r="DL596" s="2"/>
      <c r="DM596" s="2"/>
      <c r="DN596" s="2"/>
      <c r="DO596" s="2"/>
      <c r="DP596" s="2"/>
      <c r="DQ596" s="2"/>
      <c r="DR596" s="9"/>
      <c r="DS596" s="2"/>
      <c r="DT596" s="2"/>
      <c r="DU596" s="7">
        <f t="shared" si="118"/>
        <v>219740439</v>
      </c>
      <c r="DV596" s="4">
        <f>VLOOKUP(B596,[3]RPTNCT049_ConsultaSaldosContabl!$I$4:$K$8047,3,0)</f>
        <v>92243744</v>
      </c>
      <c r="DW596" s="4">
        <f>+Q596+Z596+AA596+AN596+BA596+BJ596+BU596+BV596</f>
        <v>127496695</v>
      </c>
      <c r="DX596" s="41">
        <f t="shared" si="119"/>
        <v>219740439</v>
      </c>
      <c r="DY596" s="19">
        <f t="shared" si="120"/>
        <v>0</v>
      </c>
      <c r="DZ596" s="29"/>
      <c r="EA596" s="29"/>
      <c r="EB596" s="29"/>
    </row>
    <row r="597" spans="1:136" ht="15" customHeight="1" x14ac:dyDescent="0.2">
      <c r="A597" s="1">
        <v>8001031984</v>
      </c>
      <c r="B597" s="1">
        <v>800103198</v>
      </c>
      <c r="C597" s="16">
        <v>210095200</v>
      </c>
      <c r="D597" s="17" t="s">
        <v>993</v>
      </c>
      <c r="E597" s="83" t="s">
        <v>2069</v>
      </c>
      <c r="F597" s="54"/>
      <c r="G597" s="18"/>
      <c r="H597" s="54"/>
      <c r="I597" s="18"/>
      <c r="J597" s="54"/>
      <c r="K597" s="54"/>
      <c r="L597" s="18"/>
      <c r="M597" s="55"/>
      <c r="N597" s="54"/>
      <c r="O597" s="18"/>
      <c r="P597" s="54"/>
      <c r="Q597" s="39">
        <v>21587957</v>
      </c>
      <c r="R597" s="18"/>
      <c r="S597" s="54"/>
      <c r="T597" s="54"/>
      <c r="U597" s="18"/>
      <c r="V597" s="8">
        <f t="shared" si="109"/>
        <v>21587957</v>
      </c>
      <c r="W597" s="8">
        <v>0</v>
      </c>
      <c r="X597" s="18"/>
      <c r="Y597" s="8">
        <v>0</v>
      </c>
      <c r="Z597" s="8"/>
      <c r="AA597" s="18"/>
      <c r="AB597" s="18"/>
      <c r="AC597" s="56"/>
      <c r="AD597" s="18"/>
      <c r="AE597" s="18"/>
      <c r="AF597" s="8">
        <f t="shared" si="113"/>
        <v>21587957</v>
      </c>
      <c r="AG597" s="9">
        <v>0</v>
      </c>
      <c r="AH597" s="2"/>
      <c r="AI597" s="2">
        <v>0</v>
      </c>
      <c r="AJ597" s="9">
        <v>0</v>
      </c>
      <c r="AK597" s="2">
        <v>0</v>
      </c>
      <c r="AL597" s="2">
        <v>0</v>
      </c>
      <c r="AM597" s="2"/>
      <c r="AN597" s="2"/>
      <c r="AO597" s="19">
        <f t="shared" si="114"/>
        <v>21587957</v>
      </c>
      <c r="AP597" s="18"/>
      <c r="AQ597" s="2"/>
      <c r="AR597" s="18"/>
      <c r="AS597" s="2"/>
      <c r="AT597" s="18"/>
      <c r="AU597" s="18"/>
      <c r="AV597" s="18"/>
      <c r="AW597" s="18"/>
      <c r="AX597" s="2">
        <v>45117400</v>
      </c>
      <c r="AY597" s="2">
        <v>11279350</v>
      </c>
      <c r="AZ597" s="18"/>
      <c r="BA597" s="2"/>
      <c r="BB597" s="64">
        <f t="shared" si="115"/>
        <v>77984707</v>
      </c>
      <c r="BC597" s="2"/>
      <c r="BD597" s="2">
        <v>11279350</v>
      </c>
      <c r="BE597" s="2"/>
      <c r="BF597" s="2"/>
      <c r="BG597" s="9"/>
      <c r="BH597" s="2"/>
      <c r="BI597" s="2"/>
      <c r="BJ597" s="2">
        <v>46364734</v>
      </c>
      <c r="BK597" s="8">
        <f t="shared" si="116"/>
        <v>135628791</v>
      </c>
      <c r="BL597" s="2"/>
      <c r="BM597" s="2">
        <v>11279350</v>
      </c>
      <c r="BN597" s="2"/>
      <c r="BO597" s="2"/>
      <c r="BP597" s="2"/>
      <c r="BQ597" s="2"/>
      <c r="BR597" s="9"/>
      <c r="BS597" s="2"/>
      <c r="BT597" s="2"/>
      <c r="BU597" s="2"/>
      <c r="BV597" s="2"/>
      <c r="BW597" s="8">
        <f t="shared" si="117"/>
        <v>146908141</v>
      </c>
      <c r="BX597" s="2"/>
      <c r="BY597" s="2">
        <v>11279350</v>
      </c>
      <c r="BZ597" s="2"/>
      <c r="CA597" s="2"/>
      <c r="CB597" s="9"/>
      <c r="CC597" s="2"/>
      <c r="CD597" s="2"/>
      <c r="CE597" s="2"/>
      <c r="CF597" s="2"/>
      <c r="CG597" s="8">
        <f>SUM(BW597:CE597)</f>
        <v>158187491</v>
      </c>
      <c r="CH597" s="2"/>
      <c r="CI597" s="2"/>
      <c r="CJ597" s="2"/>
      <c r="CK597" s="2"/>
      <c r="CL597" s="9"/>
      <c r="CM597" s="2"/>
      <c r="CN597" s="2"/>
      <c r="CO597" s="2"/>
      <c r="CP597" s="8">
        <f t="shared" si="110"/>
        <v>158187491</v>
      </c>
      <c r="CQ597" s="2"/>
      <c r="CR597" s="2"/>
      <c r="CS597" s="2"/>
      <c r="CT597" s="2"/>
      <c r="CU597" s="2"/>
      <c r="CV597" s="9"/>
      <c r="CW597" s="2"/>
      <c r="CX597" s="2"/>
      <c r="CY597" s="8">
        <f t="shared" si="111"/>
        <v>158187491</v>
      </c>
      <c r="CZ597" s="2"/>
      <c r="DA597" s="2"/>
      <c r="DB597" s="2"/>
      <c r="DC597" s="2"/>
      <c r="DD597" s="2"/>
      <c r="DE597" s="2"/>
      <c r="DF597" s="2"/>
      <c r="DG597" s="2"/>
      <c r="DH597" s="2"/>
      <c r="DI597" s="8">
        <f t="shared" si="112"/>
        <v>158187491</v>
      </c>
      <c r="DJ597" s="18"/>
      <c r="DK597" s="2"/>
      <c r="DL597" s="2"/>
      <c r="DM597" s="2"/>
      <c r="DN597" s="2"/>
      <c r="DO597" s="2"/>
      <c r="DP597" s="2"/>
      <c r="DQ597" s="2"/>
      <c r="DR597" s="9"/>
      <c r="DS597" s="2"/>
      <c r="DT597" s="2"/>
      <c r="DU597" s="7">
        <f t="shared" si="118"/>
        <v>158187491</v>
      </c>
      <c r="DV597" s="4">
        <f>VLOOKUP(B597,[3]RPTNCT049_ConsultaSaldosContabl!$I$4:$K$8047,3,0)</f>
        <v>90234800</v>
      </c>
      <c r="DW597" s="4">
        <f>+Q597+Z597+AA597+AN597+BA597+BJ597+BU597+BV597</f>
        <v>67952691</v>
      </c>
      <c r="DX597" s="41">
        <f t="shared" si="119"/>
        <v>158187491</v>
      </c>
      <c r="DY597" s="19">
        <f t="shared" si="120"/>
        <v>0</v>
      </c>
      <c r="DZ597" s="29"/>
      <c r="EA597" s="15"/>
      <c r="EB597" s="15"/>
      <c r="EC597" s="15"/>
      <c r="ED597" s="15"/>
      <c r="EE597" s="15"/>
      <c r="EF597" s="15"/>
    </row>
    <row r="598" spans="1:136" ht="15" customHeight="1" x14ac:dyDescent="0.2">
      <c r="A598" s="1">
        <v>8915008416</v>
      </c>
      <c r="B598" s="1">
        <v>891500841</v>
      </c>
      <c r="C598" s="16">
        <v>215519455</v>
      </c>
      <c r="D598" s="17" t="s">
        <v>392</v>
      </c>
      <c r="E598" s="83" t="s">
        <v>1438</v>
      </c>
      <c r="F598" s="38"/>
      <c r="G598" s="2"/>
      <c r="H598" s="3"/>
      <c r="I598" s="2"/>
      <c r="J598" s="39"/>
      <c r="K598" s="3"/>
      <c r="L598" s="2"/>
      <c r="M598" s="8"/>
      <c r="N598" s="3"/>
      <c r="O598" s="2"/>
      <c r="P598" s="3"/>
      <c r="Q598" s="39">
        <v>69318112</v>
      </c>
      <c r="R598" s="2"/>
      <c r="S598" s="3"/>
      <c r="T598" s="3"/>
      <c r="U598" s="2"/>
      <c r="V598" s="8">
        <f t="shared" si="109"/>
        <v>69318112</v>
      </c>
      <c r="W598" s="8">
        <v>0</v>
      </c>
      <c r="X598" s="2"/>
      <c r="Y598" s="8">
        <v>0</v>
      </c>
      <c r="Z598" s="8">
        <v>82572114</v>
      </c>
      <c r="AA598" s="2"/>
      <c r="AB598" s="2"/>
      <c r="AC598" s="9"/>
      <c r="AD598" s="2"/>
      <c r="AE598" s="2"/>
      <c r="AF598" s="8">
        <f t="shared" si="113"/>
        <v>151890226</v>
      </c>
      <c r="AG598" s="9">
        <v>0</v>
      </c>
      <c r="AH598" s="2"/>
      <c r="AI598" s="2">
        <v>0</v>
      </c>
      <c r="AJ598" s="9">
        <v>0</v>
      </c>
      <c r="AK598" s="2">
        <v>0</v>
      </c>
      <c r="AL598" s="2">
        <v>0</v>
      </c>
      <c r="AM598" s="2"/>
      <c r="AN598" s="2"/>
      <c r="AO598" s="19">
        <f t="shared" si="114"/>
        <v>151890226</v>
      </c>
      <c r="AP598" s="2"/>
      <c r="AQ598" s="2"/>
      <c r="AR598" s="2"/>
      <c r="AS598" s="2"/>
      <c r="AT598" s="2"/>
      <c r="AU598" s="2"/>
      <c r="AV598" s="2"/>
      <c r="AW598" s="2"/>
      <c r="AX598" s="2">
        <v>289332228</v>
      </c>
      <c r="AY598" s="2">
        <v>72333057</v>
      </c>
      <c r="AZ598" s="2"/>
      <c r="BA598" s="2"/>
      <c r="BB598" s="64">
        <f t="shared" si="115"/>
        <v>513555511</v>
      </c>
      <c r="BC598" s="2"/>
      <c r="BD598" s="2">
        <v>72333057</v>
      </c>
      <c r="BE598" s="2"/>
      <c r="BF598" s="2"/>
      <c r="BG598" s="9"/>
      <c r="BH598" s="2"/>
      <c r="BI598" s="2"/>
      <c r="BJ598" s="2">
        <v>326876249</v>
      </c>
      <c r="BK598" s="8">
        <f t="shared" si="116"/>
        <v>912764817</v>
      </c>
      <c r="BL598" s="2"/>
      <c r="BM598" s="2">
        <v>72333057</v>
      </c>
      <c r="BN598" s="2"/>
      <c r="BO598" s="2"/>
      <c r="BP598" s="2"/>
      <c r="BQ598" s="2"/>
      <c r="BR598" s="9"/>
      <c r="BS598" s="2"/>
      <c r="BT598" s="2"/>
      <c r="BU598" s="2"/>
      <c r="BV598" s="2"/>
      <c r="BW598" s="8">
        <f t="shared" si="117"/>
        <v>985097874</v>
      </c>
      <c r="BX598" s="2"/>
      <c r="BY598" s="2">
        <v>72333057</v>
      </c>
      <c r="BZ598" s="2"/>
      <c r="CA598" s="2"/>
      <c r="CB598" s="9"/>
      <c r="CC598" s="2"/>
      <c r="CD598" s="2"/>
      <c r="CE598" s="2"/>
      <c r="CF598" s="2"/>
      <c r="CG598" s="8">
        <f>SUM(BW598:CE598)</f>
        <v>1057430931</v>
      </c>
      <c r="CH598" s="2"/>
      <c r="CI598" s="2"/>
      <c r="CJ598" s="2"/>
      <c r="CK598" s="2"/>
      <c r="CL598" s="9"/>
      <c r="CM598" s="2"/>
      <c r="CN598" s="2"/>
      <c r="CO598" s="2"/>
      <c r="CP598" s="8">
        <f t="shared" si="110"/>
        <v>1057430931</v>
      </c>
      <c r="CQ598" s="2"/>
      <c r="CR598" s="2"/>
      <c r="CS598" s="2"/>
      <c r="CT598" s="2"/>
      <c r="CU598" s="2"/>
      <c r="CV598" s="9"/>
      <c r="CW598" s="2"/>
      <c r="CX598" s="2"/>
      <c r="CY598" s="8">
        <f t="shared" si="111"/>
        <v>1057430931</v>
      </c>
      <c r="CZ598" s="2"/>
      <c r="DA598" s="2"/>
      <c r="DB598" s="2"/>
      <c r="DC598" s="2"/>
      <c r="DD598" s="2"/>
      <c r="DE598" s="2"/>
      <c r="DF598" s="2"/>
      <c r="DG598" s="2"/>
      <c r="DH598" s="2"/>
      <c r="DI598" s="8">
        <f t="shared" si="112"/>
        <v>1057430931</v>
      </c>
      <c r="DJ598" s="18"/>
      <c r="DK598" s="2"/>
      <c r="DL598" s="2"/>
      <c r="DM598" s="2"/>
      <c r="DN598" s="2"/>
      <c r="DO598" s="2"/>
      <c r="DP598" s="2"/>
      <c r="DQ598" s="2"/>
      <c r="DR598" s="9"/>
      <c r="DS598" s="2"/>
      <c r="DT598" s="2"/>
      <c r="DU598" s="7">
        <f t="shared" si="118"/>
        <v>1057430931</v>
      </c>
      <c r="DV598" s="4">
        <f>VLOOKUP(B598,[3]RPTNCT049_ConsultaSaldosContabl!$I$4:$K$8047,3,0)</f>
        <v>578664456</v>
      </c>
      <c r="DW598" s="4">
        <f>+Q598+Z598+AA598+AN598+BA598+BJ598+BU598+BV598</f>
        <v>478766475</v>
      </c>
      <c r="DX598" s="41">
        <f t="shared" si="119"/>
        <v>1057430931</v>
      </c>
      <c r="DY598" s="19">
        <f t="shared" si="120"/>
        <v>0</v>
      </c>
      <c r="DZ598" s="29"/>
      <c r="EA598" s="29"/>
      <c r="EB598" s="29"/>
    </row>
    <row r="599" spans="1:136" ht="15" customHeight="1" x14ac:dyDescent="0.2">
      <c r="A599" s="1">
        <v>8000310757</v>
      </c>
      <c r="B599" s="1">
        <v>800031075</v>
      </c>
      <c r="C599" s="16">
        <v>215666456</v>
      </c>
      <c r="D599" s="17" t="s">
        <v>807</v>
      </c>
      <c r="E599" s="83" t="s">
        <v>1842</v>
      </c>
      <c r="F599" s="38"/>
      <c r="G599" s="2"/>
      <c r="H599" s="3"/>
      <c r="I599" s="2"/>
      <c r="J599" s="39"/>
      <c r="K599" s="3"/>
      <c r="L599" s="2"/>
      <c r="M599" s="8"/>
      <c r="N599" s="3"/>
      <c r="O599" s="2"/>
      <c r="P599" s="3"/>
      <c r="Q599" s="39">
        <v>101871147</v>
      </c>
      <c r="R599" s="2"/>
      <c r="S599" s="3"/>
      <c r="T599" s="3"/>
      <c r="U599" s="2"/>
      <c r="V599" s="8">
        <f t="shared" si="109"/>
        <v>101871147</v>
      </c>
      <c r="W599" s="8">
        <v>0</v>
      </c>
      <c r="X599" s="2"/>
      <c r="Y599" s="8">
        <v>0</v>
      </c>
      <c r="Z599" s="8"/>
      <c r="AA599" s="2"/>
      <c r="AB599" s="2"/>
      <c r="AC599" s="9"/>
      <c r="AD599" s="2"/>
      <c r="AE599" s="2"/>
      <c r="AF599" s="8">
        <f t="shared" si="113"/>
        <v>101871147</v>
      </c>
      <c r="AG599" s="9">
        <v>0</v>
      </c>
      <c r="AH599" s="2"/>
      <c r="AI599" s="2">
        <v>0</v>
      </c>
      <c r="AJ599" s="9">
        <v>0</v>
      </c>
      <c r="AK599" s="2">
        <v>0</v>
      </c>
      <c r="AL599" s="2">
        <v>0</v>
      </c>
      <c r="AM599" s="2"/>
      <c r="AN599" s="2"/>
      <c r="AO599" s="19">
        <f t="shared" si="114"/>
        <v>101871147</v>
      </c>
      <c r="AP599" s="2"/>
      <c r="AQ599" s="2"/>
      <c r="AR599" s="2"/>
      <c r="AS599" s="2"/>
      <c r="AT599" s="2"/>
      <c r="AU599" s="2"/>
      <c r="AV599" s="2"/>
      <c r="AW599" s="2"/>
      <c r="AX599" s="2">
        <v>162517876</v>
      </c>
      <c r="AY599" s="2">
        <v>40629469</v>
      </c>
      <c r="AZ599" s="2"/>
      <c r="BA599" s="2"/>
      <c r="BB599" s="64">
        <f t="shared" si="115"/>
        <v>305018492</v>
      </c>
      <c r="BC599" s="2"/>
      <c r="BD599" s="2">
        <v>40629469</v>
      </c>
      <c r="BE599" s="2"/>
      <c r="BF599" s="2"/>
      <c r="BG599" s="9"/>
      <c r="BH599" s="2"/>
      <c r="BI599" s="2"/>
      <c r="BJ599" s="2">
        <v>219232279</v>
      </c>
      <c r="BK599" s="8">
        <f t="shared" si="116"/>
        <v>564880240</v>
      </c>
      <c r="BL599" s="2"/>
      <c r="BM599" s="2">
        <v>40629469</v>
      </c>
      <c r="BN599" s="2"/>
      <c r="BO599" s="2"/>
      <c r="BP599" s="2"/>
      <c r="BQ599" s="2"/>
      <c r="BR599" s="9"/>
      <c r="BS599" s="2"/>
      <c r="BT599" s="2"/>
      <c r="BU599" s="2"/>
      <c r="BV599" s="2"/>
      <c r="BW599" s="8">
        <f t="shared" si="117"/>
        <v>605509709</v>
      </c>
      <c r="BX599" s="2"/>
      <c r="BY599" s="2">
        <v>40629469</v>
      </c>
      <c r="BZ599" s="2"/>
      <c r="CA599" s="2"/>
      <c r="CB599" s="9"/>
      <c r="CC599" s="2"/>
      <c r="CD599" s="2"/>
      <c r="CE599" s="2"/>
      <c r="CF599" s="2"/>
      <c r="CG599" s="8">
        <f>SUM(BW599:CE599)</f>
        <v>646139178</v>
      </c>
      <c r="CH599" s="2"/>
      <c r="CI599" s="2"/>
      <c r="CJ599" s="2"/>
      <c r="CK599" s="2"/>
      <c r="CL599" s="9"/>
      <c r="CM599" s="2"/>
      <c r="CN599" s="2"/>
      <c r="CO599" s="2"/>
      <c r="CP599" s="8">
        <f t="shared" si="110"/>
        <v>646139178</v>
      </c>
      <c r="CQ599" s="2"/>
      <c r="CR599" s="2"/>
      <c r="CS599" s="2"/>
      <c r="CT599" s="2"/>
      <c r="CU599" s="2"/>
      <c r="CV599" s="9"/>
      <c r="CW599" s="2"/>
      <c r="CX599" s="2"/>
      <c r="CY599" s="8">
        <f t="shared" si="111"/>
        <v>646139178</v>
      </c>
      <c r="CZ599" s="2"/>
      <c r="DA599" s="2"/>
      <c r="DB599" s="2"/>
      <c r="DC599" s="2"/>
      <c r="DD599" s="2"/>
      <c r="DE599" s="2"/>
      <c r="DF599" s="2"/>
      <c r="DG599" s="2"/>
      <c r="DH599" s="2"/>
      <c r="DI599" s="8">
        <f t="shared" si="112"/>
        <v>646139178</v>
      </c>
      <c r="DJ599" s="18"/>
      <c r="DK599" s="2"/>
      <c r="DL599" s="2"/>
      <c r="DM599" s="2"/>
      <c r="DN599" s="2"/>
      <c r="DO599" s="2"/>
      <c r="DP599" s="2"/>
      <c r="DQ599" s="2"/>
      <c r="DR599" s="9"/>
      <c r="DS599" s="2"/>
      <c r="DT599" s="2"/>
      <c r="DU599" s="7">
        <f t="shared" si="118"/>
        <v>646139178</v>
      </c>
      <c r="DV599" s="4">
        <f>VLOOKUP(B599,[3]RPTNCT049_ConsultaSaldosContabl!$I$4:$K$8047,3,0)</f>
        <v>325035752</v>
      </c>
      <c r="DW599" s="4">
        <f>+Q599+Z599+AA599+AN599+BA599+BJ599+BU599+BV599</f>
        <v>321103426</v>
      </c>
      <c r="DX599" s="41">
        <f t="shared" si="119"/>
        <v>646139178</v>
      </c>
      <c r="DY599" s="19">
        <f t="shared" si="120"/>
        <v>0</v>
      </c>
      <c r="DZ599" s="29"/>
      <c r="EA599" s="29"/>
      <c r="EB599" s="29"/>
    </row>
    <row r="600" spans="1:136" ht="15" customHeight="1" x14ac:dyDescent="0.2">
      <c r="A600" s="1">
        <v>8920992331</v>
      </c>
      <c r="B600" s="1">
        <v>892099233</v>
      </c>
      <c r="C600" s="16">
        <v>210197001</v>
      </c>
      <c r="D600" s="17" t="s">
        <v>994</v>
      </c>
      <c r="E600" s="83" t="s">
        <v>2070</v>
      </c>
      <c r="F600" s="38"/>
      <c r="G600" s="2"/>
      <c r="H600" s="3"/>
      <c r="I600" s="2"/>
      <c r="J600" s="39"/>
      <c r="K600" s="3"/>
      <c r="L600" s="2"/>
      <c r="M600" s="8"/>
      <c r="N600" s="3"/>
      <c r="O600" s="2"/>
      <c r="P600" s="3"/>
      <c r="Q600" s="39">
        <v>85247706</v>
      </c>
      <c r="R600" s="2"/>
      <c r="S600" s="3"/>
      <c r="T600" s="3"/>
      <c r="U600" s="2"/>
      <c r="V600" s="8">
        <f t="shared" si="109"/>
        <v>85247706</v>
      </c>
      <c r="W600" s="8">
        <v>0</v>
      </c>
      <c r="X600" s="2"/>
      <c r="Y600" s="8">
        <v>0</v>
      </c>
      <c r="Z600" s="8"/>
      <c r="AA600" s="2"/>
      <c r="AB600" s="2"/>
      <c r="AC600" s="9"/>
      <c r="AD600" s="2"/>
      <c r="AE600" s="2"/>
      <c r="AF600" s="8">
        <f t="shared" si="113"/>
        <v>85247706</v>
      </c>
      <c r="AG600" s="9">
        <v>0</v>
      </c>
      <c r="AH600" s="2"/>
      <c r="AI600" s="2">
        <v>0</v>
      </c>
      <c r="AJ600" s="9">
        <v>0</v>
      </c>
      <c r="AK600" s="2">
        <v>0</v>
      </c>
      <c r="AL600" s="2">
        <v>0</v>
      </c>
      <c r="AM600" s="2"/>
      <c r="AN600" s="2"/>
      <c r="AO600" s="19">
        <f t="shared" si="114"/>
        <v>85247706</v>
      </c>
      <c r="AP600" s="2"/>
      <c r="AQ600" s="2"/>
      <c r="AR600" s="2"/>
      <c r="AS600" s="2"/>
      <c r="AT600" s="2"/>
      <c r="AU600" s="2"/>
      <c r="AV600" s="2"/>
      <c r="AW600" s="2"/>
      <c r="AX600" s="2">
        <v>260153684</v>
      </c>
      <c r="AY600" s="2">
        <v>65038421</v>
      </c>
      <c r="AZ600" s="2"/>
      <c r="BA600" s="2"/>
      <c r="BB600" s="64">
        <f t="shared" si="115"/>
        <v>410439811</v>
      </c>
      <c r="BC600" s="2"/>
      <c r="BD600" s="2">
        <v>65038421</v>
      </c>
      <c r="BE600" s="2"/>
      <c r="BF600" s="2"/>
      <c r="BG600" s="9"/>
      <c r="BH600" s="2"/>
      <c r="BI600" s="2"/>
      <c r="BJ600" s="2">
        <v>222342087</v>
      </c>
      <c r="BK600" s="8">
        <f t="shared" si="116"/>
        <v>697820319</v>
      </c>
      <c r="BL600" s="2"/>
      <c r="BM600" s="2">
        <v>65038421</v>
      </c>
      <c r="BN600" s="2"/>
      <c r="BO600" s="2"/>
      <c r="BP600" s="2"/>
      <c r="BQ600" s="2"/>
      <c r="BR600" s="9"/>
      <c r="BS600" s="2"/>
      <c r="BT600" s="2"/>
      <c r="BU600" s="2"/>
      <c r="BV600" s="2"/>
      <c r="BW600" s="8">
        <f t="shared" si="117"/>
        <v>762858740</v>
      </c>
      <c r="BX600" s="2"/>
      <c r="BY600" s="2">
        <v>65038421</v>
      </c>
      <c r="BZ600" s="2"/>
      <c r="CA600" s="2"/>
      <c r="CB600" s="9"/>
      <c r="CC600" s="2"/>
      <c r="CD600" s="2"/>
      <c r="CE600" s="2"/>
      <c r="CF600" s="2"/>
      <c r="CG600" s="8">
        <f>SUM(BW600:CE600)</f>
        <v>827897161</v>
      </c>
      <c r="CH600" s="2"/>
      <c r="CI600" s="2"/>
      <c r="CJ600" s="2"/>
      <c r="CK600" s="2"/>
      <c r="CL600" s="9"/>
      <c r="CM600" s="2"/>
      <c r="CN600" s="2"/>
      <c r="CO600" s="2"/>
      <c r="CP600" s="8">
        <f t="shared" si="110"/>
        <v>827897161</v>
      </c>
      <c r="CQ600" s="2"/>
      <c r="CR600" s="2"/>
      <c r="CS600" s="2"/>
      <c r="CT600" s="2"/>
      <c r="CU600" s="2"/>
      <c r="CV600" s="9"/>
      <c r="CW600" s="2"/>
      <c r="CX600" s="2"/>
      <c r="CY600" s="8">
        <f t="shared" si="111"/>
        <v>827897161</v>
      </c>
      <c r="CZ600" s="2"/>
      <c r="DA600" s="2"/>
      <c r="DB600" s="2"/>
      <c r="DC600" s="2"/>
      <c r="DD600" s="2"/>
      <c r="DE600" s="2"/>
      <c r="DF600" s="2"/>
      <c r="DG600" s="2"/>
      <c r="DH600" s="2"/>
      <c r="DI600" s="8">
        <f t="shared" si="112"/>
        <v>827897161</v>
      </c>
      <c r="DJ600" s="18"/>
      <c r="DK600" s="2"/>
      <c r="DL600" s="2"/>
      <c r="DM600" s="2"/>
      <c r="DN600" s="2"/>
      <c r="DO600" s="2"/>
      <c r="DP600" s="2"/>
      <c r="DQ600" s="2"/>
      <c r="DR600" s="9"/>
      <c r="DS600" s="2"/>
      <c r="DT600" s="2"/>
      <c r="DU600" s="7">
        <f t="shared" si="118"/>
        <v>827897161</v>
      </c>
      <c r="DV600" s="4">
        <f>VLOOKUP(B600,[3]RPTNCT049_ConsultaSaldosContabl!$I$4:$K$8047,3,0)</f>
        <v>520307368</v>
      </c>
      <c r="DW600" s="4">
        <f>+Q600+Z600+AA600+AN600+BA600+BJ600+BU600+BV600</f>
        <v>307589793</v>
      </c>
      <c r="DX600" s="41">
        <f t="shared" si="119"/>
        <v>827897161</v>
      </c>
      <c r="DY600" s="19">
        <f t="shared" si="120"/>
        <v>0</v>
      </c>
      <c r="DZ600" s="29"/>
      <c r="EA600" s="29"/>
      <c r="EB600" s="29"/>
    </row>
    <row r="601" spans="1:136" ht="15" customHeight="1" x14ac:dyDescent="0.2">
      <c r="A601" s="1">
        <v>8001028916</v>
      </c>
      <c r="B601" s="1">
        <v>800102891</v>
      </c>
      <c r="C601" s="16">
        <v>210186001</v>
      </c>
      <c r="D601" s="17" t="s">
        <v>974</v>
      </c>
      <c r="E601" s="83" t="s">
        <v>2052</v>
      </c>
      <c r="F601" s="38"/>
      <c r="G601" s="2"/>
      <c r="H601" s="3"/>
      <c r="I601" s="2"/>
      <c r="J601" s="39"/>
      <c r="K601" s="3"/>
      <c r="L601" s="2"/>
      <c r="M601" s="8"/>
      <c r="N601" s="3"/>
      <c r="O601" s="2"/>
      <c r="P601" s="3"/>
      <c r="Q601" s="39">
        <v>291870391</v>
      </c>
      <c r="R601" s="2"/>
      <c r="S601" s="3"/>
      <c r="T601" s="3"/>
      <c r="U601" s="2"/>
      <c r="V601" s="8">
        <f t="shared" si="109"/>
        <v>291870391</v>
      </c>
      <c r="W601" s="8">
        <v>0</v>
      </c>
      <c r="X601" s="2"/>
      <c r="Y601" s="8">
        <v>0</v>
      </c>
      <c r="Z601" s="8"/>
      <c r="AA601" s="2"/>
      <c r="AB601" s="2"/>
      <c r="AC601" s="9"/>
      <c r="AD601" s="2"/>
      <c r="AE601" s="2"/>
      <c r="AF601" s="8">
        <f t="shared" si="113"/>
        <v>291870391</v>
      </c>
      <c r="AG601" s="9">
        <v>0</v>
      </c>
      <c r="AH601" s="2"/>
      <c r="AI601" s="2">
        <v>0</v>
      </c>
      <c r="AJ601" s="9">
        <v>0</v>
      </c>
      <c r="AK601" s="2">
        <v>0</v>
      </c>
      <c r="AL601" s="2">
        <v>0</v>
      </c>
      <c r="AM601" s="2"/>
      <c r="AN601" s="2"/>
      <c r="AO601" s="19">
        <f t="shared" si="114"/>
        <v>291870391</v>
      </c>
      <c r="AP601" s="2"/>
      <c r="AQ601" s="2"/>
      <c r="AR601" s="2"/>
      <c r="AS601" s="2"/>
      <c r="AT601" s="2"/>
      <c r="AU601" s="2"/>
      <c r="AV601" s="2"/>
      <c r="AW601" s="2"/>
      <c r="AX601" s="2">
        <v>308330668</v>
      </c>
      <c r="AY601" s="2">
        <v>77082667</v>
      </c>
      <c r="AZ601" s="2"/>
      <c r="BA601" s="2">
        <f>VLOOKUP(B601,[2]Mayo!$G$109:$H$167,2,0)</f>
        <v>628130842</v>
      </c>
      <c r="BB601" s="64">
        <f t="shared" si="115"/>
        <v>1305414568</v>
      </c>
      <c r="BC601" s="2"/>
      <c r="BD601" s="2">
        <v>77082667</v>
      </c>
      <c r="BE601" s="2"/>
      <c r="BF601" s="2"/>
      <c r="BG601" s="9"/>
      <c r="BH601" s="2"/>
      <c r="BI601" s="2"/>
      <c r="BJ601" s="2"/>
      <c r="BK601" s="8">
        <f t="shared" si="116"/>
        <v>1382497235</v>
      </c>
      <c r="BL601" s="2"/>
      <c r="BM601" s="2">
        <v>77082667</v>
      </c>
      <c r="BN601" s="2"/>
      <c r="BO601" s="2"/>
      <c r="BP601" s="2"/>
      <c r="BQ601" s="2"/>
      <c r="BR601" s="9"/>
      <c r="BS601" s="2"/>
      <c r="BT601" s="2"/>
      <c r="BU601" s="2"/>
      <c r="BV601" s="2"/>
      <c r="BW601" s="8">
        <f t="shared" si="117"/>
        <v>1459579902</v>
      </c>
      <c r="BX601" s="2"/>
      <c r="BY601" s="2">
        <v>77082667</v>
      </c>
      <c r="BZ601" s="2"/>
      <c r="CA601" s="2"/>
      <c r="CB601" s="9"/>
      <c r="CC601" s="2"/>
      <c r="CD601" s="2"/>
      <c r="CE601" s="2"/>
      <c r="CF601" s="2"/>
      <c r="CG601" s="8">
        <f>SUM(BW601:CE601)</f>
        <v>1536662569</v>
      </c>
      <c r="CH601" s="2"/>
      <c r="CI601" s="2"/>
      <c r="CJ601" s="2"/>
      <c r="CK601" s="2"/>
      <c r="CL601" s="9"/>
      <c r="CM601" s="2"/>
      <c r="CN601" s="2"/>
      <c r="CO601" s="2"/>
      <c r="CP601" s="8">
        <f t="shared" si="110"/>
        <v>1536662569</v>
      </c>
      <c r="CQ601" s="2"/>
      <c r="CR601" s="2"/>
      <c r="CS601" s="2"/>
      <c r="CT601" s="2"/>
      <c r="CU601" s="2"/>
      <c r="CV601" s="9"/>
      <c r="CW601" s="2"/>
      <c r="CX601" s="2"/>
      <c r="CY601" s="8">
        <f t="shared" si="111"/>
        <v>1536662569</v>
      </c>
      <c r="CZ601" s="2"/>
      <c r="DA601" s="2"/>
      <c r="DB601" s="2"/>
      <c r="DC601" s="2"/>
      <c r="DD601" s="2"/>
      <c r="DE601" s="2"/>
      <c r="DF601" s="2"/>
      <c r="DG601" s="2"/>
      <c r="DH601" s="2"/>
      <c r="DI601" s="8">
        <f t="shared" si="112"/>
        <v>1536662569</v>
      </c>
      <c r="DJ601" s="18"/>
      <c r="DK601" s="2"/>
      <c r="DL601" s="2"/>
      <c r="DM601" s="2"/>
      <c r="DN601" s="2"/>
      <c r="DO601" s="2"/>
      <c r="DP601" s="2"/>
      <c r="DQ601" s="2"/>
      <c r="DR601" s="9"/>
      <c r="DS601" s="2"/>
      <c r="DT601" s="2"/>
      <c r="DU601" s="7">
        <f t="shared" si="118"/>
        <v>1536662569</v>
      </c>
      <c r="DV601" s="4">
        <f>VLOOKUP(B601,[3]RPTNCT049_ConsultaSaldosContabl!$I$4:$K$8047,3,0)</f>
        <v>616661336</v>
      </c>
      <c r="DW601" s="4">
        <f>+Q601+Z601+AA601+AN601+BA601+BJ601+BU601+BV601</f>
        <v>920001233</v>
      </c>
      <c r="DX601" s="41">
        <f t="shared" si="119"/>
        <v>1536662569</v>
      </c>
      <c r="DY601" s="19">
        <f t="shared" si="120"/>
        <v>0</v>
      </c>
      <c r="DZ601" s="29"/>
      <c r="EA601" s="29"/>
      <c r="EB601" s="29"/>
    </row>
    <row r="602" spans="1:136" ht="15" customHeight="1" x14ac:dyDescent="0.2">
      <c r="A602" s="1">
        <v>8902056325</v>
      </c>
      <c r="B602" s="1">
        <v>890205632</v>
      </c>
      <c r="C602" s="16">
        <v>216468464</v>
      </c>
      <c r="D602" s="17" t="s">
        <v>858</v>
      </c>
      <c r="E602" s="83" t="s">
        <v>1890</v>
      </c>
      <c r="F602" s="38"/>
      <c r="G602" s="2"/>
      <c r="H602" s="3"/>
      <c r="I602" s="2"/>
      <c r="J602" s="39"/>
      <c r="K602" s="3"/>
      <c r="L602" s="2"/>
      <c r="M602" s="8"/>
      <c r="N602" s="3"/>
      <c r="O602" s="2"/>
      <c r="P602" s="3"/>
      <c r="Q602" s="39">
        <v>64410159</v>
      </c>
      <c r="R602" s="2"/>
      <c r="S602" s="3"/>
      <c r="T602" s="3"/>
      <c r="U602" s="2"/>
      <c r="V602" s="8">
        <f t="shared" si="109"/>
        <v>64410159</v>
      </c>
      <c r="W602" s="8">
        <v>0</v>
      </c>
      <c r="X602" s="2"/>
      <c r="Y602" s="8">
        <v>0</v>
      </c>
      <c r="Z602" s="8"/>
      <c r="AA602" s="2"/>
      <c r="AB602" s="2"/>
      <c r="AC602" s="9"/>
      <c r="AD602" s="2"/>
      <c r="AE602" s="2"/>
      <c r="AF602" s="8">
        <f t="shared" si="113"/>
        <v>64410159</v>
      </c>
      <c r="AG602" s="9">
        <v>0</v>
      </c>
      <c r="AH602" s="2"/>
      <c r="AI602" s="2">
        <v>0</v>
      </c>
      <c r="AJ602" s="9">
        <v>0</v>
      </c>
      <c r="AK602" s="2">
        <v>0</v>
      </c>
      <c r="AL602" s="2">
        <v>0</v>
      </c>
      <c r="AM602" s="2"/>
      <c r="AN602" s="2"/>
      <c r="AO602" s="19">
        <f t="shared" si="114"/>
        <v>64410159</v>
      </c>
      <c r="AP602" s="2"/>
      <c r="AQ602" s="2"/>
      <c r="AR602" s="2"/>
      <c r="AS602" s="2"/>
      <c r="AT602" s="2"/>
      <c r="AU602" s="2"/>
      <c r="AV602" s="2"/>
      <c r="AW602" s="2"/>
      <c r="AX602" s="2">
        <v>84435068</v>
      </c>
      <c r="AY602" s="2">
        <v>21108767</v>
      </c>
      <c r="AZ602" s="2"/>
      <c r="BA602" s="2"/>
      <c r="BB602" s="64">
        <f t="shared" si="115"/>
        <v>169953994</v>
      </c>
      <c r="BC602" s="2"/>
      <c r="BD602" s="2">
        <v>21108767</v>
      </c>
      <c r="BE602" s="2"/>
      <c r="BF602" s="2"/>
      <c r="BG602" s="9"/>
      <c r="BH602" s="2"/>
      <c r="BI602" s="2"/>
      <c r="BJ602" s="2">
        <v>136331802</v>
      </c>
      <c r="BK602" s="8">
        <f t="shared" si="116"/>
        <v>327394563</v>
      </c>
      <c r="BL602" s="2"/>
      <c r="BM602" s="2">
        <v>21108767</v>
      </c>
      <c r="BN602" s="2"/>
      <c r="BO602" s="2"/>
      <c r="BP602" s="2"/>
      <c r="BQ602" s="2"/>
      <c r="BR602" s="9"/>
      <c r="BS602" s="2"/>
      <c r="BT602" s="2"/>
      <c r="BU602" s="2"/>
      <c r="BV602" s="2"/>
      <c r="BW602" s="8">
        <f t="shared" si="117"/>
        <v>348503330</v>
      </c>
      <c r="BX602" s="2"/>
      <c r="BY602" s="2">
        <v>21108767</v>
      </c>
      <c r="BZ602" s="2"/>
      <c r="CA602" s="2"/>
      <c r="CB602" s="9"/>
      <c r="CC602" s="2"/>
      <c r="CD602" s="2"/>
      <c r="CE602" s="2"/>
      <c r="CF602" s="2"/>
      <c r="CG602" s="8">
        <f>SUM(BW602:CE602)</f>
        <v>369612097</v>
      </c>
      <c r="CH602" s="2"/>
      <c r="CI602" s="2"/>
      <c r="CJ602" s="2"/>
      <c r="CK602" s="2"/>
      <c r="CL602" s="9"/>
      <c r="CM602" s="2"/>
      <c r="CN602" s="2"/>
      <c r="CO602" s="2"/>
      <c r="CP602" s="8">
        <f t="shared" si="110"/>
        <v>369612097</v>
      </c>
      <c r="CQ602" s="2"/>
      <c r="CR602" s="2"/>
      <c r="CS602" s="2"/>
      <c r="CT602" s="2"/>
      <c r="CU602" s="2"/>
      <c r="CV602" s="9"/>
      <c r="CW602" s="2"/>
      <c r="CX602" s="2"/>
      <c r="CY602" s="8">
        <f t="shared" si="111"/>
        <v>369612097</v>
      </c>
      <c r="CZ602" s="2"/>
      <c r="DA602" s="2"/>
      <c r="DB602" s="2"/>
      <c r="DC602" s="2"/>
      <c r="DD602" s="2"/>
      <c r="DE602" s="2"/>
      <c r="DF602" s="2"/>
      <c r="DG602" s="2"/>
      <c r="DH602" s="2"/>
      <c r="DI602" s="8">
        <f t="shared" si="112"/>
        <v>369612097</v>
      </c>
      <c r="DJ602" s="18"/>
      <c r="DK602" s="2"/>
      <c r="DL602" s="2"/>
      <c r="DM602" s="2"/>
      <c r="DN602" s="2"/>
      <c r="DO602" s="2"/>
      <c r="DP602" s="2"/>
      <c r="DQ602" s="2"/>
      <c r="DR602" s="9"/>
      <c r="DS602" s="2"/>
      <c r="DT602" s="2"/>
      <c r="DU602" s="7">
        <f t="shared" si="118"/>
        <v>369612097</v>
      </c>
      <c r="DV602" s="4">
        <f>VLOOKUP(B602,[3]RPTNCT049_ConsultaSaldosContabl!$I$4:$K$8047,3,0)</f>
        <v>168870136</v>
      </c>
      <c r="DW602" s="4">
        <f>+Q602+Z602+AA602+AN602+BA602+BJ602+BU602+BV602</f>
        <v>200741961</v>
      </c>
      <c r="DX602" s="41">
        <f t="shared" si="119"/>
        <v>369612097</v>
      </c>
      <c r="DY602" s="19">
        <f t="shared" si="120"/>
        <v>0</v>
      </c>
      <c r="DZ602" s="29"/>
      <c r="EA602" s="29"/>
      <c r="EB602" s="29"/>
    </row>
    <row r="603" spans="1:136" ht="15" customHeight="1" x14ac:dyDescent="0.2">
      <c r="A603" s="1">
        <v>8902053266</v>
      </c>
      <c r="B603" s="1">
        <v>890205326</v>
      </c>
      <c r="C603" s="16">
        <v>216868468</v>
      </c>
      <c r="D603" s="17" t="s">
        <v>859</v>
      </c>
      <c r="E603" s="83" t="s">
        <v>2110</v>
      </c>
      <c r="F603" s="38"/>
      <c r="G603" s="2"/>
      <c r="H603" s="3"/>
      <c r="I603" s="2"/>
      <c r="J603" s="39"/>
      <c r="K603" s="3"/>
      <c r="L603" s="2"/>
      <c r="M603" s="8"/>
      <c r="N603" s="3"/>
      <c r="O603" s="2"/>
      <c r="P603" s="3"/>
      <c r="Q603" s="39">
        <v>23332286</v>
      </c>
      <c r="R603" s="2"/>
      <c r="S603" s="3"/>
      <c r="T603" s="3"/>
      <c r="U603" s="2"/>
      <c r="V603" s="8">
        <f t="shared" si="109"/>
        <v>23332286</v>
      </c>
      <c r="W603" s="8">
        <v>0</v>
      </c>
      <c r="X603" s="2"/>
      <c r="Y603" s="8">
        <v>0</v>
      </c>
      <c r="Z603" s="8"/>
      <c r="AA603" s="2"/>
      <c r="AB603" s="2"/>
      <c r="AC603" s="9"/>
      <c r="AD603" s="2"/>
      <c r="AE603" s="2"/>
      <c r="AF603" s="8">
        <f t="shared" si="113"/>
        <v>23332286</v>
      </c>
      <c r="AG603" s="9">
        <v>0</v>
      </c>
      <c r="AH603" s="2"/>
      <c r="AI603" s="2">
        <v>0</v>
      </c>
      <c r="AJ603" s="9">
        <v>0</v>
      </c>
      <c r="AK603" s="2">
        <v>0</v>
      </c>
      <c r="AL603" s="2">
        <v>0</v>
      </c>
      <c r="AM603" s="2"/>
      <c r="AN603" s="2"/>
      <c r="AO603" s="19">
        <f t="shared" si="114"/>
        <v>23332286</v>
      </c>
      <c r="AP603" s="2"/>
      <c r="AQ603" s="2"/>
      <c r="AR603" s="2"/>
      <c r="AS603" s="2"/>
      <c r="AT603" s="2"/>
      <c r="AU603" s="2"/>
      <c r="AV603" s="2"/>
      <c r="AW603" s="2"/>
      <c r="AX603" s="2">
        <v>29776816</v>
      </c>
      <c r="AY603" s="2">
        <v>7444204</v>
      </c>
      <c r="AZ603" s="2"/>
      <c r="BA603" s="2"/>
      <c r="BB603" s="64">
        <f t="shared" si="115"/>
        <v>60553306</v>
      </c>
      <c r="BC603" s="2"/>
      <c r="BD603" s="2">
        <v>7444204</v>
      </c>
      <c r="BE603" s="2"/>
      <c r="BF603" s="2"/>
      <c r="BG603" s="9"/>
      <c r="BH603" s="2"/>
      <c r="BI603" s="2"/>
      <c r="BJ603" s="2">
        <v>50306157</v>
      </c>
      <c r="BK603" s="8">
        <f t="shared" si="116"/>
        <v>118303667</v>
      </c>
      <c r="BL603" s="2"/>
      <c r="BM603" s="2">
        <v>7444204</v>
      </c>
      <c r="BN603" s="2"/>
      <c r="BO603" s="2"/>
      <c r="BP603" s="2"/>
      <c r="BQ603" s="2"/>
      <c r="BR603" s="9"/>
      <c r="BS603" s="2"/>
      <c r="BT603" s="2"/>
      <c r="BU603" s="2"/>
      <c r="BV603" s="2"/>
      <c r="BW603" s="8">
        <f t="shared" si="117"/>
        <v>125747871</v>
      </c>
      <c r="BX603" s="2"/>
      <c r="BY603" s="2">
        <v>7444204</v>
      </c>
      <c r="BZ603" s="2"/>
      <c r="CA603" s="2"/>
      <c r="CB603" s="9"/>
      <c r="CC603" s="2"/>
      <c r="CD603" s="2"/>
      <c r="CE603" s="2"/>
      <c r="CF603" s="2"/>
      <c r="CG603" s="8">
        <f>SUM(BW603:CE603)</f>
        <v>133192075</v>
      </c>
      <c r="CH603" s="2"/>
      <c r="CI603" s="2"/>
      <c r="CJ603" s="2"/>
      <c r="CK603" s="2"/>
      <c r="CL603" s="9"/>
      <c r="CM603" s="2"/>
      <c r="CN603" s="2"/>
      <c r="CO603" s="2"/>
      <c r="CP603" s="8">
        <f t="shared" si="110"/>
        <v>133192075</v>
      </c>
      <c r="CQ603" s="2"/>
      <c r="CR603" s="2"/>
      <c r="CS603" s="2"/>
      <c r="CT603" s="2"/>
      <c r="CU603" s="2"/>
      <c r="CV603" s="9"/>
      <c r="CW603" s="2"/>
      <c r="CX603" s="2"/>
      <c r="CY603" s="8">
        <f t="shared" si="111"/>
        <v>133192075</v>
      </c>
      <c r="CZ603" s="2"/>
      <c r="DA603" s="2"/>
      <c r="DB603" s="2"/>
      <c r="DC603" s="2"/>
      <c r="DD603" s="2"/>
      <c r="DE603" s="2"/>
      <c r="DF603" s="2"/>
      <c r="DG603" s="2"/>
      <c r="DH603" s="2"/>
      <c r="DI603" s="8">
        <f t="shared" si="112"/>
        <v>133192075</v>
      </c>
      <c r="DJ603" s="18"/>
      <c r="DK603" s="2"/>
      <c r="DL603" s="2"/>
      <c r="DM603" s="2"/>
      <c r="DN603" s="2"/>
      <c r="DO603" s="2"/>
      <c r="DP603" s="2"/>
      <c r="DQ603" s="2"/>
      <c r="DR603" s="9"/>
      <c r="DS603" s="2"/>
      <c r="DT603" s="2"/>
      <c r="DU603" s="7">
        <f t="shared" si="118"/>
        <v>133192075</v>
      </c>
      <c r="DV603" s="4">
        <f>VLOOKUP(B603,[3]RPTNCT049_ConsultaSaldosContabl!$I$4:$K$8047,3,0)</f>
        <v>59553632</v>
      </c>
      <c r="DW603" s="4">
        <f>+Q603+Z603+AA603+AN603+BA603+BJ603+BU603+BV603</f>
        <v>73638443</v>
      </c>
      <c r="DX603" s="41">
        <f t="shared" si="119"/>
        <v>133192075</v>
      </c>
      <c r="DY603" s="19">
        <f t="shared" si="120"/>
        <v>0</v>
      </c>
      <c r="DZ603" s="29"/>
      <c r="EA603" s="29"/>
      <c r="EB603" s="29"/>
    </row>
    <row r="604" spans="1:136" ht="15" customHeight="1" x14ac:dyDescent="0.2">
      <c r="A604" s="1">
        <v>8000967628</v>
      </c>
      <c r="B604" s="1">
        <v>800096762</v>
      </c>
      <c r="C604" s="16">
        <v>216423464</v>
      </c>
      <c r="D604" s="17" t="s">
        <v>447</v>
      </c>
      <c r="E604" s="83" t="s">
        <v>1491</v>
      </c>
      <c r="F604" s="38"/>
      <c r="G604" s="2"/>
      <c r="H604" s="3"/>
      <c r="I604" s="2"/>
      <c r="J604" s="39"/>
      <c r="K604" s="3"/>
      <c r="L604" s="2"/>
      <c r="M604" s="8"/>
      <c r="N604" s="3"/>
      <c r="O604" s="2"/>
      <c r="P604" s="3"/>
      <c r="Q604" s="39">
        <v>93575591</v>
      </c>
      <c r="R604" s="2"/>
      <c r="S604" s="3"/>
      <c r="T604" s="3"/>
      <c r="U604" s="2"/>
      <c r="V604" s="8">
        <f t="shared" si="109"/>
        <v>93575591</v>
      </c>
      <c r="W604" s="8">
        <v>0</v>
      </c>
      <c r="X604" s="2"/>
      <c r="Y604" s="8">
        <v>0</v>
      </c>
      <c r="Z604" s="8"/>
      <c r="AA604" s="2"/>
      <c r="AB604" s="2"/>
      <c r="AC604" s="9"/>
      <c r="AD604" s="2"/>
      <c r="AE604" s="2"/>
      <c r="AF604" s="8">
        <f t="shared" si="113"/>
        <v>93575591</v>
      </c>
      <c r="AG604" s="9">
        <v>0</v>
      </c>
      <c r="AH604" s="2"/>
      <c r="AI604" s="2">
        <v>0</v>
      </c>
      <c r="AJ604" s="9">
        <v>0</v>
      </c>
      <c r="AK604" s="2">
        <v>0</v>
      </c>
      <c r="AL604" s="2">
        <v>0</v>
      </c>
      <c r="AM604" s="2"/>
      <c r="AN604" s="2"/>
      <c r="AO604" s="19">
        <f t="shared" si="114"/>
        <v>93575591</v>
      </c>
      <c r="AP604" s="2"/>
      <c r="AQ604" s="2"/>
      <c r="AR604" s="2"/>
      <c r="AS604" s="2"/>
      <c r="AT604" s="2"/>
      <c r="AU604" s="2"/>
      <c r="AV604" s="2"/>
      <c r="AW604" s="2"/>
      <c r="AX604" s="2">
        <v>170393232</v>
      </c>
      <c r="AY604" s="2">
        <v>42598308</v>
      </c>
      <c r="AZ604" s="2"/>
      <c r="BA604" s="2"/>
      <c r="BB604" s="64">
        <f t="shared" si="115"/>
        <v>306567131</v>
      </c>
      <c r="BC604" s="2"/>
      <c r="BD604" s="2">
        <v>42598308</v>
      </c>
      <c r="BE604" s="2"/>
      <c r="BF604" s="2"/>
      <c r="BG604" s="9"/>
      <c r="BH604" s="2"/>
      <c r="BI604" s="2"/>
      <c r="BJ604" s="2">
        <v>201379557</v>
      </c>
      <c r="BK604" s="8">
        <f t="shared" si="116"/>
        <v>550544996</v>
      </c>
      <c r="BL604" s="2"/>
      <c r="BM604" s="2">
        <v>42598308</v>
      </c>
      <c r="BN604" s="2"/>
      <c r="BO604" s="2"/>
      <c r="BP604" s="2"/>
      <c r="BQ604" s="2"/>
      <c r="BR604" s="9"/>
      <c r="BS604" s="2"/>
      <c r="BT604" s="2"/>
      <c r="BU604" s="2"/>
      <c r="BV604" s="2"/>
      <c r="BW604" s="8">
        <f t="shared" si="117"/>
        <v>593143304</v>
      </c>
      <c r="BX604" s="2"/>
      <c r="BY604" s="2">
        <v>42598308</v>
      </c>
      <c r="BZ604" s="2"/>
      <c r="CA604" s="2"/>
      <c r="CB604" s="9"/>
      <c r="CC604" s="2"/>
      <c r="CD604" s="2"/>
      <c r="CE604" s="2"/>
      <c r="CF604" s="2"/>
      <c r="CG604" s="8">
        <f>SUM(BW604:CE604)</f>
        <v>635741612</v>
      </c>
      <c r="CH604" s="2"/>
      <c r="CI604" s="2"/>
      <c r="CJ604" s="2"/>
      <c r="CK604" s="2"/>
      <c r="CL604" s="9"/>
      <c r="CM604" s="2"/>
      <c r="CN604" s="2"/>
      <c r="CO604" s="2"/>
      <c r="CP604" s="8">
        <f t="shared" si="110"/>
        <v>635741612</v>
      </c>
      <c r="CQ604" s="2"/>
      <c r="CR604" s="2"/>
      <c r="CS604" s="2"/>
      <c r="CT604" s="2"/>
      <c r="CU604" s="2"/>
      <c r="CV604" s="9"/>
      <c r="CW604" s="2"/>
      <c r="CX604" s="2"/>
      <c r="CY604" s="8">
        <f t="shared" si="111"/>
        <v>635741612</v>
      </c>
      <c r="CZ604" s="2"/>
      <c r="DA604" s="2"/>
      <c r="DB604" s="2"/>
      <c r="DC604" s="2"/>
      <c r="DD604" s="2"/>
      <c r="DE604" s="2"/>
      <c r="DF604" s="2"/>
      <c r="DG604" s="2"/>
      <c r="DH604" s="2"/>
      <c r="DI604" s="8">
        <f t="shared" si="112"/>
        <v>635741612</v>
      </c>
      <c r="DJ604" s="18"/>
      <c r="DK604" s="2"/>
      <c r="DL604" s="2"/>
      <c r="DM604" s="2"/>
      <c r="DN604" s="2"/>
      <c r="DO604" s="2"/>
      <c r="DP604" s="2"/>
      <c r="DQ604" s="2"/>
      <c r="DR604" s="9"/>
      <c r="DS604" s="2"/>
      <c r="DT604" s="2"/>
      <c r="DU604" s="7">
        <f t="shared" si="118"/>
        <v>635741612</v>
      </c>
      <c r="DV604" s="4">
        <f>VLOOKUP(B604,[3]RPTNCT049_ConsultaSaldosContabl!$I$4:$K$8047,3,0)</f>
        <v>340786464</v>
      </c>
      <c r="DW604" s="4">
        <f>+Q604+Z604+AA604+AN604+BA604+BJ604+BU604+BV604</f>
        <v>294955148</v>
      </c>
      <c r="DX604" s="41">
        <f t="shared" si="119"/>
        <v>635741612</v>
      </c>
      <c r="DY604" s="19">
        <f t="shared" si="120"/>
        <v>0</v>
      </c>
      <c r="DZ604" s="29"/>
      <c r="EA604" s="29"/>
      <c r="EB604" s="29"/>
    </row>
    <row r="605" spans="1:136" ht="15" customHeight="1" x14ac:dyDescent="0.2">
      <c r="A605" s="1">
        <v>8904806433</v>
      </c>
      <c r="B605" s="1">
        <v>890480643</v>
      </c>
      <c r="C605" s="16">
        <v>216813468</v>
      </c>
      <c r="D605" s="17" t="s">
        <v>198</v>
      </c>
      <c r="E605" s="83" t="s">
        <v>1245</v>
      </c>
      <c r="F605" s="54"/>
      <c r="G605" s="18"/>
      <c r="H605" s="54"/>
      <c r="I605" s="18"/>
      <c r="J605" s="54"/>
      <c r="K605" s="54"/>
      <c r="L605" s="18"/>
      <c r="M605" s="55"/>
      <c r="N605" s="54"/>
      <c r="O605" s="18"/>
      <c r="P605" s="54"/>
      <c r="Q605" s="39"/>
      <c r="R605" s="18"/>
      <c r="S605" s="54"/>
      <c r="T605" s="54"/>
      <c r="U605" s="18"/>
      <c r="V605" s="8">
        <f t="shared" si="109"/>
        <v>0</v>
      </c>
      <c r="W605" s="8">
        <v>0</v>
      </c>
      <c r="X605" s="18"/>
      <c r="Y605" s="8">
        <v>0</v>
      </c>
      <c r="Z605" s="8">
        <v>319668505</v>
      </c>
      <c r="AA605" s="18"/>
      <c r="AB605" s="18"/>
      <c r="AC605" s="56"/>
      <c r="AD605" s="18"/>
      <c r="AE605" s="18"/>
      <c r="AF605" s="8">
        <f t="shared" si="113"/>
        <v>319668505</v>
      </c>
      <c r="AG605" s="9">
        <v>0</v>
      </c>
      <c r="AH605" s="2"/>
      <c r="AI605" s="2">
        <v>0</v>
      </c>
      <c r="AJ605" s="9">
        <v>0</v>
      </c>
      <c r="AK605" s="2">
        <v>0</v>
      </c>
      <c r="AL605" s="2">
        <v>0</v>
      </c>
      <c r="AM605" s="2"/>
      <c r="AN605" s="2"/>
      <c r="AO605" s="19">
        <f t="shared" si="114"/>
        <v>319668505</v>
      </c>
      <c r="AP605" s="18"/>
      <c r="AQ605" s="2"/>
      <c r="AR605" s="18"/>
      <c r="AS605" s="2"/>
      <c r="AT605" s="18"/>
      <c r="AU605" s="18"/>
      <c r="AV605" s="18"/>
      <c r="AW605" s="18"/>
      <c r="AX605" s="2">
        <v>498649196</v>
      </c>
      <c r="AY605" s="2">
        <v>124662299</v>
      </c>
      <c r="AZ605" s="18"/>
      <c r="BA605" s="2"/>
      <c r="BB605" s="64">
        <f t="shared" si="115"/>
        <v>942980000</v>
      </c>
      <c r="BC605" s="2"/>
      <c r="BD605" s="2">
        <v>124662299</v>
      </c>
      <c r="BE605" s="2"/>
      <c r="BF605" s="2"/>
      <c r="BG605" s="9"/>
      <c r="BH605" s="2"/>
      <c r="BI605" s="2"/>
      <c r="BJ605" s="2">
        <v>687943851</v>
      </c>
      <c r="BK605" s="8">
        <f t="shared" si="116"/>
        <v>1755586150</v>
      </c>
      <c r="BL605" s="2"/>
      <c r="BM605" s="2">
        <v>124662299</v>
      </c>
      <c r="BN605" s="2"/>
      <c r="BO605" s="2"/>
      <c r="BP605" s="2"/>
      <c r="BQ605" s="2"/>
      <c r="BR605" s="9"/>
      <c r="BS605" s="2"/>
      <c r="BT605" s="2"/>
      <c r="BU605" s="2"/>
      <c r="BV605" s="2"/>
      <c r="BW605" s="8">
        <f t="shared" si="117"/>
        <v>1880248449</v>
      </c>
      <c r="BX605" s="2"/>
      <c r="BY605" s="2">
        <v>124662299</v>
      </c>
      <c r="BZ605" s="2"/>
      <c r="CA605" s="2"/>
      <c r="CB605" s="9"/>
      <c r="CC605" s="2"/>
      <c r="CD605" s="2"/>
      <c r="CE605" s="2"/>
      <c r="CF605" s="2"/>
      <c r="CG605" s="8">
        <f>SUM(BW605:CE605)</f>
        <v>2004910748</v>
      </c>
      <c r="CH605" s="2"/>
      <c r="CI605" s="2"/>
      <c r="CJ605" s="2"/>
      <c r="CK605" s="2"/>
      <c r="CL605" s="9"/>
      <c r="CM605" s="2"/>
      <c r="CN605" s="2"/>
      <c r="CO605" s="2"/>
      <c r="CP605" s="8">
        <f t="shared" si="110"/>
        <v>2004910748</v>
      </c>
      <c r="CQ605" s="2"/>
      <c r="CR605" s="2"/>
      <c r="CS605" s="2"/>
      <c r="CT605" s="2"/>
      <c r="CU605" s="2"/>
      <c r="CV605" s="9"/>
      <c r="CW605" s="2"/>
      <c r="CX605" s="2"/>
      <c r="CY605" s="8">
        <f t="shared" si="111"/>
        <v>2004910748</v>
      </c>
      <c r="CZ605" s="2"/>
      <c r="DA605" s="2"/>
      <c r="DB605" s="2"/>
      <c r="DC605" s="2"/>
      <c r="DD605" s="2"/>
      <c r="DE605" s="2"/>
      <c r="DF605" s="2"/>
      <c r="DG605" s="2"/>
      <c r="DH605" s="2"/>
      <c r="DI605" s="8">
        <f t="shared" si="112"/>
        <v>2004910748</v>
      </c>
      <c r="DJ605" s="18"/>
      <c r="DK605" s="2"/>
      <c r="DL605" s="2"/>
      <c r="DM605" s="2"/>
      <c r="DN605" s="2"/>
      <c r="DO605" s="2"/>
      <c r="DP605" s="2"/>
      <c r="DQ605" s="2"/>
      <c r="DR605" s="9"/>
      <c r="DS605" s="2"/>
      <c r="DT605" s="2"/>
      <c r="DU605" s="7">
        <f t="shared" si="118"/>
        <v>2004910748</v>
      </c>
      <c r="DV605" s="4">
        <f>VLOOKUP(B605,[3]RPTNCT049_ConsultaSaldosContabl!$I$4:$K$8047,3,0)</f>
        <v>997298392</v>
      </c>
      <c r="DW605" s="4">
        <f>+Q605+Z605+AA605+AN605+BA605+BJ605+BU605+BV605</f>
        <v>1007612356</v>
      </c>
      <c r="DX605" s="41">
        <f t="shared" si="119"/>
        <v>2004910748</v>
      </c>
      <c r="DY605" s="19">
        <f t="shared" si="120"/>
        <v>0</v>
      </c>
      <c r="DZ605" s="29"/>
      <c r="EA605" s="15"/>
      <c r="EB605" s="15"/>
      <c r="EC605" s="15"/>
      <c r="ED605" s="15"/>
      <c r="EE605" s="15"/>
      <c r="EF605" s="15"/>
    </row>
    <row r="606" spans="1:136" ht="15" customHeight="1" x14ac:dyDescent="0.2">
      <c r="A606" s="1">
        <v>8918557357</v>
      </c>
      <c r="B606" s="1">
        <v>891855735</v>
      </c>
      <c r="C606" s="16">
        <v>216415464</v>
      </c>
      <c r="D606" s="17" t="s">
        <v>269</v>
      </c>
      <c r="E606" s="83" t="s">
        <v>1319</v>
      </c>
      <c r="F606" s="54"/>
      <c r="G606" s="18"/>
      <c r="H606" s="54"/>
      <c r="I606" s="18"/>
      <c r="J606" s="54"/>
      <c r="K606" s="54"/>
      <c r="L606" s="18"/>
      <c r="M606" s="55"/>
      <c r="N606" s="54"/>
      <c r="O606" s="18"/>
      <c r="P606" s="54"/>
      <c r="Q606" s="39"/>
      <c r="R606" s="18"/>
      <c r="S606" s="54"/>
      <c r="T606" s="54"/>
      <c r="U606" s="18"/>
      <c r="V606" s="8">
        <f t="shared" si="109"/>
        <v>0</v>
      </c>
      <c r="W606" s="8">
        <v>0</v>
      </c>
      <c r="X606" s="18"/>
      <c r="Y606" s="8">
        <v>0</v>
      </c>
      <c r="Z606" s="8">
        <v>26198447</v>
      </c>
      <c r="AA606" s="18"/>
      <c r="AB606" s="18"/>
      <c r="AC606" s="56"/>
      <c r="AD606" s="18"/>
      <c r="AE606" s="18"/>
      <c r="AF606" s="8">
        <f t="shared" si="113"/>
        <v>26198447</v>
      </c>
      <c r="AG606" s="9">
        <v>0</v>
      </c>
      <c r="AH606" s="2"/>
      <c r="AI606" s="2">
        <v>0</v>
      </c>
      <c r="AJ606" s="9">
        <v>0</v>
      </c>
      <c r="AK606" s="2">
        <v>0</v>
      </c>
      <c r="AL606" s="2">
        <v>0</v>
      </c>
      <c r="AM606" s="2"/>
      <c r="AN606" s="2"/>
      <c r="AO606" s="19">
        <f t="shared" si="114"/>
        <v>26198447</v>
      </c>
      <c r="AP606" s="18"/>
      <c r="AQ606" s="2"/>
      <c r="AR606" s="18"/>
      <c r="AS606" s="2"/>
      <c r="AT606" s="18"/>
      <c r="AU606" s="18"/>
      <c r="AV606" s="18"/>
      <c r="AW606" s="18"/>
      <c r="AX606" s="2">
        <v>34605108</v>
      </c>
      <c r="AY606" s="2">
        <v>8651277</v>
      </c>
      <c r="AZ606" s="18"/>
      <c r="BA606" s="2"/>
      <c r="BB606" s="64">
        <f t="shared" si="115"/>
        <v>69454832</v>
      </c>
      <c r="BC606" s="2"/>
      <c r="BD606" s="2">
        <v>8651277</v>
      </c>
      <c r="BE606" s="2"/>
      <c r="BF606" s="2"/>
      <c r="BG606" s="9"/>
      <c r="BH606" s="2"/>
      <c r="BI606" s="2"/>
      <c r="BJ606" s="2">
        <v>56380542</v>
      </c>
      <c r="BK606" s="8">
        <f t="shared" si="116"/>
        <v>134486651</v>
      </c>
      <c r="BL606" s="2"/>
      <c r="BM606" s="2">
        <v>8651277</v>
      </c>
      <c r="BN606" s="2"/>
      <c r="BO606" s="2"/>
      <c r="BP606" s="2"/>
      <c r="BQ606" s="2"/>
      <c r="BR606" s="9"/>
      <c r="BS606" s="2"/>
      <c r="BT606" s="2"/>
      <c r="BU606" s="2"/>
      <c r="BV606" s="2"/>
      <c r="BW606" s="8">
        <f t="shared" si="117"/>
        <v>143137928</v>
      </c>
      <c r="BX606" s="2"/>
      <c r="BY606" s="2">
        <v>8651277</v>
      </c>
      <c r="BZ606" s="2"/>
      <c r="CA606" s="2"/>
      <c r="CB606" s="9"/>
      <c r="CC606" s="2"/>
      <c r="CD606" s="2"/>
      <c r="CE606" s="2"/>
      <c r="CF606" s="2"/>
      <c r="CG606" s="8">
        <f>SUM(BW606:CE606)</f>
        <v>151789205</v>
      </c>
      <c r="CH606" s="2"/>
      <c r="CI606" s="2"/>
      <c r="CJ606" s="2"/>
      <c r="CK606" s="2"/>
      <c r="CL606" s="9"/>
      <c r="CM606" s="2"/>
      <c r="CN606" s="2"/>
      <c r="CO606" s="2"/>
      <c r="CP606" s="8">
        <f t="shared" si="110"/>
        <v>151789205</v>
      </c>
      <c r="CQ606" s="2"/>
      <c r="CR606" s="2"/>
      <c r="CS606" s="2"/>
      <c r="CT606" s="2"/>
      <c r="CU606" s="2"/>
      <c r="CV606" s="9"/>
      <c r="CW606" s="2"/>
      <c r="CX606" s="2"/>
      <c r="CY606" s="8">
        <f t="shared" si="111"/>
        <v>151789205</v>
      </c>
      <c r="CZ606" s="2"/>
      <c r="DA606" s="2"/>
      <c r="DB606" s="2"/>
      <c r="DC606" s="2"/>
      <c r="DD606" s="2"/>
      <c r="DE606" s="2"/>
      <c r="DF606" s="2"/>
      <c r="DG606" s="2"/>
      <c r="DH606" s="2"/>
      <c r="DI606" s="8">
        <f t="shared" si="112"/>
        <v>151789205</v>
      </c>
      <c r="DJ606" s="18"/>
      <c r="DK606" s="2"/>
      <c r="DL606" s="2"/>
      <c r="DM606" s="2"/>
      <c r="DN606" s="2"/>
      <c r="DO606" s="2"/>
      <c r="DP606" s="2"/>
      <c r="DQ606" s="2"/>
      <c r="DR606" s="9"/>
      <c r="DS606" s="2"/>
      <c r="DT606" s="2"/>
      <c r="DU606" s="7">
        <f t="shared" si="118"/>
        <v>151789205</v>
      </c>
      <c r="DV606" s="4">
        <f>VLOOKUP(B606,[3]RPTNCT049_ConsultaSaldosContabl!$I$4:$K$8047,3,0)</f>
        <v>69210216</v>
      </c>
      <c r="DW606" s="4">
        <f>+Q606+Z606+AA606+AN606+BA606+BJ606+BU606+BV606</f>
        <v>82578989</v>
      </c>
      <c r="DX606" s="41">
        <f t="shared" si="119"/>
        <v>151789205</v>
      </c>
      <c r="DY606" s="19">
        <f t="shared" si="120"/>
        <v>0</v>
      </c>
      <c r="DZ606" s="29"/>
      <c r="EA606" s="15"/>
      <c r="EB606" s="15"/>
      <c r="EC606" s="15"/>
      <c r="ED606" s="15"/>
      <c r="EE606" s="15"/>
      <c r="EF606" s="15"/>
    </row>
    <row r="607" spans="1:136" ht="15" customHeight="1" x14ac:dyDescent="0.2">
      <c r="A607" s="1">
        <v>8918565552</v>
      </c>
      <c r="B607" s="1">
        <v>891856555</v>
      </c>
      <c r="C607" s="16">
        <v>216615466</v>
      </c>
      <c r="D607" s="17" t="s">
        <v>270</v>
      </c>
      <c r="E607" s="83" t="s">
        <v>1320</v>
      </c>
      <c r="F607" s="54"/>
      <c r="G607" s="18"/>
      <c r="H607" s="54"/>
      <c r="I607" s="18"/>
      <c r="J607" s="54"/>
      <c r="K607" s="54"/>
      <c r="L607" s="18"/>
      <c r="M607" s="55"/>
      <c r="N607" s="54"/>
      <c r="O607" s="18"/>
      <c r="P607" s="54"/>
      <c r="Q607" s="39"/>
      <c r="R607" s="18"/>
      <c r="S607" s="54"/>
      <c r="T607" s="54"/>
      <c r="U607" s="18"/>
      <c r="V607" s="8">
        <f t="shared" si="109"/>
        <v>0</v>
      </c>
      <c r="W607" s="8">
        <v>0</v>
      </c>
      <c r="X607" s="18"/>
      <c r="Y607" s="8">
        <v>0</v>
      </c>
      <c r="Z607" s="8">
        <v>26362307</v>
      </c>
      <c r="AA607" s="18"/>
      <c r="AB607" s="18"/>
      <c r="AC607" s="56"/>
      <c r="AD607" s="18"/>
      <c r="AE607" s="18"/>
      <c r="AF607" s="8">
        <f t="shared" si="113"/>
        <v>26362307</v>
      </c>
      <c r="AG607" s="9">
        <v>0</v>
      </c>
      <c r="AH607" s="2"/>
      <c r="AI607" s="2">
        <v>0</v>
      </c>
      <c r="AJ607" s="9">
        <v>0</v>
      </c>
      <c r="AK607" s="2">
        <v>0</v>
      </c>
      <c r="AL607" s="2">
        <v>0</v>
      </c>
      <c r="AM607" s="2"/>
      <c r="AN607" s="2"/>
      <c r="AO607" s="19">
        <f t="shared" si="114"/>
        <v>26362307</v>
      </c>
      <c r="AP607" s="18"/>
      <c r="AQ607" s="2"/>
      <c r="AR607" s="18"/>
      <c r="AS607" s="2"/>
      <c r="AT607" s="18"/>
      <c r="AU607" s="18"/>
      <c r="AV607" s="18"/>
      <c r="AW607" s="18"/>
      <c r="AX607" s="2">
        <v>30182260</v>
      </c>
      <c r="AY607" s="2">
        <v>7545565</v>
      </c>
      <c r="AZ607" s="18"/>
      <c r="BA607" s="2"/>
      <c r="BB607" s="64">
        <f t="shared" si="115"/>
        <v>64090132</v>
      </c>
      <c r="BC607" s="2"/>
      <c r="BD607" s="2">
        <v>7545565</v>
      </c>
      <c r="BE607" s="2"/>
      <c r="BF607" s="2"/>
      <c r="BG607" s="9"/>
      <c r="BH607" s="2"/>
      <c r="BI607" s="2"/>
      <c r="BJ607" s="2">
        <v>56733118</v>
      </c>
      <c r="BK607" s="8">
        <f t="shared" si="116"/>
        <v>128368815</v>
      </c>
      <c r="BL607" s="2"/>
      <c r="BM607" s="2">
        <v>7545565</v>
      </c>
      <c r="BN607" s="2"/>
      <c r="BO607" s="2"/>
      <c r="BP607" s="2"/>
      <c r="BQ607" s="2"/>
      <c r="BR607" s="9"/>
      <c r="BS607" s="2"/>
      <c r="BT607" s="2"/>
      <c r="BU607" s="2"/>
      <c r="BV607" s="2"/>
      <c r="BW607" s="8">
        <f t="shared" si="117"/>
        <v>135914380</v>
      </c>
      <c r="BX607" s="2"/>
      <c r="BY607" s="2">
        <v>7545565</v>
      </c>
      <c r="BZ607" s="2"/>
      <c r="CA607" s="2"/>
      <c r="CB607" s="9"/>
      <c r="CC607" s="2"/>
      <c r="CD607" s="2"/>
      <c r="CE607" s="2"/>
      <c r="CF607" s="2"/>
      <c r="CG607" s="8">
        <f>SUM(BW607:CE607)</f>
        <v>143459945</v>
      </c>
      <c r="CH607" s="2"/>
      <c r="CI607" s="2"/>
      <c r="CJ607" s="2"/>
      <c r="CK607" s="2"/>
      <c r="CL607" s="9"/>
      <c r="CM607" s="2"/>
      <c r="CN607" s="2"/>
      <c r="CO607" s="2"/>
      <c r="CP607" s="8">
        <f t="shared" si="110"/>
        <v>143459945</v>
      </c>
      <c r="CQ607" s="2"/>
      <c r="CR607" s="2"/>
      <c r="CS607" s="2"/>
      <c r="CT607" s="2"/>
      <c r="CU607" s="2"/>
      <c r="CV607" s="9"/>
      <c r="CW607" s="2"/>
      <c r="CX607" s="2"/>
      <c r="CY607" s="8">
        <f t="shared" si="111"/>
        <v>143459945</v>
      </c>
      <c r="CZ607" s="2"/>
      <c r="DA607" s="2"/>
      <c r="DB607" s="2"/>
      <c r="DC607" s="2"/>
      <c r="DD607" s="2"/>
      <c r="DE607" s="2"/>
      <c r="DF607" s="2"/>
      <c r="DG607" s="2"/>
      <c r="DH607" s="2"/>
      <c r="DI607" s="8">
        <f t="shared" si="112"/>
        <v>143459945</v>
      </c>
      <c r="DJ607" s="18"/>
      <c r="DK607" s="2"/>
      <c r="DL607" s="2"/>
      <c r="DM607" s="2"/>
      <c r="DN607" s="2"/>
      <c r="DO607" s="2"/>
      <c r="DP607" s="2"/>
      <c r="DQ607" s="2"/>
      <c r="DR607" s="9"/>
      <c r="DS607" s="2"/>
      <c r="DT607" s="2"/>
      <c r="DU607" s="7">
        <f t="shared" si="118"/>
        <v>143459945</v>
      </c>
      <c r="DV607" s="4">
        <f>VLOOKUP(B607,[3]RPTNCT049_ConsultaSaldosContabl!$I$4:$K$8047,3,0)</f>
        <v>60364520</v>
      </c>
      <c r="DW607" s="4">
        <f>+Q607+Z607+AA607+AN607+BA607+BJ607+BU607+BV607</f>
        <v>83095425</v>
      </c>
      <c r="DX607" s="41">
        <f t="shared" si="119"/>
        <v>143459945</v>
      </c>
      <c r="DY607" s="19">
        <f t="shared" si="120"/>
        <v>0</v>
      </c>
      <c r="DZ607" s="29"/>
      <c r="EA607" s="15"/>
      <c r="EB607" s="15"/>
      <c r="EC607" s="15"/>
      <c r="ED607" s="15"/>
      <c r="EE607" s="15"/>
      <c r="EF607" s="15"/>
    </row>
    <row r="608" spans="1:136" ht="15" customHeight="1" x14ac:dyDescent="0.2">
      <c r="A608" s="1">
        <v>8000996623</v>
      </c>
      <c r="B608" s="1">
        <v>800099662</v>
      </c>
      <c r="C608" s="16">
        <v>216915469</v>
      </c>
      <c r="D608" s="17" t="s">
        <v>271</v>
      </c>
      <c r="E608" s="83" t="s">
        <v>1321</v>
      </c>
      <c r="F608" s="54"/>
      <c r="G608" s="18"/>
      <c r="H608" s="54"/>
      <c r="I608" s="18"/>
      <c r="J608" s="54"/>
      <c r="K608" s="54"/>
      <c r="L608" s="18"/>
      <c r="M608" s="55"/>
      <c r="N608" s="54"/>
      <c r="O608" s="18"/>
      <c r="P608" s="54"/>
      <c r="Q608" s="39"/>
      <c r="R608" s="18"/>
      <c r="S608" s="54"/>
      <c r="T608" s="54"/>
      <c r="U608" s="18"/>
      <c r="V608" s="8">
        <f t="shared" si="109"/>
        <v>0</v>
      </c>
      <c r="W608" s="8">
        <v>0</v>
      </c>
      <c r="X608" s="18"/>
      <c r="Y608" s="8">
        <v>0</v>
      </c>
      <c r="Z608" s="8">
        <v>129919851</v>
      </c>
      <c r="AA608" s="18"/>
      <c r="AB608" s="18"/>
      <c r="AC608" s="56"/>
      <c r="AD608" s="18"/>
      <c r="AE608" s="18"/>
      <c r="AF608" s="8">
        <f t="shared" si="113"/>
        <v>129919851</v>
      </c>
      <c r="AG608" s="9">
        <v>0</v>
      </c>
      <c r="AH608" s="2"/>
      <c r="AI608" s="2">
        <v>0</v>
      </c>
      <c r="AJ608" s="9">
        <v>0</v>
      </c>
      <c r="AK608" s="2">
        <v>0</v>
      </c>
      <c r="AL608" s="2">
        <v>0</v>
      </c>
      <c r="AM608" s="2"/>
      <c r="AN608" s="2"/>
      <c r="AO608" s="19">
        <f t="shared" si="114"/>
        <v>129919851</v>
      </c>
      <c r="AP608" s="18"/>
      <c r="AQ608" s="2"/>
      <c r="AR608" s="18"/>
      <c r="AS608" s="2"/>
      <c r="AT608" s="18"/>
      <c r="AU608" s="18"/>
      <c r="AV608" s="18"/>
      <c r="AW608" s="18"/>
      <c r="AX608" s="2">
        <v>131517064</v>
      </c>
      <c r="AY608" s="2">
        <v>32879266</v>
      </c>
      <c r="AZ608" s="18"/>
      <c r="BA608" s="2"/>
      <c r="BB608" s="64">
        <f t="shared" si="115"/>
        <v>294316181</v>
      </c>
      <c r="BC608" s="2"/>
      <c r="BD608" s="2">
        <v>32879266</v>
      </c>
      <c r="BE608" s="2"/>
      <c r="BF608" s="2"/>
      <c r="BG608" s="9"/>
      <c r="BH608" s="2"/>
      <c r="BI608" s="2"/>
      <c r="BJ608" s="2">
        <v>279594747</v>
      </c>
      <c r="BK608" s="8">
        <f t="shared" si="116"/>
        <v>606790194</v>
      </c>
      <c r="BL608" s="2"/>
      <c r="BM608" s="2">
        <v>32879266</v>
      </c>
      <c r="BN608" s="2"/>
      <c r="BO608" s="2"/>
      <c r="BP608" s="2"/>
      <c r="BQ608" s="2"/>
      <c r="BR608" s="9"/>
      <c r="BS608" s="2"/>
      <c r="BT608" s="2"/>
      <c r="BU608" s="2"/>
      <c r="BV608" s="2"/>
      <c r="BW608" s="8">
        <f t="shared" si="117"/>
        <v>639669460</v>
      </c>
      <c r="BX608" s="2"/>
      <c r="BY608" s="2">
        <v>32879266</v>
      </c>
      <c r="BZ608" s="2"/>
      <c r="CA608" s="2"/>
      <c r="CB608" s="9"/>
      <c r="CC608" s="2"/>
      <c r="CD608" s="2"/>
      <c r="CE608" s="2"/>
      <c r="CF608" s="2"/>
      <c r="CG608" s="8">
        <f>SUM(BW608:CE608)</f>
        <v>672548726</v>
      </c>
      <c r="CH608" s="2"/>
      <c r="CI608" s="2"/>
      <c r="CJ608" s="2"/>
      <c r="CK608" s="2"/>
      <c r="CL608" s="9"/>
      <c r="CM608" s="2"/>
      <c r="CN608" s="2"/>
      <c r="CO608" s="2"/>
      <c r="CP608" s="8">
        <f t="shared" si="110"/>
        <v>672548726</v>
      </c>
      <c r="CQ608" s="2"/>
      <c r="CR608" s="2"/>
      <c r="CS608" s="2"/>
      <c r="CT608" s="2"/>
      <c r="CU608" s="2"/>
      <c r="CV608" s="9"/>
      <c r="CW608" s="2"/>
      <c r="CX608" s="2"/>
      <c r="CY608" s="8">
        <f t="shared" si="111"/>
        <v>672548726</v>
      </c>
      <c r="CZ608" s="2"/>
      <c r="DA608" s="2"/>
      <c r="DB608" s="2"/>
      <c r="DC608" s="2"/>
      <c r="DD608" s="2"/>
      <c r="DE608" s="2"/>
      <c r="DF608" s="2"/>
      <c r="DG608" s="2"/>
      <c r="DH608" s="2"/>
      <c r="DI608" s="8">
        <f t="shared" si="112"/>
        <v>672548726</v>
      </c>
      <c r="DJ608" s="18"/>
      <c r="DK608" s="2"/>
      <c r="DL608" s="2"/>
      <c r="DM608" s="2"/>
      <c r="DN608" s="2"/>
      <c r="DO608" s="2"/>
      <c r="DP608" s="2"/>
      <c r="DQ608" s="2"/>
      <c r="DR608" s="9"/>
      <c r="DS608" s="2"/>
      <c r="DT608" s="2"/>
      <c r="DU608" s="7">
        <f t="shared" si="118"/>
        <v>672548726</v>
      </c>
      <c r="DV608" s="4">
        <f>VLOOKUP(B608,[3]RPTNCT049_ConsultaSaldosContabl!$I$4:$K$8047,3,0)</f>
        <v>263034128</v>
      </c>
      <c r="DW608" s="4">
        <f>+Q608+Z608+AA608+AN608+BA608+BJ608+BU608+BV608</f>
        <v>409514598</v>
      </c>
      <c r="DX608" s="41">
        <f t="shared" si="119"/>
        <v>672548726</v>
      </c>
      <c r="DY608" s="19">
        <f t="shared" si="120"/>
        <v>0</v>
      </c>
      <c r="DZ608" s="29"/>
      <c r="EA608" s="15"/>
      <c r="EB608" s="15"/>
      <c r="EC608" s="15"/>
      <c r="ED608" s="15"/>
      <c r="EE608" s="15"/>
      <c r="EF608" s="15"/>
    </row>
    <row r="609" spans="1:136" ht="15" customHeight="1" x14ac:dyDescent="0.2">
      <c r="A609" s="1">
        <v>8909811156</v>
      </c>
      <c r="B609" s="1">
        <v>890981115</v>
      </c>
      <c r="C609" s="16">
        <v>216705467</v>
      </c>
      <c r="D609" s="17" t="s">
        <v>108</v>
      </c>
      <c r="E609" s="83" t="s">
        <v>1155</v>
      </c>
      <c r="F609" s="38"/>
      <c r="G609" s="2"/>
      <c r="H609" s="3"/>
      <c r="I609" s="2"/>
      <c r="J609" s="39"/>
      <c r="K609" s="3"/>
      <c r="L609" s="2"/>
      <c r="M609" s="8"/>
      <c r="N609" s="3"/>
      <c r="O609" s="2"/>
      <c r="P609" s="3"/>
      <c r="Q609" s="39">
        <v>28791401</v>
      </c>
      <c r="R609" s="2"/>
      <c r="S609" s="3"/>
      <c r="T609" s="3"/>
      <c r="U609" s="2"/>
      <c r="V609" s="8">
        <f t="shared" si="109"/>
        <v>28791401</v>
      </c>
      <c r="W609" s="8">
        <v>0</v>
      </c>
      <c r="X609" s="2"/>
      <c r="Y609" s="8">
        <v>0</v>
      </c>
      <c r="Z609" s="8"/>
      <c r="AA609" s="2"/>
      <c r="AB609" s="2"/>
      <c r="AC609" s="9"/>
      <c r="AD609" s="2"/>
      <c r="AE609" s="2"/>
      <c r="AF609" s="8">
        <f t="shared" si="113"/>
        <v>28791401</v>
      </c>
      <c r="AG609" s="9">
        <v>0</v>
      </c>
      <c r="AH609" s="2"/>
      <c r="AI609" s="2">
        <v>0</v>
      </c>
      <c r="AJ609" s="9">
        <v>0</v>
      </c>
      <c r="AK609" s="2">
        <v>0</v>
      </c>
      <c r="AL609" s="2">
        <v>0</v>
      </c>
      <c r="AM609" s="2"/>
      <c r="AN609" s="2"/>
      <c r="AO609" s="19">
        <f t="shared" si="114"/>
        <v>28791401</v>
      </c>
      <c r="AP609" s="2"/>
      <c r="AQ609" s="2"/>
      <c r="AR609" s="2"/>
      <c r="AS609" s="2"/>
      <c r="AT609" s="2"/>
      <c r="AU609" s="2"/>
      <c r="AV609" s="2"/>
      <c r="AW609" s="2"/>
      <c r="AX609" s="2">
        <v>31910364</v>
      </c>
      <c r="AY609" s="2">
        <v>7977591</v>
      </c>
      <c r="AZ609" s="2"/>
      <c r="BA609" s="2"/>
      <c r="BB609" s="64">
        <f t="shared" si="115"/>
        <v>68679356</v>
      </c>
      <c r="BC609" s="2"/>
      <c r="BD609" s="2">
        <v>7977591</v>
      </c>
      <c r="BE609" s="2"/>
      <c r="BF609" s="2"/>
      <c r="BG609" s="9"/>
      <c r="BH609" s="2"/>
      <c r="BI609" s="2"/>
      <c r="BJ609" s="2">
        <v>61960727</v>
      </c>
      <c r="BK609" s="8">
        <f t="shared" si="116"/>
        <v>138617674</v>
      </c>
      <c r="BL609" s="2"/>
      <c r="BM609" s="2">
        <v>7977591</v>
      </c>
      <c r="BN609" s="2"/>
      <c r="BO609" s="2"/>
      <c r="BP609" s="2"/>
      <c r="BQ609" s="2"/>
      <c r="BR609" s="9"/>
      <c r="BS609" s="2"/>
      <c r="BT609" s="2"/>
      <c r="BU609" s="2"/>
      <c r="BV609" s="2"/>
      <c r="BW609" s="8">
        <f t="shared" si="117"/>
        <v>146595265</v>
      </c>
      <c r="BX609" s="2"/>
      <c r="BY609" s="2">
        <v>7977591</v>
      </c>
      <c r="BZ609" s="2"/>
      <c r="CA609" s="2"/>
      <c r="CB609" s="9"/>
      <c r="CC609" s="2"/>
      <c r="CD609" s="2"/>
      <c r="CE609" s="2"/>
      <c r="CF609" s="2"/>
      <c r="CG609" s="8">
        <f>SUM(BW609:CE609)</f>
        <v>154572856</v>
      </c>
      <c r="CH609" s="2"/>
      <c r="CI609" s="2"/>
      <c r="CJ609" s="2"/>
      <c r="CK609" s="2"/>
      <c r="CL609" s="9"/>
      <c r="CM609" s="2"/>
      <c r="CN609" s="2"/>
      <c r="CO609" s="2"/>
      <c r="CP609" s="8">
        <f t="shared" si="110"/>
        <v>154572856</v>
      </c>
      <c r="CQ609" s="2"/>
      <c r="CR609" s="2"/>
      <c r="CS609" s="2"/>
      <c r="CT609" s="2"/>
      <c r="CU609" s="2"/>
      <c r="CV609" s="9"/>
      <c r="CW609" s="2"/>
      <c r="CX609" s="2"/>
      <c r="CY609" s="8">
        <f t="shared" si="111"/>
        <v>154572856</v>
      </c>
      <c r="CZ609" s="2"/>
      <c r="DA609" s="2"/>
      <c r="DB609" s="2"/>
      <c r="DC609" s="2"/>
      <c r="DD609" s="2"/>
      <c r="DE609" s="2"/>
      <c r="DF609" s="2"/>
      <c r="DG609" s="2"/>
      <c r="DH609" s="2"/>
      <c r="DI609" s="8">
        <f t="shared" si="112"/>
        <v>154572856</v>
      </c>
      <c r="DJ609" s="18"/>
      <c r="DK609" s="2"/>
      <c r="DL609" s="2"/>
      <c r="DM609" s="2"/>
      <c r="DN609" s="2"/>
      <c r="DO609" s="2"/>
      <c r="DP609" s="2"/>
      <c r="DQ609" s="2"/>
      <c r="DR609" s="9"/>
      <c r="DS609" s="2"/>
      <c r="DT609" s="2"/>
      <c r="DU609" s="7">
        <f t="shared" si="118"/>
        <v>154572856</v>
      </c>
      <c r="DV609" s="4">
        <f>VLOOKUP(B609,[3]RPTNCT049_ConsultaSaldosContabl!$I$4:$K$8047,3,0)</f>
        <v>63820728</v>
      </c>
      <c r="DW609" s="4">
        <f>+Q609+Z609+AA609+AN609+BA609+BJ609+BU609+BV609</f>
        <v>90752128</v>
      </c>
      <c r="DX609" s="41">
        <f t="shared" si="119"/>
        <v>154572856</v>
      </c>
      <c r="DY609" s="19">
        <f t="shared" si="120"/>
        <v>0</v>
      </c>
      <c r="DZ609" s="29"/>
      <c r="EA609" s="29"/>
      <c r="EB609" s="29"/>
    </row>
    <row r="610" spans="1:136" ht="15" customHeight="1" x14ac:dyDescent="0.2">
      <c r="A610" s="1">
        <v>8002547221</v>
      </c>
      <c r="B610" s="1">
        <v>800254722</v>
      </c>
      <c r="C610" s="16">
        <v>215813458</v>
      </c>
      <c r="D610" s="17" t="s">
        <v>197</v>
      </c>
      <c r="E610" s="24" t="s">
        <v>1244</v>
      </c>
      <c r="F610" s="54"/>
      <c r="G610" s="18"/>
      <c r="H610" s="54"/>
      <c r="I610" s="18"/>
      <c r="J610" s="54"/>
      <c r="K610" s="54"/>
      <c r="L610" s="18"/>
      <c r="M610" s="55"/>
      <c r="N610" s="54"/>
      <c r="O610" s="18"/>
      <c r="P610" s="54"/>
      <c r="Q610" s="39"/>
      <c r="R610" s="18"/>
      <c r="S610" s="54"/>
      <c r="T610" s="54"/>
      <c r="U610" s="18"/>
      <c r="V610" s="8">
        <f t="shared" si="109"/>
        <v>0</v>
      </c>
      <c r="W610" s="8">
        <v>0</v>
      </c>
      <c r="X610" s="18"/>
      <c r="Y610" s="8">
        <v>0</v>
      </c>
      <c r="Z610" s="8"/>
      <c r="AA610" s="18"/>
      <c r="AB610" s="18"/>
      <c r="AC610" s="56"/>
      <c r="AD610" s="18"/>
      <c r="AE610" s="18"/>
      <c r="AF610" s="8">
        <f t="shared" si="113"/>
        <v>0</v>
      </c>
      <c r="AG610" s="9">
        <v>0</v>
      </c>
      <c r="AH610" s="2"/>
      <c r="AI610" s="2">
        <v>0</v>
      </c>
      <c r="AJ610" s="9">
        <v>0</v>
      </c>
      <c r="AK610" s="2">
        <v>0</v>
      </c>
      <c r="AL610" s="2">
        <v>0</v>
      </c>
      <c r="AM610" s="2"/>
      <c r="AN610" s="2"/>
      <c r="AO610" s="19">
        <f t="shared" si="114"/>
        <v>0</v>
      </c>
      <c r="AP610" s="18"/>
      <c r="AQ610" s="2"/>
      <c r="AR610" s="18"/>
      <c r="AS610" s="2"/>
      <c r="AT610" s="18"/>
      <c r="AU610" s="18"/>
      <c r="AV610" s="18"/>
      <c r="AW610" s="18"/>
      <c r="AX610" s="2"/>
      <c r="AY610" s="2"/>
      <c r="AZ610" s="18"/>
      <c r="BA610" s="2"/>
      <c r="BB610" s="64">
        <f t="shared" si="115"/>
        <v>0</v>
      </c>
      <c r="BC610" s="2"/>
      <c r="BD610" s="2">
        <v>0</v>
      </c>
      <c r="BE610" s="2"/>
      <c r="BF610" s="2"/>
      <c r="BG610" s="9"/>
      <c r="BH610" s="2"/>
      <c r="BI610" s="2"/>
      <c r="BJ610" s="2"/>
      <c r="BK610" s="8">
        <f t="shared" si="116"/>
        <v>0</v>
      </c>
      <c r="BL610" s="2"/>
      <c r="BM610" s="2">
        <v>0</v>
      </c>
      <c r="BN610" s="2"/>
      <c r="BO610" s="2"/>
      <c r="BP610" s="2"/>
      <c r="BQ610" s="2"/>
      <c r="BR610" s="9"/>
      <c r="BS610" s="2"/>
      <c r="BT610" s="2"/>
      <c r="BU610" s="2"/>
      <c r="BV610" s="2"/>
      <c r="BW610" s="8">
        <f t="shared" si="117"/>
        <v>0</v>
      </c>
      <c r="BX610" s="2"/>
      <c r="BY610" s="2">
        <v>0</v>
      </c>
      <c r="BZ610" s="2"/>
      <c r="CA610" s="2"/>
      <c r="CB610" s="9"/>
      <c r="CC610" s="2"/>
      <c r="CD610" s="2"/>
      <c r="CE610" s="2"/>
      <c r="CF610" s="2"/>
      <c r="CG610" s="8">
        <f>SUM(BW610:CE610)</f>
        <v>0</v>
      </c>
      <c r="CH610" s="2"/>
      <c r="CI610" s="2"/>
      <c r="CJ610" s="2"/>
      <c r="CK610" s="2"/>
      <c r="CL610" s="9"/>
      <c r="CM610" s="2"/>
      <c r="CN610" s="2"/>
      <c r="CO610" s="2"/>
      <c r="CP610" s="8">
        <f t="shared" si="110"/>
        <v>0</v>
      </c>
      <c r="CQ610" s="2"/>
      <c r="CR610" s="2"/>
      <c r="CS610" s="2"/>
      <c r="CT610" s="2"/>
      <c r="CU610" s="2"/>
      <c r="CV610" s="9"/>
      <c r="CW610" s="2"/>
      <c r="CX610" s="2"/>
      <c r="CY610" s="8">
        <f t="shared" si="111"/>
        <v>0</v>
      </c>
      <c r="CZ610" s="2"/>
      <c r="DA610" s="2"/>
      <c r="DB610" s="2"/>
      <c r="DC610" s="2"/>
      <c r="DD610" s="2"/>
      <c r="DE610" s="2"/>
      <c r="DF610" s="2"/>
      <c r="DG610" s="2"/>
      <c r="DH610" s="2"/>
      <c r="DI610" s="8">
        <f t="shared" si="112"/>
        <v>0</v>
      </c>
      <c r="DJ610" s="18"/>
      <c r="DK610" s="2"/>
      <c r="DL610" s="2"/>
      <c r="DM610" s="2"/>
      <c r="DN610" s="2"/>
      <c r="DO610" s="2"/>
      <c r="DP610" s="2"/>
      <c r="DQ610" s="2"/>
      <c r="DR610" s="9"/>
      <c r="DS610" s="2"/>
      <c r="DT610" s="2"/>
      <c r="DU610" s="7">
        <f t="shared" si="118"/>
        <v>0</v>
      </c>
      <c r="DV610" s="4"/>
      <c r="DW610" s="4">
        <f>+Q610+Z610+AA610+AN610+BA610+BJ610+BU610+BV610</f>
        <v>0</v>
      </c>
      <c r="DX610" s="41">
        <f t="shared" si="119"/>
        <v>0</v>
      </c>
      <c r="DY610" s="19">
        <f t="shared" si="120"/>
        <v>0</v>
      </c>
      <c r="DZ610" s="29"/>
      <c r="EA610" s="15"/>
      <c r="EB610" s="15"/>
      <c r="EC610" s="15"/>
      <c r="ED610" s="15"/>
      <c r="EE610" s="15"/>
      <c r="EF610" s="15"/>
    </row>
    <row r="611" spans="1:136" ht="15" customHeight="1" x14ac:dyDescent="0.2">
      <c r="A611" s="1">
        <v>8000967635</v>
      </c>
      <c r="B611" s="1">
        <v>800096763</v>
      </c>
      <c r="C611" s="16">
        <v>216623466</v>
      </c>
      <c r="D611" s="17" t="s">
        <v>448</v>
      </c>
      <c r="E611" s="83" t="s">
        <v>1492</v>
      </c>
      <c r="F611" s="38"/>
      <c r="G611" s="2"/>
      <c r="H611" s="3"/>
      <c r="I611" s="2"/>
      <c r="J611" s="39"/>
      <c r="K611" s="3"/>
      <c r="L611" s="2"/>
      <c r="M611" s="8"/>
      <c r="N611" s="3"/>
      <c r="O611" s="2"/>
      <c r="P611" s="3"/>
      <c r="Q611" s="39">
        <v>349305308</v>
      </c>
      <c r="R611" s="2"/>
      <c r="S611" s="3"/>
      <c r="T611" s="3"/>
      <c r="U611" s="2"/>
      <c r="V611" s="8">
        <f t="shared" si="109"/>
        <v>349305308</v>
      </c>
      <c r="W611" s="8">
        <v>0</v>
      </c>
      <c r="X611" s="2"/>
      <c r="Y611" s="8">
        <v>0</v>
      </c>
      <c r="Z611" s="8"/>
      <c r="AA611" s="2"/>
      <c r="AB611" s="2"/>
      <c r="AC611" s="9"/>
      <c r="AD611" s="2"/>
      <c r="AE611" s="2"/>
      <c r="AF611" s="8">
        <f t="shared" si="113"/>
        <v>349305308</v>
      </c>
      <c r="AG611" s="9">
        <v>0</v>
      </c>
      <c r="AH611" s="2"/>
      <c r="AI611" s="2">
        <v>0</v>
      </c>
      <c r="AJ611" s="9">
        <v>0</v>
      </c>
      <c r="AK611" s="2">
        <v>0</v>
      </c>
      <c r="AL611" s="2">
        <v>0</v>
      </c>
      <c r="AM611" s="2"/>
      <c r="AN611" s="2"/>
      <c r="AO611" s="19">
        <f t="shared" si="114"/>
        <v>349305308</v>
      </c>
      <c r="AP611" s="2"/>
      <c r="AQ611" s="2"/>
      <c r="AR611" s="2"/>
      <c r="AS611" s="2"/>
      <c r="AT611" s="2"/>
      <c r="AU611" s="2"/>
      <c r="AV611" s="2"/>
      <c r="AW611" s="2"/>
      <c r="AX611" s="2">
        <v>725116268</v>
      </c>
      <c r="AY611" s="2">
        <v>181279067</v>
      </c>
      <c r="AZ611" s="2"/>
      <c r="BA611" s="2">
        <f>VLOOKUP(B611,[2]Mayo!$G$109:$H$167,2,0)</f>
        <v>80771992</v>
      </c>
      <c r="BB611" s="64">
        <f t="shared" si="115"/>
        <v>1336472635</v>
      </c>
      <c r="BC611" s="2"/>
      <c r="BD611" s="2">
        <v>181279067</v>
      </c>
      <c r="BE611" s="2"/>
      <c r="BF611" s="2"/>
      <c r="BG611" s="9"/>
      <c r="BH611" s="2"/>
      <c r="BI611" s="2"/>
      <c r="BJ611" s="2">
        <v>925549087</v>
      </c>
      <c r="BK611" s="8">
        <f t="shared" si="116"/>
        <v>2443300789</v>
      </c>
      <c r="BL611" s="2"/>
      <c r="BM611" s="2">
        <v>181279067</v>
      </c>
      <c r="BN611" s="2"/>
      <c r="BO611" s="2"/>
      <c r="BP611" s="2"/>
      <c r="BQ611" s="2"/>
      <c r="BR611" s="9"/>
      <c r="BS611" s="2"/>
      <c r="BT611" s="2"/>
      <c r="BU611" s="2"/>
      <c r="BV611" s="2"/>
      <c r="BW611" s="8">
        <f t="shared" si="117"/>
        <v>2624579856</v>
      </c>
      <c r="BX611" s="2"/>
      <c r="BY611" s="2">
        <v>181279067</v>
      </c>
      <c r="BZ611" s="2"/>
      <c r="CA611" s="2"/>
      <c r="CB611" s="9"/>
      <c r="CC611" s="2"/>
      <c r="CD611" s="2"/>
      <c r="CE611" s="2"/>
      <c r="CF611" s="2"/>
      <c r="CG611" s="8">
        <f>SUM(BW611:CE611)</f>
        <v>2805858923</v>
      </c>
      <c r="CH611" s="2"/>
      <c r="CI611" s="2"/>
      <c r="CJ611" s="2"/>
      <c r="CK611" s="2"/>
      <c r="CL611" s="9"/>
      <c r="CM611" s="2"/>
      <c r="CN611" s="2"/>
      <c r="CO611" s="2"/>
      <c r="CP611" s="8">
        <f t="shared" si="110"/>
        <v>2805858923</v>
      </c>
      <c r="CQ611" s="2"/>
      <c r="CR611" s="2"/>
      <c r="CS611" s="2"/>
      <c r="CT611" s="2"/>
      <c r="CU611" s="2"/>
      <c r="CV611" s="9"/>
      <c r="CW611" s="2"/>
      <c r="CX611" s="2"/>
      <c r="CY611" s="8">
        <f t="shared" si="111"/>
        <v>2805858923</v>
      </c>
      <c r="CZ611" s="2"/>
      <c r="DA611" s="2"/>
      <c r="DB611" s="2"/>
      <c r="DC611" s="2"/>
      <c r="DD611" s="2"/>
      <c r="DE611" s="2"/>
      <c r="DF611" s="2"/>
      <c r="DG611" s="2"/>
      <c r="DH611" s="2"/>
      <c r="DI611" s="8">
        <f t="shared" si="112"/>
        <v>2805858923</v>
      </c>
      <c r="DJ611" s="18"/>
      <c r="DK611" s="2"/>
      <c r="DL611" s="2"/>
      <c r="DM611" s="2"/>
      <c r="DN611" s="2"/>
      <c r="DO611" s="2"/>
      <c r="DP611" s="2"/>
      <c r="DQ611" s="2"/>
      <c r="DR611" s="9"/>
      <c r="DS611" s="2"/>
      <c r="DT611" s="2"/>
      <c r="DU611" s="7">
        <f t="shared" si="118"/>
        <v>2805858923</v>
      </c>
      <c r="DV611" s="4">
        <f>VLOOKUP(B611,[3]RPTNCT049_ConsultaSaldosContabl!$I$4:$K$8047,3,0)</f>
        <v>1450232536</v>
      </c>
      <c r="DW611" s="4">
        <f>+Q611+Z611+AA611+AN611+BA611+BJ611+BU611+BV611</f>
        <v>1355626387</v>
      </c>
      <c r="DX611" s="41">
        <f t="shared" si="119"/>
        <v>2805858923</v>
      </c>
      <c r="DY611" s="19">
        <f t="shared" si="120"/>
        <v>0</v>
      </c>
      <c r="DZ611" s="29"/>
      <c r="EA611" s="29"/>
      <c r="EB611" s="29"/>
    </row>
    <row r="612" spans="1:136" ht="15" customHeight="1" x14ac:dyDescent="0.2">
      <c r="A612" s="1">
        <v>8900008581</v>
      </c>
      <c r="B612" s="1">
        <v>890000858</v>
      </c>
      <c r="C612" s="16">
        <v>217063470</v>
      </c>
      <c r="D612" s="17" t="s">
        <v>796</v>
      </c>
      <c r="E612" s="83" t="s">
        <v>1831</v>
      </c>
      <c r="F612" s="38"/>
      <c r="G612" s="2"/>
      <c r="H612" s="3"/>
      <c r="I612" s="2"/>
      <c r="J612" s="39"/>
      <c r="K612" s="3"/>
      <c r="L612" s="2"/>
      <c r="M612" s="8"/>
      <c r="N612" s="3"/>
      <c r="O612" s="2"/>
      <c r="P612" s="3"/>
      <c r="Q612" s="39">
        <v>177996929</v>
      </c>
      <c r="R612" s="2"/>
      <c r="S612" s="3"/>
      <c r="T612" s="3"/>
      <c r="U612" s="2"/>
      <c r="V612" s="8">
        <f t="shared" si="109"/>
        <v>177996929</v>
      </c>
      <c r="W612" s="8">
        <v>0</v>
      </c>
      <c r="X612" s="2"/>
      <c r="Y612" s="8">
        <v>0</v>
      </c>
      <c r="Z612" s="8"/>
      <c r="AA612" s="2"/>
      <c r="AB612" s="2"/>
      <c r="AC612" s="9"/>
      <c r="AD612" s="2"/>
      <c r="AE612" s="2"/>
      <c r="AF612" s="8">
        <f t="shared" si="113"/>
        <v>177996929</v>
      </c>
      <c r="AG612" s="9">
        <v>0</v>
      </c>
      <c r="AH612" s="2"/>
      <c r="AI612" s="2">
        <v>0</v>
      </c>
      <c r="AJ612" s="9">
        <v>0</v>
      </c>
      <c r="AK612" s="2">
        <v>0</v>
      </c>
      <c r="AL612" s="2">
        <v>0</v>
      </c>
      <c r="AM612" s="2"/>
      <c r="AN612" s="2"/>
      <c r="AO612" s="19">
        <f t="shared" si="114"/>
        <v>177996929</v>
      </c>
      <c r="AP612" s="2"/>
      <c r="AQ612" s="2"/>
      <c r="AR612" s="2"/>
      <c r="AS612" s="2"/>
      <c r="AT612" s="2"/>
      <c r="AU612" s="2"/>
      <c r="AV612" s="2"/>
      <c r="AW612" s="2"/>
      <c r="AX612" s="2">
        <v>209819668</v>
      </c>
      <c r="AY612" s="2">
        <v>52454917</v>
      </c>
      <c r="AZ612" s="2"/>
      <c r="BA612" s="2"/>
      <c r="BB612" s="64">
        <f t="shared" si="115"/>
        <v>440271514</v>
      </c>
      <c r="BC612" s="2"/>
      <c r="BD612" s="2">
        <v>52454917</v>
      </c>
      <c r="BE612" s="2"/>
      <c r="BF612" s="2"/>
      <c r="BG612" s="9"/>
      <c r="BH612" s="2"/>
      <c r="BI612" s="2"/>
      <c r="BJ612" s="2">
        <v>383058237</v>
      </c>
      <c r="BK612" s="8">
        <f t="shared" si="116"/>
        <v>875784668</v>
      </c>
      <c r="BL612" s="2"/>
      <c r="BM612" s="2">
        <v>52454917</v>
      </c>
      <c r="BN612" s="2"/>
      <c r="BO612" s="2"/>
      <c r="BP612" s="2"/>
      <c r="BQ612" s="2"/>
      <c r="BR612" s="9"/>
      <c r="BS612" s="2"/>
      <c r="BT612" s="2"/>
      <c r="BU612" s="2"/>
      <c r="BV612" s="2"/>
      <c r="BW612" s="8">
        <f t="shared" si="117"/>
        <v>928239585</v>
      </c>
      <c r="BX612" s="2"/>
      <c r="BY612" s="2">
        <v>52454917</v>
      </c>
      <c r="BZ612" s="2"/>
      <c r="CA612" s="2"/>
      <c r="CB612" s="9"/>
      <c r="CC612" s="2"/>
      <c r="CD612" s="2"/>
      <c r="CE612" s="2"/>
      <c r="CF612" s="2"/>
      <c r="CG612" s="8">
        <f>SUM(BW612:CE612)</f>
        <v>980694502</v>
      </c>
      <c r="CH612" s="2"/>
      <c r="CI612" s="2"/>
      <c r="CJ612" s="2"/>
      <c r="CK612" s="2"/>
      <c r="CL612" s="9"/>
      <c r="CM612" s="2"/>
      <c r="CN612" s="2"/>
      <c r="CO612" s="2"/>
      <c r="CP612" s="8">
        <f t="shared" si="110"/>
        <v>980694502</v>
      </c>
      <c r="CQ612" s="2"/>
      <c r="CR612" s="2"/>
      <c r="CS612" s="2"/>
      <c r="CT612" s="2"/>
      <c r="CU612" s="2"/>
      <c r="CV612" s="9"/>
      <c r="CW612" s="2"/>
      <c r="CX612" s="2"/>
      <c r="CY612" s="8">
        <f t="shared" si="111"/>
        <v>980694502</v>
      </c>
      <c r="CZ612" s="2"/>
      <c r="DA612" s="2"/>
      <c r="DB612" s="2"/>
      <c r="DC612" s="2"/>
      <c r="DD612" s="2"/>
      <c r="DE612" s="2"/>
      <c r="DF612" s="2"/>
      <c r="DG612" s="2"/>
      <c r="DH612" s="2"/>
      <c r="DI612" s="8">
        <f t="shared" si="112"/>
        <v>980694502</v>
      </c>
      <c r="DJ612" s="18"/>
      <c r="DK612" s="2"/>
      <c r="DL612" s="2"/>
      <c r="DM612" s="2"/>
      <c r="DN612" s="2"/>
      <c r="DO612" s="2"/>
      <c r="DP612" s="2"/>
      <c r="DQ612" s="2"/>
      <c r="DR612" s="9"/>
      <c r="DS612" s="2"/>
      <c r="DT612" s="2"/>
      <c r="DU612" s="7">
        <f t="shared" si="118"/>
        <v>980694502</v>
      </c>
      <c r="DV612" s="4">
        <f>VLOOKUP(B612,[3]RPTNCT049_ConsultaSaldosContabl!$I$4:$K$8047,3,0)</f>
        <v>419639336</v>
      </c>
      <c r="DW612" s="4">
        <f>+Q612+Z612+AA612+AN612+BA612+BJ612+BU612+BV612</f>
        <v>561055166</v>
      </c>
      <c r="DX612" s="41">
        <f t="shared" si="119"/>
        <v>980694502</v>
      </c>
      <c r="DY612" s="19">
        <f t="shared" si="120"/>
        <v>0</v>
      </c>
      <c r="DZ612" s="29"/>
      <c r="EA612" s="29"/>
      <c r="EB612" s="29"/>
    </row>
    <row r="613" spans="1:136" ht="15" customHeight="1" x14ac:dyDescent="0.2">
      <c r="A613" s="1">
        <v>8000967341</v>
      </c>
      <c r="B613" s="1">
        <v>800096734</v>
      </c>
      <c r="C613" s="16">
        <v>210123001</v>
      </c>
      <c r="D613" s="17" t="s">
        <v>2235</v>
      </c>
      <c r="E613" s="83" t="s">
        <v>1028</v>
      </c>
      <c r="F613" s="36">
        <v>13054765257</v>
      </c>
      <c r="G613" s="2"/>
      <c r="H613" s="3"/>
      <c r="I613" s="2"/>
      <c r="J613" s="39">
        <v>765536095</v>
      </c>
      <c r="K613" s="2">
        <v>4553293869</v>
      </c>
      <c r="L613" s="2"/>
      <c r="M613" s="8">
        <f>SUM(F613:L613)</f>
        <v>18373595221</v>
      </c>
      <c r="N613" s="3">
        <f>VLOOKUP(A613,'[1]PRESTACION DE SERVICIO'!$I$2:$J$96,2,0)</f>
        <v>12710696715</v>
      </c>
      <c r="O613" s="2"/>
      <c r="P613" s="3"/>
      <c r="Q613" s="39">
        <v>763820911</v>
      </c>
      <c r="R613" s="2"/>
      <c r="S613" s="3">
        <v>676502378</v>
      </c>
      <c r="T613" s="9">
        <v>1439729626</v>
      </c>
      <c r="U613" s="2"/>
      <c r="V613" s="8">
        <f t="shared" si="109"/>
        <v>33964344851</v>
      </c>
      <c r="W613" s="8">
        <v>11733909213</v>
      </c>
      <c r="X613" s="2"/>
      <c r="Y613" s="8">
        <v>0</v>
      </c>
      <c r="Z613" s="8">
        <v>1443219849</v>
      </c>
      <c r="AA613" s="2"/>
      <c r="AB613" s="2"/>
      <c r="AC613" s="9">
        <v>745759065</v>
      </c>
      <c r="AD613" s="2">
        <v>1483100292</v>
      </c>
      <c r="AE613" s="2"/>
      <c r="AF613" s="8">
        <f t="shared" si="113"/>
        <v>49370333270</v>
      </c>
      <c r="AG613" s="9">
        <v>0</v>
      </c>
      <c r="AH613" s="2"/>
      <c r="AI613" s="2">
        <v>0</v>
      </c>
      <c r="AJ613" s="9">
        <v>12026652025</v>
      </c>
      <c r="AK613" s="2">
        <v>745759065</v>
      </c>
      <c r="AL613" s="2">
        <v>1483100292</v>
      </c>
      <c r="AM613" s="2"/>
      <c r="AN613" s="2"/>
      <c r="AO613" s="19">
        <f t="shared" si="114"/>
        <v>63625844652</v>
      </c>
      <c r="AP613" s="2"/>
      <c r="AQ613" s="2"/>
      <c r="AR613" s="2"/>
      <c r="AS613" s="2">
        <v>11988685014</v>
      </c>
      <c r="AT613" s="2">
        <v>745759065</v>
      </c>
      <c r="AU613" s="2">
        <v>1325713999</v>
      </c>
      <c r="AV613" s="2"/>
      <c r="AW613" s="2">
        <v>2089113279</v>
      </c>
      <c r="AX613" s="2"/>
      <c r="AY613" s="2">
        <v>1392742186</v>
      </c>
      <c r="AZ613" s="2"/>
      <c r="BA613" s="2"/>
      <c r="BB613" s="64">
        <f t="shared" si="115"/>
        <v>81167858195</v>
      </c>
      <c r="BC613" s="2">
        <v>17758888522</v>
      </c>
      <c r="BD613" s="2">
        <v>696371093</v>
      </c>
      <c r="BE613" s="2"/>
      <c r="BF613" s="2"/>
      <c r="BG613" s="9">
        <v>920581521</v>
      </c>
      <c r="BH613" s="2">
        <v>2207148798</v>
      </c>
      <c r="BI613" s="2"/>
      <c r="BJ613" s="2">
        <v>4728620717</v>
      </c>
      <c r="BK613" s="8">
        <f t="shared" si="116"/>
        <v>107479468846</v>
      </c>
      <c r="BL613" s="2">
        <v>13141025474</v>
      </c>
      <c r="BM613" s="2">
        <v>696371093</v>
      </c>
      <c r="BN613" s="2"/>
      <c r="BO613" s="2">
        <v>5263197470</v>
      </c>
      <c r="BP613" s="2"/>
      <c r="BQ613" s="2"/>
      <c r="BR613" s="9">
        <v>764436676</v>
      </c>
      <c r="BS613" s="2">
        <v>2049270880</v>
      </c>
      <c r="BT613" s="2"/>
      <c r="BU613" s="2">
        <v>68133423</v>
      </c>
      <c r="BV613" s="78">
        <v>-47940762</v>
      </c>
      <c r="BW613" s="8">
        <f t="shared" si="117"/>
        <v>129413963100</v>
      </c>
      <c r="BX613" s="2"/>
      <c r="BY613" s="2">
        <v>696371093</v>
      </c>
      <c r="BZ613" s="2"/>
      <c r="CA613" s="2">
        <v>13050238671</v>
      </c>
      <c r="CB613" s="9">
        <v>755432340</v>
      </c>
      <c r="CC613" s="2">
        <v>1638766259</v>
      </c>
      <c r="CD613" s="2"/>
      <c r="CE613" s="2"/>
      <c r="CF613" s="2"/>
      <c r="CG613" s="8">
        <f>SUM(BW613:CE613)</f>
        <v>145554771463</v>
      </c>
      <c r="CH613" s="2"/>
      <c r="CI613" s="2"/>
      <c r="CJ613" s="2"/>
      <c r="CK613" s="2"/>
      <c r="CL613" s="9"/>
      <c r="CM613" s="2"/>
      <c r="CN613" s="2"/>
      <c r="CO613" s="2"/>
      <c r="CP613" s="8">
        <f t="shared" si="110"/>
        <v>145554771463</v>
      </c>
      <c r="CQ613" s="2"/>
      <c r="CR613" s="2"/>
      <c r="CS613" s="2"/>
      <c r="CT613" s="2"/>
      <c r="CU613" s="2"/>
      <c r="CV613" s="9"/>
      <c r="CW613" s="2"/>
      <c r="CX613" s="2"/>
      <c r="CY613" s="8">
        <f t="shared" si="111"/>
        <v>145554771463</v>
      </c>
      <c r="CZ613" s="2"/>
      <c r="DA613" s="2"/>
      <c r="DB613" s="2"/>
      <c r="DC613" s="2"/>
      <c r="DD613" s="2"/>
      <c r="DE613" s="2"/>
      <c r="DF613" s="2"/>
      <c r="DG613" s="2"/>
      <c r="DH613" s="2"/>
      <c r="DI613" s="8">
        <f t="shared" si="112"/>
        <v>145554771463</v>
      </c>
      <c r="DJ613" s="18"/>
      <c r="DK613" s="2"/>
      <c r="DL613" s="2"/>
      <c r="DM613" s="2"/>
      <c r="DN613" s="2"/>
      <c r="DO613" s="2"/>
      <c r="DP613" s="2"/>
      <c r="DQ613" s="2"/>
      <c r="DR613" s="9"/>
      <c r="DS613" s="2"/>
      <c r="DT613" s="2"/>
      <c r="DU613" s="7">
        <f t="shared" si="118"/>
        <v>145554771463</v>
      </c>
      <c r="DV613" s="4">
        <f>VLOOKUP(B613,[3]RPTNCT049_ConsultaSaldosContabl!$I$4:$K$8047,3,0)</f>
        <v>138598917325</v>
      </c>
      <c r="DW613" s="4">
        <f>+Q613+Z613+AA613+AN613+BA613+BJ613+BU613+BV613</f>
        <v>6955854138</v>
      </c>
      <c r="DX613" s="41">
        <f t="shared" si="119"/>
        <v>145554771463</v>
      </c>
      <c r="DY613" s="19">
        <f t="shared" si="120"/>
        <v>0</v>
      </c>
      <c r="DZ613" s="29"/>
      <c r="EA613" s="29"/>
      <c r="EB613" s="29"/>
    </row>
    <row r="614" spans="1:136" ht="15" customHeight="1" x14ac:dyDescent="0.2">
      <c r="A614" s="1">
        <v>8918578243</v>
      </c>
      <c r="B614" s="1">
        <v>891857824</v>
      </c>
      <c r="C614" s="16">
        <v>216285162</v>
      </c>
      <c r="D614" s="17" t="s">
        <v>961</v>
      </c>
      <c r="E614" s="83" t="s">
        <v>2039</v>
      </c>
      <c r="F614" s="38"/>
      <c r="G614" s="2"/>
      <c r="H614" s="3"/>
      <c r="I614" s="2"/>
      <c r="J614" s="39"/>
      <c r="K614" s="3"/>
      <c r="L614" s="2"/>
      <c r="M614" s="8"/>
      <c r="N614" s="3"/>
      <c r="O614" s="2"/>
      <c r="P614" s="3"/>
      <c r="Q614" s="39">
        <v>92041626</v>
      </c>
      <c r="R614" s="2"/>
      <c r="S614" s="3"/>
      <c r="T614" s="3"/>
      <c r="U614" s="2"/>
      <c r="V614" s="8">
        <f t="shared" si="109"/>
        <v>92041626</v>
      </c>
      <c r="W614" s="8">
        <v>0</v>
      </c>
      <c r="X614" s="2"/>
      <c r="Y614" s="8">
        <v>0</v>
      </c>
      <c r="Z614" s="8"/>
      <c r="AA614" s="2"/>
      <c r="AB614" s="2"/>
      <c r="AC614" s="9"/>
      <c r="AD614" s="2"/>
      <c r="AE614" s="2"/>
      <c r="AF614" s="8">
        <f t="shared" si="113"/>
        <v>92041626</v>
      </c>
      <c r="AG614" s="9">
        <v>0</v>
      </c>
      <c r="AH614" s="2"/>
      <c r="AI614" s="2">
        <v>0</v>
      </c>
      <c r="AJ614" s="9">
        <v>0</v>
      </c>
      <c r="AK614" s="2">
        <v>0</v>
      </c>
      <c r="AL614" s="2">
        <v>0</v>
      </c>
      <c r="AM614" s="2"/>
      <c r="AN614" s="2"/>
      <c r="AO614" s="19">
        <f t="shared" si="114"/>
        <v>92041626</v>
      </c>
      <c r="AP614" s="2"/>
      <c r="AQ614" s="2"/>
      <c r="AR614" s="2"/>
      <c r="AS614" s="2"/>
      <c r="AT614" s="2"/>
      <c r="AU614" s="2"/>
      <c r="AV614" s="2"/>
      <c r="AW614" s="2"/>
      <c r="AX614" s="2">
        <v>101450568</v>
      </c>
      <c r="AY614" s="2">
        <v>25362642</v>
      </c>
      <c r="AZ614" s="2"/>
      <c r="BA614" s="2"/>
      <c r="BB614" s="64">
        <f t="shared" si="115"/>
        <v>218854836</v>
      </c>
      <c r="BC614" s="2"/>
      <c r="BD614" s="2">
        <v>25362642</v>
      </c>
      <c r="BE614" s="2"/>
      <c r="BF614" s="2"/>
      <c r="BG614" s="9"/>
      <c r="BH614" s="2"/>
      <c r="BI614" s="2"/>
      <c r="BJ614" s="2">
        <v>198078179</v>
      </c>
      <c r="BK614" s="8">
        <f t="shared" si="116"/>
        <v>442295657</v>
      </c>
      <c r="BL614" s="2"/>
      <c r="BM614" s="2">
        <v>25362642</v>
      </c>
      <c r="BN614" s="2"/>
      <c r="BO614" s="2"/>
      <c r="BP614" s="2"/>
      <c r="BQ614" s="2"/>
      <c r="BR614" s="9"/>
      <c r="BS614" s="2"/>
      <c r="BT614" s="2"/>
      <c r="BU614" s="2"/>
      <c r="BV614" s="2"/>
      <c r="BW614" s="8">
        <f t="shared" si="117"/>
        <v>467658299</v>
      </c>
      <c r="BX614" s="2"/>
      <c r="BY614" s="2">
        <v>25362642</v>
      </c>
      <c r="BZ614" s="2"/>
      <c r="CA614" s="2"/>
      <c r="CB614" s="9"/>
      <c r="CC614" s="2"/>
      <c r="CD614" s="2"/>
      <c r="CE614" s="2"/>
      <c r="CF614" s="2"/>
      <c r="CG614" s="8">
        <f>SUM(BW614:CE614)</f>
        <v>493020941</v>
      </c>
      <c r="CH614" s="2"/>
      <c r="CI614" s="2"/>
      <c r="CJ614" s="2"/>
      <c r="CK614" s="2"/>
      <c r="CL614" s="9"/>
      <c r="CM614" s="2"/>
      <c r="CN614" s="2"/>
      <c r="CO614" s="2"/>
      <c r="CP614" s="8">
        <f t="shared" si="110"/>
        <v>493020941</v>
      </c>
      <c r="CQ614" s="2"/>
      <c r="CR614" s="2"/>
      <c r="CS614" s="2"/>
      <c r="CT614" s="2"/>
      <c r="CU614" s="2"/>
      <c r="CV614" s="9"/>
      <c r="CW614" s="2"/>
      <c r="CX614" s="2"/>
      <c r="CY614" s="8">
        <f t="shared" si="111"/>
        <v>493020941</v>
      </c>
      <c r="CZ614" s="2"/>
      <c r="DA614" s="2"/>
      <c r="DB614" s="2"/>
      <c r="DC614" s="2"/>
      <c r="DD614" s="2"/>
      <c r="DE614" s="2"/>
      <c r="DF614" s="2"/>
      <c r="DG614" s="2"/>
      <c r="DH614" s="2"/>
      <c r="DI614" s="8">
        <f t="shared" si="112"/>
        <v>493020941</v>
      </c>
      <c r="DJ614" s="18"/>
      <c r="DK614" s="2"/>
      <c r="DL614" s="2"/>
      <c r="DM614" s="2"/>
      <c r="DN614" s="2"/>
      <c r="DO614" s="2"/>
      <c r="DP614" s="2"/>
      <c r="DQ614" s="2"/>
      <c r="DR614" s="9"/>
      <c r="DS614" s="2"/>
      <c r="DT614" s="2"/>
      <c r="DU614" s="7">
        <f t="shared" si="118"/>
        <v>493020941</v>
      </c>
      <c r="DV614" s="4">
        <f>VLOOKUP(B614,[3]RPTNCT049_ConsultaSaldosContabl!$I$4:$K$8047,3,0)</f>
        <v>202901136</v>
      </c>
      <c r="DW614" s="4">
        <f>+Q614+Z614+AA614+AN614+BA614+BJ614+BU614+BV614</f>
        <v>290119805</v>
      </c>
      <c r="DX614" s="41">
        <f t="shared" si="119"/>
        <v>493020941</v>
      </c>
      <c r="DY614" s="19">
        <f t="shared" si="120"/>
        <v>0</v>
      </c>
      <c r="DZ614" s="29"/>
      <c r="EA614" s="29"/>
      <c r="EB614" s="29"/>
    </row>
    <row r="615" spans="1:136" ht="15" customHeight="1" x14ac:dyDescent="0.2">
      <c r="A615" s="1">
        <v>8000654749</v>
      </c>
      <c r="B615" s="1">
        <v>800065474</v>
      </c>
      <c r="C615" s="16">
        <v>210023500</v>
      </c>
      <c r="D615" s="17" t="s">
        <v>449</v>
      </c>
      <c r="E615" s="83" t="s">
        <v>1493</v>
      </c>
      <c r="F615" s="38"/>
      <c r="G615" s="2"/>
      <c r="H615" s="3"/>
      <c r="I615" s="2"/>
      <c r="J615" s="39"/>
      <c r="K615" s="3"/>
      <c r="L615" s="2"/>
      <c r="M615" s="8"/>
      <c r="N615" s="3"/>
      <c r="O615" s="2"/>
      <c r="P615" s="3"/>
      <c r="Q615" s="39">
        <v>214837584</v>
      </c>
      <c r="R615" s="2"/>
      <c r="S615" s="3"/>
      <c r="T615" s="3"/>
      <c r="U615" s="2"/>
      <c r="V615" s="8">
        <f t="shared" si="109"/>
        <v>214837584</v>
      </c>
      <c r="W615" s="8">
        <v>0</v>
      </c>
      <c r="X615" s="2"/>
      <c r="Y615" s="8">
        <v>0</v>
      </c>
      <c r="Z615" s="8"/>
      <c r="AA615" s="2"/>
      <c r="AB615" s="2"/>
      <c r="AC615" s="9"/>
      <c r="AD615" s="2"/>
      <c r="AE615" s="2"/>
      <c r="AF615" s="8">
        <f t="shared" si="113"/>
        <v>214837584</v>
      </c>
      <c r="AG615" s="9">
        <v>0</v>
      </c>
      <c r="AH615" s="2"/>
      <c r="AI615" s="2">
        <v>0</v>
      </c>
      <c r="AJ615" s="9">
        <v>0</v>
      </c>
      <c r="AK615" s="2">
        <v>0</v>
      </c>
      <c r="AL615" s="2">
        <v>0</v>
      </c>
      <c r="AM615" s="2"/>
      <c r="AN615" s="2"/>
      <c r="AO615" s="19">
        <f t="shared" si="114"/>
        <v>214837584</v>
      </c>
      <c r="AP615" s="2"/>
      <c r="AQ615" s="2"/>
      <c r="AR615" s="2"/>
      <c r="AS615" s="2"/>
      <c r="AT615" s="2"/>
      <c r="AU615" s="2"/>
      <c r="AV615" s="2"/>
      <c r="AW615" s="2"/>
      <c r="AX615" s="2">
        <v>364162796</v>
      </c>
      <c r="AY615" s="2">
        <v>91040699</v>
      </c>
      <c r="AZ615" s="2"/>
      <c r="BA615" s="2"/>
      <c r="BB615" s="64">
        <f t="shared" si="115"/>
        <v>670041079</v>
      </c>
      <c r="BC615" s="2"/>
      <c r="BD615" s="2">
        <v>91040699</v>
      </c>
      <c r="BE615" s="2"/>
      <c r="BF615" s="2"/>
      <c r="BG615" s="9"/>
      <c r="BH615" s="2"/>
      <c r="BI615" s="2"/>
      <c r="BJ615" s="2">
        <v>462342930</v>
      </c>
      <c r="BK615" s="8">
        <f t="shared" si="116"/>
        <v>1223424708</v>
      </c>
      <c r="BL615" s="2"/>
      <c r="BM615" s="2">
        <v>91040699</v>
      </c>
      <c r="BN615" s="2"/>
      <c r="BO615" s="2"/>
      <c r="BP615" s="2"/>
      <c r="BQ615" s="2"/>
      <c r="BR615" s="9"/>
      <c r="BS615" s="2"/>
      <c r="BT615" s="2"/>
      <c r="BU615" s="2"/>
      <c r="BV615" s="2"/>
      <c r="BW615" s="8">
        <f t="shared" si="117"/>
        <v>1314465407</v>
      </c>
      <c r="BX615" s="2"/>
      <c r="BY615" s="2">
        <v>91040699</v>
      </c>
      <c r="BZ615" s="2"/>
      <c r="CA615" s="2"/>
      <c r="CB615" s="9"/>
      <c r="CC615" s="2"/>
      <c r="CD615" s="2"/>
      <c r="CE615" s="2"/>
      <c r="CF615" s="2"/>
      <c r="CG615" s="8">
        <f>SUM(BW615:CE615)</f>
        <v>1405506106</v>
      </c>
      <c r="CH615" s="2"/>
      <c r="CI615" s="2"/>
      <c r="CJ615" s="2"/>
      <c r="CK615" s="2"/>
      <c r="CL615" s="9"/>
      <c r="CM615" s="2"/>
      <c r="CN615" s="2"/>
      <c r="CO615" s="2"/>
      <c r="CP615" s="8">
        <f t="shared" si="110"/>
        <v>1405506106</v>
      </c>
      <c r="CQ615" s="2"/>
      <c r="CR615" s="2"/>
      <c r="CS615" s="2"/>
      <c r="CT615" s="2"/>
      <c r="CU615" s="2"/>
      <c r="CV615" s="9"/>
      <c r="CW615" s="2"/>
      <c r="CX615" s="2"/>
      <c r="CY615" s="8">
        <f t="shared" si="111"/>
        <v>1405506106</v>
      </c>
      <c r="CZ615" s="2"/>
      <c r="DA615" s="2"/>
      <c r="DB615" s="2"/>
      <c r="DC615" s="2"/>
      <c r="DD615" s="2"/>
      <c r="DE615" s="2"/>
      <c r="DF615" s="2"/>
      <c r="DG615" s="2"/>
      <c r="DH615" s="2"/>
      <c r="DI615" s="8">
        <f t="shared" si="112"/>
        <v>1405506106</v>
      </c>
      <c r="DJ615" s="18"/>
      <c r="DK615" s="2"/>
      <c r="DL615" s="2"/>
      <c r="DM615" s="2"/>
      <c r="DN615" s="2"/>
      <c r="DO615" s="2"/>
      <c r="DP615" s="2"/>
      <c r="DQ615" s="2"/>
      <c r="DR615" s="9"/>
      <c r="DS615" s="2"/>
      <c r="DT615" s="2"/>
      <c r="DU615" s="7">
        <f t="shared" si="118"/>
        <v>1405506106</v>
      </c>
      <c r="DV615" s="4">
        <f>VLOOKUP(B615,[3]RPTNCT049_ConsultaSaldosContabl!$I$4:$K$8047,3,0)</f>
        <v>728325592</v>
      </c>
      <c r="DW615" s="4">
        <f>+Q615+Z615+AA615+AN615+BA615+BJ615+BU615+BV615</f>
        <v>677180514</v>
      </c>
      <c r="DX615" s="41">
        <f t="shared" si="119"/>
        <v>1405506106</v>
      </c>
      <c r="DY615" s="19">
        <f t="shared" si="120"/>
        <v>0</v>
      </c>
      <c r="DZ615" s="29"/>
      <c r="EA615" s="29"/>
      <c r="EB615" s="29"/>
    </row>
    <row r="616" spans="1:136" ht="15" customHeight="1" x14ac:dyDescent="0.2">
      <c r="A616" s="1">
        <v>8904804319</v>
      </c>
      <c r="B616" s="1">
        <v>890480431</v>
      </c>
      <c r="C616" s="16">
        <v>217313473</v>
      </c>
      <c r="D616" s="17" t="s">
        <v>199</v>
      </c>
      <c r="E616" s="83" t="s">
        <v>1246</v>
      </c>
      <c r="F616" s="38"/>
      <c r="G616" s="2"/>
      <c r="H616" s="3"/>
      <c r="I616" s="2"/>
      <c r="J616" s="39"/>
      <c r="K616" s="3"/>
      <c r="L616" s="2"/>
      <c r="M616" s="8"/>
      <c r="N616" s="3"/>
      <c r="O616" s="2"/>
      <c r="P616" s="3"/>
      <c r="Q616" s="39"/>
      <c r="R616" s="2"/>
      <c r="S616" s="3"/>
      <c r="T616" s="3"/>
      <c r="U616" s="2"/>
      <c r="V616" s="8">
        <f t="shared" si="109"/>
        <v>0</v>
      </c>
      <c r="W616" s="8">
        <v>0</v>
      </c>
      <c r="X616" s="2"/>
      <c r="Y616" s="8">
        <v>0</v>
      </c>
      <c r="Z616" s="8">
        <v>105673698</v>
      </c>
      <c r="AA616" s="2"/>
      <c r="AB616" s="2"/>
      <c r="AC616" s="9"/>
      <c r="AD616" s="2"/>
      <c r="AE616" s="2"/>
      <c r="AF616" s="8">
        <f t="shared" si="113"/>
        <v>105673698</v>
      </c>
      <c r="AG616" s="9">
        <v>0</v>
      </c>
      <c r="AH616" s="2"/>
      <c r="AI616" s="2">
        <v>0</v>
      </c>
      <c r="AJ616" s="9">
        <v>0</v>
      </c>
      <c r="AK616" s="2">
        <v>0</v>
      </c>
      <c r="AL616" s="2">
        <v>0</v>
      </c>
      <c r="AM616" s="2"/>
      <c r="AN616" s="2"/>
      <c r="AO616" s="19">
        <f t="shared" si="114"/>
        <v>105673698</v>
      </c>
      <c r="AP616" s="2"/>
      <c r="AQ616" s="2"/>
      <c r="AR616" s="2"/>
      <c r="AS616" s="2"/>
      <c r="AT616" s="2"/>
      <c r="AU616" s="2"/>
      <c r="AV616" s="2"/>
      <c r="AW616" s="2"/>
      <c r="AX616" s="2">
        <v>218664964</v>
      </c>
      <c r="AY616" s="2">
        <v>54666241</v>
      </c>
      <c r="AZ616" s="2"/>
      <c r="BA616" s="2"/>
      <c r="BB616" s="64">
        <f t="shared" si="115"/>
        <v>379004903</v>
      </c>
      <c r="BC616" s="2"/>
      <c r="BD616" s="2">
        <v>54666241</v>
      </c>
      <c r="BE616" s="2"/>
      <c r="BF616" s="2"/>
      <c r="BG616" s="9"/>
      <c r="BH616" s="2"/>
      <c r="BI616" s="2"/>
      <c r="BJ616" s="2">
        <v>227415701</v>
      </c>
      <c r="BK616" s="8">
        <f t="shared" si="116"/>
        <v>661086845</v>
      </c>
      <c r="BL616" s="2"/>
      <c r="BM616" s="2">
        <v>54666241</v>
      </c>
      <c r="BN616" s="2"/>
      <c r="BO616" s="2"/>
      <c r="BP616" s="2"/>
      <c r="BQ616" s="2"/>
      <c r="BR616" s="9"/>
      <c r="BS616" s="2"/>
      <c r="BT616" s="2"/>
      <c r="BU616" s="2"/>
      <c r="BV616" s="2"/>
      <c r="BW616" s="8">
        <f t="shared" si="117"/>
        <v>715753086</v>
      </c>
      <c r="BX616" s="2"/>
      <c r="BY616" s="2">
        <v>54666241</v>
      </c>
      <c r="BZ616" s="2"/>
      <c r="CA616" s="2"/>
      <c r="CB616" s="9"/>
      <c r="CC616" s="2"/>
      <c r="CD616" s="2"/>
      <c r="CE616" s="2"/>
      <c r="CF616" s="2"/>
      <c r="CG616" s="8">
        <f>SUM(BW616:CE616)</f>
        <v>770419327</v>
      </c>
      <c r="CH616" s="2"/>
      <c r="CI616" s="2"/>
      <c r="CJ616" s="2"/>
      <c r="CK616" s="2"/>
      <c r="CL616" s="9"/>
      <c r="CM616" s="2"/>
      <c r="CN616" s="2"/>
      <c r="CO616" s="2"/>
      <c r="CP616" s="8">
        <f t="shared" si="110"/>
        <v>770419327</v>
      </c>
      <c r="CQ616" s="2"/>
      <c r="CR616" s="2"/>
      <c r="CS616" s="2"/>
      <c r="CT616" s="2"/>
      <c r="CU616" s="2"/>
      <c r="CV616" s="9"/>
      <c r="CW616" s="2"/>
      <c r="CX616" s="2"/>
      <c r="CY616" s="8">
        <f t="shared" si="111"/>
        <v>770419327</v>
      </c>
      <c r="CZ616" s="2"/>
      <c r="DA616" s="2"/>
      <c r="DB616" s="2"/>
      <c r="DC616" s="2"/>
      <c r="DD616" s="2"/>
      <c r="DE616" s="2"/>
      <c r="DF616" s="2"/>
      <c r="DG616" s="2"/>
      <c r="DH616" s="2"/>
      <c r="DI616" s="8">
        <f t="shared" si="112"/>
        <v>770419327</v>
      </c>
      <c r="DJ616" s="18"/>
      <c r="DK616" s="2"/>
      <c r="DL616" s="2"/>
      <c r="DM616" s="2"/>
      <c r="DN616" s="2"/>
      <c r="DO616" s="2"/>
      <c r="DP616" s="2"/>
      <c r="DQ616" s="2"/>
      <c r="DR616" s="9"/>
      <c r="DS616" s="2"/>
      <c r="DT616" s="2"/>
      <c r="DU616" s="7">
        <f t="shared" si="118"/>
        <v>770419327</v>
      </c>
      <c r="DV616" s="4">
        <f>VLOOKUP(B616,[3]RPTNCT049_ConsultaSaldosContabl!$I$4:$K$8047,3,0)</f>
        <v>437329928</v>
      </c>
      <c r="DW616" s="4">
        <f>+Q616+Z616+AA616+AN616+BA616+BJ616+BU616+BV616</f>
        <v>333089399</v>
      </c>
      <c r="DX616" s="41">
        <f t="shared" si="119"/>
        <v>770419327</v>
      </c>
      <c r="DY616" s="19">
        <f t="shared" si="120"/>
        <v>0</v>
      </c>
      <c r="DZ616" s="29"/>
      <c r="EA616" s="29"/>
      <c r="EB616" s="29"/>
    </row>
    <row r="617" spans="1:136" ht="15" customHeight="1" x14ac:dyDescent="0.2">
      <c r="A617" s="1">
        <v>8915009826</v>
      </c>
      <c r="B617" s="1">
        <v>891500982</v>
      </c>
      <c r="C617" s="16">
        <v>217319473</v>
      </c>
      <c r="D617" s="17" t="s">
        <v>393</v>
      </c>
      <c r="E617" s="83" t="s">
        <v>1439</v>
      </c>
      <c r="F617" s="54"/>
      <c r="G617" s="18"/>
      <c r="H617" s="54"/>
      <c r="I617" s="18"/>
      <c r="J617" s="54"/>
      <c r="K617" s="54"/>
      <c r="L617" s="18"/>
      <c r="M617" s="55"/>
      <c r="N617" s="54"/>
      <c r="O617" s="18"/>
      <c r="P617" s="54"/>
      <c r="Q617" s="39">
        <v>88326822</v>
      </c>
      <c r="R617" s="18"/>
      <c r="S617" s="54"/>
      <c r="T617" s="54"/>
      <c r="U617" s="18"/>
      <c r="V617" s="8">
        <f t="shared" si="109"/>
        <v>88326822</v>
      </c>
      <c r="W617" s="8">
        <v>0</v>
      </c>
      <c r="X617" s="18"/>
      <c r="Y617" s="8">
        <v>0</v>
      </c>
      <c r="Z617" s="8">
        <v>14324243</v>
      </c>
      <c r="AA617" s="18"/>
      <c r="AB617" s="18"/>
      <c r="AC617" s="56"/>
      <c r="AD617" s="18"/>
      <c r="AE617" s="18"/>
      <c r="AF617" s="8">
        <f t="shared" si="113"/>
        <v>102651065</v>
      </c>
      <c r="AG617" s="9">
        <v>0</v>
      </c>
      <c r="AH617" s="2"/>
      <c r="AI617" s="2">
        <v>0</v>
      </c>
      <c r="AJ617" s="9">
        <v>0</v>
      </c>
      <c r="AK617" s="2">
        <v>0</v>
      </c>
      <c r="AL617" s="2">
        <v>0</v>
      </c>
      <c r="AM617" s="2"/>
      <c r="AN617" s="2"/>
      <c r="AO617" s="19">
        <f t="shared" si="114"/>
        <v>102651065</v>
      </c>
      <c r="AP617" s="18"/>
      <c r="AQ617" s="2"/>
      <c r="AR617" s="18"/>
      <c r="AS617" s="2"/>
      <c r="AT617" s="18"/>
      <c r="AU617" s="18"/>
      <c r="AV617" s="18"/>
      <c r="AW617" s="18"/>
      <c r="AX617" s="2">
        <v>350788388</v>
      </c>
      <c r="AY617" s="2">
        <v>87697097</v>
      </c>
      <c r="AZ617" s="18"/>
      <c r="BA617" s="2"/>
      <c r="BB617" s="64">
        <f t="shared" si="115"/>
        <v>541136550</v>
      </c>
      <c r="BC617" s="2"/>
      <c r="BD617" s="2">
        <v>87697097</v>
      </c>
      <c r="BE617" s="2"/>
      <c r="BF617" s="2"/>
      <c r="BG617" s="9"/>
      <c r="BH617" s="2"/>
      <c r="BI617" s="2"/>
      <c r="BJ617" s="2">
        <v>220911138</v>
      </c>
      <c r="BK617" s="8">
        <f t="shared" si="116"/>
        <v>849744785</v>
      </c>
      <c r="BL617" s="2"/>
      <c r="BM617" s="2">
        <v>87697097</v>
      </c>
      <c r="BN617" s="2"/>
      <c r="BO617" s="2"/>
      <c r="BP617" s="2"/>
      <c r="BQ617" s="2"/>
      <c r="BR617" s="9"/>
      <c r="BS617" s="2"/>
      <c r="BT617" s="2"/>
      <c r="BU617" s="2"/>
      <c r="BV617" s="2"/>
      <c r="BW617" s="8">
        <f t="shared" si="117"/>
        <v>937441882</v>
      </c>
      <c r="BX617" s="2"/>
      <c r="BY617" s="2">
        <v>87697097</v>
      </c>
      <c r="BZ617" s="2"/>
      <c r="CA617" s="2"/>
      <c r="CB617" s="9"/>
      <c r="CC617" s="2"/>
      <c r="CD617" s="2"/>
      <c r="CE617" s="2"/>
      <c r="CF617" s="2"/>
      <c r="CG617" s="8">
        <f>SUM(BW617:CE617)</f>
        <v>1025138979</v>
      </c>
      <c r="CH617" s="2"/>
      <c r="CI617" s="2"/>
      <c r="CJ617" s="2"/>
      <c r="CK617" s="2"/>
      <c r="CL617" s="9"/>
      <c r="CM617" s="2"/>
      <c r="CN617" s="2"/>
      <c r="CO617" s="2"/>
      <c r="CP617" s="8">
        <f t="shared" si="110"/>
        <v>1025138979</v>
      </c>
      <c r="CQ617" s="2"/>
      <c r="CR617" s="2"/>
      <c r="CS617" s="2"/>
      <c r="CT617" s="2"/>
      <c r="CU617" s="2"/>
      <c r="CV617" s="9"/>
      <c r="CW617" s="2"/>
      <c r="CX617" s="2"/>
      <c r="CY617" s="8">
        <f t="shared" si="111"/>
        <v>1025138979</v>
      </c>
      <c r="CZ617" s="2"/>
      <c r="DA617" s="2"/>
      <c r="DB617" s="2"/>
      <c r="DC617" s="2"/>
      <c r="DD617" s="2"/>
      <c r="DE617" s="2"/>
      <c r="DF617" s="2"/>
      <c r="DG617" s="2"/>
      <c r="DH617" s="2"/>
      <c r="DI617" s="8">
        <f t="shared" si="112"/>
        <v>1025138979</v>
      </c>
      <c r="DJ617" s="18"/>
      <c r="DK617" s="2"/>
      <c r="DL617" s="2"/>
      <c r="DM617" s="2"/>
      <c r="DN617" s="2"/>
      <c r="DO617" s="2"/>
      <c r="DP617" s="2"/>
      <c r="DQ617" s="2"/>
      <c r="DR617" s="9"/>
      <c r="DS617" s="2"/>
      <c r="DT617" s="2"/>
      <c r="DU617" s="7">
        <f t="shared" si="118"/>
        <v>1025138979</v>
      </c>
      <c r="DV617" s="4">
        <f>VLOOKUP(B617,[3]RPTNCT049_ConsultaSaldosContabl!$I$4:$K$8047,3,0)</f>
        <v>701576776</v>
      </c>
      <c r="DW617" s="4">
        <f>+Q617+Z617+AA617+AN617+BA617+BJ617+BU617+BV617</f>
        <v>323562203</v>
      </c>
      <c r="DX617" s="41">
        <f t="shared" si="119"/>
        <v>1025138979</v>
      </c>
      <c r="DY617" s="19">
        <f t="shared" si="120"/>
        <v>0</v>
      </c>
      <c r="DZ617" s="29"/>
      <c r="EA617" s="15"/>
      <c r="EB617" s="15"/>
      <c r="EC617" s="15"/>
      <c r="ED617" s="15"/>
      <c r="EE617" s="15"/>
      <c r="EF617" s="15"/>
    </row>
    <row r="618" spans="1:136" ht="15" customHeight="1" x14ac:dyDescent="0.2">
      <c r="A618" s="1">
        <v>8000957734</v>
      </c>
      <c r="B618" s="1">
        <v>800095773</v>
      </c>
      <c r="C618" s="16">
        <v>217918479</v>
      </c>
      <c r="D618" s="17" t="s">
        <v>368</v>
      </c>
      <c r="E618" s="83" t="s">
        <v>1414</v>
      </c>
      <c r="F618" s="38"/>
      <c r="G618" s="2"/>
      <c r="H618" s="3"/>
      <c r="I618" s="2"/>
      <c r="J618" s="39"/>
      <c r="K618" s="3"/>
      <c r="L618" s="2"/>
      <c r="M618" s="8"/>
      <c r="N618" s="3"/>
      <c r="O618" s="2"/>
      <c r="P618" s="3"/>
      <c r="Q618" s="39">
        <v>21602136</v>
      </c>
      <c r="R618" s="2"/>
      <c r="S618" s="3"/>
      <c r="T618" s="3"/>
      <c r="U618" s="2"/>
      <c r="V618" s="8">
        <f t="shared" si="109"/>
        <v>21602136</v>
      </c>
      <c r="W618" s="8">
        <v>0</v>
      </c>
      <c r="X618" s="2"/>
      <c r="Y618" s="8">
        <v>0</v>
      </c>
      <c r="Z618" s="8"/>
      <c r="AA618" s="2"/>
      <c r="AB618" s="2"/>
      <c r="AC618" s="9"/>
      <c r="AD618" s="2"/>
      <c r="AE618" s="2"/>
      <c r="AF618" s="8">
        <f t="shared" si="113"/>
        <v>21602136</v>
      </c>
      <c r="AG618" s="9">
        <v>0</v>
      </c>
      <c r="AH618" s="2"/>
      <c r="AI618" s="2">
        <v>0</v>
      </c>
      <c r="AJ618" s="9">
        <v>0</v>
      </c>
      <c r="AK618" s="2">
        <v>0</v>
      </c>
      <c r="AL618" s="2">
        <v>0</v>
      </c>
      <c r="AM618" s="2"/>
      <c r="AN618" s="2"/>
      <c r="AO618" s="19">
        <f t="shared" si="114"/>
        <v>21602136</v>
      </c>
      <c r="AP618" s="2"/>
      <c r="AQ618" s="2"/>
      <c r="AR618" s="2"/>
      <c r="AS618" s="2"/>
      <c r="AT618" s="2"/>
      <c r="AU618" s="2"/>
      <c r="AV618" s="2"/>
      <c r="AW618" s="2"/>
      <c r="AX618" s="2">
        <v>31105272</v>
      </c>
      <c r="AY618" s="2">
        <v>7776318</v>
      </c>
      <c r="AZ618" s="2"/>
      <c r="BA618" s="2"/>
      <c r="BB618" s="64">
        <f t="shared" si="115"/>
        <v>60483726</v>
      </c>
      <c r="BC618" s="2"/>
      <c r="BD618" s="2">
        <v>7776318</v>
      </c>
      <c r="BE618" s="2"/>
      <c r="BF618" s="2"/>
      <c r="BG618" s="9"/>
      <c r="BH618" s="2"/>
      <c r="BI618" s="2"/>
      <c r="BJ618" s="2">
        <v>46488873</v>
      </c>
      <c r="BK618" s="8">
        <f t="shared" si="116"/>
        <v>114748917</v>
      </c>
      <c r="BL618" s="2"/>
      <c r="BM618" s="2">
        <v>7776318</v>
      </c>
      <c r="BN618" s="2"/>
      <c r="BO618" s="2"/>
      <c r="BP618" s="2"/>
      <c r="BQ618" s="2"/>
      <c r="BR618" s="9"/>
      <c r="BS618" s="2"/>
      <c r="BT618" s="2"/>
      <c r="BU618" s="2"/>
      <c r="BV618" s="2"/>
      <c r="BW618" s="8">
        <f t="shared" si="117"/>
        <v>122525235</v>
      </c>
      <c r="BX618" s="2"/>
      <c r="BY618" s="2">
        <v>7776318</v>
      </c>
      <c r="BZ618" s="2"/>
      <c r="CA618" s="2"/>
      <c r="CB618" s="9"/>
      <c r="CC618" s="2"/>
      <c r="CD618" s="2"/>
      <c r="CE618" s="2"/>
      <c r="CF618" s="2"/>
      <c r="CG618" s="8">
        <f>SUM(BW618:CE618)</f>
        <v>130301553</v>
      </c>
      <c r="CH618" s="2"/>
      <c r="CI618" s="2"/>
      <c r="CJ618" s="2"/>
      <c r="CK618" s="2"/>
      <c r="CL618" s="9"/>
      <c r="CM618" s="2"/>
      <c r="CN618" s="2"/>
      <c r="CO618" s="2"/>
      <c r="CP618" s="8">
        <f t="shared" si="110"/>
        <v>130301553</v>
      </c>
      <c r="CQ618" s="2"/>
      <c r="CR618" s="2"/>
      <c r="CS618" s="2"/>
      <c r="CT618" s="2"/>
      <c r="CU618" s="2"/>
      <c r="CV618" s="9"/>
      <c r="CW618" s="2"/>
      <c r="CX618" s="2"/>
      <c r="CY618" s="8">
        <f t="shared" si="111"/>
        <v>130301553</v>
      </c>
      <c r="CZ618" s="2"/>
      <c r="DA618" s="2"/>
      <c r="DB618" s="2"/>
      <c r="DC618" s="2"/>
      <c r="DD618" s="2"/>
      <c r="DE618" s="2"/>
      <c r="DF618" s="2"/>
      <c r="DG618" s="2"/>
      <c r="DH618" s="2"/>
      <c r="DI618" s="8">
        <f t="shared" si="112"/>
        <v>130301553</v>
      </c>
      <c r="DJ618" s="18"/>
      <c r="DK618" s="2"/>
      <c r="DL618" s="2"/>
      <c r="DM618" s="2"/>
      <c r="DN618" s="2"/>
      <c r="DO618" s="2"/>
      <c r="DP618" s="2"/>
      <c r="DQ618" s="2"/>
      <c r="DR618" s="9"/>
      <c r="DS618" s="2"/>
      <c r="DT618" s="2"/>
      <c r="DU618" s="7">
        <f t="shared" si="118"/>
        <v>130301553</v>
      </c>
      <c r="DV618" s="4">
        <f>VLOOKUP(B618,[3]RPTNCT049_ConsultaSaldosContabl!$I$4:$K$8047,3,0)</f>
        <v>62210544</v>
      </c>
      <c r="DW618" s="4">
        <f>+Q618+Z618+AA618+AN618+BA618+BJ618+BU618+BV618</f>
        <v>68091009</v>
      </c>
      <c r="DX618" s="41">
        <f t="shared" si="119"/>
        <v>130301553</v>
      </c>
      <c r="DY618" s="19">
        <f t="shared" si="120"/>
        <v>0</v>
      </c>
      <c r="DZ618" s="29"/>
      <c r="EA618" s="29"/>
      <c r="EB618" s="29"/>
    </row>
    <row r="619" spans="1:136" ht="15" customHeight="1" x14ac:dyDescent="0.2">
      <c r="A619" s="1">
        <v>8922012962</v>
      </c>
      <c r="B619" s="1">
        <v>892201296</v>
      </c>
      <c r="C619" s="16">
        <v>217370473</v>
      </c>
      <c r="D619" s="17" t="s">
        <v>902</v>
      </c>
      <c r="E619" s="83" t="s">
        <v>1933</v>
      </c>
      <c r="F619" s="38"/>
      <c r="G619" s="2"/>
      <c r="H619" s="3"/>
      <c r="I619" s="2"/>
      <c r="J619" s="39"/>
      <c r="K619" s="3"/>
      <c r="L619" s="2"/>
      <c r="M619" s="8"/>
      <c r="N619" s="3"/>
      <c r="O619" s="2"/>
      <c r="P619" s="3"/>
      <c r="Q619" s="39">
        <v>77348391</v>
      </c>
      <c r="R619" s="2"/>
      <c r="S619" s="3"/>
      <c r="T619" s="3"/>
      <c r="U619" s="2"/>
      <c r="V619" s="8">
        <f t="shared" si="109"/>
        <v>77348391</v>
      </c>
      <c r="W619" s="8">
        <v>0</v>
      </c>
      <c r="X619" s="2"/>
      <c r="Y619" s="8">
        <v>0</v>
      </c>
      <c r="Z619" s="8"/>
      <c r="AA619" s="2"/>
      <c r="AB619" s="2"/>
      <c r="AC619" s="9"/>
      <c r="AD619" s="2"/>
      <c r="AE619" s="2"/>
      <c r="AF619" s="8">
        <f t="shared" si="113"/>
        <v>77348391</v>
      </c>
      <c r="AG619" s="9">
        <v>0</v>
      </c>
      <c r="AH619" s="2"/>
      <c r="AI619" s="2">
        <v>0</v>
      </c>
      <c r="AJ619" s="9">
        <v>0</v>
      </c>
      <c r="AK619" s="2">
        <v>0</v>
      </c>
      <c r="AL619" s="2">
        <v>0</v>
      </c>
      <c r="AM619" s="2"/>
      <c r="AN619" s="2"/>
      <c r="AO619" s="19">
        <f t="shared" si="114"/>
        <v>77348391</v>
      </c>
      <c r="AP619" s="2"/>
      <c r="AQ619" s="2"/>
      <c r="AR619" s="2"/>
      <c r="AS619" s="2"/>
      <c r="AT619" s="2"/>
      <c r="AU619" s="2"/>
      <c r="AV619" s="2"/>
      <c r="AW619" s="2"/>
      <c r="AX619" s="2">
        <v>133933716</v>
      </c>
      <c r="AY619" s="2">
        <v>33483429</v>
      </c>
      <c r="AZ619" s="2"/>
      <c r="BA619" s="2"/>
      <c r="BB619" s="64">
        <f t="shared" si="115"/>
        <v>244765536</v>
      </c>
      <c r="BC619" s="2"/>
      <c r="BD619" s="2">
        <v>33483429</v>
      </c>
      <c r="BE619" s="2"/>
      <c r="BF619" s="2"/>
      <c r="BG619" s="9"/>
      <c r="BH619" s="2"/>
      <c r="BI619" s="2"/>
      <c r="BJ619" s="2">
        <v>166457636</v>
      </c>
      <c r="BK619" s="8">
        <f t="shared" si="116"/>
        <v>444706601</v>
      </c>
      <c r="BL619" s="2"/>
      <c r="BM619" s="2">
        <v>33483429</v>
      </c>
      <c r="BN619" s="2"/>
      <c r="BO619" s="2"/>
      <c r="BP619" s="2"/>
      <c r="BQ619" s="2"/>
      <c r="BR619" s="9"/>
      <c r="BS619" s="2"/>
      <c r="BT619" s="2"/>
      <c r="BU619" s="2"/>
      <c r="BV619" s="2"/>
      <c r="BW619" s="8">
        <f t="shared" si="117"/>
        <v>478190030</v>
      </c>
      <c r="BX619" s="2"/>
      <c r="BY619" s="2">
        <v>33483429</v>
      </c>
      <c r="BZ619" s="2"/>
      <c r="CA619" s="2"/>
      <c r="CB619" s="9"/>
      <c r="CC619" s="2"/>
      <c r="CD619" s="2"/>
      <c r="CE619" s="2"/>
      <c r="CF619" s="2"/>
      <c r="CG619" s="8">
        <f>SUM(BW619:CE619)</f>
        <v>511673459</v>
      </c>
      <c r="CH619" s="2"/>
      <c r="CI619" s="2"/>
      <c r="CJ619" s="2"/>
      <c r="CK619" s="2"/>
      <c r="CL619" s="9"/>
      <c r="CM619" s="2"/>
      <c r="CN619" s="2"/>
      <c r="CO619" s="2"/>
      <c r="CP619" s="8">
        <f t="shared" si="110"/>
        <v>511673459</v>
      </c>
      <c r="CQ619" s="2"/>
      <c r="CR619" s="2"/>
      <c r="CS619" s="2"/>
      <c r="CT619" s="2"/>
      <c r="CU619" s="2"/>
      <c r="CV619" s="9"/>
      <c r="CW619" s="2"/>
      <c r="CX619" s="2"/>
      <c r="CY619" s="8">
        <f t="shared" si="111"/>
        <v>511673459</v>
      </c>
      <c r="CZ619" s="2"/>
      <c r="DA619" s="2"/>
      <c r="DB619" s="2"/>
      <c r="DC619" s="2"/>
      <c r="DD619" s="2"/>
      <c r="DE619" s="2"/>
      <c r="DF619" s="2"/>
      <c r="DG619" s="2"/>
      <c r="DH619" s="2"/>
      <c r="DI619" s="8">
        <f t="shared" si="112"/>
        <v>511673459</v>
      </c>
      <c r="DJ619" s="18"/>
      <c r="DK619" s="2"/>
      <c r="DL619" s="2"/>
      <c r="DM619" s="2"/>
      <c r="DN619" s="2"/>
      <c r="DO619" s="2"/>
      <c r="DP619" s="2"/>
      <c r="DQ619" s="2"/>
      <c r="DR619" s="9"/>
      <c r="DS619" s="2"/>
      <c r="DT619" s="2"/>
      <c r="DU619" s="7">
        <f t="shared" si="118"/>
        <v>511673459</v>
      </c>
      <c r="DV619" s="4">
        <f>VLOOKUP(B619,[3]RPTNCT049_ConsultaSaldosContabl!$I$4:$K$8047,3,0)</f>
        <v>267867432</v>
      </c>
      <c r="DW619" s="4">
        <f>+Q619+Z619+AA619+AN619+BA619+BJ619+BU619+BV619</f>
        <v>243806027</v>
      </c>
      <c r="DX619" s="41">
        <f t="shared" si="119"/>
        <v>511673459</v>
      </c>
      <c r="DY619" s="19">
        <f t="shared" si="120"/>
        <v>0</v>
      </c>
      <c r="DZ619" s="29"/>
      <c r="EA619" s="29"/>
      <c r="EB619" s="29"/>
    </row>
    <row r="620" spans="1:136" ht="15" customHeight="1" x14ac:dyDescent="0.2">
      <c r="A620" s="1">
        <v>8999993423</v>
      </c>
      <c r="B620" s="1">
        <v>899999342</v>
      </c>
      <c r="C620" s="16">
        <v>217325473</v>
      </c>
      <c r="D620" s="17" t="s">
        <v>514</v>
      </c>
      <c r="E620" s="83" t="s">
        <v>1556</v>
      </c>
      <c r="F620" s="36">
        <v>1933363909</v>
      </c>
      <c r="G620" s="2"/>
      <c r="H620" s="3"/>
      <c r="I620" s="2"/>
      <c r="J620" s="39">
        <v>123172896</v>
      </c>
      <c r="K620" s="2">
        <v>263011596</v>
      </c>
      <c r="L620" s="2"/>
      <c r="M620" s="8">
        <f>SUM(F620:L620)</f>
        <v>2319548401</v>
      </c>
      <c r="N620" s="3">
        <f>VLOOKUP(A620,'[1]PRESTACION DE SERVICIO'!$I$2:$J$96,2,0)</f>
        <v>1680913387</v>
      </c>
      <c r="O620" s="2"/>
      <c r="P620" s="3"/>
      <c r="Q620" s="39">
        <v>391587765</v>
      </c>
      <c r="R620" s="2"/>
      <c r="S620" s="3">
        <v>90895102</v>
      </c>
      <c r="T620" s="9">
        <v>194893209</v>
      </c>
      <c r="U620" s="2"/>
      <c r="V620" s="8">
        <f t="shared" si="109"/>
        <v>4677837864</v>
      </c>
      <c r="W620" s="8">
        <v>1641783836</v>
      </c>
      <c r="X620" s="2"/>
      <c r="Y620" s="8">
        <v>0</v>
      </c>
      <c r="Z620" s="8"/>
      <c r="AA620" s="2"/>
      <c r="AB620" s="2"/>
      <c r="AC620" s="9">
        <v>105791936</v>
      </c>
      <c r="AD620" s="2">
        <v>209832997</v>
      </c>
      <c r="AE620" s="2"/>
      <c r="AF620" s="8">
        <f t="shared" si="113"/>
        <v>6635246633</v>
      </c>
      <c r="AG620" s="9">
        <v>0</v>
      </c>
      <c r="AH620" s="2"/>
      <c r="AI620" s="2">
        <v>0</v>
      </c>
      <c r="AJ620" s="9">
        <v>1641783836</v>
      </c>
      <c r="AK620" s="2">
        <v>105791936</v>
      </c>
      <c r="AL620" s="2">
        <v>209832997</v>
      </c>
      <c r="AM620" s="2"/>
      <c r="AN620" s="2"/>
      <c r="AO620" s="19">
        <f t="shared" si="114"/>
        <v>8592655402</v>
      </c>
      <c r="AP620" s="2"/>
      <c r="AQ620" s="2"/>
      <c r="AR620" s="2"/>
      <c r="AS620" s="2">
        <v>1653816670</v>
      </c>
      <c r="AT620" s="2">
        <v>105791936</v>
      </c>
      <c r="AU620" s="2">
        <v>197800163</v>
      </c>
      <c r="AV620" s="2"/>
      <c r="AW620" s="2">
        <v>391079540</v>
      </c>
      <c r="AX620" s="2"/>
      <c r="AY620" s="2">
        <v>97769885</v>
      </c>
      <c r="AZ620" s="2"/>
      <c r="BA620" s="2"/>
      <c r="BB620" s="64">
        <f t="shared" si="115"/>
        <v>11038913596</v>
      </c>
      <c r="BC620" s="2">
        <v>2516421498</v>
      </c>
      <c r="BD620" s="2">
        <v>97769885</v>
      </c>
      <c r="BE620" s="2"/>
      <c r="BF620" s="2"/>
      <c r="BG620" s="9">
        <v>133386705</v>
      </c>
      <c r="BH620" s="2">
        <v>320080472</v>
      </c>
      <c r="BI620" s="2"/>
      <c r="BJ620" s="2">
        <v>842717085</v>
      </c>
      <c r="BK620" s="8">
        <f t="shared" si="116"/>
        <v>14949289241</v>
      </c>
      <c r="BL620" s="2">
        <v>1896926264</v>
      </c>
      <c r="BM620" s="2">
        <v>97769885</v>
      </c>
      <c r="BN620" s="2"/>
      <c r="BO620" s="2">
        <v>657354402</v>
      </c>
      <c r="BP620" s="2"/>
      <c r="BQ620" s="2"/>
      <c r="BR620" s="9">
        <v>111354647</v>
      </c>
      <c r="BS620" s="2">
        <v>289176425</v>
      </c>
      <c r="BT620" s="2"/>
      <c r="BU620" s="2"/>
      <c r="BV620" s="2"/>
      <c r="BW620" s="8">
        <f t="shared" si="117"/>
        <v>18001870864</v>
      </c>
      <c r="BX620" s="2"/>
      <c r="BY620" s="2">
        <v>97769885</v>
      </c>
      <c r="BZ620" s="2"/>
      <c r="CA620" s="2">
        <v>1741242411</v>
      </c>
      <c r="CB620" s="9">
        <v>115655852</v>
      </c>
      <c r="CC620" s="2">
        <v>243588432</v>
      </c>
      <c r="CD620" s="2"/>
      <c r="CE620" s="2"/>
      <c r="CF620" s="2"/>
      <c r="CG620" s="8">
        <f>SUM(BW620:CE620)</f>
        <v>20200127444</v>
      </c>
      <c r="CH620" s="2"/>
      <c r="CI620" s="2"/>
      <c r="CJ620" s="2"/>
      <c r="CK620" s="2"/>
      <c r="CL620" s="9"/>
      <c r="CM620" s="2"/>
      <c r="CN620" s="2"/>
      <c r="CO620" s="2"/>
      <c r="CP620" s="8">
        <f t="shared" si="110"/>
        <v>20200127444</v>
      </c>
      <c r="CQ620" s="2"/>
      <c r="CR620" s="2"/>
      <c r="CS620" s="2"/>
      <c r="CT620" s="2"/>
      <c r="CU620" s="2"/>
      <c r="CV620" s="9"/>
      <c r="CW620" s="2"/>
      <c r="CX620" s="2"/>
      <c r="CY620" s="8">
        <f t="shared" si="111"/>
        <v>20200127444</v>
      </c>
      <c r="CZ620" s="2"/>
      <c r="DA620" s="2"/>
      <c r="DB620" s="2"/>
      <c r="DC620" s="2"/>
      <c r="DD620" s="2"/>
      <c r="DE620" s="2"/>
      <c r="DF620" s="2"/>
      <c r="DG620" s="2"/>
      <c r="DH620" s="2"/>
      <c r="DI620" s="8">
        <f t="shared" si="112"/>
        <v>20200127444</v>
      </c>
      <c r="DJ620" s="18"/>
      <c r="DK620" s="2"/>
      <c r="DL620" s="2"/>
      <c r="DM620" s="2"/>
      <c r="DN620" s="2"/>
      <c r="DO620" s="2"/>
      <c r="DP620" s="2"/>
      <c r="DQ620" s="2"/>
      <c r="DR620" s="9"/>
      <c r="DS620" s="2"/>
      <c r="DT620" s="2"/>
      <c r="DU620" s="7">
        <f t="shared" si="118"/>
        <v>20200127444</v>
      </c>
      <c r="DV620" s="4">
        <f>VLOOKUP(B620,[3]RPTNCT049_ConsultaSaldosContabl!$I$4:$K$8047,3,0)</f>
        <v>18965822594</v>
      </c>
      <c r="DW620" s="4">
        <f>+Q620+Z620+AA620+AN620+BA620+BJ620+BU620+BV620</f>
        <v>1234304850</v>
      </c>
      <c r="DX620" s="41">
        <f t="shared" si="119"/>
        <v>20200127444</v>
      </c>
      <c r="DY620" s="19">
        <f t="shared" si="120"/>
        <v>0</v>
      </c>
      <c r="DZ620" s="29"/>
      <c r="EA620" s="29"/>
      <c r="EB620" s="29"/>
    </row>
    <row r="621" spans="1:136" ht="15" customHeight="1" x14ac:dyDescent="0.2">
      <c r="A621" s="1">
        <v>8000991117</v>
      </c>
      <c r="B621" s="1">
        <v>800099111</v>
      </c>
      <c r="C621" s="16">
        <v>217352473</v>
      </c>
      <c r="D621" s="17" t="s">
        <v>727</v>
      </c>
      <c r="E621" s="83" t="s">
        <v>1767</v>
      </c>
      <c r="F621" s="54"/>
      <c r="G621" s="18"/>
      <c r="H621" s="54"/>
      <c r="I621" s="18"/>
      <c r="J621" s="54"/>
      <c r="K621" s="54"/>
      <c r="L621" s="18"/>
      <c r="M621" s="55"/>
      <c r="N621" s="54"/>
      <c r="O621" s="18"/>
      <c r="P621" s="54"/>
      <c r="Q621" s="39">
        <v>61142353</v>
      </c>
      <c r="R621" s="18"/>
      <c r="S621" s="54"/>
      <c r="T621" s="54"/>
      <c r="U621" s="18"/>
      <c r="V621" s="8">
        <f t="shared" si="109"/>
        <v>61142353</v>
      </c>
      <c r="W621" s="8">
        <v>0</v>
      </c>
      <c r="X621" s="18"/>
      <c r="Y621" s="8">
        <v>0</v>
      </c>
      <c r="Z621" s="8"/>
      <c r="AA621" s="18"/>
      <c r="AB621" s="18"/>
      <c r="AC621" s="56"/>
      <c r="AD621" s="18"/>
      <c r="AE621" s="18"/>
      <c r="AF621" s="8">
        <f t="shared" si="113"/>
        <v>61142353</v>
      </c>
      <c r="AG621" s="9">
        <v>0</v>
      </c>
      <c r="AH621" s="2"/>
      <c r="AI621" s="2">
        <v>0</v>
      </c>
      <c r="AJ621" s="9">
        <v>0</v>
      </c>
      <c r="AK621" s="2">
        <v>0</v>
      </c>
      <c r="AL621" s="2">
        <v>0</v>
      </c>
      <c r="AM621" s="2"/>
      <c r="AN621" s="2"/>
      <c r="AO621" s="19">
        <f t="shared" si="114"/>
        <v>61142353</v>
      </c>
      <c r="AP621" s="18"/>
      <c r="AQ621" s="2"/>
      <c r="AR621" s="18"/>
      <c r="AS621" s="2"/>
      <c r="AT621" s="18"/>
      <c r="AU621" s="18"/>
      <c r="AV621" s="18"/>
      <c r="AW621" s="18"/>
      <c r="AX621" s="2">
        <v>135926988</v>
      </c>
      <c r="AY621" s="2">
        <v>33981747</v>
      </c>
      <c r="AZ621" s="18"/>
      <c r="BA621" s="2"/>
      <c r="BB621" s="64">
        <f t="shared" si="115"/>
        <v>231051088</v>
      </c>
      <c r="BC621" s="2"/>
      <c r="BD621" s="2">
        <v>33981747</v>
      </c>
      <c r="BE621" s="2"/>
      <c r="BF621" s="2"/>
      <c r="BG621" s="9"/>
      <c r="BH621" s="2"/>
      <c r="BI621" s="2"/>
      <c r="BJ621" s="2">
        <v>131581554</v>
      </c>
      <c r="BK621" s="8">
        <f t="shared" si="116"/>
        <v>396614389</v>
      </c>
      <c r="BL621" s="2"/>
      <c r="BM621" s="2">
        <v>33981747</v>
      </c>
      <c r="BN621" s="2"/>
      <c r="BO621" s="2"/>
      <c r="BP621" s="2"/>
      <c r="BQ621" s="2"/>
      <c r="BR621" s="9"/>
      <c r="BS621" s="2"/>
      <c r="BT621" s="2"/>
      <c r="BU621" s="2"/>
      <c r="BV621" s="2"/>
      <c r="BW621" s="8">
        <f t="shared" si="117"/>
        <v>430596136</v>
      </c>
      <c r="BX621" s="2"/>
      <c r="BY621" s="2">
        <v>33981747</v>
      </c>
      <c r="BZ621" s="2"/>
      <c r="CA621" s="2"/>
      <c r="CB621" s="9"/>
      <c r="CC621" s="2"/>
      <c r="CD621" s="2"/>
      <c r="CE621" s="2"/>
      <c r="CF621" s="2"/>
      <c r="CG621" s="8">
        <f>SUM(BW621:CE621)</f>
        <v>464577883</v>
      </c>
      <c r="CH621" s="2"/>
      <c r="CI621" s="2"/>
      <c r="CJ621" s="2"/>
      <c r="CK621" s="2"/>
      <c r="CL621" s="9"/>
      <c r="CM621" s="2"/>
      <c r="CN621" s="2"/>
      <c r="CO621" s="2"/>
      <c r="CP621" s="8">
        <f t="shared" si="110"/>
        <v>464577883</v>
      </c>
      <c r="CQ621" s="2"/>
      <c r="CR621" s="2"/>
      <c r="CS621" s="2"/>
      <c r="CT621" s="2"/>
      <c r="CU621" s="2"/>
      <c r="CV621" s="9"/>
      <c r="CW621" s="2"/>
      <c r="CX621" s="2"/>
      <c r="CY621" s="8">
        <f t="shared" si="111"/>
        <v>464577883</v>
      </c>
      <c r="CZ621" s="2"/>
      <c r="DA621" s="2"/>
      <c r="DB621" s="2"/>
      <c r="DC621" s="2"/>
      <c r="DD621" s="2"/>
      <c r="DE621" s="2"/>
      <c r="DF621" s="2"/>
      <c r="DG621" s="2"/>
      <c r="DH621" s="2"/>
      <c r="DI621" s="8">
        <f t="shared" si="112"/>
        <v>464577883</v>
      </c>
      <c r="DJ621" s="18"/>
      <c r="DK621" s="2"/>
      <c r="DL621" s="2"/>
      <c r="DM621" s="2"/>
      <c r="DN621" s="2"/>
      <c r="DO621" s="2"/>
      <c r="DP621" s="2"/>
      <c r="DQ621" s="2"/>
      <c r="DR621" s="9"/>
      <c r="DS621" s="2"/>
      <c r="DT621" s="2"/>
      <c r="DU621" s="7">
        <f t="shared" si="118"/>
        <v>464577883</v>
      </c>
      <c r="DV621" s="4">
        <f>VLOOKUP(B621,[3]RPTNCT049_ConsultaSaldosContabl!$I$4:$K$8047,3,0)</f>
        <v>271853976</v>
      </c>
      <c r="DW621" s="4">
        <f>+Q621+Z621+AA621+AN621+BA621+BJ621+BU621+BV621</f>
        <v>192723907</v>
      </c>
      <c r="DX621" s="41">
        <f t="shared" si="119"/>
        <v>464577883</v>
      </c>
      <c r="DY621" s="19">
        <f t="shared" si="120"/>
        <v>0</v>
      </c>
      <c r="DZ621" s="29"/>
      <c r="EA621" s="15"/>
      <c r="EB621" s="15"/>
      <c r="EC621" s="15"/>
      <c r="ED621" s="15"/>
      <c r="EE621" s="15"/>
      <c r="EF621" s="15"/>
    </row>
    <row r="622" spans="1:136" ht="15" customHeight="1" x14ac:dyDescent="0.2">
      <c r="A622" s="1">
        <v>8918019946</v>
      </c>
      <c r="B622" s="1">
        <v>891801994</v>
      </c>
      <c r="C622" s="16">
        <v>217615476</v>
      </c>
      <c r="D622" s="17" t="s">
        <v>272</v>
      </c>
      <c r="E622" s="83" t="s">
        <v>1322</v>
      </c>
      <c r="F622" s="54"/>
      <c r="G622" s="18"/>
      <c r="H622" s="54"/>
      <c r="I622" s="18"/>
      <c r="J622" s="54"/>
      <c r="K622" s="54"/>
      <c r="L622" s="18"/>
      <c r="M622" s="55"/>
      <c r="N622" s="54"/>
      <c r="O622" s="18"/>
      <c r="P622" s="54"/>
      <c r="Q622" s="39"/>
      <c r="R622" s="18"/>
      <c r="S622" s="54"/>
      <c r="T622" s="54"/>
      <c r="U622" s="18"/>
      <c r="V622" s="8">
        <f t="shared" si="109"/>
        <v>0</v>
      </c>
      <c r="W622" s="8">
        <v>0</v>
      </c>
      <c r="X622" s="18"/>
      <c r="Y622" s="8">
        <v>0</v>
      </c>
      <c r="Z622" s="8">
        <v>29639395</v>
      </c>
      <c r="AA622" s="18"/>
      <c r="AB622" s="18"/>
      <c r="AC622" s="56"/>
      <c r="AD622" s="18"/>
      <c r="AE622" s="18"/>
      <c r="AF622" s="8">
        <f t="shared" si="113"/>
        <v>29639395</v>
      </c>
      <c r="AG622" s="9">
        <v>0</v>
      </c>
      <c r="AH622" s="2"/>
      <c r="AI622" s="2">
        <v>0</v>
      </c>
      <c r="AJ622" s="9">
        <v>0</v>
      </c>
      <c r="AK622" s="2">
        <v>0</v>
      </c>
      <c r="AL622" s="2">
        <v>0</v>
      </c>
      <c r="AM622" s="2"/>
      <c r="AN622" s="2"/>
      <c r="AO622" s="19">
        <f t="shared" si="114"/>
        <v>29639395</v>
      </c>
      <c r="AP622" s="18"/>
      <c r="AQ622" s="2"/>
      <c r="AR622" s="18"/>
      <c r="AS622" s="2"/>
      <c r="AT622" s="18"/>
      <c r="AU622" s="18"/>
      <c r="AV622" s="18"/>
      <c r="AW622" s="18"/>
      <c r="AX622" s="2">
        <v>39577328</v>
      </c>
      <c r="AY622" s="2">
        <v>9894332</v>
      </c>
      <c r="AZ622" s="18"/>
      <c r="BA622" s="2"/>
      <c r="BB622" s="64">
        <f t="shared" si="115"/>
        <v>79111055</v>
      </c>
      <c r="BC622" s="2"/>
      <c r="BD622" s="2">
        <v>9894332</v>
      </c>
      <c r="BE622" s="2"/>
      <c r="BF622" s="2"/>
      <c r="BG622" s="9"/>
      <c r="BH622" s="2"/>
      <c r="BI622" s="2"/>
      <c r="BJ622" s="2">
        <v>63785713</v>
      </c>
      <c r="BK622" s="8">
        <f t="shared" si="116"/>
        <v>152791100</v>
      </c>
      <c r="BL622" s="2"/>
      <c r="BM622" s="2">
        <v>9894332</v>
      </c>
      <c r="BN622" s="2"/>
      <c r="BO622" s="2"/>
      <c r="BP622" s="2"/>
      <c r="BQ622" s="2"/>
      <c r="BR622" s="9"/>
      <c r="BS622" s="2"/>
      <c r="BT622" s="2"/>
      <c r="BU622" s="2"/>
      <c r="BV622" s="2"/>
      <c r="BW622" s="8">
        <f t="shared" si="117"/>
        <v>162685432</v>
      </c>
      <c r="BX622" s="2"/>
      <c r="BY622" s="2">
        <v>9894332</v>
      </c>
      <c r="BZ622" s="2"/>
      <c r="CA622" s="2"/>
      <c r="CB622" s="9"/>
      <c r="CC622" s="2"/>
      <c r="CD622" s="2"/>
      <c r="CE622" s="2"/>
      <c r="CF622" s="2"/>
      <c r="CG622" s="8">
        <f>SUM(BW622:CE622)</f>
        <v>172579764</v>
      </c>
      <c r="CH622" s="2"/>
      <c r="CI622" s="2"/>
      <c r="CJ622" s="2"/>
      <c r="CK622" s="2"/>
      <c r="CL622" s="9"/>
      <c r="CM622" s="2"/>
      <c r="CN622" s="2"/>
      <c r="CO622" s="2"/>
      <c r="CP622" s="8">
        <f t="shared" si="110"/>
        <v>172579764</v>
      </c>
      <c r="CQ622" s="2"/>
      <c r="CR622" s="2"/>
      <c r="CS622" s="2"/>
      <c r="CT622" s="2"/>
      <c r="CU622" s="2"/>
      <c r="CV622" s="9"/>
      <c r="CW622" s="2"/>
      <c r="CX622" s="2"/>
      <c r="CY622" s="8">
        <f t="shared" si="111"/>
        <v>172579764</v>
      </c>
      <c r="CZ622" s="2"/>
      <c r="DA622" s="2"/>
      <c r="DB622" s="2"/>
      <c r="DC622" s="2"/>
      <c r="DD622" s="2"/>
      <c r="DE622" s="2"/>
      <c r="DF622" s="2"/>
      <c r="DG622" s="2"/>
      <c r="DH622" s="2"/>
      <c r="DI622" s="8">
        <f t="shared" si="112"/>
        <v>172579764</v>
      </c>
      <c r="DJ622" s="18"/>
      <c r="DK622" s="2"/>
      <c r="DL622" s="2"/>
      <c r="DM622" s="2"/>
      <c r="DN622" s="2"/>
      <c r="DO622" s="2"/>
      <c r="DP622" s="2"/>
      <c r="DQ622" s="2"/>
      <c r="DR622" s="9"/>
      <c r="DS622" s="2"/>
      <c r="DT622" s="2"/>
      <c r="DU622" s="7">
        <f t="shared" si="118"/>
        <v>172579764</v>
      </c>
      <c r="DV622" s="4">
        <f>VLOOKUP(B622,[3]RPTNCT049_ConsultaSaldosContabl!$I$4:$K$8047,3,0)</f>
        <v>79154656</v>
      </c>
      <c r="DW622" s="4">
        <f>+Q622+Z622+AA622+AN622+BA622+BJ622+BU622+BV622</f>
        <v>93425108</v>
      </c>
      <c r="DX622" s="41">
        <f t="shared" si="119"/>
        <v>172579764</v>
      </c>
      <c r="DY622" s="19">
        <f t="shared" si="120"/>
        <v>0</v>
      </c>
      <c r="DZ622" s="29"/>
      <c r="EA622" s="15"/>
      <c r="EB622" s="15"/>
      <c r="EC622" s="15"/>
      <c r="ED622" s="15"/>
      <c r="EE622" s="15"/>
      <c r="EF622" s="15"/>
    </row>
    <row r="623" spans="1:136" ht="15" customHeight="1" x14ac:dyDescent="0.2">
      <c r="A623" s="1">
        <v>8911800091</v>
      </c>
      <c r="B623" s="1">
        <v>891180009</v>
      </c>
      <c r="C623" s="16">
        <v>210141001</v>
      </c>
      <c r="D623" s="17" t="s">
        <v>2236</v>
      </c>
      <c r="E623" s="83" t="s">
        <v>2079</v>
      </c>
      <c r="F623" s="36">
        <v>9262953702</v>
      </c>
      <c r="G623" s="2"/>
      <c r="H623" s="3"/>
      <c r="I623" s="2"/>
      <c r="J623" s="39">
        <v>764175375</v>
      </c>
      <c r="K623" s="2">
        <v>1594317273</v>
      </c>
      <c r="L623" s="2"/>
      <c r="M623" s="8">
        <f>SUM(F623:L623)</f>
        <v>11621446350</v>
      </c>
      <c r="N623" s="3">
        <f>VLOOKUP(A623,'[1]PRESTACION DE SERVICIO'!$I$2:$J$96,2,0)</f>
        <v>9116623902</v>
      </c>
      <c r="O623" s="2"/>
      <c r="P623" s="3"/>
      <c r="Q623" s="39">
        <v>1351314625</v>
      </c>
      <c r="R623" s="2"/>
      <c r="S623" s="3">
        <v>480914226</v>
      </c>
      <c r="T623" s="9">
        <v>1742728204</v>
      </c>
      <c r="U623" s="2"/>
      <c r="V623" s="8">
        <f t="shared" si="109"/>
        <v>24313027307</v>
      </c>
      <c r="W623" s="8">
        <v>7984049979</v>
      </c>
      <c r="X623" s="2"/>
      <c r="Y623" s="8">
        <v>0</v>
      </c>
      <c r="Z623" s="8"/>
      <c r="AA623" s="2">
        <v>-56616443</v>
      </c>
      <c r="AB623" s="2"/>
      <c r="AC623" s="9">
        <v>559957291</v>
      </c>
      <c r="AD623" s="2">
        <v>1112264405</v>
      </c>
      <c r="AE623" s="2"/>
      <c r="AF623" s="8">
        <f t="shared" si="113"/>
        <v>33912682539</v>
      </c>
      <c r="AG623" s="9">
        <v>0</v>
      </c>
      <c r="AH623" s="2"/>
      <c r="AI623" s="2">
        <v>0</v>
      </c>
      <c r="AJ623" s="9">
        <v>8145034206</v>
      </c>
      <c r="AK623" s="2">
        <v>559957291</v>
      </c>
      <c r="AL623" s="2">
        <v>1112264405</v>
      </c>
      <c r="AM623" s="2"/>
      <c r="AN623" s="2">
        <f>VLOOKUP(B623,[2]Abril!$G$18:$H$28,2,0)</f>
        <v>56616443</v>
      </c>
      <c r="AO623" s="19">
        <f t="shared" si="114"/>
        <v>43786554884</v>
      </c>
      <c r="AP623" s="2"/>
      <c r="AQ623" s="2"/>
      <c r="AR623" s="2"/>
      <c r="AS623" s="2">
        <v>8396696504</v>
      </c>
      <c r="AT623" s="2">
        <v>559957291</v>
      </c>
      <c r="AU623" s="2">
        <v>726069341</v>
      </c>
      <c r="AV623" s="2"/>
      <c r="AW623" s="2">
        <v>974752737</v>
      </c>
      <c r="AX623" s="2"/>
      <c r="AY623" s="2">
        <v>649835158</v>
      </c>
      <c r="AZ623" s="2"/>
      <c r="BA623" s="2"/>
      <c r="BB623" s="64">
        <f t="shared" si="115"/>
        <v>55093865915</v>
      </c>
      <c r="BC623" s="2">
        <v>12062048378</v>
      </c>
      <c r="BD623" s="2">
        <v>324917579</v>
      </c>
      <c r="BE623" s="2"/>
      <c r="BF623" s="2"/>
      <c r="BG623" s="9">
        <v>716506925</v>
      </c>
      <c r="BH623" s="2">
        <v>552896888</v>
      </c>
      <c r="BI623" s="2"/>
      <c r="BJ623" s="2">
        <v>2908097078</v>
      </c>
      <c r="BK623" s="8">
        <f t="shared" si="116"/>
        <v>71658332763</v>
      </c>
      <c r="BL623" s="2">
        <v>8939600409</v>
      </c>
      <c r="BM623" s="2">
        <v>324917579</v>
      </c>
      <c r="BN623" s="2"/>
      <c r="BO623" s="2">
        <v>3952783459</v>
      </c>
      <c r="BP623" s="2"/>
      <c r="BQ623" s="2"/>
      <c r="BR623" s="9">
        <v>578456261</v>
      </c>
      <c r="BS623" s="2">
        <v>1547291529</v>
      </c>
      <c r="BT623" s="2"/>
      <c r="BU623" s="2"/>
      <c r="BV623" s="2"/>
      <c r="BW623" s="8">
        <f t="shared" si="117"/>
        <v>87001382000</v>
      </c>
      <c r="BX623" s="2"/>
      <c r="BY623" s="2">
        <v>324917579</v>
      </c>
      <c r="BZ623" s="2"/>
      <c r="CA623" s="2">
        <v>7083691723</v>
      </c>
      <c r="CB623" s="9">
        <v>628970052</v>
      </c>
      <c r="CC623" s="2">
        <v>2923364452</v>
      </c>
      <c r="CD623" s="2"/>
      <c r="CE623" s="2"/>
      <c r="CF623" s="2"/>
      <c r="CG623" s="8">
        <f>SUM(BW623:CE623)</f>
        <v>97962325806</v>
      </c>
      <c r="CH623" s="2"/>
      <c r="CI623" s="2"/>
      <c r="CJ623" s="2"/>
      <c r="CK623" s="2"/>
      <c r="CL623" s="9"/>
      <c r="CM623" s="2"/>
      <c r="CN623" s="2"/>
      <c r="CO623" s="2"/>
      <c r="CP623" s="8">
        <f t="shared" si="110"/>
        <v>97962325806</v>
      </c>
      <c r="CQ623" s="2"/>
      <c r="CR623" s="2"/>
      <c r="CS623" s="2"/>
      <c r="CT623" s="2"/>
      <c r="CU623" s="2"/>
      <c r="CV623" s="9"/>
      <c r="CW623" s="2"/>
      <c r="CX623" s="2"/>
      <c r="CY623" s="8">
        <f t="shared" si="111"/>
        <v>97962325806</v>
      </c>
      <c r="CZ623" s="2"/>
      <c r="DA623" s="2"/>
      <c r="DB623" s="2"/>
      <c r="DC623" s="2"/>
      <c r="DD623" s="2"/>
      <c r="DE623" s="2"/>
      <c r="DF623" s="2"/>
      <c r="DG623" s="2"/>
      <c r="DH623" s="2"/>
      <c r="DI623" s="8">
        <f t="shared" si="112"/>
        <v>97962325806</v>
      </c>
      <c r="DJ623" s="18"/>
      <c r="DK623" s="2"/>
      <c r="DL623" s="2"/>
      <c r="DM623" s="2"/>
      <c r="DN623" s="2"/>
      <c r="DO623" s="2"/>
      <c r="DP623" s="2"/>
      <c r="DQ623" s="2"/>
      <c r="DR623" s="9"/>
      <c r="DS623" s="2"/>
      <c r="DT623" s="2"/>
      <c r="DU623" s="7">
        <f t="shared" si="118"/>
        <v>97962325806</v>
      </c>
      <c r="DV623" s="4">
        <f>VLOOKUP(B623,[3]RPTNCT049_ConsultaSaldosContabl!$I$4:$K$8047,3,0)</f>
        <v>93702914103</v>
      </c>
      <c r="DW623" s="4">
        <f>+Q623+Z623+AA623+AN623+BA623+BJ623+BU623+BV623</f>
        <v>4259411703</v>
      </c>
      <c r="DX623" s="41">
        <f t="shared" si="119"/>
        <v>97962325806</v>
      </c>
      <c r="DY623" s="19">
        <f t="shared" si="120"/>
        <v>0</v>
      </c>
      <c r="DZ623" s="29"/>
      <c r="EA623" s="29"/>
      <c r="EB623" s="29"/>
    </row>
    <row r="624" spans="1:136" ht="15" customHeight="1" x14ac:dyDescent="0.2">
      <c r="A624" s="1">
        <v>8905014342</v>
      </c>
      <c r="B624" s="1">
        <v>890501434</v>
      </c>
      <c r="C624" s="16">
        <v>210154001</v>
      </c>
      <c r="D624" s="17" t="s">
        <v>2212</v>
      </c>
      <c r="E624" s="83" t="s">
        <v>1055</v>
      </c>
      <c r="F624" s="36">
        <v>15328256648</v>
      </c>
      <c r="G624" s="2"/>
      <c r="H624" s="3"/>
      <c r="I624" s="2"/>
      <c r="J624" s="39">
        <v>945269295</v>
      </c>
      <c r="K624" s="2">
        <v>2006368301</v>
      </c>
      <c r="L624" s="2"/>
      <c r="M624" s="8">
        <f>SUM(F624:L624)</f>
        <v>18279894244</v>
      </c>
      <c r="N624" s="3">
        <f>VLOOKUP(A624,'[1]PRESTACION DE SERVICIO'!$I$2:$J$96,2,0)</f>
        <v>15175092287</v>
      </c>
      <c r="O624" s="2"/>
      <c r="P624" s="3"/>
      <c r="Q624" s="39">
        <v>1357712408</v>
      </c>
      <c r="R624" s="2"/>
      <c r="S624" s="3">
        <v>856767060</v>
      </c>
      <c r="T624" s="9">
        <v>1806337417</v>
      </c>
      <c r="U624" s="2"/>
      <c r="V624" s="8">
        <f t="shared" si="109"/>
        <v>37475803416</v>
      </c>
      <c r="W624" s="8">
        <v>14460951727</v>
      </c>
      <c r="X624" s="2"/>
      <c r="Y624" s="8">
        <v>0</v>
      </c>
      <c r="Z624" s="8">
        <v>1090547593</v>
      </c>
      <c r="AA624" s="2"/>
      <c r="AB624" s="2"/>
      <c r="AC624" s="9">
        <v>957191432</v>
      </c>
      <c r="AD624" s="2">
        <v>1903314570</v>
      </c>
      <c r="AE624" s="2"/>
      <c r="AF624" s="8">
        <f t="shared" si="113"/>
        <v>55887808738</v>
      </c>
      <c r="AG624" s="9">
        <v>0</v>
      </c>
      <c r="AH624" s="2"/>
      <c r="AI624" s="2">
        <v>0</v>
      </c>
      <c r="AJ624" s="9">
        <v>14656566803</v>
      </c>
      <c r="AK624" s="2">
        <v>957191432</v>
      </c>
      <c r="AL624" s="2">
        <v>1903314570</v>
      </c>
      <c r="AM624" s="2"/>
      <c r="AN624" s="2"/>
      <c r="AO624" s="19">
        <f t="shared" si="114"/>
        <v>73404881543</v>
      </c>
      <c r="AP624" s="2"/>
      <c r="AQ624" s="2"/>
      <c r="AR624" s="2"/>
      <c r="AS624" s="2">
        <v>14306370096</v>
      </c>
      <c r="AT624" s="2">
        <v>957191432</v>
      </c>
      <c r="AU624" s="2">
        <v>2057896201</v>
      </c>
      <c r="AV624" s="2"/>
      <c r="AW624" s="2">
        <v>2388557823</v>
      </c>
      <c r="AX624" s="2"/>
      <c r="AY624" s="2">
        <v>1592371882</v>
      </c>
      <c r="AZ624" s="2"/>
      <c r="BA624" s="2"/>
      <c r="BB624" s="64">
        <f t="shared" si="115"/>
        <v>94707268977</v>
      </c>
      <c r="BC624" s="2">
        <v>21597859872</v>
      </c>
      <c r="BD624" s="2">
        <v>796185941</v>
      </c>
      <c r="BE624" s="2"/>
      <c r="BF624" s="2"/>
      <c r="BG624" s="9">
        <v>1121429197</v>
      </c>
      <c r="BH624" s="2">
        <v>2453278355</v>
      </c>
      <c r="BI624" s="2"/>
      <c r="BJ624" s="2">
        <v>5192196857</v>
      </c>
      <c r="BK624" s="8">
        <f t="shared" si="116"/>
        <v>125868219199</v>
      </c>
      <c r="BL624" s="2">
        <v>16033065589</v>
      </c>
      <c r="BM624" s="2">
        <v>796185941</v>
      </c>
      <c r="BN624" s="2"/>
      <c r="BO624" s="2">
        <v>6492129593</v>
      </c>
      <c r="BP624" s="2"/>
      <c r="BQ624" s="2"/>
      <c r="BR624" s="9">
        <v>970118048</v>
      </c>
      <c r="BS624" s="2">
        <v>2583116303</v>
      </c>
      <c r="BT624" s="2"/>
      <c r="BU624" s="2">
        <v>81866461</v>
      </c>
      <c r="BV624" s="2"/>
      <c r="BW624" s="8">
        <f t="shared" si="117"/>
        <v>152824701134</v>
      </c>
      <c r="BX624" s="2"/>
      <c r="BY624" s="2">
        <v>796185941</v>
      </c>
      <c r="BZ624" s="2"/>
      <c r="CA624" s="2">
        <v>15611580170</v>
      </c>
      <c r="CB624" s="9">
        <v>1017681655</v>
      </c>
      <c r="CC624" s="2">
        <v>2348754806</v>
      </c>
      <c r="CD624" s="2"/>
      <c r="CE624" s="2"/>
      <c r="CF624" s="2"/>
      <c r="CG624" s="8">
        <f>SUM(BW624:CE624)</f>
        <v>172598903706</v>
      </c>
      <c r="CH624" s="2"/>
      <c r="CI624" s="2"/>
      <c r="CJ624" s="2"/>
      <c r="CK624" s="2"/>
      <c r="CL624" s="9"/>
      <c r="CM624" s="2"/>
      <c r="CN624" s="2"/>
      <c r="CO624" s="2"/>
      <c r="CP624" s="8">
        <f t="shared" si="110"/>
        <v>172598903706</v>
      </c>
      <c r="CQ624" s="2"/>
      <c r="CR624" s="2"/>
      <c r="CS624" s="2"/>
      <c r="CT624" s="2"/>
      <c r="CU624" s="2"/>
      <c r="CV624" s="9"/>
      <c r="CW624" s="2"/>
      <c r="CX624" s="2"/>
      <c r="CY624" s="8">
        <f t="shared" si="111"/>
        <v>172598903706</v>
      </c>
      <c r="CZ624" s="2"/>
      <c r="DA624" s="2"/>
      <c r="DB624" s="2"/>
      <c r="DC624" s="2"/>
      <c r="DD624" s="2"/>
      <c r="DE624" s="2"/>
      <c r="DF624" s="2"/>
      <c r="DG624" s="2"/>
      <c r="DH624" s="2"/>
      <c r="DI624" s="8">
        <f t="shared" si="112"/>
        <v>172598903706</v>
      </c>
      <c r="DJ624" s="18"/>
      <c r="DK624" s="2"/>
      <c r="DL624" s="2"/>
      <c r="DM624" s="2"/>
      <c r="DN624" s="2"/>
      <c r="DO624" s="2"/>
      <c r="DP624" s="2"/>
      <c r="DQ624" s="2"/>
      <c r="DR624" s="9"/>
      <c r="DS624" s="2"/>
      <c r="DT624" s="2"/>
      <c r="DU624" s="7">
        <f t="shared" si="118"/>
        <v>172598903706</v>
      </c>
      <c r="DV624" s="4">
        <f>VLOOKUP(B624,[3]RPTNCT049_ConsultaSaldosContabl!$I$4:$K$8047,3,0)</f>
        <v>164876580387</v>
      </c>
      <c r="DW624" s="4">
        <f>+Q624+Z624+AA624+AN624+BA624+BJ624+BU624+BV624</f>
        <v>7722323319</v>
      </c>
      <c r="DX624" s="41">
        <f t="shared" si="119"/>
        <v>172598903706</v>
      </c>
      <c r="DY624" s="19">
        <f t="shared" si="120"/>
        <v>0</v>
      </c>
      <c r="DZ624" s="29"/>
      <c r="EA624" s="29"/>
      <c r="EB624" s="29"/>
    </row>
    <row r="625" spans="1:136" ht="15" customHeight="1" x14ac:dyDescent="0.2">
      <c r="A625" s="1">
        <v>8000103508</v>
      </c>
      <c r="B625" s="1">
        <v>800010350</v>
      </c>
      <c r="C625" s="16">
        <v>216173461</v>
      </c>
      <c r="D625" s="17" t="s">
        <v>2285</v>
      </c>
      <c r="E625" s="83" t="s">
        <v>1971</v>
      </c>
      <c r="F625" s="38"/>
      <c r="G625" s="2"/>
      <c r="H625" s="3"/>
      <c r="I625" s="2"/>
      <c r="J625" s="39"/>
      <c r="K625" s="3"/>
      <c r="L625" s="2"/>
      <c r="M625" s="8"/>
      <c r="N625" s="3"/>
      <c r="O625" s="2"/>
      <c r="P625" s="3"/>
      <c r="Q625" s="39">
        <v>25360947</v>
      </c>
      <c r="R625" s="2"/>
      <c r="S625" s="3"/>
      <c r="T625" s="3"/>
      <c r="U625" s="2"/>
      <c r="V625" s="8">
        <f t="shared" si="109"/>
        <v>25360947</v>
      </c>
      <c r="W625" s="8">
        <v>0</v>
      </c>
      <c r="X625" s="2"/>
      <c r="Y625" s="8">
        <v>0</v>
      </c>
      <c r="Z625" s="8"/>
      <c r="AA625" s="2"/>
      <c r="AB625" s="2"/>
      <c r="AC625" s="9"/>
      <c r="AD625" s="2"/>
      <c r="AE625" s="2"/>
      <c r="AF625" s="8">
        <f t="shared" si="113"/>
        <v>25360947</v>
      </c>
      <c r="AG625" s="9">
        <v>0</v>
      </c>
      <c r="AH625" s="2"/>
      <c r="AI625" s="2">
        <v>0</v>
      </c>
      <c r="AJ625" s="9">
        <v>0</v>
      </c>
      <c r="AK625" s="2">
        <v>0</v>
      </c>
      <c r="AL625" s="2">
        <v>0</v>
      </c>
      <c r="AM625" s="2"/>
      <c r="AN625" s="2"/>
      <c r="AO625" s="19">
        <f t="shared" si="114"/>
        <v>25360947</v>
      </c>
      <c r="AP625" s="2"/>
      <c r="AQ625" s="2"/>
      <c r="AR625" s="2"/>
      <c r="AS625" s="2"/>
      <c r="AT625" s="2"/>
      <c r="AU625" s="2"/>
      <c r="AV625" s="2"/>
      <c r="AW625" s="2"/>
      <c r="AX625" s="2">
        <v>27642092</v>
      </c>
      <c r="AY625" s="2">
        <v>6910523</v>
      </c>
      <c r="AZ625" s="2"/>
      <c r="BA625" s="2"/>
      <c r="BB625" s="64">
        <f t="shared" si="115"/>
        <v>59913562</v>
      </c>
      <c r="BC625" s="2"/>
      <c r="BD625" s="2">
        <v>6910523</v>
      </c>
      <c r="BE625" s="2"/>
      <c r="BF625" s="2"/>
      <c r="BG625" s="9"/>
      <c r="BH625" s="2"/>
      <c r="BI625" s="2"/>
      <c r="BJ625" s="2">
        <v>54578192</v>
      </c>
      <c r="BK625" s="8">
        <f t="shared" si="116"/>
        <v>121402277</v>
      </c>
      <c r="BL625" s="2"/>
      <c r="BM625" s="2">
        <v>6910523</v>
      </c>
      <c r="BN625" s="2"/>
      <c r="BO625" s="2"/>
      <c r="BP625" s="2"/>
      <c r="BQ625" s="2"/>
      <c r="BR625" s="9"/>
      <c r="BS625" s="2"/>
      <c r="BT625" s="2"/>
      <c r="BU625" s="2"/>
      <c r="BV625" s="2"/>
      <c r="BW625" s="8">
        <f t="shared" si="117"/>
        <v>128312800</v>
      </c>
      <c r="BX625" s="2"/>
      <c r="BY625" s="2">
        <v>6910523</v>
      </c>
      <c r="BZ625" s="2"/>
      <c r="CA625" s="2"/>
      <c r="CB625" s="9"/>
      <c r="CC625" s="2"/>
      <c r="CD625" s="2"/>
      <c r="CE625" s="2"/>
      <c r="CF625" s="2"/>
      <c r="CG625" s="8">
        <f>SUM(BW625:CE625)</f>
        <v>135223323</v>
      </c>
      <c r="CH625" s="2"/>
      <c r="CI625" s="2"/>
      <c r="CJ625" s="2"/>
      <c r="CK625" s="2"/>
      <c r="CL625" s="9"/>
      <c r="CM625" s="2"/>
      <c r="CN625" s="2"/>
      <c r="CO625" s="2"/>
      <c r="CP625" s="8">
        <f t="shared" si="110"/>
        <v>135223323</v>
      </c>
      <c r="CQ625" s="2"/>
      <c r="CR625" s="2"/>
      <c r="CS625" s="2"/>
      <c r="CT625" s="2"/>
      <c r="CU625" s="2"/>
      <c r="CV625" s="9"/>
      <c r="CW625" s="2"/>
      <c r="CX625" s="2"/>
      <c r="CY625" s="8">
        <f t="shared" si="111"/>
        <v>135223323</v>
      </c>
      <c r="CZ625" s="2"/>
      <c r="DA625" s="2"/>
      <c r="DB625" s="2"/>
      <c r="DC625" s="2"/>
      <c r="DD625" s="2"/>
      <c r="DE625" s="2"/>
      <c r="DF625" s="2"/>
      <c r="DG625" s="2"/>
      <c r="DH625" s="2"/>
      <c r="DI625" s="8">
        <f t="shared" si="112"/>
        <v>135223323</v>
      </c>
      <c r="DJ625" s="18"/>
      <c r="DK625" s="2"/>
      <c r="DL625" s="2"/>
      <c r="DM625" s="2"/>
      <c r="DN625" s="2"/>
      <c r="DO625" s="2"/>
      <c r="DP625" s="2"/>
      <c r="DQ625" s="2"/>
      <c r="DR625" s="9"/>
      <c r="DS625" s="2"/>
      <c r="DT625" s="2"/>
      <c r="DU625" s="7">
        <f t="shared" si="118"/>
        <v>135223323</v>
      </c>
      <c r="DV625" s="4">
        <f>VLOOKUP(B625,[3]RPTNCT049_ConsultaSaldosContabl!$I$4:$K$8047,3,0)</f>
        <v>55284184</v>
      </c>
      <c r="DW625" s="4">
        <f>+Q625+Z625+AA625+AN625+BA625+BJ625+BU625+BV625</f>
        <v>79939139</v>
      </c>
      <c r="DX625" s="41">
        <f t="shared" si="119"/>
        <v>135223323</v>
      </c>
      <c r="DY625" s="19">
        <f t="shared" si="120"/>
        <v>0</v>
      </c>
      <c r="DZ625" s="29"/>
      <c r="EA625" s="29"/>
      <c r="EB625" s="29"/>
    </row>
    <row r="626" spans="1:136" ht="15" customHeight="1" x14ac:dyDescent="0.2">
      <c r="A626" s="1">
        <v>8909848820</v>
      </c>
      <c r="B626" s="1">
        <v>890984882</v>
      </c>
      <c r="C626" s="16">
        <v>217505475</v>
      </c>
      <c r="D626" s="17" t="s">
        <v>109</v>
      </c>
      <c r="E626" s="83" t="s">
        <v>1156</v>
      </c>
      <c r="F626" s="38"/>
      <c r="G626" s="2"/>
      <c r="H626" s="3"/>
      <c r="I626" s="2"/>
      <c r="J626" s="39"/>
      <c r="K626" s="3"/>
      <c r="L626" s="2"/>
      <c r="M626" s="8"/>
      <c r="N626" s="3"/>
      <c r="O626" s="2"/>
      <c r="P626" s="3"/>
      <c r="Q626" s="39">
        <v>28922786</v>
      </c>
      <c r="R626" s="2"/>
      <c r="S626" s="3"/>
      <c r="T626" s="3"/>
      <c r="U626" s="2"/>
      <c r="V626" s="8">
        <f t="shared" si="109"/>
        <v>28922786</v>
      </c>
      <c r="W626" s="8">
        <v>0</v>
      </c>
      <c r="X626" s="2"/>
      <c r="Y626" s="8">
        <v>0</v>
      </c>
      <c r="Z626" s="8"/>
      <c r="AA626" s="2"/>
      <c r="AB626" s="2"/>
      <c r="AC626" s="9"/>
      <c r="AD626" s="2"/>
      <c r="AE626" s="2"/>
      <c r="AF626" s="8">
        <f t="shared" si="113"/>
        <v>28922786</v>
      </c>
      <c r="AG626" s="9">
        <v>0</v>
      </c>
      <c r="AH626" s="2"/>
      <c r="AI626" s="2">
        <v>0</v>
      </c>
      <c r="AJ626" s="9">
        <v>0</v>
      </c>
      <c r="AK626" s="2">
        <v>0</v>
      </c>
      <c r="AL626" s="2">
        <v>0</v>
      </c>
      <c r="AM626" s="2"/>
      <c r="AN626" s="2"/>
      <c r="AO626" s="19">
        <f t="shared" si="114"/>
        <v>28922786</v>
      </c>
      <c r="AP626" s="2"/>
      <c r="AQ626" s="2"/>
      <c r="AR626" s="2"/>
      <c r="AS626" s="2"/>
      <c r="AT626" s="2"/>
      <c r="AU626" s="2"/>
      <c r="AV626" s="2"/>
      <c r="AW626" s="2"/>
      <c r="AX626" s="2">
        <v>77802464</v>
      </c>
      <c r="AY626" s="2">
        <v>19450616</v>
      </c>
      <c r="AZ626" s="2"/>
      <c r="BA626" s="2"/>
      <c r="BB626" s="64">
        <f t="shared" si="115"/>
        <v>126175866</v>
      </c>
      <c r="BC626" s="2"/>
      <c r="BD626" s="2">
        <v>19450616</v>
      </c>
      <c r="BE626" s="2"/>
      <c r="BF626" s="2"/>
      <c r="BG626" s="9"/>
      <c r="BH626" s="2"/>
      <c r="BI626" s="2"/>
      <c r="BJ626" s="2">
        <v>62243384</v>
      </c>
      <c r="BK626" s="8">
        <f t="shared" si="116"/>
        <v>207869866</v>
      </c>
      <c r="BL626" s="2"/>
      <c r="BM626" s="2">
        <v>19450616</v>
      </c>
      <c r="BN626" s="2"/>
      <c r="BO626" s="2"/>
      <c r="BP626" s="2"/>
      <c r="BQ626" s="2"/>
      <c r="BR626" s="9"/>
      <c r="BS626" s="2"/>
      <c r="BT626" s="2"/>
      <c r="BU626" s="2"/>
      <c r="BV626" s="2"/>
      <c r="BW626" s="8">
        <f t="shared" si="117"/>
        <v>227320482</v>
      </c>
      <c r="BX626" s="2"/>
      <c r="BY626" s="2">
        <v>19450616</v>
      </c>
      <c r="BZ626" s="2"/>
      <c r="CA626" s="2"/>
      <c r="CB626" s="9"/>
      <c r="CC626" s="2"/>
      <c r="CD626" s="2"/>
      <c r="CE626" s="2"/>
      <c r="CF626" s="2"/>
      <c r="CG626" s="8">
        <f>SUM(BW626:CE626)</f>
        <v>246771098</v>
      </c>
      <c r="CH626" s="2"/>
      <c r="CI626" s="2"/>
      <c r="CJ626" s="2"/>
      <c r="CK626" s="2"/>
      <c r="CL626" s="9"/>
      <c r="CM626" s="2"/>
      <c r="CN626" s="2"/>
      <c r="CO626" s="2"/>
      <c r="CP626" s="8">
        <f t="shared" si="110"/>
        <v>246771098</v>
      </c>
      <c r="CQ626" s="2"/>
      <c r="CR626" s="2"/>
      <c r="CS626" s="2"/>
      <c r="CT626" s="2"/>
      <c r="CU626" s="2"/>
      <c r="CV626" s="9"/>
      <c r="CW626" s="2"/>
      <c r="CX626" s="2"/>
      <c r="CY626" s="8">
        <f t="shared" si="111"/>
        <v>246771098</v>
      </c>
      <c r="CZ626" s="2"/>
      <c r="DA626" s="2"/>
      <c r="DB626" s="2"/>
      <c r="DC626" s="2"/>
      <c r="DD626" s="2"/>
      <c r="DE626" s="2"/>
      <c r="DF626" s="2"/>
      <c r="DG626" s="2"/>
      <c r="DH626" s="2"/>
      <c r="DI626" s="8">
        <f t="shared" si="112"/>
        <v>246771098</v>
      </c>
      <c r="DJ626" s="18"/>
      <c r="DK626" s="2"/>
      <c r="DL626" s="2"/>
      <c r="DM626" s="2"/>
      <c r="DN626" s="2"/>
      <c r="DO626" s="2"/>
      <c r="DP626" s="2"/>
      <c r="DQ626" s="2"/>
      <c r="DR626" s="9"/>
      <c r="DS626" s="2"/>
      <c r="DT626" s="2"/>
      <c r="DU626" s="7">
        <f t="shared" si="118"/>
        <v>246771098</v>
      </c>
      <c r="DV626" s="4">
        <f>VLOOKUP(B626,[3]RPTNCT049_ConsultaSaldosContabl!$I$4:$K$8047,3,0)</f>
        <v>155604928</v>
      </c>
      <c r="DW626" s="4">
        <f>+Q626+Z626+AA626+AN626+BA626+BJ626+BU626+BV626</f>
        <v>91166170</v>
      </c>
      <c r="DX626" s="41">
        <f t="shared" si="119"/>
        <v>246771098</v>
      </c>
      <c r="DY626" s="19">
        <f t="shared" si="120"/>
        <v>0</v>
      </c>
      <c r="DZ626" s="29"/>
      <c r="EA626" s="29"/>
      <c r="EB626" s="29"/>
    </row>
    <row r="627" spans="1:136" ht="15" customHeight="1" x14ac:dyDescent="0.2">
      <c r="A627" s="1">
        <v>8909809505</v>
      </c>
      <c r="B627" s="1">
        <v>890980950</v>
      </c>
      <c r="C627" s="16">
        <v>218005480</v>
      </c>
      <c r="D627" s="17" t="s">
        <v>110</v>
      </c>
      <c r="E627" s="83" t="s">
        <v>1157</v>
      </c>
      <c r="F627" s="38"/>
      <c r="G627" s="2"/>
      <c r="H627" s="3"/>
      <c r="I627" s="2"/>
      <c r="J627" s="39"/>
      <c r="K627" s="3"/>
      <c r="L627" s="2"/>
      <c r="M627" s="8"/>
      <c r="N627" s="3"/>
      <c r="O627" s="2"/>
      <c r="P627" s="3"/>
      <c r="Q627" s="39">
        <v>81462939</v>
      </c>
      <c r="R627" s="2"/>
      <c r="S627" s="3"/>
      <c r="T627" s="3"/>
      <c r="U627" s="2"/>
      <c r="V627" s="8">
        <f t="shared" si="109"/>
        <v>81462939</v>
      </c>
      <c r="W627" s="8">
        <v>0</v>
      </c>
      <c r="X627" s="2"/>
      <c r="Y627" s="8">
        <v>0</v>
      </c>
      <c r="Z627" s="8">
        <v>25165031</v>
      </c>
      <c r="AA627" s="2"/>
      <c r="AB627" s="2"/>
      <c r="AC627" s="9"/>
      <c r="AD627" s="2"/>
      <c r="AE627" s="2"/>
      <c r="AF627" s="8">
        <f t="shared" si="113"/>
        <v>106627970</v>
      </c>
      <c r="AG627" s="9">
        <v>0</v>
      </c>
      <c r="AH627" s="2"/>
      <c r="AI627" s="2">
        <v>0</v>
      </c>
      <c r="AJ627" s="9">
        <v>0</v>
      </c>
      <c r="AK627" s="2">
        <v>0</v>
      </c>
      <c r="AL627" s="2">
        <v>0</v>
      </c>
      <c r="AM627" s="2"/>
      <c r="AN627" s="2"/>
      <c r="AO627" s="19">
        <f t="shared" si="114"/>
        <v>106627970</v>
      </c>
      <c r="AP627" s="2"/>
      <c r="AQ627" s="2"/>
      <c r="AR627" s="2"/>
      <c r="AS627" s="2"/>
      <c r="AT627" s="2"/>
      <c r="AU627" s="2"/>
      <c r="AV627" s="2"/>
      <c r="AW627" s="2"/>
      <c r="AX627" s="2">
        <v>199507488</v>
      </c>
      <c r="AY627" s="2">
        <v>49876872</v>
      </c>
      <c r="AZ627" s="2"/>
      <c r="BA627" s="2"/>
      <c r="BB627" s="64">
        <f t="shared" si="115"/>
        <v>356012330</v>
      </c>
      <c r="BC627" s="2"/>
      <c r="BD627" s="2">
        <v>49876872</v>
      </c>
      <c r="BE627" s="2"/>
      <c r="BF627" s="2"/>
      <c r="BG627" s="9"/>
      <c r="BH627" s="2"/>
      <c r="BI627" s="2"/>
      <c r="BJ627" s="2">
        <v>229469105</v>
      </c>
      <c r="BK627" s="8">
        <f t="shared" si="116"/>
        <v>635358307</v>
      </c>
      <c r="BL627" s="2"/>
      <c r="BM627" s="2">
        <v>49876872</v>
      </c>
      <c r="BN627" s="2"/>
      <c r="BO627" s="2"/>
      <c r="BP627" s="2"/>
      <c r="BQ627" s="2"/>
      <c r="BR627" s="9"/>
      <c r="BS627" s="2"/>
      <c r="BT627" s="2"/>
      <c r="BU627" s="2"/>
      <c r="BV627" s="2"/>
      <c r="BW627" s="8">
        <f t="shared" si="117"/>
        <v>685235179</v>
      </c>
      <c r="BX627" s="2"/>
      <c r="BY627" s="2">
        <v>49876872</v>
      </c>
      <c r="BZ627" s="2"/>
      <c r="CA627" s="2"/>
      <c r="CB627" s="9"/>
      <c r="CC627" s="2"/>
      <c r="CD627" s="2"/>
      <c r="CE627" s="2"/>
      <c r="CF627" s="2"/>
      <c r="CG627" s="8">
        <f>SUM(BW627:CE627)</f>
        <v>735112051</v>
      </c>
      <c r="CH627" s="2"/>
      <c r="CI627" s="2"/>
      <c r="CJ627" s="2"/>
      <c r="CK627" s="2"/>
      <c r="CL627" s="9"/>
      <c r="CM627" s="2"/>
      <c r="CN627" s="2"/>
      <c r="CO627" s="2"/>
      <c r="CP627" s="8">
        <f t="shared" si="110"/>
        <v>735112051</v>
      </c>
      <c r="CQ627" s="2"/>
      <c r="CR627" s="2"/>
      <c r="CS627" s="2"/>
      <c r="CT627" s="2"/>
      <c r="CU627" s="2"/>
      <c r="CV627" s="9"/>
      <c r="CW627" s="2"/>
      <c r="CX627" s="2"/>
      <c r="CY627" s="8">
        <f t="shared" si="111"/>
        <v>735112051</v>
      </c>
      <c r="CZ627" s="2"/>
      <c r="DA627" s="2"/>
      <c r="DB627" s="2"/>
      <c r="DC627" s="2"/>
      <c r="DD627" s="2"/>
      <c r="DE627" s="2"/>
      <c r="DF627" s="2"/>
      <c r="DG627" s="2"/>
      <c r="DH627" s="2"/>
      <c r="DI627" s="8">
        <f t="shared" si="112"/>
        <v>735112051</v>
      </c>
      <c r="DJ627" s="18"/>
      <c r="DK627" s="2"/>
      <c r="DL627" s="2"/>
      <c r="DM627" s="2"/>
      <c r="DN627" s="2"/>
      <c r="DO627" s="2"/>
      <c r="DP627" s="2"/>
      <c r="DQ627" s="2"/>
      <c r="DR627" s="9"/>
      <c r="DS627" s="2"/>
      <c r="DT627" s="2"/>
      <c r="DU627" s="7">
        <f t="shared" si="118"/>
        <v>735112051</v>
      </c>
      <c r="DV627" s="4">
        <f>VLOOKUP(B627,[3]RPTNCT049_ConsultaSaldosContabl!$I$4:$K$8047,3,0)</f>
        <v>399014976</v>
      </c>
      <c r="DW627" s="4">
        <f>+Q627+Z627+AA627+AN627+BA627+BJ627+BU627+BV627</f>
        <v>336097075</v>
      </c>
      <c r="DX627" s="41">
        <f t="shared" si="119"/>
        <v>735112051</v>
      </c>
      <c r="DY627" s="19">
        <f t="shared" si="120"/>
        <v>0</v>
      </c>
      <c r="DZ627" s="29"/>
      <c r="EA627" s="29"/>
      <c r="EB627" s="29"/>
    </row>
    <row r="628" spans="1:136" ht="15" customHeight="1" x14ac:dyDescent="0.2">
      <c r="A628" s="1">
        <v>8905032338</v>
      </c>
      <c r="B628" s="1">
        <v>890503233</v>
      </c>
      <c r="C628" s="16">
        <v>218054480</v>
      </c>
      <c r="D628" s="17" t="s">
        <v>773</v>
      </c>
      <c r="E628" s="83" t="s">
        <v>1808</v>
      </c>
      <c r="F628" s="38"/>
      <c r="G628" s="2"/>
      <c r="H628" s="3"/>
      <c r="I628" s="2"/>
      <c r="J628" s="39"/>
      <c r="K628" s="3"/>
      <c r="L628" s="2"/>
      <c r="M628" s="8"/>
      <c r="N628" s="3"/>
      <c r="O628" s="2"/>
      <c r="P628" s="3"/>
      <c r="Q628" s="39">
        <v>8010096</v>
      </c>
      <c r="R628" s="2"/>
      <c r="S628" s="3"/>
      <c r="T628" s="3"/>
      <c r="U628" s="2"/>
      <c r="V628" s="8">
        <f t="shared" si="109"/>
        <v>8010096</v>
      </c>
      <c r="W628" s="8">
        <v>0</v>
      </c>
      <c r="X628" s="2"/>
      <c r="Y628" s="8">
        <v>0</v>
      </c>
      <c r="Z628" s="8">
        <v>16098041</v>
      </c>
      <c r="AA628" s="2"/>
      <c r="AB628" s="2"/>
      <c r="AC628" s="9"/>
      <c r="AD628" s="2"/>
      <c r="AE628" s="2"/>
      <c r="AF628" s="8">
        <f t="shared" si="113"/>
        <v>24108137</v>
      </c>
      <c r="AG628" s="9">
        <v>0</v>
      </c>
      <c r="AH628" s="2"/>
      <c r="AI628" s="2">
        <v>0</v>
      </c>
      <c r="AJ628" s="9">
        <v>0</v>
      </c>
      <c r="AK628" s="2">
        <v>0</v>
      </c>
      <c r="AL628" s="2">
        <v>0</v>
      </c>
      <c r="AM628" s="2"/>
      <c r="AN628" s="2"/>
      <c r="AO628" s="19">
        <f t="shared" si="114"/>
        <v>24108137</v>
      </c>
      <c r="AP628" s="2"/>
      <c r="AQ628" s="2"/>
      <c r="AR628" s="2"/>
      <c r="AS628" s="2"/>
      <c r="AT628" s="2"/>
      <c r="AU628" s="2"/>
      <c r="AV628" s="2"/>
      <c r="AW628" s="2"/>
      <c r="AX628" s="2">
        <v>26570192</v>
      </c>
      <c r="AY628" s="2">
        <v>6642548</v>
      </c>
      <c r="AZ628" s="2"/>
      <c r="BA628" s="2"/>
      <c r="BB628" s="64">
        <f t="shared" si="115"/>
        <v>57320877</v>
      </c>
      <c r="BC628" s="2"/>
      <c r="BD628" s="2">
        <v>6642548</v>
      </c>
      <c r="BE628" s="2"/>
      <c r="BF628" s="2"/>
      <c r="BG628" s="9"/>
      <c r="BH628" s="2"/>
      <c r="BI628" s="2"/>
      <c r="BJ628" s="2">
        <v>51882069</v>
      </c>
      <c r="BK628" s="8">
        <f t="shared" si="116"/>
        <v>115845494</v>
      </c>
      <c r="BL628" s="2"/>
      <c r="BM628" s="2">
        <v>6642548</v>
      </c>
      <c r="BN628" s="2"/>
      <c r="BO628" s="2"/>
      <c r="BP628" s="2"/>
      <c r="BQ628" s="2"/>
      <c r="BR628" s="9"/>
      <c r="BS628" s="2"/>
      <c r="BT628" s="2"/>
      <c r="BU628" s="2"/>
      <c r="BV628" s="2"/>
      <c r="BW628" s="8">
        <f t="shared" si="117"/>
        <v>122488042</v>
      </c>
      <c r="BX628" s="2"/>
      <c r="BY628" s="2">
        <v>6642548</v>
      </c>
      <c r="BZ628" s="2"/>
      <c r="CA628" s="2"/>
      <c r="CB628" s="9"/>
      <c r="CC628" s="2"/>
      <c r="CD628" s="2"/>
      <c r="CE628" s="2"/>
      <c r="CF628" s="2"/>
      <c r="CG628" s="8">
        <f>SUM(BW628:CE628)</f>
        <v>129130590</v>
      </c>
      <c r="CH628" s="2"/>
      <c r="CI628" s="2"/>
      <c r="CJ628" s="2"/>
      <c r="CK628" s="2"/>
      <c r="CL628" s="9"/>
      <c r="CM628" s="2"/>
      <c r="CN628" s="2"/>
      <c r="CO628" s="2"/>
      <c r="CP628" s="8">
        <f t="shared" si="110"/>
        <v>129130590</v>
      </c>
      <c r="CQ628" s="2"/>
      <c r="CR628" s="2"/>
      <c r="CS628" s="2"/>
      <c r="CT628" s="2"/>
      <c r="CU628" s="2"/>
      <c r="CV628" s="9"/>
      <c r="CW628" s="2"/>
      <c r="CX628" s="2"/>
      <c r="CY628" s="8">
        <f t="shared" si="111"/>
        <v>129130590</v>
      </c>
      <c r="CZ628" s="2"/>
      <c r="DA628" s="2"/>
      <c r="DB628" s="2"/>
      <c r="DC628" s="2"/>
      <c r="DD628" s="2"/>
      <c r="DE628" s="2"/>
      <c r="DF628" s="2"/>
      <c r="DG628" s="2"/>
      <c r="DH628" s="2"/>
      <c r="DI628" s="8">
        <f t="shared" si="112"/>
        <v>129130590</v>
      </c>
      <c r="DJ628" s="18"/>
      <c r="DK628" s="2"/>
      <c r="DL628" s="2"/>
      <c r="DM628" s="2"/>
      <c r="DN628" s="2"/>
      <c r="DO628" s="2"/>
      <c r="DP628" s="2"/>
      <c r="DQ628" s="2"/>
      <c r="DR628" s="9"/>
      <c r="DS628" s="2"/>
      <c r="DT628" s="2"/>
      <c r="DU628" s="7">
        <f t="shared" si="118"/>
        <v>129130590</v>
      </c>
      <c r="DV628" s="4">
        <f>VLOOKUP(B628,[3]RPTNCT049_ConsultaSaldosContabl!$I$4:$K$8047,3,0)</f>
        <v>53140384</v>
      </c>
      <c r="DW628" s="4">
        <f>+Q628+Z628+AA628+AN628+BA628+BJ628+BU628+BV628</f>
        <v>75990206</v>
      </c>
      <c r="DX628" s="41">
        <f t="shared" si="119"/>
        <v>129130590</v>
      </c>
      <c r="DY628" s="19">
        <f t="shared" si="120"/>
        <v>0</v>
      </c>
      <c r="DZ628" s="29"/>
      <c r="EA628" s="29"/>
      <c r="EB628" s="29"/>
    </row>
    <row r="629" spans="1:136" ht="15" customHeight="1" x14ac:dyDescent="0.2">
      <c r="A629" s="1">
        <v>8000778087</v>
      </c>
      <c r="B629" s="1">
        <v>800077808</v>
      </c>
      <c r="C629" s="16">
        <v>218015480</v>
      </c>
      <c r="D629" s="17" t="s">
        <v>273</v>
      </c>
      <c r="E629" s="83" t="s">
        <v>1323</v>
      </c>
      <c r="F629" s="54"/>
      <c r="G629" s="18"/>
      <c r="H629" s="54"/>
      <c r="I629" s="18"/>
      <c r="J629" s="54"/>
      <c r="K629" s="54"/>
      <c r="L629" s="18"/>
      <c r="M629" s="55"/>
      <c r="N629" s="54"/>
      <c r="O629" s="18"/>
      <c r="P629" s="54"/>
      <c r="Q629" s="39"/>
      <c r="R629" s="18"/>
      <c r="S629" s="54"/>
      <c r="T629" s="54"/>
      <c r="U629" s="18"/>
      <c r="V629" s="8">
        <f t="shared" si="109"/>
        <v>0</v>
      </c>
      <c r="W629" s="8">
        <v>0</v>
      </c>
      <c r="X629" s="18"/>
      <c r="Y629" s="8">
        <v>0</v>
      </c>
      <c r="Z629" s="8">
        <v>52302275</v>
      </c>
      <c r="AA629" s="18"/>
      <c r="AB629" s="18"/>
      <c r="AC629" s="56"/>
      <c r="AD629" s="18"/>
      <c r="AE629" s="18"/>
      <c r="AF629" s="8">
        <f t="shared" si="113"/>
        <v>52302275</v>
      </c>
      <c r="AG629" s="9">
        <v>0</v>
      </c>
      <c r="AH629" s="2"/>
      <c r="AI629" s="2">
        <v>0</v>
      </c>
      <c r="AJ629" s="9">
        <v>0</v>
      </c>
      <c r="AK629" s="2">
        <v>0</v>
      </c>
      <c r="AL629" s="2">
        <v>0</v>
      </c>
      <c r="AM629" s="2"/>
      <c r="AN629" s="2"/>
      <c r="AO629" s="19">
        <f t="shared" si="114"/>
        <v>52302275</v>
      </c>
      <c r="AP629" s="18"/>
      <c r="AQ629" s="2"/>
      <c r="AR629" s="18"/>
      <c r="AS629" s="2"/>
      <c r="AT629" s="18"/>
      <c r="AU629" s="18"/>
      <c r="AV629" s="18"/>
      <c r="AW629" s="18"/>
      <c r="AX629" s="2">
        <v>76888900</v>
      </c>
      <c r="AY629" s="2">
        <v>19222225</v>
      </c>
      <c r="AZ629" s="18"/>
      <c r="BA629" s="2"/>
      <c r="BB629" s="64">
        <f t="shared" si="115"/>
        <v>148413400</v>
      </c>
      <c r="BC629" s="2"/>
      <c r="BD629" s="2">
        <v>19222225</v>
      </c>
      <c r="BE629" s="2"/>
      <c r="BF629" s="2"/>
      <c r="BG629" s="9"/>
      <c r="BH629" s="2"/>
      <c r="BI629" s="2"/>
      <c r="BJ629" s="2">
        <v>112557286</v>
      </c>
      <c r="BK629" s="8">
        <f t="shared" si="116"/>
        <v>280192911</v>
      </c>
      <c r="BL629" s="2"/>
      <c r="BM629" s="2">
        <v>19222225</v>
      </c>
      <c r="BN629" s="2"/>
      <c r="BO629" s="2"/>
      <c r="BP629" s="2"/>
      <c r="BQ629" s="2"/>
      <c r="BR629" s="9"/>
      <c r="BS629" s="2"/>
      <c r="BT629" s="2"/>
      <c r="BU629" s="2"/>
      <c r="BV629" s="2"/>
      <c r="BW629" s="8">
        <f t="shared" si="117"/>
        <v>299415136</v>
      </c>
      <c r="BX629" s="2"/>
      <c r="BY629" s="2">
        <v>19222225</v>
      </c>
      <c r="BZ629" s="2"/>
      <c r="CA629" s="2"/>
      <c r="CB629" s="9"/>
      <c r="CC629" s="2"/>
      <c r="CD629" s="2"/>
      <c r="CE629" s="2"/>
      <c r="CF629" s="2"/>
      <c r="CG629" s="8">
        <f>SUM(BW629:CE629)</f>
        <v>318637361</v>
      </c>
      <c r="CH629" s="2"/>
      <c r="CI629" s="2"/>
      <c r="CJ629" s="2"/>
      <c r="CK629" s="2"/>
      <c r="CL629" s="9"/>
      <c r="CM629" s="2"/>
      <c r="CN629" s="2"/>
      <c r="CO629" s="2"/>
      <c r="CP629" s="8">
        <f t="shared" si="110"/>
        <v>318637361</v>
      </c>
      <c r="CQ629" s="2"/>
      <c r="CR629" s="2"/>
      <c r="CS629" s="2"/>
      <c r="CT629" s="2"/>
      <c r="CU629" s="2"/>
      <c r="CV629" s="9"/>
      <c r="CW629" s="2"/>
      <c r="CX629" s="2"/>
      <c r="CY629" s="8">
        <f t="shared" si="111"/>
        <v>318637361</v>
      </c>
      <c r="CZ629" s="2"/>
      <c r="DA629" s="2"/>
      <c r="DB629" s="2"/>
      <c r="DC629" s="2"/>
      <c r="DD629" s="2"/>
      <c r="DE629" s="2"/>
      <c r="DF629" s="2"/>
      <c r="DG629" s="2"/>
      <c r="DH629" s="2"/>
      <c r="DI629" s="8">
        <f t="shared" si="112"/>
        <v>318637361</v>
      </c>
      <c r="DJ629" s="18"/>
      <c r="DK629" s="2"/>
      <c r="DL629" s="2"/>
      <c r="DM629" s="2"/>
      <c r="DN629" s="2"/>
      <c r="DO629" s="2"/>
      <c r="DP629" s="2"/>
      <c r="DQ629" s="2"/>
      <c r="DR629" s="9"/>
      <c r="DS629" s="2"/>
      <c r="DT629" s="2"/>
      <c r="DU629" s="7">
        <f t="shared" si="118"/>
        <v>318637361</v>
      </c>
      <c r="DV629" s="4">
        <f>VLOOKUP(B629,[3]RPTNCT049_ConsultaSaldosContabl!$I$4:$K$8047,3,0)</f>
        <v>153777800</v>
      </c>
      <c r="DW629" s="4">
        <f>+Q629+Z629+AA629+AN629+BA629+BJ629+BU629+BV629</f>
        <v>164859561</v>
      </c>
      <c r="DX629" s="41">
        <f t="shared" si="119"/>
        <v>318637361</v>
      </c>
      <c r="DY629" s="19">
        <f t="shared" si="120"/>
        <v>0</v>
      </c>
      <c r="DZ629" s="29"/>
      <c r="EA629" s="15"/>
      <c r="EB629" s="15"/>
      <c r="EC629" s="15"/>
      <c r="ED629" s="15"/>
      <c r="EE629" s="15"/>
      <c r="EF629" s="15"/>
    </row>
    <row r="630" spans="1:136" ht="15" customHeight="1" x14ac:dyDescent="0.2">
      <c r="A630" s="1">
        <v>8906803903</v>
      </c>
      <c r="B630" s="1">
        <v>890680390</v>
      </c>
      <c r="C630" s="16">
        <v>218325483</v>
      </c>
      <c r="D630" s="17" t="s">
        <v>2177</v>
      </c>
      <c r="E630" s="83" t="s">
        <v>1557</v>
      </c>
      <c r="F630" s="38"/>
      <c r="G630" s="2"/>
      <c r="H630" s="3"/>
      <c r="I630" s="2"/>
      <c r="J630" s="39"/>
      <c r="K630" s="3"/>
      <c r="L630" s="2"/>
      <c r="M630" s="8"/>
      <c r="N630" s="3"/>
      <c r="O630" s="2"/>
      <c r="P630" s="3"/>
      <c r="Q630" s="39">
        <v>9886861</v>
      </c>
      <c r="R630" s="2"/>
      <c r="S630" s="3"/>
      <c r="T630" s="3"/>
      <c r="U630" s="2"/>
      <c r="V630" s="8">
        <f t="shared" si="109"/>
        <v>9886861</v>
      </c>
      <c r="W630" s="8">
        <v>0</v>
      </c>
      <c r="X630" s="2"/>
      <c r="Y630" s="8">
        <v>0</v>
      </c>
      <c r="Z630" s="8"/>
      <c r="AA630" s="2"/>
      <c r="AB630" s="2"/>
      <c r="AC630" s="9"/>
      <c r="AD630" s="2"/>
      <c r="AE630" s="2"/>
      <c r="AF630" s="8">
        <f t="shared" si="113"/>
        <v>9886861</v>
      </c>
      <c r="AG630" s="9">
        <v>0</v>
      </c>
      <c r="AH630" s="2"/>
      <c r="AI630" s="2">
        <v>0</v>
      </c>
      <c r="AJ630" s="9">
        <v>0</v>
      </c>
      <c r="AK630" s="2">
        <v>0</v>
      </c>
      <c r="AL630" s="2">
        <v>0</v>
      </c>
      <c r="AM630" s="2"/>
      <c r="AN630" s="2"/>
      <c r="AO630" s="19">
        <f t="shared" si="114"/>
        <v>9886861</v>
      </c>
      <c r="AP630" s="2"/>
      <c r="AQ630" s="2"/>
      <c r="AR630" s="2"/>
      <c r="AS630" s="2"/>
      <c r="AT630" s="2"/>
      <c r="AU630" s="2"/>
      <c r="AV630" s="2"/>
      <c r="AW630" s="2"/>
      <c r="AX630" s="2">
        <v>14114820</v>
      </c>
      <c r="AY630" s="2">
        <v>3528705</v>
      </c>
      <c r="AZ630" s="2"/>
      <c r="BA630" s="2"/>
      <c r="BB630" s="64">
        <f t="shared" si="115"/>
        <v>27530386</v>
      </c>
      <c r="BC630" s="2"/>
      <c r="BD630" s="2">
        <v>3528705</v>
      </c>
      <c r="BE630" s="2"/>
      <c r="BF630" s="2"/>
      <c r="BG630" s="9"/>
      <c r="BH630" s="2"/>
      <c r="BI630" s="2"/>
      <c r="BJ630" s="2">
        <v>21276968</v>
      </c>
      <c r="BK630" s="8">
        <f t="shared" si="116"/>
        <v>52336059</v>
      </c>
      <c r="BL630" s="2"/>
      <c r="BM630" s="2">
        <v>3528705</v>
      </c>
      <c r="BN630" s="2"/>
      <c r="BO630" s="2"/>
      <c r="BP630" s="2"/>
      <c r="BQ630" s="2"/>
      <c r="BR630" s="9"/>
      <c r="BS630" s="2"/>
      <c r="BT630" s="2"/>
      <c r="BU630" s="2"/>
      <c r="BV630" s="2"/>
      <c r="BW630" s="8">
        <f t="shared" si="117"/>
        <v>55864764</v>
      </c>
      <c r="BX630" s="2"/>
      <c r="BY630" s="2">
        <v>3528705</v>
      </c>
      <c r="BZ630" s="2"/>
      <c r="CA630" s="2"/>
      <c r="CB630" s="9"/>
      <c r="CC630" s="2"/>
      <c r="CD630" s="2"/>
      <c r="CE630" s="2"/>
      <c r="CF630" s="2"/>
      <c r="CG630" s="8">
        <f>SUM(BW630:CE630)</f>
        <v>59393469</v>
      </c>
      <c r="CH630" s="2"/>
      <c r="CI630" s="2"/>
      <c r="CJ630" s="2"/>
      <c r="CK630" s="2"/>
      <c r="CL630" s="9"/>
      <c r="CM630" s="2"/>
      <c r="CN630" s="2"/>
      <c r="CO630" s="2"/>
      <c r="CP630" s="8">
        <f t="shared" si="110"/>
        <v>59393469</v>
      </c>
      <c r="CQ630" s="2"/>
      <c r="CR630" s="2"/>
      <c r="CS630" s="2"/>
      <c r="CT630" s="2"/>
      <c r="CU630" s="2"/>
      <c r="CV630" s="9"/>
      <c r="CW630" s="2"/>
      <c r="CX630" s="2"/>
      <c r="CY630" s="8">
        <f t="shared" si="111"/>
        <v>59393469</v>
      </c>
      <c r="CZ630" s="2"/>
      <c r="DA630" s="2"/>
      <c r="DB630" s="2"/>
      <c r="DC630" s="2"/>
      <c r="DD630" s="2"/>
      <c r="DE630" s="2"/>
      <c r="DF630" s="2"/>
      <c r="DG630" s="2"/>
      <c r="DH630" s="2"/>
      <c r="DI630" s="8">
        <f t="shared" si="112"/>
        <v>59393469</v>
      </c>
      <c r="DJ630" s="18"/>
      <c r="DK630" s="2"/>
      <c r="DL630" s="2"/>
      <c r="DM630" s="2"/>
      <c r="DN630" s="2"/>
      <c r="DO630" s="2"/>
      <c r="DP630" s="2"/>
      <c r="DQ630" s="2"/>
      <c r="DR630" s="9"/>
      <c r="DS630" s="2"/>
      <c r="DT630" s="2"/>
      <c r="DU630" s="7">
        <f t="shared" si="118"/>
        <v>59393469</v>
      </c>
      <c r="DV630" s="4">
        <f>VLOOKUP(B630,[3]RPTNCT049_ConsultaSaldosContabl!$I$4:$K$8047,3,0)</f>
        <v>28229640</v>
      </c>
      <c r="DW630" s="4">
        <f>+Q630+Z630+AA630+AN630+BA630+BJ630+BU630+BV630</f>
        <v>31163829</v>
      </c>
      <c r="DX630" s="41">
        <f t="shared" si="119"/>
        <v>59393469</v>
      </c>
      <c r="DY630" s="19">
        <f t="shared" si="120"/>
        <v>0</v>
      </c>
      <c r="DZ630" s="29"/>
      <c r="EA630" s="29"/>
      <c r="EB630" s="29"/>
    </row>
    <row r="631" spans="1:136" ht="15" customHeight="1" x14ac:dyDescent="0.2">
      <c r="A631" s="1">
        <v>8140037344</v>
      </c>
      <c r="B631" s="1">
        <v>814003734</v>
      </c>
      <c r="C631" s="16">
        <v>218052480</v>
      </c>
      <c r="D631" s="17" t="s">
        <v>2190</v>
      </c>
      <c r="E631" s="83" t="s">
        <v>1768</v>
      </c>
      <c r="F631" s="54"/>
      <c r="G631" s="18"/>
      <c r="H631" s="54"/>
      <c r="I631" s="18"/>
      <c r="J631" s="54"/>
      <c r="K631" s="54"/>
      <c r="L631" s="18"/>
      <c r="M631" s="55"/>
      <c r="N631" s="54"/>
      <c r="O631" s="18"/>
      <c r="P631" s="54"/>
      <c r="Q631" s="39">
        <v>17887643</v>
      </c>
      <c r="R631" s="18"/>
      <c r="S631" s="54"/>
      <c r="T631" s="54"/>
      <c r="U631" s="18"/>
      <c r="V631" s="8">
        <f t="shared" si="109"/>
        <v>17887643</v>
      </c>
      <c r="W631" s="8">
        <v>0</v>
      </c>
      <c r="X631" s="18"/>
      <c r="Y631" s="8">
        <v>0</v>
      </c>
      <c r="Z631" s="8"/>
      <c r="AA631" s="18"/>
      <c r="AB631" s="18"/>
      <c r="AC631" s="56"/>
      <c r="AD631" s="18"/>
      <c r="AE631" s="18"/>
      <c r="AF631" s="8">
        <f t="shared" si="113"/>
        <v>17887643</v>
      </c>
      <c r="AG631" s="9">
        <v>0</v>
      </c>
      <c r="AH631" s="2"/>
      <c r="AI631" s="2">
        <v>0</v>
      </c>
      <c r="AJ631" s="9">
        <v>0</v>
      </c>
      <c r="AK631" s="2">
        <v>0</v>
      </c>
      <c r="AL631" s="2">
        <v>0</v>
      </c>
      <c r="AM631" s="2"/>
      <c r="AN631" s="2"/>
      <c r="AO631" s="19">
        <f t="shared" si="114"/>
        <v>17887643</v>
      </c>
      <c r="AP631" s="18"/>
      <c r="AQ631" s="2"/>
      <c r="AR631" s="18"/>
      <c r="AS631" s="2"/>
      <c r="AT631" s="18"/>
      <c r="AU631" s="18"/>
      <c r="AV631" s="18"/>
      <c r="AW631" s="18"/>
      <c r="AX631" s="2">
        <v>25608984</v>
      </c>
      <c r="AY631" s="2">
        <v>6402246</v>
      </c>
      <c r="AZ631" s="18"/>
      <c r="BA631" s="2"/>
      <c r="BB631" s="64">
        <f t="shared" si="115"/>
        <v>49898873</v>
      </c>
      <c r="BC631" s="2"/>
      <c r="BD631" s="2">
        <v>6402246</v>
      </c>
      <c r="BE631" s="2"/>
      <c r="BF631" s="2"/>
      <c r="BG631" s="9"/>
      <c r="BH631" s="2"/>
      <c r="BI631" s="2"/>
      <c r="BJ631" s="2">
        <v>38495157</v>
      </c>
      <c r="BK631" s="8">
        <f t="shared" si="116"/>
        <v>94796276</v>
      </c>
      <c r="BL631" s="2"/>
      <c r="BM631" s="2">
        <v>6402246</v>
      </c>
      <c r="BN631" s="2"/>
      <c r="BO631" s="2"/>
      <c r="BP631" s="2"/>
      <c r="BQ631" s="2"/>
      <c r="BR631" s="9"/>
      <c r="BS631" s="2"/>
      <c r="BT631" s="2"/>
      <c r="BU631" s="2"/>
      <c r="BV631" s="2"/>
      <c r="BW631" s="8">
        <f t="shared" si="117"/>
        <v>101198522</v>
      </c>
      <c r="BX631" s="2"/>
      <c r="BY631" s="2">
        <v>6402246</v>
      </c>
      <c r="BZ631" s="2"/>
      <c r="CA631" s="2"/>
      <c r="CB631" s="9"/>
      <c r="CC631" s="2"/>
      <c r="CD631" s="2"/>
      <c r="CE631" s="2"/>
      <c r="CF631" s="2"/>
      <c r="CG631" s="8">
        <f>SUM(BW631:CE631)</f>
        <v>107600768</v>
      </c>
      <c r="CH631" s="2"/>
      <c r="CI631" s="2"/>
      <c r="CJ631" s="2"/>
      <c r="CK631" s="2"/>
      <c r="CL631" s="9"/>
      <c r="CM631" s="2"/>
      <c r="CN631" s="2"/>
      <c r="CO631" s="2"/>
      <c r="CP631" s="8">
        <f t="shared" si="110"/>
        <v>107600768</v>
      </c>
      <c r="CQ631" s="2"/>
      <c r="CR631" s="2"/>
      <c r="CS631" s="2"/>
      <c r="CT631" s="2"/>
      <c r="CU631" s="2"/>
      <c r="CV631" s="9"/>
      <c r="CW631" s="2"/>
      <c r="CX631" s="2"/>
      <c r="CY631" s="8">
        <f t="shared" si="111"/>
        <v>107600768</v>
      </c>
      <c r="CZ631" s="2"/>
      <c r="DA631" s="2"/>
      <c r="DB631" s="2"/>
      <c r="DC631" s="2"/>
      <c r="DD631" s="2"/>
      <c r="DE631" s="2"/>
      <c r="DF631" s="2"/>
      <c r="DG631" s="2"/>
      <c r="DH631" s="2"/>
      <c r="DI631" s="8">
        <f t="shared" si="112"/>
        <v>107600768</v>
      </c>
      <c r="DJ631" s="18"/>
      <c r="DK631" s="2"/>
      <c r="DL631" s="2"/>
      <c r="DM631" s="2"/>
      <c r="DN631" s="2"/>
      <c r="DO631" s="2"/>
      <c r="DP631" s="2"/>
      <c r="DQ631" s="2"/>
      <c r="DR631" s="9"/>
      <c r="DS631" s="2"/>
      <c r="DT631" s="2"/>
      <c r="DU631" s="7">
        <f t="shared" si="118"/>
        <v>107600768</v>
      </c>
      <c r="DV631" s="4">
        <f>VLOOKUP(B631,[3]RPTNCT049_ConsultaSaldosContabl!$I$4:$K$8047,3,0)</f>
        <v>51217968</v>
      </c>
      <c r="DW631" s="4">
        <f>+Q631+Z631+AA631+AN631+BA631+BJ631+BU631+BV631</f>
        <v>56382800</v>
      </c>
      <c r="DX631" s="41">
        <f t="shared" si="119"/>
        <v>107600768</v>
      </c>
      <c r="DY631" s="19">
        <f t="shared" si="120"/>
        <v>0</v>
      </c>
      <c r="DZ631" s="29"/>
      <c r="EA631" s="15"/>
      <c r="EB631" s="15"/>
      <c r="EC631" s="15"/>
      <c r="ED631" s="15"/>
      <c r="EE631" s="15"/>
      <c r="EF631" s="15"/>
    </row>
    <row r="632" spans="1:136" ht="15" customHeight="1" x14ac:dyDescent="0.2">
      <c r="A632" s="1">
        <v>8909825669</v>
      </c>
      <c r="B632" s="1">
        <v>890982566</v>
      </c>
      <c r="C632" s="16">
        <v>218305483</v>
      </c>
      <c r="D632" s="17" t="s">
        <v>111</v>
      </c>
      <c r="E632" s="83" t="s">
        <v>1158</v>
      </c>
      <c r="F632" s="54"/>
      <c r="G632" s="18"/>
      <c r="H632" s="54"/>
      <c r="I632" s="18"/>
      <c r="J632" s="54"/>
      <c r="K632" s="54"/>
      <c r="L632" s="18"/>
      <c r="M632" s="55"/>
      <c r="N632" s="54"/>
      <c r="O632" s="18"/>
      <c r="P632" s="54"/>
      <c r="Q632" s="39">
        <v>55100032</v>
      </c>
      <c r="R632" s="18"/>
      <c r="S632" s="54"/>
      <c r="T632" s="54"/>
      <c r="U632" s="18"/>
      <c r="V632" s="8">
        <f t="shared" si="109"/>
        <v>55100032</v>
      </c>
      <c r="W632" s="8">
        <v>0</v>
      </c>
      <c r="X632" s="18"/>
      <c r="Y632" s="8">
        <v>0</v>
      </c>
      <c r="Z632" s="8"/>
      <c r="AA632" s="18"/>
      <c r="AB632" s="18"/>
      <c r="AC632" s="56"/>
      <c r="AD632" s="18"/>
      <c r="AE632" s="18"/>
      <c r="AF632" s="8">
        <f t="shared" si="113"/>
        <v>55100032</v>
      </c>
      <c r="AG632" s="9">
        <v>0</v>
      </c>
      <c r="AH632" s="2"/>
      <c r="AI632" s="2">
        <v>0</v>
      </c>
      <c r="AJ632" s="9">
        <v>0</v>
      </c>
      <c r="AK632" s="2">
        <v>0</v>
      </c>
      <c r="AL632" s="2">
        <v>0</v>
      </c>
      <c r="AM632" s="2"/>
      <c r="AN632" s="2"/>
      <c r="AO632" s="19">
        <f t="shared" si="114"/>
        <v>55100032</v>
      </c>
      <c r="AP632" s="18"/>
      <c r="AQ632" s="2"/>
      <c r="AR632" s="18"/>
      <c r="AS632" s="2"/>
      <c r="AT632" s="18"/>
      <c r="AU632" s="18"/>
      <c r="AV632" s="18"/>
      <c r="AW632" s="18"/>
      <c r="AX632" s="2">
        <v>59616444</v>
      </c>
      <c r="AY632" s="2">
        <v>14904111</v>
      </c>
      <c r="AZ632" s="18"/>
      <c r="BA632" s="2"/>
      <c r="BB632" s="64">
        <f t="shared" si="115"/>
        <v>129620587</v>
      </c>
      <c r="BC632" s="2"/>
      <c r="BD632" s="2">
        <v>14904111</v>
      </c>
      <c r="BE632" s="2"/>
      <c r="BF632" s="2"/>
      <c r="BG632" s="9"/>
      <c r="BH632" s="2"/>
      <c r="BI632" s="2"/>
      <c r="BJ632" s="2">
        <v>118578348</v>
      </c>
      <c r="BK632" s="8">
        <f t="shared" si="116"/>
        <v>263103046</v>
      </c>
      <c r="BL632" s="2"/>
      <c r="BM632" s="2">
        <v>14904111</v>
      </c>
      <c r="BN632" s="2"/>
      <c r="BO632" s="2"/>
      <c r="BP632" s="2"/>
      <c r="BQ632" s="2"/>
      <c r="BR632" s="9"/>
      <c r="BS632" s="2"/>
      <c r="BT632" s="2"/>
      <c r="BU632" s="2"/>
      <c r="BV632" s="2"/>
      <c r="BW632" s="8">
        <f t="shared" si="117"/>
        <v>278007157</v>
      </c>
      <c r="BX632" s="2"/>
      <c r="BY632" s="2">
        <v>14904111</v>
      </c>
      <c r="BZ632" s="2"/>
      <c r="CA632" s="2"/>
      <c r="CB632" s="9"/>
      <c r="CC632" s="2"/>
      <c r="CD632" s="2"/>
      <c r="CE632" s="2"/>
      <c r="CF632" s="2"/>
      <c r="CG632" s="8">
        <f>SUM(BW632:CE632)</f>
        <v>292911268</v>
      </c>
      <c r="CH632" s="2"/>
      <c r="CI632" s="2"/>
      <c r="CJ632" s="2"/>
      <c r="CK632" s="2"/>
      <c r="CL632" s="9"/>
      <c r="CM632" s="2"/>
      <c r="CN632" s="2"/>
      <c r="CO632" s="2"/>
      <c r="CP632" s="8">
        <f t="shared" si="110"/>
        <v>292911268</v>
      </c>
      <c r="CQ632" s="2"/>
      <c r="CR632" s="2"/>
      <c r="CS632" s="2"/>
      <c r="CT632" s="2"/>
      <c r="CU632" s="2"/>
      <c r="CV632" s="9"/>
      <c r="CW632" s="2"/>
      <c r="CX632" s="2"/>
      <c r="CY632" s="8">
        <f t="shared" si="111"/>
        <v>292911268</v>
      </c>
      <c r="CZ632" s="2"/>
      <c r="DA632" s="2"/>
      <c r="DB632" s="2"/>
      <c r="DC632" s="2"/>
      <c r="DD632" s="2"/>
      <c r="DE632" s="2"/>
      <c r="DF632" s="2"/>
      <c r="DG632" s="2"/>
      <c r="DH632" s="2"/>
      <c r="DI632" s="8">
        <f t="shared" si="112"/>
        <v>292911268</v>
      </c>
      <c r="DJ632" s="18"/>
      <c r="DK632" s="2"/>
      <c r="DL632" s="2"/>
      <c r="DM632" s="2"/>
      <c r="DN632" s="2"/>
      <c r="DO632" s="2"/>
      <c r="DP632" s="2"/>
      <c r="DQ632" s="2"/>
      <c r="DR632" s="9"/>
      <c r="DS632" s="2"/>
      <c r="DT632" s="2"/>
      <c r="DU632" s="7">
        <f t="shared" si="118"/>
        <v>292911268</v>
      </c>
      <c r="DV632" s="4">
        <f>VLOOKUP(B632,[3]RPTNCT049_ConsultaSaldosContabl!$I$4:$K$8047,3,0)</f>
        <v>119232888</v>
      </c>
      <c r="DW632" s="4">
        <f>+Q632+Z632+AA632+AN632+BA632+BJ632+BU632+BV632</f>
        <v>173678380</v>
      </c>
      <c r="DX632" s="41">
        <f t="shared" si="119"/>
        <v>292911268</v>
      </c>
      <c r="DY632" s="19">
        <f t="shared" si="120"/>
        <v>0</v>
      </c>
      <c r="DZ632" s="29"/>
      <c r="EA632" s="15"/>
      <c r="EB632" s="15"/>
      <c r="EC632" s="15"/>
      <c r="ED632" s="15"/>
      <c r="EE632" s="15"/>
      <c r="EF632" s="15"/>
    </row>
    <row r="633" spans="1:136" ht="15" customHeight="1" x14ac:dyDescent="0.2">
      <c r="A633" s="1">
        <v>8911028440</v>
      </c>
      <c r="B633" s="1">
        <v>891102844</v>
      </c>
      <c r="C633" s="16">
        <v>218341483</v>
      </c>
      <c r="D633" s="17" t="s">
        <v>610</v>
      </c>
      <c r="E633" s="83" t="s">
        <v>1647</v>
      </c>
      <c r="F633" s="38"/>
      <c r="G633" s="2"/>
      <c r="H633" s="3"/>
      <c r="I633" s="2"/>
      <c r="J633" s="39"/>
      <c r="K633" s="3"/>
      <c r="L633" s="2"/>
      <c r="M633" s="8"/>
      <c r="N633" s="3"/>
      <c r="O633" s="2"/>
      <c r="P633" s="3"/>
      <c r="Q633" s="39">
        <v>38552007</v>
      </c>
      <c r="R633" s="2"/>
      <c r="S633" s="3"/>
      <c r="T633" s="3"/>
      <c r="U633" s="2"/>
      <c r="V633" s="8">
        <f t="shared" si="109"/>
        <v>38552007</v>
      </c>
      <c r="W633" s="8">
        <v>0</v>
      </c>
      <c r="X633" s="2"/>
      <c r="Y633" s="8">
        <v>0</v>
      </c>
      <c r="Z633" s="8"/>
      <c r="AA633" s="2"/>
      <c r="AB633" s="2"/>
      <c r="AC633" s="9"/>
      <c r="AD633" s="2"/>
      <c r="AE633" s="2"/>
      <c r="AF633" s="8">
        <f t="shared" si="113"/>
        <v>38552007</v>
      </c>
      <c r="AG633" s="9">
        <v>0</v>
      </c>
      <c r="AH633" s="2"/>
      <c r="AI633" s="2">
        <v>0</v>
      </c>
      <c r="AJ633" s="9">
        <v>0</v>
      </c>
      <c r="AK633" s="2">
        <v>0</v>
      </c>
      <c r="AL633" s="2">
        <v>0</v>
      </c>
      <c r="AM633" s="2"/>
      <c r="AN633" s="2"/>
      <c r="AO633" s="19">
        <f t="shared" si="114"/>
        <v>38552007</v>
      </c>
      <c r="AP633" s="2"/>
      <c r="AQ633" s="2"/>
      <c r="AR633" s="2"/>
      <c r="AS633" s="2"/>
      <c r="AT633" s="2"/>
      <c r="AU633" s="2"/>
      <c r="AV633" s="2"/>
      <c r="AW633" s="2"/>
      <c r="AX633" s="2">
        <v>31930826</v>
      </c>
      <c r="AY633" s="2"/>
      <c r="AZ633" s="2"/>
      <c r="BA633" s="2"/>
      <c r="BB633" s="64">
        <f t="shared" si="115"/>
        <v>70482833</v>
      </c>
      <c r="BC633" s="2"/>
      <c r="BD633" s="2">
        <v>63861652</v>
      </c>
      <c r="BE633" s="2"/>
      <c r="BF633" s="2"/>
      <c r="BG633" s="9"/>
      <c r="BH633" s="2"/>
      <c r="BI633" s="2"/>
      <c r="BJ633" s="2">
        <v>82965941</v>
      </c>
      <c r="BK633" s="8">
        <f t="shared" si="116"/>
        <v>217310426</v>
      </c>
      <c r="BL633" s="2"/>
      <c r="BM633" s="2">
        <v>63861652</v>
      </c>
      <c r="BN633" s="2"/>
      <c r="BO633" s="2"/>
      <c r="BP633" s="2"/>
      <c r="BQ633" s="2"/>
      <c r="BR633" s="9"/>
      <c r="BS633" s="2"/>
      <c r="BT633" s="2"/>
      <c r="BU633" s="2"/>
      <c r="BV633" s="2"/>
      <c r="BW633" s="8">
        <f t="shared" si="117"/>
        <v>281172078</v>
      </c>
      <c r="BX633" s="2"/>
      <c r="BY633" s="2">
        <v>0</v>
      </c>
      <c r="BZ633" s="2"/>
      <c r="CA633" s="2"/>
      <c r="CB633" s="9"/>
      <c r="CC633" s="2"/>
      <c r="CD633" s="2"/>
      <c r="CE633" s="2"/>
      <c r="CF633" s="2"/>
      <c r="CG633" s="8">
        <f>SUM(BW633:CE633)</f>
        <v>281172078</v>
      </c>
      <c r="CH633" s="2"/>
      <c r="CI633" s="2"/>
      <c r="CJ633" s="2"/>
      <c r="CK633" s="2"/>
      <c r="CL633" s="9"/>
      <c r="CM633" s="2"/>
      <c r="CN633" s="2"/>
      <c r="CO633" s="2"/>
      <c r="CP633" s="8">
        <f t="shared" si="110"/>
        <v>281172078</v>
      </c>
      <c r="CQ633" s="2"/>
      <c r="CR633" s="2"/>
      <c r="CS633" s="2"/>
      <c r="CT633" s="2"/>
      <c r="CU633" s="2"/>
      <c r="CV633" s="9"/>
      <c r="CW633" s="2"/>
      <c r="CX633" s="2"/>
      <c r="CY633" s="8">
        <f t="shared" si="111"/>
        <v>281172078</v>
      </c>
      <c r="CZ633" s="2"/>
      <c r="DA633" s="2"/>
      <c r="DB633" s="2"/>
      <c r="DC633" s="2"/>
      <c r="DD633" s="2"/>
      <c r="DE633" s="2"/>
      <c r="DF633" s="2"/>
      <c r="DG633" s="2"/>
      <c r="DH633" s="2"/>
      <c r="DI633" s="8">
        <f t="shared" si="112"/>
        <v>281172078</v>
      </c>
      <c r="DJ633" s="18"/>
      <c r="DK633" s="2"/>
      <c r="DL633" s="2"/>
      <c r="DM633" s="2"/>
      <c r="DN633" s="2"/>
      <c r="DO633" s="2"/>
      <c r="DP633" s="2"/>
      <c r="DQ633" s="2"/>
      <c r="DR633" s="9"/>
      <c r="DS633" s="2"/>
      <c r="DT633" s="2"/>
      <c r="DU633" s="7">
        <f t="shared" si="118"/>
        <v>281172078</v>
      </c>
      <c r="DV633" s="4">
        <f>VLOOKUP(B633,[3]RPTNCT049_ConsultaSaldosContabl!$I$4:$K$8047,3,0)</f>
        <v>159654130</v>
      </c>
      <c r="DW633" s="4">
        <f>+Q633+Z633+AA633+AN633+BA633+BJ633+BU633+BV633</f>
        <v>121517948</v>
      </c>
      <c r="DX633" s="41">
        <f t="shared" si="119"/>
        <v>281172078</v>
      </c>
      <c r="DY633" s="19">
        <f t="shared" si="120"/>
        <v>0</v>
      </c>
      <c r="DZ633" s="29"/>
      <c r="EA633" s="29"/>
      <c r="EB633" s="29"/>
    </row>
    <row r="634" spans="1:136" ht="15" customHeight="1" x14ac:dyDescent="0.2">
      <c r="A634" s="1">
        <v>8001001341</v>
      </c>
      <c r="B634" s="1">
        <v>800100134</v>
      </c>
      <c r="C634" s="16">
        <v>218373483</v>
      </c>
      <c r="D634" s="17" t="s">
        <v>2286</v>
      </c>
      <c r="E634" s="83" t="s">
        <v>1972</v>
      </c>
      <c r="F634" s="38"/>
      <c r="G634" s="2"/>
      <c r="H634" s="3"/>
      <c r="I634" s="2"/>
      <c r="J634" s="39"/>
      <c r="K634" s="3"/>
      <c r="L634" s="2"/>
      <c r="M634" s="8"/>
      <c r="N634" s="3"/>
      <c r="O634" s="2"/>
      <c r="P634" s="3"/>
      <c r="Q634" s="39">
        <v>81920348</v>
      </c>
      <c r="R634" s="2"/>
      <c r="S634" s="3"/>
      <c r="T634" s="3"/>
      <c r="U634" s="2"/>
      <c r="V634" s="8">
        <f t="shared" si="109"/>
        <v>81920348</v>
      </c>
      <c r="W634" s="8">
        <v>0</v>
      </c>
      <c r="X634" s="2"/>
      <c r="Y634" s="8">
        <v>0</v>
      </c>
      <c r="Z634" s="8"/>
      <c r="AA634" s="2"/>
      <c r="AB634" s="2"/>
      <c r="AC634" s="9"/>
      <c r="AD634" s="2"/>
      <c r="AE634" s="2"/>
      <c r="AF634" s="8">
        <f t="shared" si="113"/>
        <v>81920348</v>
      </c>
      <c r="AG634" s="9">
        <v>0</v>
      </c>
      <c r="AH634" s="2"/>
      <c r="AI634" s="2">
        <v>0</v>
      </c>
      <c r="AJ634" s="9">
        <v>0</v>
      </c>
      <c r="AK634" s="2">
        <v>0</v>
      </c>
      <c r="AL634" s="2">
        <v>0</v>
      </c>
      <c r="AM634" s="2"/>
      <c r="AN634" s="2"/>
      <c r="AO634" s="19">
        <f t="shared" si="114"/>
        <v>81920348</v>
      </c>
      <c r="AP634" s="2"/>
      <c r="AQ634" s="2"/>
      <c r="AR634" s="2"/>
      <c r="AS634" s="2"/>
      <c r="AT634" s="2"/>
      <c r="AU634" s="2"/>
      <c r="AV634" s="2"/>
      <c r="AW634" s="2"/>
      <c r="AX634" s="2">
        <v>113515968</v>
      </c>
      <c r="AY634" s="2">
        <v>28378992</v>
      </c>
      <c r="AZ634" s="2"/>
      <c r="BA634" s="2"/>
      <c r="BB634" s="64">
        <f t="shared" si="115"/>
        <v>223815308</v>
      </c>
      <c r="BC634" s="2"/>
      <c r="BD634" s="2">
        <v>28378992</v>
      </c>
      <c r="BE634" s="2"/>
      <c r="BF634" s="2"/>
      <c r="BG634" s="9"/>
      <c r="BH634" s="2"/>
      <c r="BI634" s="2"/>
      <c r="BJ634" s="2">
        <v>176296844</v>
      </c>
      <c r="BK634" s="8">
        <f t="shared" si="116"/>
        <v>428491144</v>
      </c>
      <c r="BL634" s="2"/>
      <c r="BM634" s="2">
        <v>28378992</v>
      </c>
      <c r="BN634" s="2"/>
      <c r="BO634" s="2"/>
      <c r="BP634" s="2"/>
      <c r="BQ634" s="2"/>
      <c r="BR634" s="9"/>
      <c r="BS634" s="2"/>
      <c r="BT634" s="2"/>
      <c r="BU634" s="2"/>
      <c r="BV634" s="2"/>
      <c r="BW634" s="8">
        <f t="shared" si="117"/>
        <v>456870136</v>
      </c>
      <c r="BX634" s="2"/>
      <c r="BY634" s="2">
        <v>28378992</v>
      </c>
      <c r="BZ634" s="2"/>
      <c r="CA634" s="2"/>
      <c r="CB634" s="9"/>
      <c r="CC634" s="2"/>
      <c r="CD634" s="2"/>
      <c r="CE634" s="2"/>
      <c r="CF634" s="2"/>
      <c r="CG634" s="8">
        <f>SUM(BW634:CE634)</f>
        <v>485249128</v>
      </c>
      <c r="CH634" s="2"/>
      <c r="CI634" s="2"/>
      <c r="CJ634" s="2"/>
      <c r="CK634" s="2"/>
      <c r="CL634" s="9"/>
      <c r="CM634" s="2"/>
      <c r="CN634" s="2"/>
      <c r="CO634" s="2"/>
      <c r="CP634" s="8">
        <f t="shared" si="110"/>
        <v>485249128</v>
      </c>
      <c r="CQ634" s="2"/>
      <c r="CR634" s="2"/>
      <c r="CS634" s="2"/>
      <c r="CT634" s="2"/>
      <c r="CU634" s="2"/>
      <c r="CV634" s="9"/>
      <c r="CW634" s="2"/>
      <c r="CX634" s="2"/>
      <c r="CY634" s="8">
        <f t="shared" si="111"/>
        <v>485249128</v>
      </c>
      <c r="CZ634" s="2"/>
      <c r="DA634" s="2"/>
      <c r="DB634" s="2"/>
      <c r="DC634" s="2"/>
      <c r="DD634" s="2"/>
      <c r="DE634" s="2"/>
      <c r="DF634" s="2"/>
      <c r="DG634" s="2"/>
      <c r="DH634" s="2"/>
      <c r="DI634" s="8">
        <f t="shared" si="112"/>
        <v>485249128</v>
      </c>
      <c r="DJ634" s="18"/>
      <c r="DK634" s="2"/>
      <c r="DL634" s="2"/>
      <c r="DM634" s="2"/>
      <c r="DN634" s="2"/>
      <c r="DO634" s="2"/>
      <c r="DP634" s="2"/>
      <c r="DQ634" s="2"/>
      <c r="DR634" s="9"/>
      <c r="DS634" s="2"/>
      <c r="DT634" s="2"/>
      <c r="DU634" s="7">
        <f t="shared" si="118"/>
        <v>485249128</v>
      </c>
      <c r="DV634" s="4">
        <f>VLOOKUP(B634,[3]RPTNCT049_ConsultaSaldosContabl!$I$4:$K$8047,3,0)</f>
        <v>227031936</v>
      </c>
      <c r="DW634" s="4">
        <f>+Q634+Z634+AA634+AN634+BA634+BJ634+BU634+BV634</f>
        <v>258217192</v>
      </c>
      <c r="DX634" s="41">
        <f t="shared" si="119"/>
        <v>485249128</v>
      </c>
      <c r="DY634" s="19">
        <f t="shared" si="120"/>
        <v>0</v>
      </c>
      <c r="DZ634" s="29"/>
      <c r="EA634" s="29"/>
      <c r="EB634" s="29"/>
    </row>
    <row r="635" spans="1:136" ht="15" customHeight="1" x14ac:dyDescent="0.2">
      <c r="A635" s="1">
        <v>8909853548</v>
      </c>
      <c r="B635" s="1">
        <v>890985354</v>
      </c>
      <c r="C635" s="16">
        <v>219505495</v>
      </c>
      <c r="D635" s="17" t="s">
        <v>113</v>
      </c>
      <c r="E635" s="83" t="s">
        <v>1160</v>
      </c>
      <c r="F635" s="38"/>
      <c r="G635" s="2"/>
      <c r="H635" s="3"/>
      <c r="I635" s="2"/>
      <c r="J635" s="39"/>
      <c r="K635" s="3"/>
      <c r="L635" s="2"/>
      <c r="M635" s="8"/>
      <c r="N635" s="3"/>
      <c r="O635" s="2"/>
      <c r="P635" s="3"/>
      <c r="Q635" s="39">
        <v>67115937</v>
      </c>
      <c r="R635" s="2"/>
      <c r="S635" s="3"/>
      <c r="T635" s="3"/>
      <c r="U635" s="2"/>
      <c r="V635" s="8">
        <f t="shared" si="109"/>
        <v>67115937</v>
      </c>
      <c r="W635" s="8">
        <v>0</v>
      </c>
      <c r="X635" s="2"/>
      <c r="Y635" s="8">
        <v>0</v>
      </c>
      <c r="Z635" s="8">
        <v>102816364</v>
      </c>
      <c r="AA635" s="2"/>
      <c r="AB635" s="2"/>
      <c r="AC635" s="9"/>
      <c r="AD635" s="2"/>
      <c r="AE635" s="2"/>
      <c r="AF635" s="8">
        <f t="shared" si="113"/>
        <v>169932301</v>
      </c>
      <c r="AG635" s="9">
        <v>0</v>
      </c>
      <c r="AH635" s="2"/>
      <c r="AI635" s="2">
        <v>0</v>
      </c>
      <c r="AJ635" s="9">
        <v>0</v>
      </c>
      <c r="AK635" s="2">
        <v>0</v>
      </c>
      <c r="AL635" s="2">
        <v>0</v>
      </c>
      <c r="AM635" s="2"/>
      <c r="AN635" s="2"/>
      <c r="AO635" s="19">
        <f t="shared" si="114"/>
        <v>169932301</v>
      </c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64">
        <f t="shared" si="115"/>
        <v>169932301</v>
      </c>
      <c r="BC635" s="2"/>
      <c r="BD635" s="2">
        <v>0</v>
      </c>
      <c r="BE635" s="2"/>
      <c r="BF635" s="2"/>
      <c r="BG635" s="9"/>
      <c r="BH635" s="2"/>
      <c r="BI635" s="2"/>
      <c r="BJ635" s="2">
        <v>365702852</v>
      </c>
      <c r="BK635" s="8">
        <f t="shared" si="116"/>
        <v>535635153</v>
      </c>
      <c r="BL635" s="2"/>
      <c r="BM635" s="2">
        <v>0</v>
      </c>
      <c r="BN635" s="2"/>
      <c r="BO635" s="2"/>
      <c r="BP635" s="2"/>
      <c r="BQ635" s="2"/>
      <c r="BR635" s="9"/>
      <c r="BS635" s="2"/>
      <c r="BT635" s="2"/>
      <c r="BU635" s="2"/>
      <c r="BV635" s="2"/>
      <c r="BW635" s="8">
        <f t="shared" si="117"/>
        <v>535635153</v>
      </c>
      <c r="BX635" s="2"/>
      <c r="BY635" s="2">
        <v>0</v>
      </c>
      <c r="BZ635" s="2"/>
      <c r="CA635" s="2"/>
      <c r="CB635" s="9"/>
      <c r="CC635" s="2"/>
      <c r="CD635" s="2"/>
      <c r="CE635" s="2"/>
      <c r="CF635" s="2"/>
      <c r="CG635" s="8">
        <f>SUM(BW635:CE635)</f>
        <v>535635153</v>
      </c>
      <c r="CH635" s="2"/>
      <c r="CI635" s="2"/>
      <c r="CJ635" s="2"/>
      <c r="CK635" s="2"/>
      <c r="CL635" s="9"/>
      <c r="CM635" s="2"/>
      <c r="CN635" s="2"/>
      <c r="CO635" s="2"/>
      <c r="CP635" s="8">
        <f t="shared" si="110"/>
        <v>535635153</v>
      </c>
      <c r="CQ635" s="2"/>
      <c r="CR635" s="2"/>
      <c r="CS635" s="2"/>
      <c r="CT635" s="2"/>
      <c r="CU635" s="2"/>
      <c r="CV635" s="9"/>
      <c r="CW635" s="2"/>
      <c r="CX635" s="2"/>
      <c r="CY635" s="8">
        <f t="shared" si="111"/>
        <v>535635153</v>
      </c>
      <c r="CZ635" s="2"/>
      <c r="DA635" s="2"/>
      <c r="DB635" s="2"/>
      <c r="DC635" s="2"/>
      <c r="DD635" s="2"/>
      <c r="DE635" s="2"/>
      <c r="DF635" s="2"/>
      <c r="DG635" s="2"/>
      <c r="DH635" s="2"/>
      <c r="DI635" s="8">
        <f t="shared" si="112"/>
        <v>535635153</v>
      </c>
      <c r="DJ635" s="18"/>
      <c r="DK635" s="2"/>
      <c r="DL635" s="2"/>
      <c r="DM635" s="2"/>
      <c r="DN635" s="2"/>
      <c r="DO635" s="2"/>
      <c r="DP635" s="2"/>
      <c r="DQ635" s="2"/>
      <c r="DR635" s="9"/>
      <c r="DS635" s="2"/>
      <c r="DT635" s="2"/>
      <c r="DU635" s="7">
        <f t="shared" si="118"/>
        <v>535635153</v>
      </c>
      <c r="DV635" s="4"/>
      <c r="DW635" s="4">
        <f>+Q635+Z635+AA635+AN635+BA635+BJ635+BU635+BV635</f>
        <v>535635153</v>
      </c>
      <c r="DX635" s="41">
        <f t="shared" si="119"/>
        <v>535635153</v>
      </c>
      <c r="DY635" s="19">
        <f t="shared" si="120"/>
        <v>0</v>
      </c>
      <c r="DZ635" s="29"/>
      <c r="EA635" s="29"/>
      <c r="EB635" s="29"/>
    </row>
    <row r="636" spans="1:136" ht="15" customHeight="1" x14ac:dyDescent="0.2">
      <c r="A636" s="1">
        <v>8909838731</v>
      </c>
      <c r="B636" s="1">
        <v>890983873</v>
      </c>
      <c r="C636" s="16">
        <v>219005490</v>
      </c>
      <c r="D636" s="17" t="s">
        <v>112</v>
      </c>
      <c r="E636" s="83" t="s">
        <v>1159</v>
      </c>
      <c r="F636" s="38"/>
      <c r="G636" s="2"/>
      <c r="H636" s="3"/>
      <c r="I636" s="2"/>
      <c r="J636" s="39"/>
      <c r="K636" s="3"/>
      <c r="L636" s="2"/>
      <c r="M636" s="8"/>
      <c r="N636" s="3"/>
      <c r="O636" s="2"/>
      <c r="P636" s="3"/>
      <c r="Q636" s="39">
        <v>236571009</v>
      </c>
      <c r="R636" s="2"/>
      <c r="S636" s="3"/>
      <c r="T636" s="3"/>
      <c r="U636" s="2"/>
      <c r="V636" s="8">
        <f t="shared" si="109"/>
        <v>236571009</v>
      </c>
      <c r="W636" s="8">
        <v>0</v>
      </c>
      <c r="X636" s="2"/>
      <c r="Y636" s="8">
        <v>0</v>
      </c>
      <c r="Z636" s="8">
        <v>117011363</v>
      </c>
      <c r="AA636" s="2"/>
      <c r="AB636" s="2"/>
      <c r="AC636" s="9"/>
      <c r="AD636" s="2"/>
      <c r="AE636" s="2"/>
      <c r="AF636" s="8">
        <f t="shared" si="113"/>
        <v>353582372</v>
      </c>
      <c r="AG636" s="9">
        <v>0</v>
      </c>
      <c r="AH636" s="2"/>
      <c r="AI636" s="2">
        <v>0</v>
      </c>
      <c r="AJ636" s="9">
        <v>0</v>
      </c>
      <c r="AK636" s="2">
        <v>0</v>
      </c>
      <c r="AL636" s="2">
        <v>0</v>
      </c>
      <c r="AM636" s="2"/>
      <c r="AN636" s="2"/>
      <c r="AO636" s="19">
        <f t="shared" si="114"/>
        <v>353582372</v>
      </c>
      <c r="AP636" s="2"/>
      <c r="AQ636" s="2"/>
      <c r="AR636" s="2"/>
      <c r="AS636" s="2"/>
      <c r="AT636" s="2"/>
      <c r="AU636" s="2"/>
      <c r="AV636" s="2"/>
      <c r="AW636" s="2"/>
      <c r="AX636" s="2">
        <v>694232212</v>
      </c>
      <c r="AY636" s="2">
        <v>173558053</v>
      </c>
      <c r="AZ636" s="2"/>
      <c r="BA636" s="2"/>
      <c r="BB636" s="64">
        <f t="shared" si="115"/>
        <v>1221372637</v>
      </c>
      <c r="BC636" s="2"/>
      <c r="BD636" s="2">
        <v>173558053</v>
      </c>
      <c r="BE636" s="2"/>
      <c r="BF636" s="2"/>
      <c r="BG636" s="9"/>
      <c r="BH636" s="2"/>
      <c r="BI636" s="2"/>
      <c r="BJ636" s="2">
        <v>760928433</v>
      </c>
      <c r="BK636" s="8">
        <f t="shared" si="116"/>
        <v>2155859123</v>
      </c>
      <c r="BL636" s="2"/>
      <c r="BM636" s="2">
        <v>173558053</v>
      </c>
      <c r="BN636" s="2"/>
      <c r="BO636" s="2"/>
      <c r="BP636" s="2"/>
      <c r="BQ636" s="2"/>
      <c r="BR636" s="9"/>
      <c r="BS636" s="2"/>
      <c r="BT636" s="2"/>
      <c r="BU636" s="2"/>
      <c r="BV636" s="2"/>
      <c r="BW636" s="8">
        <f t="shared" si="117"/>
        <v>2329417176</v>
      </c>
      <c r="BX636" s="2"/>
      <c r="BY636" s="2">
        <v>173558053</v>
      </c>
      <c r="BZ636" s="2"/>
      <c r="CA636" s="2"/>
      <c r="CB636" s="9"/>
      <c r="CC636" s="2"/>
      <c r="CD636" s="2"/>
      <c r="CE636" s="2"/>
      <c r="CF636" s="2"/>
      <c r="CG636" s="8">
        <f>SUM(BW636:CE636)</f>
        <v>2502975229</v>
      </c>
      <c r="CH636" s="2"/>
      <c r="CI636" s="2"/>
      <c r="CJ636" s="2"/>
      <c r="CK636" s="2"/>
      <c r="CL636" s="9"/>
      <c r="CM636" s="2"/>
      <c r="CN636" s="2"/>
      <c r="CO636" s="2"/>
      <c r="CP636" s="8">
        <f t="shared" si="110"/>
        <v>2502975229</v>
      </c>
      <c r="CQ636" s="2"/>
      <c r="CR636" s="2"/>
      <c r="CS636" s="2"/>
      <c r="CT636" s="2"/>
      <c r="CU636" s="2"/>
      <c r="CV636" s="9"/>
      <c r="CW636" s="2"/>
      <c r="CX636" s="2"/>
      <c r="CY636" s="8">
        <f t="shared" si="111"/>
        <v>2502975229</v>
      </c>
      <c r="CZ636" s="2"/>
      <c r="DA636" s="2"/>
      <c r="DB636" s="2"/>
      <c r="DC636" s="2"/>
      <c r="DD636" s="2"/>
      <c r="DE636" s="2"/>
      <c r="DF636" s="2"/>
      <c r="DG636" s="2"/>
      <c r="DH636" s="2"/>
      <c r="DI636" s="8">
        <f t="shared" si="112"/>
        <v>2502975229</v>
      </c>
      <c r="DJ636" s="18"/>
      <c r="DK636" s="2"/>
      <c r="DL636" s="2"/>
      <c r="DM636" s="2"/>
      <c r="DN636" s="2"/>
      <c r="DO636" s="2"/>
      <c r="DP636" s="2"/>
      <c r="DQ636" s="2"/>
      <c r="DR636" s="9"/>
      <c r="DS636" s="2"/>
      <c r="DT636" s="2"/>
      <c r="DU636" s="7">
        <f t="shared" si="118"/>
        <v>2502975229</v>
      </c>
      <c r="DV636" s="4">
        <f>VLOOKUP(B636,[3]RPTNCT049_ConsultaSaldosContabl!$I$4:$K$8047,3,0)</f>
        <v>1388464424</v>
      </c>
      <c r="DW636" s="4">
        <f>+Q636+Z636+AA636+AN636+BA636+BJ636+BU636+BV636</f>
        <v>1114510805</v>
      </c>
      <c r="DX636" s="41">
        <f t="shared" si="119"/>
        <v>2502975229</v>
      </c>
      <c r="DY636" s="19">
        <f t="shared" si="120"/>
        <v>0</v>
      </c>
      <c r="DZ636" s="29"/>
      <c r="EA636" s="29"/>
      <c r="EB636" s="29"/>
    </row>
    <row r="637" spans="1:136" ht="15" customHeight="1" x14ac:dyDescent="0.2">
      <c r="A637" s="1">
        <v>8908011352</v>
      </c>
      <c r="B637" s="1">
        <v>890801135</v>
      </c>
      <c r="C637" s="16">
        <v>218617486</v>
      </c>
      <c r="D637" s="17" t="s">
        <v>348</v>
      </c>
      <c r="E637" s="83" t="s">
        <v>1394</v>
      </c>
      <c r="F637" s="38"/>
      <c r="G637" s="2"/>
      <c r="H637" s="3"/>
      <c r="I637" s="2"/>
      <c r="J637" s="39"/>
      <c r="K637" s="3"/>
      <c r="L637" s="2"/>
      <c r="M637" s="8"/>
      <c r="N637" s="3"/>
      <c r="O637" s="2"/>
      <c r="P637" s="3"/>
      <c r="Q637" s="39">
        <v>112976304</v>
      </c>
      <c r="R637" s="2"/>
      <c r="S637" s="3"/>
      <c r="T637" s="3"/>
      <c r="U637" s="2"/>
      <c r="V637" s="8">
        <f t="shared" si="109"/>
        <v>112976304</v>
      </c>
      <c r="W637" s="8">
        <v>0</v>
      </c>
      <c r="X637" s="2"/>
      <c r="Y637" s="8">
        <v>0</v>
      </c>
      <c r="Z637" s="8"/>
      <c r="AA637" s="2"/>
      <c r="AB637" s="2"/>
      <c r="AC637" s="9"/>
      <c r="AD637" s="2"/>
      <c r="AE637" s="2"/>
      <c r="AF637" s="8">
        <f t="shared" si="113"/>
        <v>112976304</v>
      </c>
      <c r="AG637" s="9">
        <v>0</v>
      </c>
      <c r="AH637" s="2"/>
      <c r="AI637" s="2">
        <v>0</v>
      </c>
      <c r="AJ637" s="9">
        <v>0</v>
      </c>
      <c r="AK637" s="2">
        <v>0</v>
      </c>
      <c r="AL637" s="2">
        <v>0</v>
      </c>
      <c r="AM637" s="2"/>
      <c r="AN637" s="2"/>
      <c r="AO637" s="19">
        <f t="shared" si="114"/>
        <v>112976304</v>
      </c>
      <c r="AP637" s="2"/>
      <c r="AQ637" s="2"/>
      <c r="AR637" s="2"/>
      <c r="AS637" s="2"/>
      <c r="AT637" s="2"/>
      <c r="AU637" s="2"/>
      <c r="AV637" s="2"/>
      <c r="AW637" s="2"/>
      <c r="AX637" s="2">
        <v>116533572</v>
      </c>
      <c r="AY637" s="2">
        <v>29133393</v>
      </c>
      <c r="AZ637" s="2"/>
      <c r="BA637" s="2"/>
      <c r="BB637" s="64">
        <f t="shared" si="115"/>
        <v>258643269</v>
      </c>
      <c r="BC637" s="2"/>
      <c r="BD637" s="2">
        <v>29133393</v>
      </c>
      <c r="BE637" s="2"/>
      <c r="BF637" s="2"/>
      <c r="BG637" s="9"/>
      <c r="BH637" s="2"/>
      <c r="BI637" s="2"/>
      <c r="BJ637" s="2">
        <v>243131422</v>
      </c>
      <c r="BK637" s="8">
        <f t="shared" si="116"/>
        <v>530908084</v>
      </c>
      <c r="BL637" s="2"/>
      <c r="BM637" s="2">
        <v>29133393</v>
      </c>
      <c r="BN637" s="2"/>
      <c r="BO637" s="2"/>
      <c r="BP637" s="2"/>
      <c r="BQ637" s="2"/>
      <c r="BR637" s="9"/>
      <c r="BS637" s="2"/>
      <c r="BT637" s="2"/>
      <c r="BU637" s="2"/>
      <c r="BV637" s="2"/>
      <c r="BW637" s="8">
        <f t="shared" si="117"/>
        <v>560041477</v>
      </c>
      <c r="BX637" s="2"/>
      <c r="BY637" s="2">
        <v>29133393</v>
      </c>
      <c r="BZ637" s="2"/>
      <c r="CA637" s="2"/>
      <c r="CB637" s="9"/>
      <c r="CC637" s="2"/>
      <c r="CD637" s="2"/>
      <c r="CE637" s="2"/>
      <c r="CF637" s="2"/>
      <c r="CG637" s="8">
        <f>SUM(BW637:CE637)</f>
        <v>589174870</v>
      </c>
      <c r="CH637" s="2"/>
      <c r="CI637" s="2"/>
      <c r="CJ637" s="2"/>
      <c r="CK637" s="2"/>
      <c r="CL637" s="9"/>
      <c r="CM637" s="2"/>
      <c r="CN637" s="2"/>
      <c r="CO637" s="2"/>
      <c r="CP637" s="8">
        <f t="shared" si="110"/>
        <v>589174870</v>
      </c>
      <c r="CQ637" s="2"/>
      <c r="CR637" s="2"/>
      <c r="CS637" s="2"/>
      <c r="CT637" s="2"/>
      <c r="CU637" s="2"/>
      <c r="CV637" s="9"/>
      <c r="CW637" s="2"/>
      <c r="CX637" s="2"/>
      <c r="CY637" s="8">
        <f t="shared" si="111"/>
        <v>589174870</v>
      </c>
      <c r="CZ637" s="2"/>
      <c r="DA637" s="2"/>
      <c r="DB637" s="2"/>
      <c r="DC637" s="2"/>
      <c r="DD637" s="2"/>
      <c r="DE637" s="2"/>
      <c r="DF637" s="2"/>
      <c r="DG637" s="2"/>
      <c r="DH637" s="2"/>
      <c r="DI637" s="8">
        <f t="shared" si="112"/>
        <v>589174870</v>
      </c>
      <c r="DJ637" s="18"/>
      <c r="DK637" s="2"/>
      <c r="DL637" s="2"/>
      <c r="DM637" s="2"/>
      <c r="DN637" s="2"/>
      <c r="DO637" s="2"/>
      <c r="DP637" s="2"/>
      <c r="DQ637" s="2"/>
      <c r="DR637" s="9"/>
      <c r="DS637" s="2"/>
      <c r="DT637" s="2"/>
      <c r="DU637" s="7">
        <f t="shared" si="118"/>
        <v>589174870</v>
      </c>
      <c r="DV637" s="4">
        <f>VLOOKUP(B637,[3]RPTNCT049_ConsultaSaldosContabl!$I$4:$K$8047,3,0)</f>
        <v>233067144</v>
      </c>
      <c r="DW637" s="4">
        <f>+Q637+Z637+AA637+AN637+BA637+BJ637+BU637+BV637</f>
        <v>356107726</v>
      </c>
      <c r="DX637" s="41">
        <f t="shared" si="119"/>
        <v>589174870</v>
      </c>
      <c r="DY637" s="19">
        <f t="shared" si="120"/>
        <v>0</v>
      </c>
      <c r="DZ637" s="29"/>
      <c r="EA637" s="29"/>
      <c r="EB637" s="29"/>
    </row>
    <row r="638" spans="1:136" ht="15" customHeight="1" x14ac:dyDescent="0.2">
      <c r="A638" s="1">
        <v>8999993661</v>
      </c>
      <c r="B638" s="1">
        <v>899999366</v>
      </c>
      <c r="C638" s="16">
        <v>218625486</v>
      </c>
      <c r="D638" s="17" t="s">
        <v>515</v>
      </c>
      <c r="E638" s="83" t="s">
        <v>1558</v>
      </c>
      <c r="F638" s="38"/>
      <c r="G638" s="2"/>
      <c r="H638" s="3"/>
      <c r="I638" s="2"/>
      <c r="J638" s="39"/>
      <c r="K638" s="3"/>
      <c r="L638" s="2"/>
      <c r="M638" s="8"/>
      <c r="N638" s="3"/>
      <c r="O638" s="2"/>
      <c r="P638" s="3"/>
      <c r="Q638" s="39">
        <v>69604383</v>
      </c>
      <c r="R638" s="2"/>
      <c r="S638" s="3"/>
      <c r="T638" s="3"/>
      <c r="U638" s="2"/>
      <c r="V638" s="8">
        <f t="shared" si="109"/>
        <v>69604383</v>
      </c>
      <c r="W638" s="8">
        <v>0</v>
      </c>
      <c r="X638" s="2"/>
      <c r="Y638" s="8">
        <v>0</v>
      </c>
      <c r="Z638" s="8"/>
      <c r="AA638" s="2"/>
      <c r="AB638" s="2"/>
      <c r="AC638" s="9"/>
      <c r="AD638" s="2"/>
      <c r="AE638" s="2"/>
      <c r="AF638" s="8">
        <f t="shared" si="113"/>
        <v>69604383</v>
      </c>
      <c r="AG638" s="9">
        <v>0</v>
      </c>
      <c r="AH638" s="2"/>
      <c r="AI638" s="2">
        <v>0</v>
      </c>
      <c r="AJ638" s="9">
        <v>0</v>
      </c>
      <c r="AK638" s="2">
        <v>0</v>
      </c>
      <c r="AL638" s="2">
        <v>0</v>
      </c>
      <c r="AM638" s="2"/>
      <c r="AN638" s="2"/>
      <c r="AO638" s="19">
        <f t="shared" si="114"/>
        <v>69604383</v>
      </c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64">
        <f t="shared" si="115"/>
        <v>69604383</v>
      </c>
      <c r="BC638" s="2"/>
      <c r="BD638" s="2">
        <v>0</v>
      </c>
      <c r="BE638" s="2"/>
      <c r="BF638" s="2"/>
      <c r="BG638" s="9"/>
      <c r="BH638" s="2"/>
      <c r="BI638" s="2"/>
      <c r="BJ638" s="2">
        <v>149792604</v>
      </c>
      <c r="BK638" s="8">
        <f t="shared" si="116"/>
        <v>219396987</v>
      </c>
      <c r="BL638" s="2"/>
      <c r="BM638" s="2">
        <v>0</v>
      </c>
      <c r="BN638" s="2"/>
      <c r="BO638" s="2"/>
      <c r="BP638" s="2"/>
      <c r="BQ638" s="2"/>
      <c r="BR638" s="9"/>
      <c r="BS638" s="2"/>
      <c r="BT638" s="2"/>
      <c r="BU638" s="2"/>
      <c r="BV638" s="2"/>
      <c r="BW638" s="8">
        <f t="shared" si="117"/>
        <v>219396987</v>
      </c>
      <c r="BX638" s="2"/>
      <c r="BY638" s="2">
        <v>0</v>
      </c>
      <c r="BZ638" s="2"/>
      <c r="CA638" s="2"/>
      <c r="CB638" s="9"/>
      <c r="CC638" s="2"/>
      <c r="CD638" s="2"/>
      <c r="CE638" s="2"/>
      <c r="CF638" s="2"/>
      <c r="CG638" s="8">
        <f>SUM(BW638:CE638)</f>
        <v>219396987</v>
      </c>
      <c r="CH638" s="2"/>
      <c r="CI638" s="2"/>
      <c r="CJ638" s="2"/>
      <c r="CK638" s="2"/>
      <c r="CL638" s="9"/>
      <c r="CM638" s="2"/>
      <c r="CN638" s="2"/>
      <c r="CO638" s="2"/>
      <c r="CP638" s="8">
        <f t="shared" si="110"/>
        <v>219396987</v>
      </c>
      <c r="CQ638" s="2"/>
      <c r="CR638" s="2"/>
      <c r="CS638" s="2"/>
      <c r="CT638" s="2"/>
      <c r="CU638" s="2"/>
      <c r="CV638" s="9"/>
      <c r="CW638" s="2"/>
      <c r="CX638" s="2"/>
      <c r="CY638" s="8">
        <f t="shared" si="111"/>
        <v>219396987</v>
      </c>
      <c r="CZ638" s="2"/>
      <c r="DA638" s="2"/>
      <c r="DB638" s="2"/>
      <c r="DC638" s="2"/>
      <c r="DD638" s="2"/>
      <c r="DE638" s="2"/>
      <c r="DF638" s="2"/>
      <c r="DG638" s="2"/>
      <c r="DH638" s="2"/>
      <c r="DI638" s="8">
        <f t="shared" si="112"/>
        <v>219396987</v>
      </c>
      <c r="DJ638" s="18"/>
      <c r="DK638" s="2"/>
      <c r="DL638" s="2"/>
      <c r="DM638" s="2"/>
      <c r="DN638" s="2"/>
      <c r="DO638" s="2"/>
      <c r="DP638" s="2"/>
      <c r="DQ638" s="2"/>
      <c r="DR638" s="9"/>
      <c r="DS638" s="2"/>
      <c r="DT638" s="2"/>
      <c r="DU638" s="7">
        <f t="shared" si="118"/>
        <v>219396987</v>
      </c>
      <c r="DV638" s="4"/>
      <c r="DW638" s="4">
        <f>+Q638+Z638+AA638+AN638+BA638+BJ638+BU638+BV638</f>
        <v>219396987</v>
      </c>
      <c r="DX638" s="41">
        <f t="shared" si="119"/>
        <v>219396987</v>
      </c>
      <c r="DY638" s="19">
        <f t="shared" si="120"/>
        <v>0</v>
      </c>
      <c r="DZ638" s="29"/>
      <c r="EA638" s="29"/>
      <c r="EB638" s="29"/>
    </row>
    <row r="639" spans="1:136" ht="15" customHeight="1" x14ac:dyDescent="0.2">
      <c r="A639" s="1">
        <v>8999997078</v>
      </c>
      <c r="B639" s="1">
        <v>899999707</v>
      </c>
      <c r="C639" s="16">
        <v>218825488</v>
      </c>
      <c r="D639" s="17" t="s">
        <v>516</v>
      </c>
      <c r="E639" s="83" t="s">
        <v>1559</v>
      </c>
      <c r="F639" s="38"/>
      <c r="G639" s="2"/>
      <c r="H639" s="3"/>
      <c r="I639" s="2"/>
      <c r="J639" s="39"/>
      <c r="K639" s="3"/>
      <c r="L639" s="2"/>
      <c r="M639" s="8"/>
      <c r="N639" s="3"/>
      <c r="O639" s="2"/>
      <c r="P639" s="3"/>
      <c r="Q639" s="39">
        <v>42687018</v>
      </c>
      <c r="R639" s="2"/>
      <c r="S639" s="3"/>
      <c r="T639" s="3"/>
      <c r="U639" s="2"/>
      <c r="V639" s="8">
        <f t="shared" si="109"/>
        <v>42687018</v>
      </c>
      <c r="W639" s="8">
        <v>0</v>
      </c>
      <c r="X639" s="2"/>
      <c r="Y639" s="8">
        <v>0</v>
      </c>
      <c r="Z639" s="8"/>
      <c r="AA639" s="2"/>
      <c r="AB639" s="2"/>
      <c r="AC639" s="9"/>
      <c r="AD639" s="2"/>
      <c r="AE639" s="2"/>
      <c r="AF639" s="8">
        <f t="shared" si="113"/>
        <v>42687018</v>
      </c>
      <c r="AG639" s="9">
        <v>0</v>
      </c>
      <c r="AH639" s="2"/>
      <c r="AI639" s="2">
        <v>0</v>
      </c>
      <c r="AJ639" s="9">
        <v>0</v>
      </c>
      <c r="AK639" s="2">
        <v>0</v>
      </c>
      <c r="AL639" s="2">
        <v>0</v>
      </c>
      <c r="AM639" s="2"/>
      <c r="AN639" s="2"/>
      <c r="AO639" s="19">
        <f t="shared" si="114"/>
        <v>42687018</v>
      </c>
      <c r="AP639" s="2"/>
      <c r="AQ639" s="2"/>
      <c r="AR639" s="2"/>
      <c r="AS639" s="2"/>
      <c r="AT639" s="2"/>
      <c r="AU639" s="2"/>
      <c r="AV639" s="2"/>
      <c r="AW639" s="2"/>
      <c r="AX639" s="2">
        <v>43135340</v>
      </c>
      <c r="AY639" s="2">
        <v>10783835</v>
      </c>
      <c r="AZ639" s="2"/>
      <c r="BA639" s="2"/>
      <c r="BB639" s="64">
        <f t="shared" si="115"/>
        <v>96606193</v>
      </c>
      <c r="BC639" s="2"/>
      <c r="BD639" s="2">
        <v>10783835</v>
      </c>
      <c r="BE639" s="2"/>
      <c r="BF639" s="2"/>
      <c r="BG639" s="9"/>
      <c r="BH639" s="2"/>
      <c r="BI639" s="2"/>
      <c r="BJ639" s="2">
        <v>91864804</v>
      </c>
      <c r="BK639" s="8">
        <f t="shared" si="116"/>
        <v>199254832</v>
      </c>
      <c r="BL639" s="2"/>
      <c r="BM639" s="2">
        <v>10783835</v>
      </c>
      <c r="BN639" s="2"/>
      <c r="BO639" s="2"/>
      <c r="BP639" s="2"/>
      <c r="BQ639" s="2"/>
      <c r="BR639" s="9"/>
      <c r="BS639" s="2"/>
      <c r="BT639" s="2"/>
      <c r="BU639" s="2"/>
      <c r="BV639" s="2"/>
      <c r="BW639" s="8">
        <f t="shared" si="117"/>
        <v>210038667</v>
      </c>
      <c r="BX639" s="2"/>
      <c r="BY639" s="2">
        <v>10783835</v>
      </c>
      <c r="BZ639" s="2"/>
      <c r="CA639" s="2"/>
      <c r="CB639" s="9"/>
      <c r="CC639" s="2"/>
      <c r="CD639" s="2"/>
      <c r="CE639" s="2"/>
      <c r="CF639" s="2"/>
      <c r="CG639" s="8">
        <f>SUM(BW639:CE639)</f>
        <v>220822502</v>
      </c>
      <c r="CH639" s="2"/>
      <c r="CI639" s="2"/>
      <c r="CJ639" s="2"/>
      <c r="CK639" s="2"/>
      <c r="CL639" s="9"/>
      <c r="CM639" s="2"/>
      <c r="CN639" s="2"/>
      <c r="CO639" s="2"/>
      <c r="CP639" s="8">
        <f t="shared" si="110"/>
        <v>220822502</v>
      </c>
      <c r="CQ639" s="2"/>
      <c r="CR639" s="2"/>
      <c r="CS639" s="2"/>
      <c r="CT639" s="2"/>
      <c r="CU639" s="2"/>
      <c r="CV639" s="9"/>
      <c r="CW639" s="2"/>
      <c r="CX639" s="2"/>
      <c r="CY639" s="8">
        <f t="shared" si="111"/>
        <v>220822502</v>
      </c>
      <c r="CZ639" s="2"/>
      <c r="DA639" s="2"/>
      <c r="DB639" s="2"/>
      <c r="DC639" s="2"/>
      <c r="DD639" s="2"/>
      <c r="DE639" s="2"/>
      <c r="DF639" s="2"/>
      <c r="DG639" s="2"/>
      <c r="DH639" s="2"/>
      <c r="DI639" s="8">
        <f t="shared" si="112"/>
        <v>220822502</v>
      </c>
      <c r="DJ639" s="18"/>
      <c r="DK639" s="2"/>
      <c r="DL639" s="2"/>
      <c r="DM639" s="2"/>
      <c r="DN639" s="2"/>
      <c r="DO639" s="2"/>
      <c r="DP639" s="2"/>
      <c r="DQ639" s="2"/>
      <c r="DR639" s="9"/>
      <c r="DS639" s="2"/>
      <c r="DT639" s="2"/>
      <c r="DU639" s="7">
        <f t="shared" si="118"/>
        <v>220822502</v>
      </c>
      <c r="DV639" s="4">
        <f>VLOOKUP(B639,[3]RPTNCT049_ConsultaSaldosContabl!$I$4:$K$8047,3,0)</f>
        <v>86270680</v>
      </c>
      <c r="DW639" s="4">
        <f>+Q639+Z639+AA639+AN639+BA639+BJ639+BU639+BV639</f>
        <v>134551822</v>
      </c>
      <c r="DX639" s="41">
        <f t="shared" si="119"/>
        <v>220822502</v>
      </c>
      <c r="DY639" s="19">
        <f t="shared" si="120"/>
        <v>0</v>
      </c>
      <c r="DZ639" s="29"/>
      <c r="EA639" s="29"/>
      <c r="EB639" s="29"/>
    </row>
    <row r="640" spans="1:136" ht="15" customHeight="1" x14ac:dyDescent="0.2">
      <c r="A640" s="1">
        <v>8000947138</v>
      </c>
      <c r="B640" s="1">
        <v>800094713</v>
      </c>
      <c r="C640" s="16">
        <v>218925489</v>
      </c>
      <c r="D640" s="17" t="s">
        <v>517</v>
      </c>
      <c r="E640" s="83" t="s">
        <v>1560</v>
      </c>
      <c r="F640" s="38"/>
      <c r="G640" s="2"/>
      <c r="H640" s="3"/>
      <c r="I640" s="2"/>
      <c r="J640" s="39"/>
      <c r="K640" s="3"/>
      <c r="L640" s="2"/>
      <c r="M640" s="8"/>
      <c r="N640" s="3"/>
      <c r="O640" s="2"/>
      <c r="P640" s="3"/>
      <c r="Q640" s="39">
        <v>17118041</v>
      </c>
      <c r="R640" s="2"/>
      <c r="S640" s="3"/>
      <c r="T640" s="3"/>
      <c r="U640" s="2"/>
      <c r="V640" s="8">
        <f t="shared" si="109"/>
        <v>17118041</v>
      </c>
      <c r="W640" s="8">
        <v>0</v>
      </c>
      <c r="X640" s="2"/>
      <c r="Y640" s="8">
        <v>0</v>
      </c>
      <c r="Z640" s="8"/>
      <c r="AA640" s="2"/>
      <c r="AB640" s="2"/>
      <c r="AC640" s="9"/>
      <c r="AD640" s="2"/>
      <c r="AE640" s="2"/>
      <c r="AF640" s="8">
        <f t="shared" si="113"/>
        <v>17118041</v>
      </c>
      <c r="AG640" s="9">
        <v>0</v>
      </c>
      <c r="AH640" s="2"/>
      <c r="AI640" s="2">
        <v>0</v>
      </c>
      <c r="AJ640" s="9">
        <v>0</v>
      </c>
      <c r="AK640" s="2">
        <v>0</v>
      </c>
      <c r="AL640" s="2">
        <v>0</v>
      </c>
      <c r="AM640" s="2"/>
      <c r="AN640" s="2"/>
      <c r="AO640" s="19">
        <f t="shared" si="114"/>
        <v>17118041</v>
      </c>
      <c r="AP640" s="2"/>
      <c r="AQ640" s="2"/>
      <c r="AR640" s="2"/>
      <c r="AS640" s="2"/>
      <c r="AT640" s="2"/>
      <c r="AU640" s="2"/>
      <c r="AV640" s="2"/>
      <c r="AW640" s="2"/>
      <c r="AX640" s="2">
        <v>19523340</v>
      </c>
      <c r="AY640" s="2">
        <v>4880835</v>
      </c>
      <c r="AZ640" s="2"/>
      <c r="BA640" s="2"/>
      <c r="BB640" s="64">
        <f t="shared" si="115"/>
        <v>41522216</v>
      </c>
      <c r="BC640" s="2"/>
      <c r="BD640" s="2">
        <v>4880835</v>
      </c>
      <c r="BE640" s="2"/>
      <c r="BF640" s="2"/>
      <c r="BG640" s="9"/>
      <c r="BH640" s="2"/>
      <c r="BI640" s="2"/>
      <c r="BJ640" s="2">
        <v>36838982</v>
      </c>
      <c r="BK640" s="8">
        <f t="shared" si="116"/>
        <v>83242033</v>
      </c>
      <c r="BL640" s="2"/>
      <c r="BM640" s="2">
        <v>4880835</v>
      </c>
      <c r="BN640" s="2"/>
      <c r="BO640" s="2"/>
      <c r="BP640" s="2"/>
      <c r="BQ640" s="2"/>
      <c r="BR640" s="9"/>
      <c r="BS640" s="2"/>
      <c r="BT640" s="2"/>
      <c r="BU640" s="2"/>
      <c r="BV640" s="2"/>
      <c r="BW640" s="8">
        <f t="shared" si="117"/>
        <v>88122868</v>
      </c>
      <c r="BX640" s="2"/>
      <c r="BY640" s="2">
        <v>4880835</v>
      </c>
      <c r="BZ640" s="2"/>
      <c r="CA640" s="2"/>
      <c r="CB640" s="9"/>
      <c r="CC640" s="2"/>
      <c r="CD640" s="2"/>
      <c r="CE640" s="2"/>
      <c r="CF640" s="2"/>
      <c r="CG640" s="8">
        <f>SUM(BW640:CE640)</f>
        <v>93003703</v>
      </c>
      <c r="CH640" s="2"/>
      <c r="CI640" s="2"/>
      <c r="CJ640" s="2"/>
      <c r="CK640" s="2"/>
      <c r="CL640" s="9"/>
      <c r="CM640" s="2"/>
      <c r="CN640" s="2"/>
      <c r="CO640" s="2"/>
      <c r="CP640" s="8">
        <f t="shared" si="110"/>
        <v>93003703</v>
      </c>
      <c r="CQ640" s="2"/>
      <c r="CR640" s="2"/>
      <c r="CS640" s="2"/>
      <c r="CT640" s="2"/>
      <c r="CU640" s="2"/>
      <c r="CV640" s="9"/>
      <c r="CW640" s="2"/>
      <c r="CX640" s="2"/>
      <c r="CY640" s="8">
        <f t="shared" si="111"/>
        <v>93003703</v>
      </c>
      <c r="CZ640" s="2"/>
      <c r="DA640" s="2"/>
      <c r="DB640" s="2"/>
      <c r="DC640" s="2"/>
      <c r="DD640" s="2"/>
      <c r="DE640" s="2"/>
      <c r="DF640" s="2"/>
      <c r="DG640" s="2"/>
      <c r="DH640" s="2"/>
      <c r="DI640" s="8">
        <f t="shared" si="112"/>
        <v>93003703</v>
      </c>
      <c r="DJ640" s="18"/>
      <c r="DK640" s="2"/>
      <c r="DL640" s="2"/>
      <c r="DM640" s="2"/>
      <c r="DN640" s="2"/>
      <c r="DO640" s="2"/>
      <c r="DP640" s="2"/>
      <c r="DQ640" s="2"/>
      <c r="DR640" s="9"/>
      <c r="DS640" s="2"/>
      <c r="DT640" s="2"/>
      <c r="DU640" s="7">
        <f t="shared" si="118"/>
        <v>93003703</v>
      </c>
      <c r="DV640" s="4">
        <f>VLOOKUP(B640,[3]RPTNCT049_ConsultaSaldosContabl!$I$4:$K$8047,3,0)</f>
        <v>39046680</v>
      </c>
      <c r="DW640" s="4">
        <f>+Q640+Z640+AA640+AN640+BA640+BJ640+BU640+BV640</f>
        <v>53957023</v>
      </c>
      <c r="DX640" s="41">
        <f t="shared" si="119"/>
        <v>93003703</v>
      </c>
      <c r="DY640" s="19">
        <f t="shared" si="120"/>
        <v>0</v>
      </c>
      <c r="DZ640" s="29"/>
      <c r="EA640" s="29"/>
      <c r="EB640" s="29"/>
    </row>
    <row r="641" spans="1:136" ht="15" customHeight="1" x14ac:dyDescent="0.2">
      <c r="A641" s="1">
        <v>8918552220</v>
      </c>
      <c r="B641" s="1">
        <v>891855222</v>
      </c>
      <c r="C641" s="16">
        <v>219115491</v>
      </c>
      <c r="D641" s="17" t="s">
        <v>274</v>
      </c>
      <c r="E641" s="83" t="s">
        <v>1324</v>
      </c>
      <c r="F641" s="54"/>
      <c r="G641" s="18"/>
      <c r="H641" s="54"/>
      <c r="I641" s="18"/>
      <c r="J641" s="54"/>
      <c r="K641" s="54"/>
      <c r="L641" s="18"/>
      <c r="M641" s="55"/>
      <c r="N641" s="54"/>
      <c r="O641" s="18"/>
      <c r="P641" s="54"/>
      <c r="Q641" s="39"/>
      <c r="R641" s="18"/>
      <c r="S641" s="54"/>
      <c r="T641" s="54"/>
      <c r="U641" s="18"/>
      <c r="V641" s="8">
        <f t="shared" si="109"/>
        <v>0</v>
      </c>
      <c r="W641" s="8">
        <v>0</v>
      </c>
      <c r="X641" s="18"/>
      <c r="Y641" s="8">
        <v>0</v>
      </c>
      <c r="Z641" s="8">
        <v>65254722</v>
      </c>
      <c r="AA641" s="18"/>
      <c r="AB641" s="18"/>
      <c r="AC641" s="56"/>
      <c r="AD641" s="18"/>
      <c r="AE641" s="18"/>
      <c r="AF641" s="8">
        <f t="shared" si="113"/>
        <v>65254722</v>
      </c>
      <c r="AG641" s="9">
        <v>0</v>
      </c>
      <c r="AH641" s="2"/>
      <c r="AI641" s="2">
        <v>0</v>
      </c>
      <c r="AJ641" s="9">
        <v>0</v>
      </c>
      <c r="AK641" s="2">
        <v>0</v>
      </c>
      <c r="AL641" s="2">
        <v>0</v>
      </c>
      <c r="AM641" s="2"/>
      <c r="AN641" s="2"/>
      <c r="AO641" s="19">
        <f t="shared" si="114"/>
        <v>65254722</v>
      </c>
      <c r="AP641" s="18"/>
      <c r="AQ641" s="2"/>
      <c r="AR641" s="18"/>
      <c r="AS641" s="2"/>
      <c r="AT641" s="18"/>
      <c r="AU641" s="18"/>
      <c r="AV641" s="18"/>
      <c r="AW641" s="18"/>
      <c r="AX641" s="2"/>
      <c r="AY641" s="2"/>
      <c r="AZ641" s="18"/>
      <c r="BA641" s="2"/>
      <c r="BB641" s="64">
        <f t="shared" si="115"/>
        <v>65254722</v>
      </c>
      <c r="BC641" s="2"/>
      <c r="BD641" s="2">
        <v>0</v>
      </c>
      <c r="BE641" s="2"/>
      <c r="BF641" s="2"/>
      <c r="BG641" s="9"/>
      <c r="BH641" s="2"/>
      <c r="BI641" s="2"/>
      <c r="BJ641" s="2">
        <v>140431818</v>
      </c>
      <c r="BK641" s="8">
        <f t="shared" si="116"/>
        <v>205686540</v>
      </c>
      <c r="BL641" s="2"/>
      <c r="BM641" s="2">
        <v>0</v>
      </c>
      <c r="BN641" s="2"/>
      <c r="BO641" s="2"/>
      <c r="BP641" s="2"/>
      <c r="BQ641" s="2"/>
      <c r="BR641" s="9"/>
      <c r="BS641" s="2"/>
      <c r="BT641" s="2"/>
      <c r="BU641" s="2"/>
      <c r="BV641" s="2"/>
      <c r="BW641" s="8">
        <f t="shared" si="117"/>
        <v>205686540</v>
      </c>
      <c r="BX641" s="2"/>
      <c r="BY641" s="2">
        <v>0</v>
      </c>
      <c r="BZ641" s="2"/>
      <c r="CA641" s="2"/>
      <c r="CB641" s="9"/>
      <c r="CC641" s="2"/>
      <c r="CD641" s="2"/>
      <c r="CE641" s="2"/>
      <c r="CF641" s="2"/>
      <c r="CG641" s="8">
        <f>SUM(BW641:CE641)</f>
        <v>205686540</v>
      </c>
      <c r="CH641" s="2"/>
      <c r="CI641" s="2"/>
      <c r="CJ641" s="2"/>
      <c r="CK641" s="2"/>
      <c r="CL641" s="9"/>
      <c r="CM641" s="2"/>
      <c r="CN641" s="2"/>
      <c r="CO641" s="2"/>
      <c r="CP641" s="8">
        <f t="shared" si="110"/>
        <v>205686540</v>
      </c>
      <c r="CQ641" s="2"/>
      <c r="CR641" s="2"/>
      <c r="CS641" s="2"/>
      <c r="CT641" s="2"/>
      <c r="CU641" s="2"/>
      <c r="CV641" s="9"/>
      <c r="CW641" s="2"/>
      <c r="CX641" s="2"/>
      <c r="CY641" s="8">
        <f t="shared" si="111"/>
        <v>205686540</v>
      </c>
      <c r="CZ641" s="2"/>
      <c r="DA641" s="2"/>
      <c r="DB641" s="2"/>
      <c r="DC641" s="2"/>
      <c r="DD641" s="2"/>
      <c r="DE641" s="2"/>
      <c r="DF641" s="2"/>
      <c r="DG641" s="2"/>
      <c r="DH641" s="2"/>
      <c r="DI641" s="8">
        <f t="shared" si="112"/>
        <v>205686540</v>
      </c>
      <c r="DJ641" s="18"/>
      <c r="DK641" s="2"/>
      <c r="DL641" s="2"/>
      <c r="DM641" s="2"/>
      <c r="DN641" s="2"/>
      <c r="DO641" s="2"/>
      <c r="DP641" s="2"/>
      <c r="DQ641" s="2"/>
      <c r="DR641" s="9"/>
      <c r="DS641" s="2"/>
      <c r="DT641" s="2"/>
      <c r="DU641" s="7">
        <f t="shared" si="118"/>
        <v>205686540</v>
      </c>
      <c r="DV641" s="4"/>
      <c r="DW641" s="4">
        <f>+Q641+Z641+AA641+AN641+BA641+BJ641+BU641+BV641</f>
        <v>205686540</v>
      </c>
      <c r="DX641" s="41">
        <f t="shared" si="119"/>
        <v>205686540</v>
      </c>
      <c r="DY641" s="19">
        <f t="shared" si="120"/>
        <v>0</v>
      </c>
      <c r="DZ641" s="29"/>
      <c r="EA641" s="15"/>
      <c r="EB641" s="15"/>
      <c r="EC641" s="15"/>
      <c r="ED641" s="15"/>
      <c r="EE641" s="15"/>
      <c r="EF641" s="15"/>
    </row>
    <row r="642" spans="1:136" ht="15" customHeight="1" x14ac:dyDescent="0.2">
      <c r="A642" s="1">
        <v>8999997189</v>
      </c>
      <c r="B642" s="1">
        <v>899999718</v>
      </c>
      <c r="C642" s="16">
        <v>219125491</v>
      </c>
      <c r="D642" s="17" t="s">
        <v>518</v>
      </c>
      <c r="E642" s="83" t="s">
        <v>1561</v>
      </c>
      <c r="F642" s="38"/>
      <c r="G642" s="2"/>
      <c r="H642" s="3"/>
      <c r="I642" s="2"/>
      <c r="J642" s="39"/>
      <c r="K642" s="3"/>
      <c r="L642" s="2"/>
      <c r="M642" s="8"/>
      <c r="N642" s="3"/>
      <c r="O642" s="2"/>
      <c r="P642" s="3"/>
      <c r="Q642" s="39">
        <v>27849980</v>
      </c>
      <c r="R642" s="2"/>
      <c r="S642" s="3"/>
      <c r="T642" s="3"/>
      <c r="U642" s="2"/>
      <c r="V642" s="8">
        <f t="shared" si="109"/>
        <v>27849980</v>
      </c>
      <c r="W642" s="8">
        <v>0</v>
      </c>
      <c r="X642" s="2"/>
      <c r="Y642" s="8">
        <v>0</v>
      </c>
      <c r="Z642" s="8"/>
      <c r="AA642" s="2"/>
      <c r="AB642" s="2"/>
      <c r="AC642" s="9"/>
      <c r="AD642" s="2"/>
      <c r="AE642" s="2"/>
      <c r="AF642" s="8">
        <f t="shared" si="113"/>
        <v>27849980</v>
      </c>
      <c r="AG642" s="9">
        <v>0</v>
      </c>
      <c r="AH642" s="2"/>
      <c r="AI642" s="2">
        <v>0</v>
      </c>
      <c r="AJ642" s="9">
        <v>0</v>
      </c>
      <c r="AK642" s="2">
        <v>0</v>
      </c>
      <c r="AL642" s="2">
        <v>0</v>
      </c>
      <c r="AM642" s="2"/>
      <c r="AN642" s="2"/>
      <c r="AO642" s="19">
        <f t="shared" si="114"/>
        <v>27849980</v>
      </c>
      <c r="AP642" s="2"/>
      <c r="AQ642" s="2"/>
      <c r="AR642" s="2"/>
      <c r="AS642" s="2"/>
      <c r="AT642" s="2"/>
      <c r="AU642" s="2"/>
      <c r="AV642" s="2"/>
      <c r="AW642" s="2"/>
      <c r="AX642" s="2">
        <v>38426084</v>
      </c>
      <c r="AY642" s="2">
        <v>9606521</v>
      </c>
      <c r="AZ642" s="2"/>
      <c r="BA642" s="2"/>
      <c r="BB642" s="64">
        <f t="shared" si="115"/>
        <v>75882585</v>
      </c>
      <c r="BC642" s="2"/>
      <c r="BD642" s="2">
        <v>9606521</v>
      </c>
      <c r="BE642" s="2"/>
      <c r="BF642" s="2"/>
      <c r="BG642" s="9"/>
      <c r="BH642" s="2"/>
      <c r="BI642" s="2"/>
      <c r="BJ642" s="2">
        <v>59934727</v>
      </c>
      <c r="BK642" s="8">
        <f t="shared" si="116"/>
        <v>145423833</v>
      </c>
      <c r="BL642" s="2"/>
      <c r="BM642" s="2">
        <v>9606521</v>
      </c>
      <c r="BN642" s="2"/>
      <c r="BO642" s="2"/>
      <c r="BP642" s="2"/>
      <c r="BQ642" s="2"/>
      <c r="BR642" s="9"/>
      <c r="BS642" s="2"/>
      <c r="BT642" s="2"/>
      <c r="BU642" s="2"/>
      <c r="BV642" s="2"/>
      <c r="BW642" s="8">
        <f t="shared" si="117"/>
        <v>155030354</v>
      </c>
      <c r="BX642" s="2"/>
      <c r="BY642" s="2">
        <v>9606521</v>
      </c>
      <c r="BZ642" s="2"/>
      <c r="CA642" s="2"/>
      <c r="CB642" s="9"/>
      <c r="CC642" s="2"/>
      <c r="CD642" s="2"/>
      <c r="CE642" s="2"/>
      <c r="CF642" s="2"/>
      <c r="CG642" s="8">
        <f>SUM(BW642:CE642)</f>
        <v>164636875</v>
      </c>
      <c r="CH642" s="2"/>
      <c r="CI642" s="2"/>
      <c r="CJ642" s="2"/>
      <c r="CK642" s="2"/>
      <c r="CL642" s="9"/>
      <c r="CM642" s="2"/>
      <c r="CN642" s="2"/>
      <c r="CO642" s="2"/>
      <c r="CP642" s="8">
        <f t="shared" si="110"/>
        <v>164636875</v>
      </c>
      <c r="CQ642" s="2"/>
      <c r="CR642" s="2"/>
      <c r="CS642" s="2"/>
      <c r="CT642" s="2"/>
      <c r="CU642" s="2"/>
      <c r="CV642" s="9"/>
      <c r="CW642" s="2"/>
      <c r="CX642" s="2"/>
      <c r="CY642" s="8">
        <f t="shared" si="111"/>
        <v>164636875</v>
      </c>
      <c r="CZ642" s="2"/>
      <c r="DA642" s="2"/>
      <c r="DB642" s="2"/>
      <c r="DC642" s="2"/>
      <c r="DD642" s="2"/>
      <c r="DE642" s="2"/>
      <c r="DF642" s="2"/>
      <c r="DG642" s="2"/>
      <c r="DH642" s="2"/>
      <c r="DI642" s="8">
        <f t="shared" si="112"/>
        <v>164636875</v>
      </c>
      <c r="DJ642" s="18"/>
      <c r="DK642" s="2"/>
      <c r="DL642" s="2"/>
      <c r="DM642" s="2"/>
      <c r="DN642" s="2"/>
      <c r="DO642" s="2"/>
      <c r="DP642" s="2"/>
      <c r="DQ642" s="2"/>
      <c r="DR642" s="9"/>
      <c r="DS642" s="2"/>
      <c r="DT642" s="2"/>
      <c r="DU642" s="7">
        <f t="shared" si="118"/>
        <v>164636875</v>
      </c>
      <c r="DV642" s="4">
        <f>VLOOKUP(B642,[3]RPTNCT049_ConsultaSaldosContabl!$I$4:$K$8047,3,0)</f>
        <v>76852168</v>
      </c>
      <c r="DW642" s="4">
        <f>+Q642+Z642+AA642+AN642+BA642+BJ642+BU642+BV642</f>
        <v>87784707</v>
      </c>
      <c r="DX642" s="41">
        <f t="shared" si="119"/>
        <v>164636875</v>
      </c>
      <c r="DY642" s="19">
        <f t="shared" si="120"/>
        <v>0</v>
      </c>
      <c r="DZ642" s="29"/>
      <c r="EA642" s="29"/>
      <c r="EB642" s="29"/>
    </row>
    <row r="643" spans="1:136" ht="15" customHeight="1" x14ac:dyDescent="0.2">
      <c r="A643" s="1">
        <v>8100029635</v>
      </c>
      <c r="B643" s="1">
        <v>810002963</v>
      </c>
      <c r="C643" s="16">
        <v>219517495</v>
      </c>
      <c r="D643" s="17" t="s">
        <v>349</v>
      </c>
      <c r="E643" s="83" t="s">
        <v>1395</v>
      </c>
      <c r="F643" s="38"/>
      <c r="G643" s="2"/>
      <c r="H643" s="3"/>
      <c r="I643" s="2"/>
      <c r="J643" s="39"/>
      <c r="K643" s="3"/>
      <c r="L643" s="2"/>
      <c r="M643" s="8"/>
      <c r="N643" s="3"/>
      <c r="O643" s="2"/>
      <c r="P643" s="3"/>
      <c r="Q643" s="39">
        <v>40461864</v>
      </c>
      <c r="R643" s="2"/>
      <c r="S643" s="3"/>
      <c r="T643" s="3"/>
      <c r="U643" s="2"/>
      <c r="V643" s="8">
        <f t="shared" ref="V643:V706" si="121">SUBTOTAL(9,M643:U643)</f>
        <v>40461864</v>
      </c>
      <c r="W643" s="8">
        <v>0</v>
      </c>
      <c r="X643" s="2"/>
      <c r="Y643" s="8">
        <v>0</v>
      </c>
      <c r="Z643" s="8"/>
      <c r="AA643" s="2"/>
      <c r="AB643" s="2"/>
      <c r="AC643" s="9"/>
      <c r="AD643" s="2"/>
      <c r="AE643" s="2"/>
      <c r="AF643" s="8">
        <f t="shared" si="113"/>
        <v>40461864</v>
      </c>
      <c r="AG643" s="9">
        <v>0</v>
      </c>
      <c r="AH643" s="2"/>
      <c r="AI643" s="2">
        <v>0</v>
      </c>
      <c r="AJ643" s="9">
        <v>0</v>
      </c>
      <c r="AK643" s="2">
        <v>0</v>
      </c>
      <c r="AL643" s="2">
        <v>0</v>
      </c>
      <c r="AM643" s="2"/>
      <c r="AN643" s="2"/>
      <c r="AO643" s="19">
        <f t="shared" si="114"/>
        <v>40461864</v>
      </c>
      <c r="AP643" s="2"/>
      <c r="AQ643" s="2"/>
      <c r="AR643" s="2"/>
      <c r="AS643" s="2"/>
      <c r="AT643" s="2"/>
      <c r="AU643" s="2"/>
      <c r="AV643" s="2"/>
      <c r="AW643" s="2"/>
      <c r="AX643" s="2">
        <v>50630824</v>
      </c>
      <c r="AY643" s="2">
        <v>12657706</v>
      </c>
      <c r="AZ643" s="2"/>
      <c r="BA643" s="2"/>
      <c r="BB643" s="64">
        <f t="shared" si="115"/>
        <v>103750394</v>
      </c>
      <c r="BC643" s="2"/>
      <c r="BD643" s="2">
        <v>12657706</v>
      </c>
      <c r="BE643" s="2"/>
      <c r="BF643" s="2"/>
      <c r="BG643" s="9"/>
      <c r="BH643" s="2"/>
      <c r="BI643" s="2"/>
      <c r="BJ643" s="2">
        <v>87075953</v>
      </c>
      <c r="BK643" s="8">
        <f t="shared" si="116"/>
        <v>203484053</v>
      </c>
      <c r="BL643" s="2"/>
      <c r="BM643" s="2">
        <v>12657706</v>
      </c>
      <c r="BN643" s="2"/>
      <c r="BO643" s="2"/>
      <c r="BP643" s="2"/>
      <c r="BQ643" s="2"/>
      <c r="BR643" s="9"/>
      <c r="BS643" s="2"/>
      <c r="BT643" s="2"/>
      <c r="BU643" s="2"/>
      <c r="BV643" s="2"/>
      <c r="BW643" s="8">
        <f t="shared" si="117"/>
        <v>216141759</v>
      </c>
      <c r="BX643" s="2"/>
      <c r="BY643" s="2">
        <v>12657706</v>
      </c>
      <c r="BZ643" s="2"/>
      <c r="CA643" s="2"/>
      <c r="CB643" s="9"/>
      <c r="CC643" s="2"/>
      <c r="CD643" s="2"/>
      <c r="CE643" s="2"/>
      <c r="CF643" s="2"/>
      <c r="CG643" s="8">
        <f>SUM(BW643:CE643)</f>
        <v>228799465</v>
      </c>
      <c r="CH643" s="2"/>
      <c r="CI643" s="2"/>
      <c r="CJ643" s="2"/>
      <c r="CK643" s="2"/>
      <c r="CL643" s="9"/>
      <c r="CM643" s="2"/>
      <c r="CN643" s="2"/>
      <c r="CO643" s="2"/>
      <c r="CP643" s="8">
        <f t="shared" ref="CP643:CP706" si="122">SUM(CG643:CO643)</f>
        <v>228799465</v>
      </c>
      <c r="CQ643" s="2"/>
      <c r="CR643" s="2"/>
      <c r="CS643" s="2"/>
      <c r="CT643" s="2"/>
      <c r="CU643" s="2"/>
      <c r="CV643" s="9"/>
      <c r="CW643" s="2"/>
      <c r="CX643" s="2"/>
      <c r="CY643" s="8">
        <f t="shared" ref="CY643:CY706" si="123">SUM(CP643:CX643)</f>
        <v>228799465</v>
      </c>
      <c r="CZ643" s="2"/>
      <c r="DA643" s="2"/>
      <c r="DB643" s="2"/>
      <c r="DC643" s="2"/>
      <c r="DD643" s="2"/>
      <c r="DE643" s="2"/>
      <c r="DF643" s="2"/>
      <c r="DG643" s="2"/>
      <c r="DH643" s="2"/>
      <c r="DI643" s="8">
        <f t="shared" ref="DI643:DI706" si="124">SUM(CY643:DH643)</f>
        <v>228799465</v>
      </c>
      <c r="DJ643" s="18"/>
      <c r="DK643" s="2"/>
      <c r="DL643" s="2"/>
      <c r="DM643" s="2"/>
      <c r="DN643" s="2"/>
      <c r="DO643" s="2"/>
      <c r="DP643" s="2"/>
      <c r="DQ643" s="2"/>
      <c r="DR643" s="9"/>
      <c r="DS643" s="2"/>
      <c r="DT643" s="2"/>
      <c r="DU643" s="7">
        <f t="shared" si="118"/>
        <v>228799465</v>
      </c>
      <c r="DV643" s="4">
        <f>VLOOKUP(B643,[3]RPTNCT049_ConsultaSaldosContabl!$I$4:$K$8047,3,0)</f>
        <v>101261648</v>
      </c>
      <c r="DW643" s="4">
        <f>+Q643+Z643+AA643+AN643+BA643+BJ643+BU643+BV643</f>
        <v>127537817</v>
      </c>
      <c r="DX643" s="41">
        <f t="shared" si="119"/>
        <v>228799465</v>
      </c>
      <c r="DY643" s="19">
        <f t="shared" si="120"/>
        <v>0</v>
      </c>
      <c r="DZ643" s="29"/>
      <c r="EA643" s="29"/>
      <c r="EB643" s="29"/>
    </row>
    <row r="644" spans="1:136" ht="15" customHeight="1" x14ac:dyDescent="0.2">
      <c r="A644" s="1">
        <v>9001928336</v>
      </c>
      <c r="B644" s="1">
        <v>900192833</v>
      </c>
      <c r="C644" s="16">
        <v>923271489</v>
      </c>
      <c r="D644" s="17" t="s">
        <v>216</v>
      </c>
      <c r="E644" s="83" t="s">
        <v>1267</v>
      </c>
      <c r="F644" s="54"/>
      <c r="G644" s="18"/>
      <c r="H644" s="54"/>
      <c r="I644" s="18"/>
      <c r="J644" s="54"/>
      <c r="K644" s="54"/>
      <c r="L644" s="18"/>
      <c r="M644" s="55"/>
      <c r="N644" s="54"/>
      <c r="O644" s="18"/>
      <c r="P644" s="54"/>
      <c r="Q644" s="39"/>
      <c r="R644" s="18"/>
      <c r="S644" s="54"/>
      <c r="T644" s="54"/>
      <c r="U644" s="18"/>
      <c r="V644" s="8">
        <f t="shared" si="121"/>
        <v>0</v>
      </c>
      <c r="W644" s="8">
        <v>0</v>
      </c>
      <c r="X644" s="18"/>
      <c r="Y644" s="8">
        <v>0</v>
      </c>
      <c r="Z644" s="8"/>
      <c r="AA644" s="18"/>
      <c r="AB644" s="18"/>
      <c r="AC644" s="56"/>
      <c r="AD644" s="18"/>
      <c r="AE644" s="18"/>
      <c r="AF644" s="8">
        <f t="shared" ref="AF644:AF707" si="125">SUM(V644:AE644)</f>
        <v>0</v>
      </c>
      <c r="AG644" s="9">
        <v>0</v>
      </c>
      <c r="AH644" s="2"/>
      <c r="AI644" s="2">
        <v>0</v>
      </c>
      <c r="AJ644" s="9">
        <v>0</v>
      </c>
      <c r="AK644" s="2">
        <v>0</v>
      </c>
      <c r="AL644" s="2">
        <v>0</v>
      </c>
      <c r="AM644" s="2"/>
      <c r="AN644" s="2"/>
      <c r="AO644" s="19">
        <f t="shared" ref="AO644:AO707" si="126">SUM(AF644:AN644)</f>
        <v>0</v>
      </c>
      <c r="AP644" s="18"/>
      <c r="AQ644" s="2"/>
      <c r="AR644" s="18"/>
      <c r="AS644" s="2"/>
      <c r="AT644" s="18"/>
      <c r="AU644" s="18"/>
      <c r="AV644" s="18"/>
      <c r="AW644" s="18"/>
      <c r="AX644" s="2">
        <v>94019388</v>
      </c>
      <c r="AY644" s="2">
        <v>23504847</v>
      </c>
      <c r="AZ644" s="18"/>
      <c r="BA644" s="2"/>
      <c r="BB644" s="64">
        <f t="shared" ref="BB644:BB707" si="127">SUM(AO644:BA644)</f>
        <v>117524235</v>
      </c>
      <c r="BC644" s="2"/>
      <c r="BD644" s="2">
        <v>23504847</v>
      </c>
      <c r="BE644" s="2"/>
      <c r="BF644" s="2"/>
      <c r="BG644" s="9"/>
      <c r="BH644" s="2"/>
      <c r="BI644" s="2"/>
      <c r="BJ644" s="2"/>
      <c r="BK644" s="8">
        <f t="shared" ref="BK644:BK707" si="128">SUM(BB644:BJ644)</f>
        <v>141029082</v>
      </c>
      <c r="BL644" s="2"/>
      <c r="BM644" s="2">
        <v>23504847</v>
      </c>
      <c r="BN644" s="2"/>
      <c r="BO644" s="2"/>
      <c r="BP644" s="2"/>
      <c r="BQ644" s="2"/>
      <c r="BR644" s="9"/>
      <c r="BS644" s="2"/>
      <c r="BT644" s="2"/>
      <c r="BU644" s="2"/>
      <c r="BV644" s="2"/>
      <c r="BW644" s="8">
        <f t="shared" ref="BW644:BW707" si="129">SUM(BK644:BV644)</f>
        <v>164533929</v>
      </c>
      <c r="BX644" s="2"/>
      <c r="BY644" s="2">
        <v>23504847</v>
      </c>
      <c r="BZ644" s="2"/>
      <c r="CA644" s="2"/>
      <c r="CB644" s="9"/>
      <c r="CC644" s="2"/>
      <c r="CD644" s="2"/>
      <c r="CE644" s="2"/>
      <c r="CF644" s="2"/>
      <c r="CG644" s="8">
        <f>SUM(BW644:CE644)</f>
        <v>188038776</v>
      </c>
      <c r="CH644" s="2"/>
      <c r="CI644" s="2"/>
      <c r="CJ644" s="2"/>
      <c r="CK644" s="2"/>
      <c r="CL644" s="9"/>
      <c r="CM644" s="2"/>
      <c r="CN644" s="2"/>
      <c r="CO644" s="2"/>
      <c r="CP644" s="8">
        <f t="shared" si="122"/>
        <v>188038776</v>
      </c>
      <c r="CQ644" s="2"/>
      <c r="CR644" s="2"/>
      <c r="CS644" s="2"/>
      <c r="CT644" s="2"/>
      <c r="CU644" s="2"/>
      <c r="CV644" s="9"/>
      <c r="CW644" s="2"/>
      <c r="CX644" s="2"/>
      <c r="CY644" s="8">
        <f t="shared" si="123"/>
        <v>188038776</v>
      </c>
      <c r="CZ644" s="2"/>
      <c r="DA644" s="2"/>
      <c r="DB644" s="2"/>
      <c r="DC644" s="2"/>
      <c r="DD644" s="2"/>
      <c r="DE644" s="2"/>
      <c r="DF644" s="2"/>
      <c r="DG644" s="2"/>
      <c r="DH644" s="2"/>
      <c r="DI644" s="8">
        <f t="shared" si="124"/>
        <v>188038776</v>
      </c>
      <c r="DJ644" s="18"/>
      <c r="DK644" s="2"/>
      <c r="DL644" s="2"/>
      <c r="DM644" s="2"/>
      <c r="DN644" s="2"/>
      <c r="DO644" s="2"/>
      <c r="DP644" s="2"/>
      <c r="DQ644" s="2"/>
      <c r="DR644" s="9"/>
      <c r="DS644" s="2"/>
      <c r="DT644" s="2"/>
      <c r="DU644" s="7">
        <f t="shared" ref="DU644:DU707" si="130">SUM(DI644:DT644)</f>
        <v>188038776</v>
      </c>
      <c r="DV644" s="4">
        <f>VLOOKUP(B644,[3]RPTNCT049_ConsultaSaldosContabl!$I$4:$K$8047,3,0)</f>
        <v>188038776</v>
      </c>
      <c r="DW644" s="4">
        <f>+Q644+Z644+AA644+AN644+BA644+BJ644+BU644+BV644</f>
        <v>0</v>
      </c>
      <c r="DX644" s="41">
        <f t="shared" ref="DX644:DX707" si="131">+DV644+DW644</f>
        <v>188038776</v>
      </c>
      <c r="DY644" s="19">
        <f t="shared" ref="DY644:DY707" si="132">+CG644-DX644</f>
        <v>0</v>
      </c>
      <c r="DZ644" s="29"/>
      <c r="EA644" s="15"/>
      <c r="EB644" s="15"/>
      <c r="EC644" s="15"/>
      <c r="ED644" s="15"/>
      <c r="EE644" s="15"/>
      <c r="EF644" s="15"/>
    </row>
    <row r="645" spans="1:136" ht="15" customHeight="1" x14ac:dyDescent="0.2">
      <c r="A645" s="1">
        <v>8916800751</v>
      </c>
      <c r="B645" s="1">
        <v>891680075</v>
      </c>
      <c r="C645" s="16">
        <v>219127491</v>
      </c>
      <c r="D645" s="17" t="s">
        <v>585</v>
      </c>
      <c r="E645" s="83" t="s">
        <v>1623</v>
      </c>
      <c r="F645" s="38"/>
      <c r="G645" s="2"/>
      <c r="H645" s="3"/>
      <c r="I645" s="2"/>
      <c r="J645" s="39"/>
      <c r="K645" s="3"/>
      <c r="L645" s="2"/>
      <c r="M645" s="8"/>
      <c r="N645" s="3"/>
      <c r="O645" s="2"/>
      <c r="P645" s="3"/>
      <c r="Q645" s="39">
        <v>51245745</v>
      </c>
      <c r="R645" s="2"/>
      <c r="S645" s="3"/>
      <c r="T645" s="3"/>
      <c r="U645" s="2"/>
      <c r="V645" s="8">
        <f t="shared" si="121"/>
        <v>51245745</v>
      </c>
      <c r="W645" s="8">
        <v>0</v>
      </c>
      <c r="X645" s="2"/>
      <c r="Y645" s="8">
        <v>0</v>
      </c>
      <c r="Z645" s="8"/>
      <c r="AA645" s="2"/>
      <c r="AB645" s="2"/>
      <c r="AC645" s="9"/>
      <c r="AD645" s="2"/>
      <c r="AE645" s="2"/>
      <c r="AF645" s="8">
        <f t="shared" si="125"/>
        <v>51245745</v>
      </c>
      <c r="AG645" s="9">
        <v>0</v>
      </c>
      <c r="AH645" s="2"/>
      <c r="AI645" s="2">
        <v>0</v>
      </c>
      <c r="AJ645" s="9">
        <v>0</v>
      </c>
      <c r="AK645" s="2">
        <v>0</v>
      </c>
      <c r="AL645" s="2">
        <v>0</v>
      </c>
      <c r="AM645" s="2"/>
      <c r="AN645" s="2"/>
      <c r="AO645" s="19">
        <f t="shared" si="126"/>
        <v>51245745</v>
      </c>
      <c r="AP645" s="2"/>
      <c r="AQ645" s="2"/>
      <c r="AR645" s="2"/>
      <c r="AS645" s="2"/>
      <c r="AT645" s="2"/>
      <c r="AU645" s="2"/>
      <c r="AV645" s="2"/>
      <c r="AW645" s="2"/>
      <c r="AX645" s="2">
        <v>106215748</v>
      </c>
      <c r="AY645" s="2">
        <v>26553937</v>
      </c>
      <c r="AZ645" s="2"/>
      <c r="BA645" s="2"/>
      <c r="BB645" s="64">
        <f t="shared" si="127"/>
        <v>184015430</v>
      </c>
      <c r="BC645" s="2"/>
      <c r="BD645" s="2">
        <v>26553937</v>
      </c>
      <c r="BE645" s="2"/>
      <c r="BF645" s="2"/>
      <c r="BG645" s="9"/>
      <c r="BH645" s="2"/>
      <c r="BI645" s="2"/>
      <c r="BJ645" s="2">
        <v>110283740</v>
      </c>
      <c r="BK645" s="8">
        <f t="shared" si="128"/>
        <v>320853107</v>
      </c>
      <c r="BL645" s="2"/>
      <c r="BM645" s="2">
        <v>26553937</v>
      </c>
      <c r="BN645" s="2"/>
      <c r="BO645" s="2"/>
      <c r="BP645" s="2"/>
      <c r="BQ645" s="2"/>
      <c r="BR645" s="9"/>
      <c r="BS645" s="2"/>
      <c r="BT645" s="2"/>
      <c r="BU645" s="2"/>
      <c r="BV645" s="2"/>
      <c r="BW645" s="8">
        <f t="shared" si="129"/>
        <v>347407044</v>
      </c>
      <c r="BX645" s="2"/>
      <c r="BY645" s="2">
        <v>26553937</v>
      </c>
      <c r="BZ645" s="2"/>
      <c r="CA645" s="2"/>
      <c r="CB645" s="9"/>
      <c r="CC645" s="2"/>
      <c r="CD645" s="2"/>
      <c r="CE645" s="2"/>
      <c r="CF645" s="2"/>
      <c r="CG645" s="8">
        <f>SUM(BW645:CE645)</f>
        <v>373960981</v>
      </c>
      <c r="CH645" s="2"/>
      <c r="CI645" s="2"/>
      <c r="CJ645" s="2"/>
      <c r="CK645" s="2"/>
      <c r="CL645" s="9"/>
      <c r="CM645" s="2"/>
      <c r="CN645" s="2"/>
      <c r="CO645" s="2"/>
      <c r="CP645" s="8">
        <f t="shared" si="122"/>
        <v>373960981</v>
      </c>
      <c r="CQ645" s="2"/>
      <c r="CR645" s="2"/>
      <c r="CS645" s="2"/>
      <c r="CT645" s="2"/>
      <c r="CU645" s="2"/>
      <c r="CV645" s="9"/>
      <c r="CW645" s="2"/>
      <c r="CX645" s="2"/>
      <c r="CY645" s="8">
        <f t="shared" si="123"/>
        <v>373960981</v>
      </c>
      <c r="CZ645" s="2"/>
      <c r="DA645" s="2"/>
      <c r="DB645" s="2"/>
      <c r="DC645" s="2"/>
      <c r="DD645" s="2"/>
      <c r="DE645" s="2"/>
      <c r="DF645" s="2"/>
      <c r="DG645" s="2"/>
      <c r="DH645" s="2"/>
      <c r="DI645" s="8">
        <f t="shared" si="124"/>
        <v>373960981</v>
      </c>
      <c r="DJ645" s="18"/>
      <c r="DK645" s="2"/>
      <c r="DL645" s="2"/>
      <c r="DM645" s="2"/>
      <c r="DN645" s="2"/>
      <c r="DO645" s="2"/>
      <c r="DP645" s="2"/>
      <c r="DQ645" s="2"/>
      <c r="DR645" s="9"/>
      <c r="DS645" s="2"/>
      <c r="DT645" s="2"/>
      <c r="DU645" s="7">
        <f t="shared" si="130"/>
        <v>373960981</v>
      </c>
      <c r="DV645" s="4">
        <f>VLOOKUP(B645,[3]RPTNCT049_ConsultaSaldosContabl!$I$4:$K$8047,3,0)</f>
        <v>212431496</v>
      </c>
      <c r="DW645" s="4">
        <f>+Q645+Z645+AA645+AN645+BA645+BJ645+BU645+BV645</f>
        <v>161529485</v>
      </c>
      <c r="DX645" s="41">
        <f t="shared" si="131"/>
        <v>373960981</v>
      </c>
      <c r="DY645" s="19">
        <f t="shared" si="132"/>
        <v>0</v>
      </c>
      <c r="DZ645" s="29"/>
      <c r="EA645" s="29"/>
      <c r="EB645" s="29"/>
    </row>
    <row r="646" spans="1:136" ht="15" customHeight="1" x14ac:dyDescent="0.2">
      <c r="A646" s="1">
        <v>8190038490</v>
      </c>
      <c r="B646" s="1">
        <v>819003849</v>
      </c>
      <c r="C646" s="16">
        <v>216047460</v>
      </c>
      <c r="D646" s="17" t="s">
        <v>650</v>
      </c>
      <c r="E646" s="83" t="s">
        <v>1687</v>
      </c>
      <c r="F646" s="38"/>
      <c r="G646" s="2"/>
      <c r="H646" s="3"/>
      <c r="I646" s="2"/>
      <c r="J646" s="39"/>
      <c r="K646" s="3"/>
      <c r="L646" s="2"/>
      <c r="M646" s="8"/>
      <c r="N646" s="3"/>
      <c r="O646" s="2"/>
      <c r="P646" s="3"/>
      <c r="Q646" s="39">
        <v>135325610</v>
      </c>
      <c r="R646" s="2"/>
      <c r="S646" s="3"/>
      <c r="T646" s="3"/>
      <c r="U646" s="2"/>
      <c r="V646" s="8">
        <f t="shared" si="121"/>
        <v>135325610</v>
      </c>
      <c r="W646" s="8">
        <v>0</v>
      </c>
      <c r="X646" s="2"/>
      <c r="Y646" s="8">
        <v>0</v>
      </c>
      <c r="Z646" s="8"/>
      <c r="AA646" s="2"/>
      <c r="AB646" s="2"/>
      <c r="AC646" s="9"/>
      <c r="AD646" s="2"/>
      <c r="AE646" s="2"/>
      <c r="AF646" s="8">
        <f t="shared" si="125"/>
        <v>135325610</v>
      </c>
      <c r="AG646" s="9">
        <v>0</v>
      </c>
      <c r="AH646" s="2"/>
      <c r="AI646" s="2">
        <v>0</v>
      </c>
      <c r="AJ646" s="9">
        <v>0</v>
      </c>
      <c r="AK646" s="2">
        <v>0</v>
      </c>
      <c r="AL646" s="2">
        <v>0</v>
      </c>
      <c r="AM646" s="2"/>
      <c r="AN646" s="2"/>
      <c r="AO646" s="19">
        <f t="shared" si="126"/>
        <v>135325610</v>
      </c>
      <c r="AP646" s="2"/>
      <c r="AQ646" s="2"/>
      <c r="AR646" s="2"/>
      <c r="AS646" s="2"/>
      <c r="AT646" s="2"/>
      <c r="AU646" s="2"/>
      <c r="AV646" s="2"/>
      <c r="AW646" s="2"/>
      <c r="AX646" s="2">
        <v>358209620</v>
      </c>
      <c r="AY646" s="2">
        <v>89552405</v>
      </c>
      <c r="AZ646" s="2"/>
      <c r="BA646" s="2"/>
      <c r="BB646" s="64">
        <f t="shared" si="127"/>
        <v>583087635</v>
      </c>
      <c r="BC646" s="2"/>
      <c r="BD646" s="2">
        <v>89552405</v>
      </c>
      <c r="BE646" s="2"/>
      <c r="BF646" s="2"/>
      <c r="BG646" s="9"/>
      <c r="BH646" s="2"/>
      <c r="BI646" s="2"/>
      <c r="BJ646" s="2">
        <v>291227954</v>
      </c>
      <c r="BK646" s="8">
        <f t="shared" si="128"/>
        <v>963867994</v>
      </c>
      <c r="BL646" s="2"/>
      <c r="BM646" s="2">
        <v>89552405</v>
      </c>
      <c r="BN646" s="2"/>
      <c r="BO646" s="2"/>
      <c r="BP646" s="2"/>
      <c r="BQ646" s="2"/>
      <c r="BR646" s="9"/>
      <c r="BS646" s="2"/>
      <c r="BT646" s="2"/>
      <c r="BU646" s="2"/>
      <c r="BV646" s="2"/>
      <c r="BW646" s="8">
        <f t="shared" si="129"/>
        <v>1053420399</v>
      </c>
      <c r="BX646" s="2"/>
      <c r="BY646" s="2">
        <v>89552405</v>
      </c>
      <c r="BZ646" s="2"/>
      <c r="CA646" s="2"/>
      <c r="CB646" s="9"/>
      <c r="CC646" s="2"/>
      <c r="CD646" s="2"/>
      <c r="CE646" s="2"/>
      <c r="CF646" s="2"/>
      <c r="CG646" s="8">
        <f>SUM(BW646:CE646)</f>
        <v>1142972804</v>
      </c>
      <c r="CH646" s="2"/>
      <c r="CI646" s="2"/>
      <c r="CJ646" s="2"/>
      <c r="CK646" s="2"/>
      <c r="CL646" s="9"/>
      <c r="CM646" s="2"/>
      <c r="CN646" s="2"/>
      <c r="CO646" s="2"/>
      <c r="CP646" s="8">
        <f t="shared" si="122"/>
        <v>1142972804</v>
      </c>
      <c r="CQ646" s="2"/>
      <c r="CR646" s="2"/>
      <c r="CS646" s="2"/>
      <c r="CT646" s="2"/>
      <c r="CU646" s="2"/>
      <c r="CV646" s="9"/>
      <c r="CW646" s="2"/>
      <c r="CX646" s="2"/>
      <c r="CY646" s="8">
        <f t="shared" si="123"/>
        <v>1142972804</v>
      </c>
      <c r="CZ646" s="2"/>
      <c r="DA646" s="2"/>
      <c r="DB646" s="2"/>
      <c r="DC646" s="2"/>
      <c r="DD646" s="2"/>
      <c r="DE646" s="2"/>
      <c r="DF646" s="2"/>
      <c r="DG646" s="2"/>
      <c r="DH646" s="2"/>
      <c r="DI646" s="8">
        <f t="shared" si="124"/>
        <v>1142972804</v>
      </c>
      <c r="DJ646" s="18"/>
      <c r="DK646" s="2"/>
      <c r="DL646" s="2"/>
      <c r="DM646" s="2"/>
      <c r="DN646" s="2"/>
      <c r="DO646" s="2"/>
      <c r="DP646" s="2"/>
      <c r="DQ646" s="2"/>
      <c r="DR646" s="9"/>
      <c r="DS646" s="2"/>
      <c r="DT646" s="2"/>
      <c r="DU646" s="7">
        <f t="shared" si="130"/>
        <v>1142972804</v>
      </c>
      <c r="DV646" s="4">
        <f>VLOOKUP(B646,[3]RPTNCT049_ConsultaSaldosContabl!$I$4:$K$8047,3,0)</f>
        <v>716419240</v>
      </c>
      <c r="DW646" s="4">
        <f>+Q646+Z646+AA646+AN646+BA646+BJ646+BU646+BV646</f>
        <v>426553564</v>
      </c>
      <c r="DX646" s="41">
        <f t="shared" si="131"/>
        <v>1142972804</v>
      </c>
      <c r="DY646" s="19">
        <f t="shared" si="132"/>
        <v>0</v>
      </c>
      <c r="DZ646" s="29"/>
      <c r="EA646" s="29"/>
      <c r="EB646" s="29"/>
    </row>
    <row r="647" spans="1:136" ht="15" customHeight="1" x14ac:dyDescent="0.2">
      <c r="A647" s="1">
        <v>8000330620</v>
      </c>
      <c r="B647" s="1">
        <v>800033062</v>
      </c>
      <c r="C647" s="16">
        <v>219415494</v>
      </c>
      <c r="D647" s="17" t="s">
        <v>275</v>
      </c>
      <c r="E647" s="83" t="s">
        <v>1325</v>
      </c>
      <c r="F647" s="54"/>
      <c r="G647" s="18"/>
      <c r="H647" s="54"/>
      <c r="I647" s="18"/>
      <c r="J647" s="54"/>
      <c r="K647" s="54"/>
      <c r="L647" s="18"/>
      <c r="M647" s="55"/>
      <c r="N647" s="54"/>
      <c r="O647" s="18"/>
      <c r="P647" s="54"/>
      <c r="Q647" s="39"/>
      <c r="R647" s="18"/>
      <c r="S647" s="54"/>
      <c r="T647" s="54"/>
      <c r="U647" s="18"/>
      <c r="V647" s="8">
        <f t="shared" si="121"/>
        <v>0</v>
      </c>
      <c r="W647" s="8">
        <v>0</v>
      </c>
      <c r="X647" s="18"/>
      <c r="Y647" s="8">
        <v>0</v>
      </c>
      <c r="Z647" s="8">
        <v>29777391</v>
      </c>
      <c r="AA647" s="18"/>
      <c r="AB647" s="18"/>
      <c r="AC647" s="56"/>
      <c r="AD647" s="18"/>
      <c r="AE647" s="18"/>
      <c r="AF647" s="8">
        <f t="shared" si="125"/>
        <v>29777391</v>
      </c>
      <c r="AG647" s="9">
        <v>0</v>
      </c>
      <c r="AH647" s="2"/>
      <c r="AI647" s="2">
        <v>0</v>
      </c>
      <c r="AJ647" s="9">
        <v>0</v>
      </c>
      <c r="AK647" s="2">
        <v>0</v>
      </c>
      <c r="AL647" s="2">
        <v>0</v>
      </c>
      <c r="AM647" s="2"/>
      <c r="AN647" s="2"/>
      <c r="AO647" s="19">
        <f t="shared" si="126"/>
        <v>29777391</v>
      </c>
      <c r="AP647" s="18"/>
      <c r="AQ647" s="2"/>
      <c r="AR647" s="18"/>
      <c r="AS647" s="2"/>
      <c r="AT647" s="18"/>
      <c r="AU647" s="18"/>
      <c r="AV647" s="18"/>
      <c r="AW647" s="18"/>
      <c r="AX647" s="2">
        <v>31595824</v>
      </c>
      <c r="AY647" s="2">
        <v>7898956</v>
      </c>
      <c r="AZ647" s="18"/>
      <c r="BA647" s="2"/>
      <c r="BB647" s="64">
        <f t="shared" si="127"/>
        <v>69272171</v>
      </c>
      <c r="BC647" s="2"/>
      <c r="BD647" s="2">
        <v>7898956</v>
      </c>
      <c r="BE647" s="2"/>
      <c r="BF647" s="2"/>
      <c r="BG647" s="9"/>
      <c r="BH647" s="2"/>
      <c r="BI647" s="2"/>
      <c r="BJ647" s="2">
        <v>64082636</v>
      </c>
      <c r="BK647" s="8">
        <f t="shared" si="128"/>
        <v>141253763</v>
      </c>
      <c r="BL647" s="2"/>
      <c r="BM647" s="2">
        <v>7898956</v>
      </c>
      <c r="BN647" s="2"/>
      <c r="BO647" s="2"/>
      <c r="BP647" s="2"/>
      <c r="BQ647" s="2"/>
      <c r="BR647" s="9"/>
      <c r="BS647" s="2"/>
      <c r="BT647" s="2"/>
      <c r="BU647" s="2"/>
      <c r="BV647" s="2"/>
      <c r="BW647" s="8">
        <f t="shared" si="129"/>
        <v>149152719</v>
      </c>
      <c r="BX647" s="2"/>
      <c r="BY647" s="2">
        <v>7898956</v>
      </c>
      <c r="BZ647" s="2"/>
      <c r="CA647" s="2"/>
      <c r="CB647" s="9"/>
      <c r="CC647" s="2"/>
      <c r="CD647" s="2"/>
      <c r="CE647" s="2"/>
      <c r="CF647" s="2"/>
      <c r="CG647" s="8">
        <f>SUM(BW647:CE647)</f>
        <v>157051675</v>
      </c>
      <c r="CH647" s="2"/>
      <c r="CI647" s="2"/>
      <c r="CJ647" s="2"/>
      <c r="CK647" s="2"/>
      <c r="CL647" s="9"/>
      <c r="CM647" s="2"/>
      <c r="CN647" s="2"/>
      <c r="CO647" s="2"/>
      <c r="CP647" s="8">
        <f t="shared" si="122"/>
        <v>157051675</v>
      </c>
      <c r="CQ647" s="2"/>
      <c r="CR647" s="2"/>
      <c r="CS647" s="2"/>
      <c r="CT647" s="2"/>
      <c r="CU647" s="2"/>
      <c r="CV647" s="9"/>
      <c r="CW647" s="2"/>
      <c r="CX647" s="2"/>
      <c r="CY647" s="8">
        <f t="shared" si="123"/>
        <v>157051675</v>
      </c>
      <c r="CZ647" s="2"/>
      <c r="DA647" s="2"/>
      <c r="DB647" s="2"/>
      <c r="DC647" s="2"/>
      <c r="DD647" s="2"/>
      <c r="DE647" s="2"/>
      <c r="DF647" s="2"/>
      <c r="DG647" s="2"/>
      <c r="DH647" s="2"/>
      <c r="DI647" s="8">
        <f t="shared" si="124"/>
        <v>157051675</v>
      </c>
      <c r="DJ647" s="18"/>
      <c r="DK647" s="2"/>
      <c r="DL647" s="2"/>
      <c r="DM647" s="2"/>
      <c r="DN647" s="2"/>
      <c r="DO647" s="2"/>
      <c r="DP647" s="2"/>
      <c r="DQ647" s="2"/>
      <c r="DR647" s="9"/>
      <c r="DS647" s="2"/>
      <c r="DT647" s="2"/>
      <c r="DU647" s="7">
        <f t="shared" si="130"/>
        <v>157051675</v>
      </c>
      <c r="DV647" s="4">
        <f>VLOOKUP(B647,[3]RPTNCT049_ConsultaSaldosContabl!$I$4:$K$8047,3,0)</f>
        <v>63191648</v>
      </c>
      <c r="DW647" s="4">
        <f>+Q647+Z647+AA647+AN647+BA647+BJ647+BU647+BV647</f>
        <v>93860027</v>
      </c>
      <c r="DX647" s="41">
        <f t="shared" si="131"/>
        <v>157051675</v>
      </c>
      <c r="DY647" s="19">
        <f t="shared" si="132"/>
        <v>0</v>
      </c>
      <c r="DZ647" s="29"/>
      <c r="EA647" s="15"/>
      <c r="EB647" s="15"/>
      <c r="EC647" s="15"/>
      <c r="ED647" s="15"/>
      <c r="EE647" s="15"/>
      <c r="EF647" s="15"/>
    </row>
    <row r="648" spans="1:136" ht="15" customHeight="1" x14ac:dyDescent="0.2">
      <c r="A648" s="1">
        <v>8000994254</v>
      </c>
      <c r="B648" s="1">
        <v>800099425</v>
      </c>
      <c r="C648" s="16">
        <v>212585225</v>
      </c>
      <c r="D648" s="17" t="s">
        <v>962</v>
      </c>
      <c r="E648" s="83" t="s">
        <v>2040</v>
      </c>
      <c r="F648" s="38"/>
      <c r="G648" s="2"/>
      <c r="H648" s="3"/>
      <c r="I648" s="2"/>
      <c r="J648" s="39"/>
      <c r="K648" s="3"/>
      <c r="L648" s="2"/>
      <c r="M648" s="8"/>
      <c r="N648" s="3"/>
      <c r="O648" s="2"/>
      <c r="P648" s="3"/>
      <c r="Q648" s="39">
        <v>53030650</v>
      </c>
      <c r="R648" s="2"/>
      <c r="S648" s="3"/>
      <c r="T648" s="3"/>
      <c r="U648" s="2"/>
      <c r="V648" s="8">
        <f t="shared" si="121"/>
        <v>53030650</v>
      </c>
      <c r="W648" s="8">
        <v>0</v>
      </c>
      <c r="X648" s="2"/>
      <c r="Y648" s="8">
        <v>0</v>
      </c>
      <c r="Z648" s="8"/>
      <c r="AA648" s="2"/>
      <c r="AB648" s="2"/>
      <c r="AC648" s="9"/>
      <c r="AD648" s="2"/>
      <c r="AE648" s="2"/>
      <c r="AF648" s="8">
        <f t="shared" si="125"/>
        <v>53030650</v>
      </c>
      <c r="AG648" s="9">
        <v>0</v>
      </c>
      <c r="AH648" s="2"/>
      <c r="AI648" s="2">
        <v>0</v>
      </c>
      <c r="AJ648" s="9">
        <v>0</v>
      </c>
      <c r="AK648" s="2">
        <v>0</v>
      </c>
      <c r="AL648" s="2">
        <v>0</v>
      </c>
      <c r="AM648" s="2"/>
      <c r="AN648" s="2"/>
      <c r="AO648" s="19">
        <f t="shared" si="126"/>
        <v>53030650</v>
      </c>
      <c r="AP648" s="2"/>
      <c r="AQ648" s="2"/>
      <c r="AR648" s="2"/>
      <c r="AS648" s="2"/>
      <c r="AT648" s="2"/>
      <c r="AU648" s="2"/>
      <c r="AV648" s="2"/>
      <c r="AW648" s="2"/>
      <c r="AX648" s="2">
        <v>92618104</v>
      </c>
      <c r="AY648" s="2">
        <v>23154526</v>
      </c>
      <c r="AZ648" s="2"/>
      <c r="BA648" s="2"/>
      <c r="BB648" s="64">
        <f t="shared" si="127"/>
        <v>168803280</v>
      </c>
      <c r="BC648" s="2"/>
      <c r="BD648" s="2">
        <v>23154526</v>
      </c>
      <c r="BE648" s="2"/>
      <c r="BF648" s="2"/>
      <c r="BG648" s="9"/>
      <c r="BH648" s="2"/>
      <c r="BI648" s="2"/>
      <c r="BJ648" s="2">
        <v>114124949</v>
      </c>
      <c r="BK648" s="8">
        <f t="shared" si="128"/>
        <v>306082755</v>
      </c>
      <c r="BL648" s="2"/>
      <c r="BM648" s="2">
        <v>23154526</v>
      </c>
      <c r="BN648" s="2"/>
      <c r="BO648" s="2"/>
      <c r="BP648" s="2"/>
      <c r="BQ648" s="2"/>
      <c r="BR648" s="9"/>
      <c r="BS648" s="2"/>
      <c r="BT648" s="2"/>
      <c r="BU648" s="2"/>
      <c r="BV648" s="2"/>
      <c r="BW648" s="8">
        <f t="shared" si="129"/>
        <v>329237281</v>
      </c>
      <c r="BX648" s="2"/>
      <c r="BY648" s="2">
        <v>23154526</v>
      </c>
      <c r="BZ648" s="2"/>
      <c r="CA648" s="2"/>
      <c r="CB648" s="9"/>
      <c r="CC648" s="2"/>
      <c r="CD648" s="2"/>
      <c r="CE648" s="2"/>
      <c r="CF648" s="2"/>
      <c r="CG648" s="8">
        <f>SUM(BW648:CE648)</f>
        <v>352391807</v>
      </c>
      <c r="CH648" s="2"/>
      <c r="CI648" s="2"/>
      <c r="CJ648" s="2"/>
      <c r="CK648" s="2"/>
      <c r="CL648" s="9"/>
      <c r="CM648" s="2"/>
      <c r="CN648" s="2"/>
      <c r="CO648" s="2"/>
      <c r="CP648" s="8">
        <f t="shared" si="122"/>
        <v>352391807</v>
      </c>
      <c r="CQ648" s="2"/>
      <c r="CR648" s="2"/>
      <c r="CS648" s="2"/>
      <c r="CT648" s="2"/>
      <c r="CU648" s="2"/>
      <c r="CV648" s="9"/>
      <c r="CW648" s="2"/>
      <c r="CX648" s="2"/>
      <c r="CY648" s="8">
        <f t="shared" si="123"/>
        <v>352391807</v>
      </c>
      <c r="CZ648" s="2"/>
      <c r="DA648" s="2"/>
      <c r="DB648" s="2"/>
      <c r="DC648" s="2"/>
      <c r="DD648" s="2"/>
      <c r="DE648" s="2"/>
      <c r="DF648" s="2"/>
      <c r="DG648" s="2"/>
      <c r="DH648" s="2"/>
      <c r="DI648" s="8">
        <f t="shared" si="124"/>
        <v>352391807</v>
      </c>
      <c r="DJ648" s="18"/>
      <c r="DK648" s="2"/>
      <c r="DL648" s="2"/>
      <c r="DM648" s="2"/>
      <c r="DN648" s="2"/>
      <c r="DO648" s="2"/>
      <c r="DP648" s="2"/>
      <c r="DQ648" s="2"/>
      <c r="DR648" s="9"/>
      <c r="DS648" s="2"/>
      <c r="DT648" s="2"/>
      <c r="DU648" s="7">
        <f t="shared" si="130"/>
        <v>352391807</v>
      </c>
      <c r="DV648" s="4">
        <f>VLOOKUP(B648,[3]RPTNCT049_ConsultaSaldosContabl!$I$4:$K$8047,3,0)</f>
        <v>185236208</v>
      </c>
      <c r="DW648" s="4">
        <f>+Q648+Z648+AA648+AN648+BA648+BJ648+BU648+BV648</f>
        <v>167155599</v>
      </c>
      <c r="DX648" s="41">
        <f t="shared" si="131"/>
        <v>352391807</v>
      </c>
      <c r="DY648" s="19">
        <f t="shared" si="132"/>
        <v>0</v>
      </c>
      <c r="DZ648" s="29"/>
      <c r="EA648" s="29"/>
      <c r="EB648" s="29"/>
    </row>
    <row r="649" spans="1:136" ht="15" customHeight="1" x14ac:dyDescent="0.2">
      <c r="A649" s="1">
        <v>8916800769</v>
      </c>
      <c r="B649" s="1">
        <v>891680076</v>
      </c>
      <c r="C649" s="16">
        <v>219527495</v>
      </c>
      <c r="D649" s="17" t="s">
        <v>586</v>
      </c>
      <c r="E649" s="83" t="s">
        <v>1624</v>
      </c>
      <c r="F649" s="38"/>
      <c r="G649" s="2"/>
      <c r="H649" s="3"/>
      <c r="I649" s="2"/>
      <c r="J649" s="39"/>
      <c r="K649" s="3"/>
      <c r="L649" s="2"/>
      <c r="M649" s="8"/>
      <c r="N649" s="3"/>
      <c r="O649" s="2"/>
      <c r="P649" s="3"/>
      <c r="Q649" s="39">
        <v>36644712</v>
      </c>
      <c r="R649" s="2"/>
      <c r="S649" s="3"/>
      <c r="T649" s="3"/>
      <c r="U649" s="2"/>
      <c r="V649" s="8">
        <f t="shared" si="121"/>
        <v>36644712</v>
      </c>
      <c r="W649" s="8">
        <v>0</v>
      </c>
      <c r="X649" s="2"/>
      <c r="Y649" s="8">
        <v>0</v>
      </c>
      <c r="Z649" s="8"/>
      <c r="AA649" s="2"/>
      <c r="AB649" s="2"/>
      <c r="AC649" s="9"/>
      <c r="AD649" s="2"/>
      <c r="AE649" s="2"/>
      <c r="AF649" s="8">
        <f t="shared" si="125"/>
        <v>36644712</v>
      </c>
      <c r="AG649" s="9">
        <v>0</v>
      </c>
      <c r="AH649" s="2"/>
      <c r="AI649" s="2">
        <v>0</v>
      </c>
      <c r="AJ649" s="9">
        <v>0</v>
      </c>
      <c r="AK649" s="2">
        <v>0</v>
      </c>
      <c r="AL649" s="2">
        <v>0</v>
      </c>
      <c r="AM649" s="2"/>
      <c r="AN649" s="2"/>
      <c r="AO649" s="19">
        <f t="shared" si="126"/>
        <v>36644712</v>
      </c>
      <c r="AP649" s="2"/>
      <c r="AQ649" s="2"/>
      <c r="AR649" s="2"/>
      <c r="AS649" s="2"/>
      <c r="AT649" s="2"/>
      <c r="AU649" s="2"/>
      <c r="AV649" s="2"/>
      <c r="AW649" s="2"/>
      <c r="AX649" s="2">
        <v>81272852</v>
      </c>
      <c r="AY649" s="2">
        <v>20318213</v>
      </c>
      <c r="AZ649" s="2"/>
      <c r="BA649" s="2"/>
      <c r="BB649" s="64">
        <f t="shared" si="127"/>
        <v>138235777</v>
      </c>
      <c r="BC649" s="2"/>
      <c r="BD649" s="2">
        <v>20318213</v>
      </c>
      <c r="BE649" s="2"/>
      <c r="BF649" s="2"/>
      <c r="BG649" s="9"/>
      <c r="BH649" s="2"/>
      <c r="BI649" s="2"/>
      <c r="BJ649" s="2">
        <v>78861249</v>
      </c>
      <c r="BK649" s="8">
        <f t="shared" si="128"/>
        <v>237415239</v>
      </c>
      <c r="BL649" s="2"/>
      <c r="BM649" s="2">
        <v>20318213</v>
      </c>
      <c r="BN649" s="2"/>
      <c r="BO649" s="2"/>
      <c r="BP649" s="2"/>
      <c r="BQ649" s="2"/>
      <c r="BR649" s="9"/>
      <c r="BS649" s="2"/>
      <c r="BT649" s="2"/>
      <c r="BU649" s="2"/>
      <c r="BV649" s="2"/>
      <c r="BW649" s="8">
        <f t="shared" si="129"/>
        <v>257733452</v>
      </c>
      <c r="BX649" s="2"/>
      <c r="BY649" s="2">
        <v>20318213</v>
      </c>
      <c r="BZ649" s="2"/>
      <c r="CA649" s="2"/>
      <c r="CB649" s="9"/>
      <c r="CC649" s="2"/>
      <c r="CD649" s="2"/>
      <c r="CE649" s="2"/>
      <c r="CF649" s="2"/>
      <c r="CG649" s="8">
        <f>SUM(BW649:CE649)</f>
        <v>278051665</v>
      </c>
      <c r="CH649" s="2"/>
      <c r="CI649" s="2"/>
      <c r="CJ649" s="2"/>
      <c r="CK649" s="2"/>
      <c r="CL649" s="9"/>
      <c r="CM649" s="2"/>
      <c r="CN649" s="2"/>
      <c r="CO649" s="2"/>
      <c r="CP649" s="8">
        <f t="shared" si="122"/>
        <v>278051665</v>
      </c>
      <c r="CQ649" s="2"/>
      <c r="CR649" s="2"/>
      <c r="CS649" s="2"/>
      <c r="CT649" s="2"/>
      <c r="CU649" s="2"/>
      <c r="CV649" s="9"/>
      <c r="CW649" s="2"/>
      <c r="CX649" s="2"/>
      <c r="CY649" s="8">
        <f t="shared" si="123"/>
        <v>278051665</v>
      </c>
      <c r="CZ649" s="2"/>
      <c r="DA649" s="2"/>
      <c r="DB649" s="2"/>
      <c r="DC649" s="2"/>
      <c r="DD649" s="2"/>
      <c r="DE649" s="2"/>
      <c r="DF649" s="2"/>
      <c r="DG649" s="2"/>
      <c r="DH649" s="2"/>
      <c r="DI649" s="8">
        <f t="shared" si="124"/>
        <v>278051665</v>
      </c>
      <c r="DJ649" s="18"/>
      <c r="DK649" s="2"/>
      <c r="DL649" s="2"/>
      <c r="DM649" s="2"/>
      <c r="DN649" s="2"/>
      <c r="DO649" s="2"/>
      <c r="DP649" s="2"/>
      <c r="DQ649" s="2"/>
      <c r="DR649" s="9"/>
      <c r="DS649" s="2"/>
      <c r="DT649" s="2"/>
      <c r="DU649" s="7">
        <f t="shared" si="130"/>
        <v>278051665</v>
      </c>
      <c r="DV649" s="4">
        <f>VLOOKUP(B649,[3]RPTNCT049_ConsultaSaldosContabl!$I$4:$K$8047,3,0)</f>
        <v>162545704</v>
      </c>
      <c r="DW649" s="4">
        <f>+Q649+Z649+AA649+AN649+BA649+BJ649+BU649+BV649</f>
        <v>115505961</v>
      </c>
      <c r="DX649" s="41">
        <f t="shared" si="131"/>
        <v>278051665</v>
      </c>
      <c r="DY649" s="19">
        <f t="shared" si="132"/>
        <v>0</v>
      </c>
      <c r="DZ649" s="29"/>
      <c r="EA649" s="29"/>
      <c r="EB649" s="29"/>
    </row>
    <row r="650" spans="1:136" ht="15" customHeight="1" x14ac:dyDescent="0.2">
      <c r="A650" s="1">
        <v>8919009023</v>
      </c>
      <c r="B650" s="1">
        <v>891900902</v>
      </c>
      <c r="C650" s="16">
        <v>219776497</v>
      </c>
      <c r="D650" s="17" t="s">
        <v>933</v>
      </c>
      <c r="E650" s="83" t="s">
        <v>2011</v>
      </c>
      <c r="F650" s="38"/>
      <c r="G650" s="2"/>
      <c r="H650" s="3"/>
      <c r="I650" s="2"/>
      <c r="J650" s="39"/>
      <c r="K650" s="3"/>
      <c r="L650" s="2"/>
      <c r="M650" s="8"/>
      <c r="N650" s="3"/>
      <c r="O650" s="2"/>
      <c r="P650" s="3"/>
      <c r="Q650" s="39">
        <v>53079579</v>
      </c>
      <c r="R650" s="2"/>
      <c r="S650" s="3"/>
      <c r="T650" s="3"/>
      <c r="U650" s="2"/>
      <c r="V650" s="8">
        <f t="shared" si="121"/>
        <v>53079579</v>
      </c>
      <c r="W650" s="8">
        <v>0</v>
      </c>
      <c r="X650" s="2"/>
      <c r="Y650" s="8">
        <v>0</v>
      </c>
      <c r="Z650" s="8"/>
      <c r="AA650" s="2"/>
      <c r="AB650" s="2"/>
      <c r="AC650" s="9"/>
      <c r="AD650" s="2"/>
      <c r="AE650" s="2"/>
      <c r="AF650" s="8">
        <f t="shared" si="125"/>
        <v>53079579</v>
      </c>
      <c r="AG650" s="9">
        <v>0</v>
      </c>
      <c r="AH650" s="2"/>
      <c r="AI650" s="2">
        <v>0</v>
      </c>
      <c r="AJ650" s="9">
        <v>0</v>
      </c>
      <c r="AK650" s="2">
        <v>0</v>
      </c>
      <c r="AL650" s="2">
        <v>0</v>
      </c>
      <c r="AM650" s="2"/>
      <c r="AN650" s="2"/>
      <c r="AO650" s="19">
        <f t="shared" si="126"/>
        <v>53079579</v>
      </c>
      <c r="AP650" s="2"/>
      <c r="AQ650" s="2"/>
      <c r="AR650" s="2"/>
      <c r="AS650" s="2"/>
      <c r="AT650" s="2"/>
      <c r="AU650" s="2"/>
      <c r="AV650" s="2"/>
      <c r="AW650" s="2"/>
      <c r="AX650" s="2">
        <v>70038156</v>
      </c>
      <c r="AY650" s="2">
        <v>17509539</v>
      </c>
      <c r="AZ650" s="2"/>
      <c r="BA650" s="2"/>
      <c r="BB650" s="64">
        <f t="shared" si="127"/>
        <v>140627274</v>
      </c>
      <c r="BC650" s="2"/>
      <c r="BD650" s="2">
        <v>17509539</v>
      </c>
      <c r="BE650" s="2"/>
      <c r="BF650" s="2"/>
      <c r="BG650" s="9"/>
      <c r="BH650" s="2"/>
      <c r="BI650" s="2"/>
      <c r="BJ650" s="2">
        <v>114229885</v>
      </c>
      <c r="BK650" s="8">
        <f t="shared" si="128"/>
        <v>272366698</v>
      </c>
      <c r="BL650" s="2"/>
      <c r="BM650" s="2">
        <v>17509539</v>
      </c>
      <c r="BN650" s="2"/>
      <c r="BO650" s="2"/>
      <c r="BP650" s="2"/>
      <c r="BQ650" s="2"/>
      <c r="BR650" s="9"/>
      <c r="BS650" s="2"/>
      <c r="BT650" s="2"/>
      <c r="BU650" s="2"/>
      <c r="BV650" s="2"/>
      <c r="BW650" s="8">
        <f t="shared" si="129"/>
        <v>289876237</v>
      </c>
      <c r="BX650" s="2"/>
      <c r="BY650" s="2">
        <v>17509539</v>
      </c>
      <c r="BZ650" s="2"/>
      <c r="CA650" s="2"/>
      <c r="CB650" s="9"/>
      <c r="CC650" s="2"/>
      <c r="CD650" s="2"/>
      <c r="CE650" s="2"/>
      <c r="CF650" s="2"/>
      <c r="CG650" s="8">
        <f>SUM(BW650:CE650)</f>
        <v>307385776</v>
      </c>
      <c r="CH650" s="2"/>
      <c r="CI650" s="2"/>
      <c r="CJ650" s="2"/>
      <c r="CK650" s="2"/>
      <c r="CL650" s="9"/>
      <c r="CM650" s="2"/>
      <c r="CN650" s="2"/>
      <c r="CO650" s="2"/>
      <c r="CP650" s="8">
        <f t="shared" si="122"/>
        <v>307385776</v>
      </c>
      <c r="CQ650" s="2"/>
      <c r="CR650" s="2"/>
      <c r="CS650" s="2"/>
      <c r="CT650" s="2"/>
      <c r="CU650" s="2"/>
      <c r="CV650" s="9"/>
      <c r="CW650" s="2"/>
      <c r="CX650" s="2"/>
      <c r="CY650" s="8">
        <f t="shared" si="123"/>
        <v>307385776</v>
      </c>
      <c r="CZ650" s="2"/>
      <c r="DA650" s="2"/>
      <c r="DB650" s="2"/>
      <c r="DC650" s="2"/>
      <c r="DD650" s="2"/>
      <c r="DE650" s="2"/>
      <c r="DF650" s="2"/>
      <c r="DG650" s="2"/>
      <c r="DH650" s="2"/>
      <c r="DI650" s="8">
        <f t="shared" si="124"/>
        <v>307385776</v>
      </c>
      <c r="DJ650" s="18"/>
      <c r="DK650" s="2"/>
      <c r="DL650" s="2"/>
      <c r="DM650" s="2"/>
      <c r="DN650" s="2"/>
      <c r="DO650" s="2"/>
      <c r="DP650" s="2"/>
      <c r="DQ650" s="2"/>
      <c r="DR650" s="9"/>
      <c r="DS650" s="2"/>
      <c r="DT650" s="2"/>
      <c r="DU650" s="7">
        <f t="shared" si="130"/>
        <v>307385776</v>
      </c>
      <c r="DV650" s="4">
        <f>VLOOKUP(B650,[3]RPTNCT049_ConsultaSaldosContabl!$I$4:$K$8047,3,0)</f>
        <v>140076312</v>
      </c>
      <c r="DW650" s="4">
        <f>+Q650+Z650+AA650+AN650+BA650+BJ650+BU650+BV650</f>
        <v>167309464</v>
      </c>
      <c r="DX650" s="41">
        <f t="shared" si="131"/>
        <v>307385776</v>
      </c>
      <c r="DY650" s="19">
        <f t="shared" si="132"/>
        <v>0</v>
      </c>
      <c r="DZ650" s="29"/>
      <c r="EA650" s="29"/>
      <c r="EB650" s="29"/>
    </row>
    <row r="651" spans="1:136" ht="15" customHeight="1" x14ac:dyDescent="0.2">
      <c r="A651" s="1">
        <v>8902051245</v>
      </c>
      <c r="B651" s="1">
        <v>890205124</v>
      </c>
      <c r="C651" s="16">
        <v>219868498</v>
      </c>
      <c r="D651" s="17" t="s">
        <v>860</v>
      </c>
      <c r="E651" s="83" t="s">
        <v>1891</v>
      </c>
      <c r="F651" s="38"/>
      <c r="G651" s="2"/>
      <c r="H651" s="3"/>
      <c r="I651" s="2"/>
      <c r="J651" s="39"/>
      <c r="K651" s="3"/>
      <c r="L651" s="2"/>
      <c r="M651" s="8"/>
      <c r="N651" s="3"/>
      <c r="O651" s="2"/>
      <c r="P651" s="3"/>
      <c r="Q651" s="39">
        <v>24437478</v>
      </c>
      <c r="R651" s="2"/>
      <c r="S651" s="3"/>
      <c r="T651" s="3"/>
      <c r="U651" s="2"/>
      <c r="V651" s="8">
        <f t="shared" si="121"/>
        <v>24437478</v>
      </c>
      <c r="W651" s="8">
        <v>0</v>
      </c>
      <c r="X651" s="2"/>
      <c r="Y651" s="8">
        <v>0</v>
      </c>
      <c r="Z651" s="8"/>
      <c r="AA651" s="2"/>
      <c r="AB651" s="2"/>
      <c r="AC651" s="9"/>
      <c r="AD651" s="2"/>
      <c r="AE651" s="2"/>
      <c r="AF651" s="8">
        <f t="shared" si="125"/>
        <v>24437478</v>
      </c>
      <c r="AG651" s="9">
        <v>0</v>
      </c>
      <c r="AH651" s="2"/>
      <c r="AI651" s="2">
        <v>0</v>
      </c>
      <c r="AJ651" s="9">
        <v>0</v>
      </c>
      <c r="AK651" s="2">
        <v>0</v>
      </c>
      <c r="AL651" s="2">
        <v>0</v>
      </c>
      <c r="AM651" s="2"/>
      <c r="AN651" s="2"/>
      <c r="AO651" s="19">
        <f t="shared" si="126"/>
        <v>24437478</v>
      </c>
      <c r="AP651" s="2"/>
      <c r="AQ651" s="2"/>
      <c r="AR651" s="2"/>
      <c r="AS651" s="2"/>
      <c r="AT651" s="2"/>
      <c r="AU651" s="2"/>
      <c r="AV651" s="2"/>
      <c r="AW651" s="2"/>
      <c r="AX651" s="2">
        <v>23510176</v>
      </c>
      <c r="AY651" s="2">
        <v>5877544</v>
      </c>
      <c r="AZ651" s="2"/>
      <c r="BA651" s="2"/>
      <c r="BB651" s="64">
        <f t="shared" si="127"/>
        <v>53825198</v>
      </c>
      <c r="BC651" s="2"/>
      <c r="BD651" s="2">
        <v>5877544</v>
      </c>
      <c r="BE651" s="2"/>
      <c r="BF651" s="2"/>
      <c r="BG651" s="9"/>
      <c r="BH651" s="2"/>
      <c r="BI651" s="2"/>
      <c r="BJ651" s="2">
        <v>52590954</v>
      </c>
      <c r="BK651" s="8">
        <f t="shared" si="128"/>
        <v>112293696</v>
      </c>
      <c r="BL651" s="2"/>
      <c r="BM651" s="2">
        <v>5877544</v>
      </c>
      <c r="BN651" s="2"/>
      <c r="BO651" s="2"/>
      <c r="BP651" s="2"/>
      <c r="BQ651" s="2"/>
      <c r="BR651" s="9"/>
      <c r="BS651" s="2"/>
      <c r="BT651" s="2"/>
      <c r="BU651" s="2"/>
      <c r="BV651" s="2"/>
      <c r="BW651" s="8">
        <f t="shared" si="129"/>
        <v>118171240</v>
      </c>
      <c r="BX651" s="2"/>
      <c r="BY651" s="2">
        <v>5877544</v>
      </c>
      <c r="BZ651" s="2"/>
      <c r="CA651" s="2"/>
      <c r="CB651" s="9"/>
      <c r="CC651" s="2"/>
      <c r="CD651" s="2"/>
      <c r="CE651" s="2"/>
      <c r="CF651" s="2"/>
      <c r="CG651" s="8">
        <f>SUM(BW651:CE651)</f>
        <v>124048784</v>
      </c>
      <c r="CH651" s="2"/>
      <c r="CI651" s="2"/>
      <c r="CJ651" s="2"/>
      <c r="CK651" s="2"/>
      <c r="CL651" s="9"/>
      <c r="CM651" s="2"/>
      <c r="CN651" s="2"/>
      <c r="CO651" s="2"/>
      <c r="CP651" s="8">
        <f t="shared" si="122"/>
        <v>124048784</v>
      </c>
      <c r="CQ651" s="2"/>
      <c r="CR651" s="2"/>
      <c r="CS651" s="2"/>
      <c r="CT651" s="2"/>
      <c r="CU651" s="2"/>
      <c r="CV651" s="9"/>
      <c r="CW651" s="2"/>
      <c r="CX651" s="2"/>
      <c r="CY651" s="8">
        <f t="shared" si="123"/>
        <v>124048784</v>
      </c>
      <c r="CZ651" s="2"/>
      <c r="DA651" s="2"/>
      <c r="DB651" s="2"/>
      <c r="DC651" s="2"/>
      <c r="DD651" s="2"/>
      <c r="DE651" s="2"/>
      <c r="DF651" s="2"/>
      <c r="DG651" s="2"/>
      <c r="DH651" s="2"/>
      <c r="DI651" s="8">
        <f t="shared" si="124"/>
        <v>124048784</v>
      </c>
      <c r="DJ651" s="18"/>
      <c r="DK651" s="2"/>
      <c r="DL651" s="2"/>
      <c r="DM651" s="2"/>
      <c r="DN651" s="2"/>
      <c r="DO651" s="2"/>
      <c r="DP651" s="2"/>
      <c r="DQ651" s="2"/>
      <c r="DR651" s="9"/>
      <c r="DS651" s="2"/>
      <c r="DT651" s="2"/>
      <c r="DU651" s="7">
        <f t="shared" si="130"/>
        <v>124048784</v>
      </c>
      <c r="DV651" s="4">
        <f>VLOOKUP(B651,[3]RPTNCT049_ConsultaSaldosContabl!$I$4:$K$8047,3,0)</f>
        <v>47020352</v>
      </c>
      <c r="DW651" s="4">
        <f>+Q651+Z651+AA651+AN651+BA651+BJ651+BU651+BV651</f>
        <v>77028432</v>
      </c>
      <c r="DX651" s="41">
        <f t="shared" si="131"/>
        <v>124048784</v>
      </c>
      <c r="DY651" s="19">
        <f t="shared" si="132"/>
        <v>0</v>
      </c>
      <c r="DZ651" s="29"/>
      <c r="EA651" s="29"/>
      <c r="EB651" s="29"/>
    </row>
    <row r="652" spans="1:136" ht="15" customHeight="1" x14ac:dyDescent="0.2">
      <c r="A652" s="1">
        <v>8905011022</v>
      </c>
      <c r="B652" s="1">
        <v>890501102</v>
      </c>
      <c r="C652" s="16">
        <v>219854498</v>
      </c>
      <c r="D652" s="17" t="s">
        <v>774</v>
      </c>
      <c r="E652" s="83" t="s">
        <v>1809</v>
      </c>
      <c r="F652" s="38"/>
      <c r="G652" s="2"/>
      <c r="H652" s="3"/>
      <c r="I652" s="2"/>
      <c r="J652" s="39"/>
      <c r="K652" s="3"/>
      <c r="L652" s="2"/>
      <c r="M652" s="8"/>
      <c r="N652" s="3"/>
      <c r="O652" s="2"/>
      <c r="P652" s="3"/>
      <c r="Q652" s="39">
        <v>336209287</v>
      </c>
      <c r="R652" s="2"/>
      <c r="S652" s="3"/>
      <c r="T652" s="3"/>
      <c r="U652" s="2"/>
      <c r="V652" s="8">
        <f t="shared" si="121"/>
        <v>336209287</v>
      </c>
      <c r="W652" s="8">
        <v>0</v>
      </c>
      <c r="X652" s="2"/>
      <c r="Y652" s="8">
        <v>0</v>
      </c>
      <c r="Z652" s="8">
        <v>183401920</v>
      </c>
      <c r="AA652" s="2"/>
      <c r="AB652" s="2"/>
      <c r="AC652" s="9"/>
      <c r="AD652" s="2"/>
      <c r="AE652" s="2"/>
      <c r="AF652" s="8">
        <f t="shared" si="125"/>
        <v>519611207</v>
      </c>
      <c r="AG652" s="9">
        <v>0</v>
      </c>
      <c r="AH652" s="2"/>
      <c r="AI652" s="2">
        <v>0</v>
      </c>
      <c r="AJ652" s="9">
        <v>0</v>
      </c>
      <c r="AK652" s="2">
        <v>0</v>
      </c>
      <c r="AL652" s="2">
        <v>0</v>
      </c>
      <c r="AM652" s="2"/>
      <c r="AN652" s="2"/>
      <c r="AO652" s="19">
        <f t="shared" si="126"/>
        <v>519611207</v>
      </c>
      <c r="AP652" s="2"/>
      <c r="AQ652" s="2"/>
      <c r="AR652" s="2"/>
      <c r="AS652" s="2"/>
      <c r="AT652" s="2"/>
      <c r="AU652" s="2"/>
      <c r="AV652" s="2"/>
      <c r="AW652" s="2"/>
      <c r="AX652" s="2">
        <v>515753396</v>
      </c>
      <c r="AY652" s="2">
        <v>128938349</v>
      </c>
      <c r="AZ652" s="2"/>
      <c r="BA652" s="2"/>
      <c r="BB652" s="64">
        <f t="shared" si="127"/>
        <v>1164302952</v>
      </c>
      <c r="BC652" s="2"/>
      <c r="BD652" s="2">
        <v>128938349</v>
      </c>
      <c r="BE652" s="2"/>
      <c r="BF652" s="2"/>
      <c r="BG652" s="9"/>
      <c r="BH652" s="2"/>
      <c r="BI652" s="2"/>
      <c r="BJ652" s="2">
        <v>1118230109</v>
      </c>
      <c r="BK652" s="8">
        <f t="shared" si="128"/>
        <v>2411471410</v>
      </c>
      <c r="BL652" s="2"/>
      <c r="BM652" s="2">
        <v>128938349</v>
      </c>
      <c r="BN652" s="2"/>
      <c r="BO652" s="2"/>
      <c r="BP652" s="2"/>
      <c r="BQ652" s="2"/>
      <c r="BR652" s="9"/>
      <c r="BS652" s="2"/>
      <c r="BT652" s="2"/>
      <c r="BU652" s="2"/>
      <c r="BV652" s="2"/>
      <c r="BW652" s="8">
        <f t="shared" si="129"/>
        <v>2540409759</v>
      </c>
      <c r="BX652" s="2"/>
      <c r="BY652" s="2">
        <v>128938349</v>
      </c>
      <c r="BZ652" s="2"/>
      <c r="CA652" s="2"/>
      <c r="CB652" s="9"/>
      <c r="CC652" s="2"/>
      <c r="CD652" s="2"/>
      <c r="CE652" s="2"/>
      <c r="CF652" s="2"/>
      <c r="CG652" s="8">
        <f>SUM(BW652:CE652)</f>
        <v>2669348108</v>
      </c>
      <c r="CH652" s="2"/>
      <c r="CI652" s="2"/>
      <c r="CJ652" s="2"/>
      <c r="CK652" s="2"/>
      <c r="CL652" s="9"/>
      <c r="CM652" s="2"/>
      <c r="CN652" s="2"/>
      <c r="CO652" s="2"/>
      <c r="CP652" s="8">
        <f t="shared" si="122"/>
        <v>2669348108</v>
      </c>
      <c r="CQ652" s="2"/>
      <c r="CR652" s="2"/>
      <c r="CS652" s="2"/>
      <c r="CT652" s="2"/>
      <c r="CU652" s="2"/>
      <c r="CV652" s="9"/>
      <c r="CW652" s="2"/>
      <c r="CX652" s="2"/>
      <c r="CY652" s="8">
        <f t="shared" si="123"/>
        <v>2669348108</v>
      </c>
      <c r="CZ652" s="2"/>
      <c r="DA652" s="2"/>
      <c r="DB652" s="2"/>
      <c r="DC652" s="2"/>
      <c r="DD652" s="2"/>
      <c r="DE652" s="2"/>
      <c r="DF652" s="2"/>
      <c r="DG652" s="2"/>
      <c r="DH652" s="2"/>
      <c r="DI652" s="8">
        <f t="shared" si="124"/>
        <v>2669348108</v>
      </c>
      <c r="DJ652" s="18"/>
      <c r="DK652" s="2"/>
      <c r="DL652" s="2"/>
      <c r="DM652" s="2"/>
      <c r="DN652" s="2"/>
      <c r="DO652" s="2"/>
      <c r="DP652" s="2"/>
      <c r="DQ652" s="2"/>
      <c r="DR652" s="9"/>
      <c r="DS652" s="2"/>
      <c r="DT652" s="2"/>
      <c r="DU652" s="7">
        <f t="shared" si="130"/>
        <v>2669348108</v>
      </c>
      <c r="DV652" s="4">
        <f>VLOOKUP(B652,[3]RPTNCT049_ConsultaSaldosContabl!$I$4:$K$8047,3,0)</f>
        <v>1031506792</v>
      </c>
      <c r="DW652" s="4">
        <f>+Q652+Z652+AA652+AN652+BA652+BJ652+BU652+BV652</f>
        <v>1637841316</v>
      </c>
      <c r="DX652" s="41">
        <f t="shared" si="131"/>
        <v>2669348108</v>
      </c>
      <c r="DY652" s="19">
        <f t="shared" si="132"/>
        <v>0</v>
      </c>
      <c r="DZ652" s="29"/>
      <c r="EA652" s="29"/>
      <c r="EB652" s="29"/>
    </row>
    <row r="653" spans="1:136" ht="15" customHeight="1" x14ac:dyDescent="0.2">
      <c r="A653" s="1">
        <v>8902109487</v>
      </c>
      <c r="B653" s="1">
        <v>890210948</v>
      </c>
      <c r="C653" s="16">
        <v>210068500</v>
      </c>
      <c r="D653" s="17" t="s">
        <v>861</v>
      </c>
      <c r="E653" s="83" t="s">
        <v>1892</v>
      </c>
      <c r="F653" s="38"/>
      <c r="G653" s="2"/>
      <c r="H653" s="3"/>
      <c r="I653" s="2"/>
      <c r="J653" s="39"/>
      <c r="K653" s="3"/>
      <c r="L653" s="2"/>
      <c r="M653" s="8"/>
      <c r="N653" s="3"/>
      <c r="O653" s="2"/>
      <c r="P653" s="3"/>
      <c r="Q653" s="39">
        <v>65681632</v>
      </c>
      <c r="R653" s="2"/>
      <c r="S653" s="3"/>
      <c r="T653" s="3"/>
      <c r="U653" s="2"/>
      <c r="V653" s="8">
        <f t="shared" si="121"/>
        <v>65681632</v>
      </c>
      <c r="W653" s="8">
        <v>0</v>
      </c>
      <c r="X653" s="2"/>
      <c r="Y653" s="8">
        <v>0</v>
      </c>
      <c r="Z653" s="8"/>
      <c r="AA653" s="2"/>
      <c r="AB653" s="2"/>
      <c r="AC653" s="9"/>
      <c r="AD653" s="2"/>
      <c r="AE653" s="2"/>
      <c r="AF653" s="8">
        <f t="shared" si="125"/>
        <v>65681632</v>
      </c>
      <c r="AG653" s="9">
        <v>0</v>
      </c>
      <c r="AH653" s="2"/>
      <c r="AI653" s="2">
        <v>0</v>
      </c>
      <c r="AJ653" s="9">
        <v>0</v>
      </c>
      <c r="AK653" s="2">
        <v>0</v>
      </c>
      <c r="AL653" s="2">
        <v>0</v>
      </c>
      <c r="AM653" s="2"/>
      <c r="AN653" s="2"/>
      <c r="AO653" s="19">
        <f t="shared" si="126"/>
        <v>65681632</v>
      </c>
      <c r="AP653" s="2"/>
      <c r="AQ653" s="2"/>
      <c r="AR653" s="2"/>
      <c r="AS653" s="2"/>
      <c r="AT653" s="2"/>
      <c r="AU653" s="2"/>
      <c r="AV653" s="2"/>
      <c r="AW653" s="2"/>
      <c r="AX653" s="2">
        <v>80543732</v>
      </c>
      <c r="AY653" s="2">
        <v>20135933</v>
      </c>
      <c r="AZ653" s="2"/>
      <c r="BA653" s="2"/>
      <c r="BB653" s="64">
        <f t="shared" si="127"/>
        <v>166361297</v>
      </c>
      <c r="BC653" s="2"/>
      <c r="BD653" s="2">
        <v>20135933</v>
      </c>
      <c r="BE653" s="2"/>
      <c r="BF653" s="2"/>
      <c r="BG653" s="9"/>
      <c r="BH653" s="2"/>
      <c r="BI653" s="2"/>
      <c r="BJ653" s="2">
        <v>139979381</v>
      </c>
      <c r="BK653" s="8">
        <f t="shared" si="128"/>
        <v>326476611</v>
      </c>
      <c r="BL653" s="2"/>
      <c r="BM653" s="2">
        <v>20135933</v>
      </c>
      <c r="BN653" s="2"/>
      <c r="BO653" s="2"/>
      <c r="BP653" s="2"/>
      <c r="BQ653" s="2"/>
      <c r="BR653" s="9"/>
      <c r="BS653" s="2"/>
      <c r="BT653" s="2"/>
      <c r="BU653" s="2"/>
      <c r="BV653" s="2"/>
      <c r="BW653" s="8">
        <f t="shared" si="129"/>
        <v>346612544</v>
      </c>
      <c r="BX653" s="2"/>
      <c r="BY653" s="2">
        <v>20135933</v>
      </c>
      <c r="BZ653" s="2"/>
      <c r="CA653" s="2"/>
      <c r="CB653" s="9"/>
      <c r="CC653" s="2"/>
      <c r="CD653" s="2"/>
      <c r="CE653" s="2"/>
      <c r="CF653" s="2"/>
      <c r="CG653" s="8">
        <f>SUM(BW653:CE653)</f>
        <v>366748477</v>
      </c>
      <c r="CH653" s="2"/>
      <c r="CI653" s="2"/>
      <c r="CJ653" s="2"/>
      <c r="CK653" s="2"/>
      <c r="CL653" s="9"/>
      <c r="CM653" s="2"/>
      <c r="CN653" s="2"/>
      <c r="CO653" s="2"/>
      <c r="CP653" s="8">
        <f t="shared" si="122"/>
        <v>366748477</v>
      </c>
      <c r="CQ653" s="2"/>
      <c r="CR653" s="2"/>
      <c r="CS653" s="2"/>
      <c r="CT653" s="2"/>
      <c r="CU653" s="2"/>
      <c r="CV653" s="9"/>
      <c r="CW653" s="2"/>
      <c r="CX653" s="2"/>
      <c r="CY653" s="8">
        <f t="shared" si="123"/>
        <v>366748477</v>
      </c>
      <c r="CZ653" s="2"/>
      <c r="DA653" s="2"/>
      <c r="DB653" s="2"/>
      <c r="DC653" s="2"/>
      <c r="DD653" s="2"/>
      <c r="DE653" s="2"/>
      <c r="DF653" s="2"/>
      <c r="DG653" s="2"/>
      <c r="DH653" s="2"/>
      <c r="DI653" s="8">
        <f t="shared" si="124"/>
        <v>366748477</v>
      </c>
      <c r="DJ653" s="18"/>
      <c r="DK653" s="2"/>
      <c r="DL653" s="2"/>
      <c r="DM653" s="2"/>
      <c r="DN653" s="2"/>
      <c r="DO653" s="2"/>
      <c r="DP653" s="2"/>
      <c r="DQ653" s="2"/>
      <c r="DR653" s="9"/>
      <c r="DS653" s="2"/>
      <c r="DT653" s="2"/>
      <c r="DU653" s="7">
        <f t="shared" si="130"/>
        <v>366748477</v>
      </c>
      <c r="DV653" s="4">
        <f>VLOOKUP(B653,[3]RPTNCT049_ConsultaSaldosContabl!$I$4:$K$8047,3,0)</f>
        <v>161087464</v>
      </c>
      <c r="DW653" s="4">
        <f>+Q653+Z653+AA653+AN653+BA653+BJ653+BU653+BV653</f>
        <v>205661013</v>
      </c>
      <c r="DX653" s="41">
        <f t="shared" si="131"/>
        <v>366748477</v>
      </c>
      <c r="DY653" s="19">
        <f t="shared" si="132"/>
        <v>0</v>
      </c>
      <c r="DZ653" s="29"/>
      <c r="EA653" s="29"/>
      <c r="EB653" s="29"/>
    </row>
    <row r="654" spans="1:136" ht="15" customHeight="1" x14ac:dyDescent="0.2">
      <c r="A654" s="1">
        <v>8000261565</v>
      </c>
      <c r="B654" s="1">
        <v>800026156</v>
      </c>
      <c r="C654" s="16">
        <v>210015500</v>
      </c>
      <c r="D654" s="17" t="s">
        <v>276</v>
      </c>
      <c r="E654" s="83" t="s">
        <v>1326</v>
      </c>
      <c r="F654" s="54"/>
      <c r="G654" s="18"/>
      <c r="H654" s="54"/>
      <c r="I654" s="18"/>
      <c r="J654" s="54"/>
      <c r="K654" s="54"/>
      <c r="L654" s="18"/>
      <c r="M654" s="55"/>
      <c r="N654" s="54"/>
      <c r="O654" s="18"/>
      <c r="P654" s="54"/>
      <c r="Q654" s="39"/>
      <c r="R654" s="18"/>
      <c r="S654" s="54"/>
      <c r="T654" s="54"/>
      <c r="U654" s="18"/>
      <c r="V654" s="8">
        <f t="shared" si="121"/>
        <v>0</v>
      </c>
      <c r="W654" s="8">
        <v>0</v>
      </c>
      <c r="X654" s="18"/>
      <c r="Y654" s="8">
        <v>0</v>
      </c>
      <c r="Z654" s="8">
        <v>11216714</v>
      </c>
      <c r="AA654" s="18"/>
      <c r="AB654" s="18"/>
      <c r="AC654" s="56"/>
      <c r="AD654" s="18"/>
      <c r="AE654" s="18"/>
      <c r="AF654" s="8">
        <f t="shared" si="125"/>
        <v>11216714</v>
      </c>
      <c r="AG654" s="9">
        <v>0</v>
      </c>
      <c r="AH654" s="2"/>
      <c r="AI654" s="2">
        <v>0</v>
      </c>
      <c r="AJ654" s="9">
        <v>0</v>
      </c>
      <c r="AK654" s="2">
        <v>0</v>
      </c>
      <c r="AL654" s="2">
        <v>0</v>
      </c>
      <c r="AM654" s="2"/>
      <c r="AN654" s="2"/>
      <c r="AO654" s="19">
        <f t="shared" si="126"/>
        <v>11216714</v>
      </c>
      <c r="AP654" s="18"/>
      <c r="AQ654" s="2"/>
      <c r="AR654" s="18"/>
      <c r="AS654" s="2"/>
      <c r="AT654" s="18"/>
      <c r="AU654" s="18"/>
      <c r="AV654" s="18"/>
      <c r="AW654" s="18"/>
      <c r="AX654" s="2">
        <v>17154964</v>
      </c>
      <c r="AY654" s="2">
        <v>4288741</v>
      </c>
      <c r="AZ654" s="18"/>
      <c r="BA654" s="2"/>
      <c r="BB654" s="64">
        <f t="shared" si="127"/>
        <v>32660419</v>
      </c>
      <c r="BC654" s="2"/>
      <c r="BD654" s="2">
        <v>4288741</v>
      </c>
      <c r="BE654" s="2"/>
      <c r="BF654" s="2"/>
      <c r="BG654" s="9"/>
      <c r="BH654" s="2"/>
      <c r="BI654" s="2"/>
      <c r="BJ654" s="2">
        <v>24139001</v>
      </c>
      <c r="BK654" s="8">
        <f t="shared" si="128"/>
        <v>61088161</v>
      </c>
      <c r="BL654" s="2"/>
      <c r="BM654" s="2">
        <v>4288741</v>
      </c>
      <c r="BN654" s="2"/>
      <c r="BO654" s="2"/>
      <c r="BP654" s="2"/>
      <c r="BQ654" s="2"/>
      <c r="BR654" s="9"/>
      <c r="BS654" s="2"/>
      <c r="BT654" s="2"/>
      <c r="BU654" s="2"/>
      <c r="BV654" s="2"/>
      <c r="BW654" s="8">
        <f t="shared" si="129"/>
        <v>65376902</v>
      </c>
      <c r="BX654" s="2"/>
      <c r="BY654" s="2">
        <v>4288741</v>
      </c>
      <c r="BZ654" s="2"/>
      <c r="CA654" s="2"/>
      <c r="CB654" s="9"/>
      <c r="CC654" s="2"/>
      <c r="CD654" s="2"/>
      <c r="CE654" s="2"/>
      <c r="CF654" s="2"/>
      <c r="CG654" s="8">
        <f>SUM(BW654:CE654)</f>
        <v>69665643</v>
      </c>
      <c r="CH654" s="2"/>
      <c r="CI654" s="2"/>
      <c r="CJ654" s="2"/>
      <c r="CK654" s="2"/>
      <c r="CL654" s="9"/>
      <c r="CM654" s="2"/>
      <c r="CN654" s="2"/>
      <c r="CO654" s="2"/>
      <c r="CP654" s="8">
        <f t="shared" si="122"/>
        <v>69665643</v>
      </c>
      <c r="CQ654" s="2"/>
      <c r="CR654" s="2"/>
      <c r="CS654" s="2"/>
      <c r="CT654" s="2"/>
      <c r="CU654" s="2"/>
      <c r="CV654" s="9"/>
      <c r="CW654" s="2"/>
      <c r="CX654" s="2"/>
      <c r="CY654" s="8">
        <f t="shared" si="123"/>
        <v>69665643</v>
      </c>
      <c r="CZ654" s="2"/>
      <c r="DA654" s="2"/>
      <c r="DB654" s="2"/>
      <c r="DC654" s="2"/>
      <c r="DD654" s="2"/>
      <c r="DE654" s="2"/>
      <c r="DF654" s="2"/>
      <c r="DG654" s="2"/>
      <c r="DH654" s="2"/>
      <c r="DI654" s="8">
        <f t="shared" si="124"/>
        <v>69665643</v>
      </c>
      <c r="DJ654" s="18"/>
      <c r="DK654" s="2"/>
      <c r="DL654" s="2"/>
      <c r="DM654" s="2"/>
      <c r="DN654" s="2"/>
      <c r="DO654" s="2"/>
      <c r="DP654" s="2"/>
      <c r="DQ654" s="2"/>
      <c r="DR654" s="9"/>
      <c r="DS654" s="2"/>
      <c r="DT654" s="2"/>
      <c r="DU654" s="7">
        <f t="shared" si="130"/>
        <v>69665643</v>
      </c>
      <c r="DV654" s="4">
        <f>VLOOKUP(B654,[3]RPTNCT049_ConsultaSaldosContabl!$I$4:$K$8047,3,0)</f>
        <v>34309928</v>
      </c>
      <c r="DW654" s="4">
        <f>+Q654+Z654+AA654+AN654+BA654+BJ654+BU654+BV654</f>
        <v>35355715</v>
      </c>
      <c r="DX654" s="41">
        <f t="shared" si="131"/>
        <v>69665643</v>
      </c>
      <c r="DY654" s="19">
        <f t="shared" si="132"/>
        <v>0</v>
      </c>
      <c r="DZ654" s="29"/>
      <c r="EA654" s="15"/>
      <c r="EB654" s="15"/>
      <c r="EC654" s="15"/>
      <c r="ED654" s="15"/>
      <c r="EE654" s="15"/>
      <c r="EF654" s="15"/>
    </row>
    <row r="655" spans="1:136" ht="15" customHeight="1" x14ac:dyDescent="0.2">
      <c r="A655" s="1">
        <v>8000991131</v>
      </c>
      <c r="B655" s="1">
        <v>800099113</v>
      </c>
      <c r="C655" s="16">
        <v>219052490</v>
      </c>
      <c r="D655" s="17" t="s">
        <v>728</v>
      </c>
      <c r="E655" s="83" t="s">
        <v>1769</v>
      </c>
      <c r="F655" s="38"/>
      <c r="G655" s="2"/>
      <c r="H655" s="3"/>
      <c r="I655" s="2"/>
      <c r="J655" s="39"/>
      <c r="K655" s="3"/>
      <c r="L655" s="2"/>
      <c r="M655" s="8"/>
      <c r="N655" s="3"/>
      <c r="O655" s="2"/>
      <c r="P655" s="3"/>
      <c r="Q655" s="39">
        <v>184185679</v>
      </c>
      <c r="R655" s="2"/>
      <c r="S655" s="3"/>
      <c r="T655" s="3"/>
      <c r="U655" s="2"/>
      <c r="V655" s="8">
        <f t="shared" si="121"/>
        <v>184185679</v>
      </c>
      <c r="W655" s="8">
        <v>0</v>
      </c>
      <c r="X655" s="2"/>
      <c r="Y655" s="8">
        <v>0</v>
      </c>
      <c r="Z655" s="8"/>
      <c r="AA655" s="2"/>
      <c r="AB655" s="2"/>
      <c r="AC655" s="9"/>
      <c r="AD655" s="2"/>
      <c r="AE655" s="2"/>
      <c r="AF655" s="8">
        <f t="shared" si="125"/>
        <v>184185679</v>
      </c>
      <c r="AG655" s="9">
        <v>0</v>
      </c>
      <c r="AH655" s="2"/>
      <c r="AI655" s="2">
        <v>0</v>
      </c>
      <c r="AJ655" s="9">
        <v>0</v>
      </c>
      <c r="AK655" s="2">
        <v>0</v>
      </c>
      <c r="AL655" s="2">
        <v>0</v>
      </c>
      <c r="AM655" s="2"/>
      <c r="AN655" s="2"/>
      <c r="AO655" s="19">
        <f t="shared" si="126"/>
        <v>184185679</v>
      </c>
      <c r="AP655" s="2"/>
      <c r="AQ655" s="2"/>
      <c r="AR655" s="2"/>
      <c r="AS655" s="2"/>
      <c r="AT655" s="2"/>
      <c r="AU655" s="2"/>
      <c r="AV655" s="2"/>
      <c r="AW655" s="2"/>
      <c r="AX655" s="2">
        <v>314767892</v>
      </c>
      <c r="AY655" s="2">
        <v>78691973</v>
      </c>
      <c r="AZ655" s="2"/>
      <c r="BA655" s="2"/>
      <c r="BB655" s="64">
        <f t="shared" si="127"/>
        <v>577645544</v>
      </c>
      <c r="BC655" s="2"/>
      <c r="BD655" s="2">
        <v>78691973</v>
      </c>
      <c r="BE655" s="2"/>
      <c r="BF655" s="2"/>
      <c r="BG655" s="9"/>
      <c r="BH655" s="2"/>
      <c r="BI655" s="2"/>
      <c r="BJ655" s="2">
        <v>398815879</v>
      </c>
      <c r="BK655" s="8">
        <f t="shared" si="128"/>
        <v>1055153396</v>
      </c>
      <c r="BL655" s="2"/>
      <c r="BM655" s="2">
        <v>78691973</v>
      </c>
      <c r="BN655" s="2"/>
      <c r="BO655" s="2"/>
      <c r="BP655" s="2"/>
      <c r="BQ655" s="2"/>
      <c r="BR655" s="9"/>
      <c r="BS655" s="2"/>
      <c r="BT655" s="2"/>
      <c r="BU655" s="2"/>
      <c r="BV655" s="2"/>
      <c r="BW655" s="8">
        <f t="shared" si="129"/>
        <v>1133845369</v>
      </c>
      <c r="BX655" s="2"/>
      <c r="BY655" s="2">
        <v>78691973</v>
      </c>
      <c r="BZ655" s="2"/>
      <c r="CA655" s="2"/>
      <c r="CB655" s="9"/>
      <c r="CC655" s="2"/>
      <c r="CD655" s="2"/>
      <c r="CE655" s="2"/>
      <c r="CF655" s="2"/>
      <c r="CG655" s="8">
        <f>SUM(BW655:CE655)</f>
        <v>1212537342</v>
      </c>
      <c r="CH655" s="2"/>
      <c r="CI655" s="2"/>
      <c r="CJ655" s="2"/>
      <c r="CK655" s="2"/>
      <c r="CL655" s="9"/>
      <c r="CM655" s="2"/>
      <c r="CN655" s="2"/>
      <c r="CO655" s="2"/>
      <c r="CP655" s="8">
        <f t="shared" si="122"/>
        <v>1212537342</v>
      </c>
      <c r="CQ655" s="2"/>
      <c r="CR655" s="2"/>
      <c r="CS655" s="2"/>
      <c r="CT655" s="2"/>
      <c r="CU655" s="2"/>
      <c r="CV655" s="9"/>
      <c r="CW655" s="2"/>
      <c r="CX655" s="2"/>
      <c r="CY655" s="8">
        <f t="shared" si="123"/>
        <v>1212537342</v>
      </c>
      <c r="CZ655" s="2"/>
      <c r="DA655" s="2"/>
      <c r="DB655" s="2"/>
      <c r="DC655" s="2"/>
      <c r="DD655" s="2"/>
      <c r="DE655" s="2"/>
      <c r="DF655" s="2"/>
      <c r="DG655" s="2"/>
      <c r="DH655" s="2"/>
      <c r="DI655" s="8">
        <f t="shared" si="124"/>
        <v>1212537342</v>
      </c>
      <c r="DJ655" s="18"/>
      <c r="DK655" s="2"/>
      <c r="DL655" s="2"/>
      <c r="DM655" s="2"/>
      <c r="DN655" s="2"/>
      <c r="DO655" s="2"/>
      <c r="DP655" s="2"/>
      <c r="DQ655" s="2"/>
      <c r="DR655" s="9"/>
      <c r="DS655" s="2"/>
      <c r="DT655" s="2"/>
      <c r="DU655" s="7">
        <f t="shared" si="130"/>
        <v>1212537342</v>
      </c>
      <c r="DV655" s="4">
        <f>VLOOKUP(B655,[3]RPTNCT049_ConsultaSaldosContabl!$I$4:$K$8047,3,0)</f>
        <v>629535784</v>
      </c>
      <c r="DW655" s="4">
        <f>+Q655+Z655+AA655+AN655+BA655+BJ655+BU655+BV655</f>
        <v>583001558</v>
      </c>
      <c r="DX655" s="41">
        <f t="shared" si="131"/>
        <v>1212537342</v>
      </c>
      <c r="DY655" s="19">
        <f t="shared" si="132"/>
        <v>0</v>
      </c>
      <c r="DZ655" s="29"/>
      <c r="EA655" s="29"/>
      <c r="EB655" s="29"/>
    </row>
    <row r="656" spans="1:136" ht="15" customHeight="1" x14ac:dyDescent="0.2">
      <c r="A656" s="1">
        <v>8909841619</v>
      </c>
      <c r="B656" s="1">
        <v>890984161</v>
      </c>
      <c r="C656" s="16">
        <v>210105501</v>
      </c>
      <c r="D656" s="17" t="s">
        <v>114</v>
      </c>
      <c r="E656" s="83" t="s">
        <v>1113</v>
      </c>
      <c r="F656" s="54"/>
      <c r="G656" s="18"/>
      <c r="H656" s="54"/>
      <c r="I656" s="18"/>
      <c r="J656" s="54"/>
      <c r="K656" s="54"/>
      <c r="L656" s="18"/>
      <c r="M656" s="55"/>
      <c r="N656" s="54"/>
      <c r="O656" s="18"/>
      <c r="P656" s="54"/>
      <c r="Q656" s="39"/>
      <c r="R656" s="18"/>
      <c r="S656" s="54"/>
      <c r="T656" s="54"/>
      <c r="U656" s="18"/>
      <c r="V656" s="8">
        <f t="shared" si="121"/>
        <v>0</v>
      </c>
      <c r="W656" s="8">
        <v>0</v>
      </c>
      <c r="X656" s="18"/>
      <c r="Y656" s="8">
        <v>0</v>
      </c>
      <c r="Z656" s="8">
        <v>18202474</v>
      </c>
      <c r="AA656" s="18"/>
      <c r="AB656" s="18"/>
      <c r="AC656" s="56"/>
      <c r="AD656" s="18"/>
      <c r="AE656" s="18"/>
      <c r="AF656" s="8">
        <f t="shared" si="125"/>
        <v>18202474</v>
      </c>
      <c r="AG656" s="9">
        <v>0</v>
      </c>
      <c r="AH656" s="2"/>
      <c r="AI656" s="2">
        <v>0</v>
      </c>
      <c r="AJ656" s="9">
        <v>0</v>
      </c>
      <c r="AK656" s="2">
        <v>0</v>
      </c>
      <c r="AL656" s="2">
        <v>0</v>
      </c>
      <c r="AM656" s="2"/>
      <c r="AN656" s="2"/>
      <c r="AO656" s="19">
        <f t="shared" si="126"/>
        <v>18202474</v>
      </c>
      <c r="AP656" s="18"/>
      <c r="AQ656" s="2"/>
      <c r="AR656" s="18"/>
      <c r="AS656" s="2"/>
      <c r="AT656" s="18"/>
      <c r="AU656" s="18"/>
      <c r="AV656" s="18"/>
      <c r="AW656" s="18"/>
      <c r="AX656" s="2">
        <v>22348216</v>
      </c>
      <c r="AY656" s="2">
        <v>5587054</v>
      </c>
      <c r="AZ656" s="18"/>
      <c r="BA656" s="2"/>
      <c r="BB656" s="64">
        <f t="shared" si="127"/>
        <v>46137744</v>
      </c>
      <c r="BC656" s="2"/>
      <c r="BD656" s="2">
        <v>5587054</v>
      </c>
      <c r="BE656" s="2"/>
      <c r="BF656" s="2"/>
      <c r="BG656" s="9"/>
      <c r="BH656" s="2"/>
      <c r="BI656" s="2"/>
      <c r="BJ656" s="2">
        <v>39172860</v>
      </c>
      <c r="BK656" s="8">
        <f t="shared" si="128"/>
        <v>90897658</v>
      </c>
      <c r="BL656" s="2"/>
      <c r="BM656" s="2">
        <v>5587054</v>
      </c>
      <c r="BN656" s="2"/>
      <c r="BO656" s="2"/>
      <c r="BP656" s="2"/>
      <c r="BQ656" s="2"/>
      <c r="BR656" s="9"/>
      <c r="BS656" s="2"/>
      <c r="BT656" s="2"/>
      <c r="BU656" s="2"/>
      <c r="BV656" s="2"/>
      <c r="BW656" s="8">
        <f t="shared" si="129"/>
        <v>96484712</v>
      </c>
      <c r="BX656" s="2"/>
      <c r="BY656" s="2">
        <v>5587054</v>
      </c>
      <c r="BZ656" s="2"/>
      <c r="CA656" s="2"/>
      <c r="CB656" s="9"/>
      <c r="CC656" s="2"/>
      <c r="CD656" s="2"/>
      <c r="CE656" s="2"/>
      <c r="CF656" s="2"/>
      <c r="CG656" s="8">
        <f>SUM(BW656:CE656)</f>
        <v>102071766</v>
      </c>
      <c r="CH656" s="2"/>
      <c r="CI656" s="2"/>
      <c r="CJ656" s="2"/>
      <c r="CK656" s="2"/>
      <c r="CL656" s="9"/>
      <c r="CM656" s="2"/>
      <c r="CN656" s="2"/>
      <c r="CO656" s="2"/>
      <c r="CP656" s="8">
        <f t="shared" si="122"/>
        <v>102071766</v>
      </c>
      <c r="CQ656" s="2"/>
      <c r="CR656" s="2"/>
      <c r="CS656" s="2"/>
      <c r="CT656" s="2"/>
      <c r="CU656" s="2"/>
      <c r="CV656" s="9"/>
      <c r="CW656" s="2"/>
      <c r="CX656" s="2"/>
      <c r="CY656" s="8">
        <f t="shared" si="123"/>
        <v>102071766</v>
      </c>
      <c r="CZ656" s="2"/>
      <c r="DA656" s="2"/>
      <c r="DB656" s="2"/>
      <c r="DC656" s="2"/>
      <c r="DD656" s="2"/>
      <c r="DE656" s="2"/>
      <c r="DF656" s="2"/>
      <c r="DG656" s="2"/>
      <c r="DH656" s="2"/>
      <c r="DI656" s="8">
        <f t="shared" si="124"/>
        <v>102071766</v>
      </c>
      <c r="DJ656" s="18"/>
      <c r="DK656" s="2"/>
      <c r="DL656" s="2"/>
      <c r="DM656" s="2"/>
      <c r="DN656" s="2"/>
      <c r="DO656" s="2"/>
      <c r="DP656" s="2"/>
      <c r="DQ656" s="2"/>
      <c r="DR656" s="9"/>
      <c r="DS656" s="2"/>
      <c r="DT656" s="2"/>
      <c r="DU656" s="7">
        <f t="shared" si="130"/>
        <v>102071766</v>
      </c>
      <c r="DV656" s="4">
        <f>VLOOKUP(B656,[3]RPTNCT049_ConsultaSaldosContabl!$I$4:$K$8047,3,0)</f>
        <v>44696432</v>
      </c>
      <c r="DW656" s="4">
        <f>+Q656+Z656+AA656+AN656+BA656+BJ656+BU656+BV656</f>
        <v>57375334</v>
      </c>
      <c r="DX656" s="41">
        <f t="shared" si="131"/>
        <v>102071766</v>
      </c>
      <c r="DY656" s="19">
        <f t="shared" si="132"/>
        <v>0</v>
      </c>
      <c r="DZ656" s="29"/>
      <c r="EA656" s="15"/>
      <c r="EB656" s="15"/>
      <c r="EC656" s="15"/>
      <c r="ED656" s="15"/>
      <c r="EE656" s="15"/>
      <c r="EF656" s="15"/>
    </row>
    <row r="657" spans="1:136" ht="15" customHeight="1" x14ac:dyDescent="0.2">
      <c r="A657" s="1">
        <v>8902081485</v>
      </c>
      <c r="B657" s="1">
        <v>890208148</v>
      </c>
      <c r="C657" s="16">
        <v>210268502</v>
      </c>
      <c r="D657" s="17" t="s">
        <v>862</v>
      </c>
      <c r="E657" s="83" t="s">
        <v>1893</v>
      </c>
      <c r="F657" s="38"/>
      <c r="G657" s="2"/>
      <c r="H657" s="3"/>
      <c r="I657" s="2"/>
      <c r="J657" s="39"/>
      <c r="K657" s="3"/>
      <c r="L657" s="2"/>
      <c r="M657" s="8"/>
      <c r="N657" s="3"/>
      <c r="O657" s="2"/>
      <c r="P657" s="3"/>
      <c r="Q657" s="39">
        <v>19999860</v>
      </c>
      <c r="R657" s="2"/>
      <c r="S657" s="3"/>
      <c r="T657" s="3"/>
      <c r="U657" s="2"/>
      <c r="V657" s="8">
        <f t="shared" si="121"/>
        <v>19999860</v>
      </c>
      <c r="W657" s="8">
        <v>0</v>
      </c>
      <c r="X657" s="2"/>
      <c r="Y657" s="8">
        <v>0</v>
      </c>
      <c r="Z657" s="8"/>
      <c r="AA657" s="2"/>
      <c r="AB657" s="2"/>
      <c r="AC657" s="9"/>
      <c r="AD657" s="2"/>
      <c r="AE657" s="2"/>
      <c r="AF657" s="8">
        <f t="shared" si="125"/>
        <v>19999860</v>
      </c>
      <c r="AG657" s="9">
        <v>0</v>
      </c>
      <c r="AH657" s="2"/>
      <c r="AI657" s="2">
        <v>0</v>
      </c>
      <c r="AJ657" s="9">
        <v>0</v>
      </c>
      <c r="AK657" s="2">
        <v>0</v>
      </c>
      <c r="AL657" s="2">
        <v>0</v>
      </c>
      <c r="AM657" s="2"/>
      <c r="AN657" s="2"/>
      <c r="AO657" s="19">
        <f t="shared" si="126"/>
        <v>19999860</v>
      </c>
      <c r="AP657" s="2"/>
      <c r="AQ657" s="2"/>
      <c r="AR657" s="2"/>
      <c r="AS657" s="2"/>
      <c r="AT657" s="2"/>
      <c r="AU657" s="2"/>
      <c r="AV657" s="2"/>
      <c r="AW657" s="2"/>
      <c r="AX657" s="2">
        <v>29929924</v>
      </c>
      <c r="AY657" s="2">
        <v>7482481</v>
      </c>
      <c r="AZ657" s="2"/>
      <c r="BA657" s="2"/>
      <c r="BB657" s="64">
        <f t="shared" si="127"/>
        <v>57412265</v>
      </c>
      <c r="BC657" s="2"/>
      <c r="BD657" s="2">
        <v>7482481</v>
      </c>
      <c r="BE657" s="2"/>
      <c r="BF657" s="2"/>
      <c r="BG657" s="9"/>
      <c r="BH657" s="2"/>
      <c r="BI657" s="2"/>
      <c r="BJ657" s="2">
        <v>43116865</v>
      </c>
      <c r="BK657" s="8">
        <f t="shared" si="128"/>
        <v>108011611</v>
      </c>
      <c r="BL657" s="2"/>
      <c r="BM657" s="2">
        <v>7482481</v>
      </c>
      <c r="BN657" s="2"/>
      <c r="BO657" s="2"/>
      <c r="BP657" s="2"/>
      <c r="BQ657" s="2"/>
      <c r="BR657" s="9"/>
      <c r="BS657" s="2"/>
      <c r="BT657" s="2"/>
      <c r="BU657" s="2"/>
      <c r="BV657" s="2"/>
      <c r="BW657" s="8">
        <f t="shared" si="129"/>
        <v>115494092</v>
      </c>
      <c r="BX657" s="2"/>
      <c r="BY657" s="2">
        <v>7482481</v>
      </c>
      <c r="BZ657" s="2"/>
      <c r="CA657" s="2"/>
      <c r="CB657" s="9"/>
      <c r="CC657" s="2"/>
      <c r="CD657" s="2"/>
      <c r="CE657" s="2"/>
      <c r="CF657" s="2"/>
      <c r="CG657" s="8">
        <f>SUM(BW657:CE657)</f>
        <v>122976573</v>
      </c>
      <c r="CH657" s="2"/>
      <c r="CI657" s="2"/>
      <c r="CJ657" s="2"/>
      <c r="CK657" s="2"/>
      <c r="CL657" s="9"/>
      <c r="CM657" s="2"/>
      <c r="CN657" s="2"/>
      <c r="CO657" s="2"/>
      <c r="CP657" s="8">
        <f t="shared" si="122"/>
        <v>122976573</v>
      </c>
      <c r="CQ657" s="2"/>
      <c r="CR657" s="2"/>
      <c r="CS657" s="2"/>
      <c r="CT657" s="2"/>
      <c r="CU657" s="2"/>
      <c r="CV657" s="9"/>
      <c r="CW657" s="2"/>
      <c r="CX657" s="2"/>
      <c r="CY657" s="8">
        <f t="shared" si="123"/>
        <v>122976573</v>
      </c>
      <c r="CZ657" s="2"/>
      <c r="DA657" s="2"/>
      <c r="DB657" s="2"/>
      <c r="DC657" s="2"/>
      <c r="DD657" s="2"/>
      <c r="DE657" s="2"/>
      <c r="DF657" s="2"/>
      <c r="DG657" s="2"/>
      <c r="DH657" s="2"/>
      <c r="DI657" s="8">
        <f t="shared" si="124"/>
        <v>122976573</v>
      </c>
      <c r="DJ657" s="18"/>
      <c r="DK657" s="2"/>
      <c r="DL657" s="2"/>
      <c r="DM657" s="2"/>
      <c r="DN657" s="2"/>
      <c r="DO657" s="2"/>
      <c r="DP657" s="2"/>
      <c r="DQ657" s="2"/>
      <c r="DR657" s="9"/>
      <c r="DS657" s="2"/>
      <c r="DT657" s="2"/>
      <c r="DU657" s="7">
        <f t="shared" si="130"/>
        <v>122976573</v>
      </c>
      <c r="DV657" s="4">
        <f>VLOOKUP(B657,[3]RPTNCT049_ConsultaSaldosContabl!$I$4:$K$8047,3,0)</f>
        <v>59859848</v>
      </c>
      <c r="DW657" s="4">
        <f>+Q657+Z657+AA657+AN657+BA657+BJ657+BU657+BV657</f>
        <v>63116725</v>
      </c>
      <c r="DX657" s="41">
        <f t="shared" si="131"/>
        <v>122976573</v>
      </c>
      <c r="DY657" s="19">
        <f t="shared" si="132"/>
        <v>0</v>
      </c>
      <c r="DZ657" s="29"/>
      <c r="EA657" s="29"/>
      <c r="EB657" s="29"/>
    </row>
    <row r="658" spans="1:136" ht="15" customHeight="1" x14ac:dyDescent="0.2">
      <c r="A658" s="1">
        <v>8911801793</v>
      </c>
      <c r="B658" s="1">
        <v>891180179</v>
      </c>
      <c r="C658" s="16">
        <v>210341503</v>
      </c>
      <c r="D658" s="17" t="s">
        <v>611</v>
      </c>
      <c r="E658" s="83" t="s">
        <v>1648</v>
      </c>
      <c r="F658" s="38"/>
      <c r="G658" s="2"/>
      <c r="H658" s="3"/>
      <c r="I658" s="2"/>
      <c r="J658" s="39"/>
      <c r="K658" s="3"/>
      <c r="L658" s="2"/>
      <c r="M658" s="8"/>
      <c r="N658" s="3"/>
      <c r="O658" s="2"/>
      <c r="P658" s="3"/>
      <c r="Q658" s="39">
        <v>77780264</v>
      </c>
      <c r="R658" s="2"/>
      <c r="S658" s="3"/>
      <c r="T658" s="3"/>
      <c r="U658" s="2"/>
      <c r="V658" s="8">
        <f t="shared" si="121"/>
        <v>77780264</v>
      </c>
      <c r="W658" s="8">
        <v>0</v>
      </c>
      <c r="X658" s="2"/>
      <c r="Y658" s="8">
        <v>0</v>
      </c>
      <c r="Z658" s="8"/>
      <c r="AA658" s="2"/>
      <c r="AB658" s="2"/>
      <c r="AC658" s="9"/>
      <c r="AD658" s="2"/>
      <c r="AE658" s="2"/>
      <c r="AF658" s="8">
        <f t="shared" si="125"/>
        <v>77780264</v>
      </c>
      <c r="AG658" s="9">
        <v>0</v>
      </c>
      <c r="AH658" s="2"/>
      <c r="AI658" s="2">
        <v>0</v>
      </c>
      <c r="AJ658" s="9">
        <v>0</v>
      </c>
      <c r="AK658" s="2">
        <v>0</v>
      </c>
      <c r="AL658" s="2">
        <v>0</v>
      </c>
      <c r="AM658" s="2"/>
      <c r="AN658" s="2"/>
      <c r="AO658" s="19">
        <f t="shared" si="126"/>
        <v>77780264</v>
      </c>
      <c r="AP658" s="2"/>
      <c r="AQ658" s="2"/>
      <c r="AR658" s="2"/>
      <c r="AS658" s="2"/>
      <c r="AT658" s="2"/>
      <c r="AU658" s="2"/>
      <c r="AV658" s="2"/>
      <c r="AW658" s="2"/>
      <c r="AX658" s="2">
        <v>63946384</v>
      </c>
      <c r="AY658" s="2"/>
      <c r="AZ658" s="2"/>
      <c r="BA658" s="2"/>
      <c r="BB658" s="64">
        <f t="shared" si="127"/>
        <v>141726648</v>
      </c>
      <c r="BC658" s="2"/>
      <c r="BD658" s="2">
        <v>127892768</v>
      </c>
      <c r="BE658" s="2"/>
      <c r="BF658" s="2"/>
      <c r="BG658" s="9"/>
      <c r="BH658" s="2"/>
      <c r="BI658" s="2"/>
      <c r="BJ658" s="2">
        <v>167387625</v>
      </c>
      <c r="BK658" s="8">
        <f t="shared" si="128"/>
        <v>437007041</v>
      </c>
      <c r="BL658" s="2"/>
      <c r="BM658" s="2">
        <v>127892768</v>
      </c>
      <c r="BN658" s="2"/>
      <c r="BO658" s="2"/>
      <c r="BP658" s="2"/>
      <c r="BQ658" s="2"/>
      <c r="BR658" s="9"/>
      <c r="BS658" s="2"/>
      <c r="BT658" s="2"/>
      <c r="BU658" s="2"/>
      <c r="BV658" s="2"/>
      <c r="BW658" s="8">
        <f t="shared" si="129"/>
        <v>564899809</v>
      </c>
      <c r="BX658" s="2"/>
      <c r="BY658" s="2">
        <v>0</v>
      </c>
      <c r="BZ658" s="2"/>
      <c r="CA658" s="2"/>
      <c r="CB658" s="9"/>
      <c r="CC658" s="2"/>
      <c r="CD658" s="2"/>
      <c r="CE658" s="2"/>
      <c r="CF658" s="2"/>
      <c r="CG658" s="8">
        <f>SUM(BW658:CE658)</f>
        <v>564899809</v>
      </c>
      <c r="CH658" s="2"/>
      <c r="CI658" s="2"/>
      <c r="CJ658" s="2"/>
      <c r="CK658" s="2"/>
      <c r="CL658" s="9"/>
      <c r="CM658" s="2"/>
      <c r="CN658" s="2"/>
      <c r="CO658" s="2"/>
      <c r="CP658" s="8">
        <f t="shared" si="122"/>
        <v>564899809</v>
      </c>
      <c r="CQ658" s="2"/>
      <c r="CR658" s="2"/>
      <c r="CS658" s="2"/>
      <c r="CT658" s="2"/>
      <c r="CU658" s="2"/>
      <c r="CV658" s="9"/>
      <c r="CW658" s="2"/>
      <c r="CX658" s="2"/>
      <c r="CY658" s="8">
        <f t="shared" si="123"/>
        <v>564899809</v>
      </c>
      <c r="CZ658" s="2"/>
      <c r="DA658" s="2"/>
      <c r="DB658" s="2"/>
      <c r="DC658" s="2"/>
      <c r="DD658" s="2"/>
      <c r="DE658" s="2"/>
      <c r="DF658" s="2"/>
      <c r="DG658" s="2"/>
      <c r="DH658" s="2"/>
      <c r="DI658" s="8">
        <f t="shared" si="124"/>
        <v>564899809</v>
      </c>
      <c r="DJ658" s="18"/>
      <c r="DK658" s="2"/>
      <c r="DL658" s="2"/>
      <c r="DM658" s="2"/>
      <c r="DN658" s="2"/>
      <c r="DO658" s="2"/>
      <c r="DP658" s="2"/>
      <c r="DQ658" s="2"/>
      <c r="DR658" s="9"/>
      <c r="DS658" s="2"/>
      <c r="DT658" s="2"/>
      <c r="DU658" s="7">
        <f t="shared" si="130"/>
        <v>564899809</v>
      </c>
      <c r="DV658" s="4">
        <f>VLOOKUP(B658,[3]RPTNCT049_ConsultaSaldosContabl!$I$4:$K$8047,3,0)</f>
        <v>319731920</v>
      </c>
      <c r="DW658" s="4">
        <f>+Q658+Z658+AA658+AN658+BA658+BJ658+BU658+BV658</f>
        <v>245167889</v>
      </c>
      <c r="DX658" s="41">
        <f t="shared" si="131"/>
        <v>564899809</v>
      </c>
      <c r="DY658" s="19">
        <f t="shared" si="132"/>
        <v>0</v>
      </c>
      <c r="DZ658" s="29"/>
      <c r="EA658" s="29"/>
      <c r="EB658" s="29"/>
    </row>
    <row r="659" spans="1:136" ht="15" customHeight="1" x14ac:dyDescent="0.2">
      <c r="A659" s="1">
        <v>8001028962</v>
      </c>
      <c r="B659" s="1">
        <v>800102896</v>
      </c>
      <c r="C659" s="16">
        <v>212086320</v>
      </c>
      <c r="D659" s="17" t="s">
        <v>976</v>
      </c>
      <c r="E659" s="83" t="s">
        <v>2083</v>
      </c>
      <c r="F659" s="38"/>
      <c r="G659" s="2"/>
      <c r="H659" s="3"/>
      <c r="I659" s="2"/>
      <c r="J659" s="39"/>
      <c r="K659" s="3"/>
      <c r="L659" s="2"/>
      <c r="M659" s="8"/>
      <c r="N659" s="3"/>
      <c r="O659" s="2"/>
      <c r="P659" s="3"/>
      <c r="Q659" s="39">
        <v>254338798</v>
      </c>
      <c r="R659" s="2"/>
      <c r="S659" s="3"/>
      <c r="T659" s="3"/>
      <c r="U659" s="2"/>
      <c r="V659" s="8">
        <f t="shared" si="121"/>
        <v>254338798</v>
      </c>
      <c r="W659" s="8">
        <v>0</v>
      </c>
      <c r="X659" s="2"/>
      <c r="Y659" s="8">
        <v>0</v>
      </c>
      <c r="Z659" s="8"/>
      <c r="AA659" s="2"/>
      <c r="AB659" s="2"/>
      <c r="AC659" s="9"/>
      <c r="AD659" s="2"/>
      <c r="AE659" s="2"/>
      <c r="AF659" s="8">
        <f t="shared" si="125"/>
        <v>254338798</v>
      </c>
      <c r="AG659" s="9">
        <v>0</v>
      </c>
      <c r="AH659" s="2"/>
      <c r="AI659" s="2">
        <v>0</v>
      </c>
      <c r="AJ659" s="9">
        <v>0</v>
      </c>
      <c r="AK659" s="2">
        <v>0</v>
      </c>
      <c r="AL659" s="2">
        <v>0</v>
      </c>
      <c r="AM659" s="2"/>
      <c r="AN659" s="2"/>
      <c r="AO659" s="19">
        <f t="shared" si="126"/>
        <v>254338798</v>
      </c>
      <c r="AP659" s="2"/>
      <c r="AQ659" s="2"/>
      <c r="AR659" s="2"/>
      <c r="AS659" s="2"/>
      <c r="AT659" s="2"/>
      <c r="AU659" s="2"/>
      <c r="AV659" s="2"/>
      <c r="AW659" s="2"/>
      <c r="AX659" s="2">
        <v>353275956</v>
      </c>
      <c r="AY659" s="2">
        <v>88318989</v>
      </c>
      <c r="AZ659" s="2"/>
      <c r="BA659" s="2"/>
      <c r="BB659" s="64">
        <f t="shared" si="127"/>
        <v>695933743</v>
      </c>
      <c r="BC659" s="2"/>
      <c r="BD659" s="2">
        <v>88318989</v>
      </c>
      <c r="BE659" s="2"/>
      <c r="BF659" s="2"/>
      <c r="BG659" s="9"/>
      <c r="BH659" s="2"/>
      <c r="BI659" s="2"/>
      <c r="BJ659" s="2">
        <v>574092523</v>
      </c>
      <c r="BK659" s="8">
        <f t="shared" si="128"/>
        <v>1358345255</v>
      </c>
      <c r="BL659" s="2"/>
      <c r="BM659" s="2">
        <v>88318989</v>
      </c>
      <c r="BN659" s="2"/>
      <c r="BO659" s="2"/>
      <c r="BP659" s="2"/>
      <c r="BQ659" s="2"/>
      <c r="BR659" s="9"/>
      <c r="BS659" s="2"/>
      <c r="BT659" s="2"/>
      <c r="BU659" s="2"/>
      <c r="BV659" s="2"/>
      <c r="BW659" s="8">
        <f t="shared" si="129"/>
        <v>1446664244</v>
      </c>
      <c r="BX659" s="2"/>
      <c r="BY659" s="2">
        <v>88318989</v>
      </c>
      <c r="BZ659" s="2"/>
      <c r="CA659" s="2"/>
      <c r="CB659" s="9"/>
      <c r="CC659" s="2"/>
      <c r="CD659" s="2"/>
      <c r="CE659" s="2"/>
      <c r="CF659" s="2"/>
      <c r="CG659" s="8">
        <f>SUM(BW659:CE659)</f>
        <v>1534983233</v>
      </c>
      <c r="CH659" s="2"/>
      <c r="CI659" s="2"/>
      <c r="CJ659" s="2"/>
      <c r="CK659" s="2"/>
      <c r="CL659" s="9"/>
      <c r="CM659" s="2"/>
      <c r="CN659" s="2"/>
      <c r="CO659" s="2"/>
      <c r="CP659" s="8">
        <f t="shared" si="122"/>
        <v>1534983233</v>
      </c>
      <c r="CQ659" s="2"/>
      <c r="CR659" s="2"/>
      <c r="CS659" s="2"/>
      <c r="CT659" s="2"/>
      <c r="CU659" s="2"/>
      <c r="CV659" s="9"/>
      <c r="CW659" s="2"/>
      <c r="CX659" s="2"/>
      <c r="CY659" s="8">
        <f t="shared" si="123"/>
        <v>1534983233</v>
      </c>
      <c r="CZ659" s="2"/>
      <c r="DA659" s="2"/>
      <c r="DB659" s="2"/>
      <c r="DC659" s="2"/>
      <c r="DD659" s="2"/>
      <c r="DE659" s="2"/>
      <c r="DF659" s="2"/>
      <c r="DG659" s="2"/>
      <c r="DH659" s="2"/>
      <c r="DI659" s="8">
        <f t="shared" si="124"/>
        <v>1534983233</v>
      </c>
      <c r="DJ659" s="18"/>
      <c r="DK659" s="2"/>
      <c r="DL659" s="2"/>
      <c r="DM659" s="2"/>
      <c r="DN659" s="2"/>
      <c r="DO659" s="2"/>
      <c r="DP659" s="2"/>
      <c r="DQ659" s="2"/>
      <c r="DR659" s="9"/>
      <c r="DS659" s="2"/>
      <c r="DT659" s="2"/>
      <c r="DU659" s="7">
        <f t="shared" si="130"/>
        <v>1534983233</v>
      </c>
      <c r="DV659" s="4">
        <f>VLOOKUP(B659,[3]RPTNCT049_ConsultaSaldosContabl!$I$4:$K$8047,3,0)</f>
        <v>706551912</v>
      </c>
      <c r="DW659" s="4">
        <f>+Q659+Z659+AA659+AN659+BA659+BJ659+BU659+BV659</f>
        <v>828431321</v>
      </c>
      <c r="DX659" s="41">
        <f t="shared" si="131"/>
        <v>1534983233</v>
      </c>
      <c r="DY659" s="19">
        <f t="shared" si="132"/>
        <v>0</v>
      </c>
      <c r="DZ659" s="29"/>
      <c r="EA659" s="29"/>
      <c r="EB659" s="29"/>
    </row>
    <row r="660" spans="1:136" ht="15" customHeight="1" x14ac:dyDescent="0.2">
      <c r="A660" s="1">
        <v>8920993924</v>
      </c>
      <c r="B660" s="1">
        <v>892099392</v>
      </c>
      <c r="C660" s="16">
        <v>213085230</v>
      </c>
      <c r="D660" s="17" t="s">
        <v>963</v>
      </c>
      <c r="E660" s="83" t="s">
        <v>2041</v>
      </c>
      <c r="F660" s="38"/>
      <c r="G660" s="2"/>
      <c r="H660" s="3"/>
      <c r="I660" s="2"/>
      <c r="J660" s="39"/>
      <c r="K660" s="3"/>
      <c r="L660" s="2"/>
      <c r="M660" s="8"/>
      <c r="N660" s="3"/>
      <c r="O660" s="2"/>
      <c r="P660" s="3"/>
      <c r="Q660" s="39">
        <v>74467147</v>
      </c>
      <c r="R660" s="2"/>
      <c r="S660" s="3"/>
      <c r="T660" s="3"/>
      <c r="U660" s="2"/>
      <c r="V660" s="8">
        <f t="shared" si="121"/>
        <v>74467147</v>
      </c>
      <c r="W660" s="8">
        <v>0</v>
      </c>
      <c r="X660" s="2"/>
      <c r="Y660" s="8">
        <v>0</v>
      </c>
      <c r="Z660" s="8"/>
      <c r="AA660" s="2"/>
      <c r="AB660" s="2"/>
      <c r="AC660" s="9"/>
      <c r="AD660" s="2"/>
      <c r="AE660" s="2"/>
      <c r="AF660" s="8">
        <f t="shared" si="125"/>
        <v>74467147</v>
      </c>
      <c r="AG660" s="9">
        <v>0</v>
      </c>
      <c r="AH660" s="2"/>
      <c r="AI660" s="2">
        <v>0</v>
      </c>
      <c r="AJ660" s="9">
        <v>0</v>
      </c>
      <c r="AK660" s="2">
        <v>0</v>
      </c>
      <c r="AL660" s="2">
        <v>0</v>
      </c>
      <c r="AM660" s="2"/>
      <c r="AN660" s="2"/>
      <c r="AO660" s="19">
        <f t="shared" si="126"/>
        <v>74467147</v>
      </c>
      <c r="AP660" s="2"/>
      <c r="AQ660" s="2"/>
      <c r="AR660" s="2"/>
      <c r="AS660" s="2"/>
      <c r="AT660" s="2"/>
      <c r="AU660" s="2"/>
      <c r="AV660" s="2"/>
      <c r="AW660" s="2"/>
      <c r="AX660" s="2">
        <v>137851540</v>
      </c>
      <c r="AY660" s="2">
        <v>34462885</v>
      </c>
      <c r="AZ660" s="2"/>
      <c r="BA660" s="2"/>
      <c r="BB660" s="64">
        <f t="shared" si="127"/>
        <v>246781572</v>
      </c>
      <c r="BC660" s="2"/>
      <c r="BD660" s="2">
        <v>34462885</v>
      </c>
      <c r="BE660" s="2"/>
      <c r="BF660" s="2"/>
      <c r="BG660" s="9"/>
      <c r="BH660" s="2"/>
      <c r="BI660" s="2"/>
      <c r="BJ660" s="2">
        <v>160257221</v>
      </c>
      <c r="BK660" s="8">
        <f t="shared" si="128"/>
        <v>441501678</v>
      </c>
      <c r="BL660" s="2"/>
      <c r="BM660" s="2">
        <v>34462885</v>
      </c>
      <c r="BN660" s="2"/>
      <c r="BO660" s="2"/>
      <c r="BP660" s="2"/>
      <c r="BQ660" s="2"/>
      <c r="BR660" s="9"/>
      <c r="BS660" s="2"/>
      <c r="BT660" s="2"/>
      <c r="BU660" s="2"/>
      <c r="BV660" s="2"/>
      <c r="BW660" s="8">
        <f t="shared" si="129"/>
        <v>475964563</v>
      </c>
      <c r="BX660" s="2"/>
      <c r="BY660" s="2">
        <v>34462885</v>
      </c>
      <c r="BZ660" s="2"/>
      <c r="CA660" s="2"/>
      <c r="CB660" s="9"/>
      <c r="CC660" s="2"/>
      <c r="CD660" s="2"/>
      <c r="CE660" s="2"/>
      <c r="CF660" s="2"/>
      <c r="CG660" s="8">
        <f>SUM(BW660:CE660)</f>
        <v>510427448</v>
      </c>
      <c r="CH660" s="2"/>
      <c r="CI660" s="2"/>
      <c r="CJ660" s="2"/>
      <c r="CK660" s="2"/>
      <c r="CL660" s="9"/>
      <c r="CM660" s="2"/>
      <c r="CN660" s="2"/>
      <c r="CO660" s="2"/>
      <c r="CP660" s="8">
        <f t="shared" si="122"/>
        <v>510427448</v>
      </c>
      <c r="CQ660" s="2"/>
      <c r="CR660" s="2"/>
      <c r="CS660" s="2"/>
      <c r="CT660" s="2"/>
      <c r="CU660" s="2"/>
      <c r="CV660" s="9"/>
      <c r="CW660" s="2"/>
      <c r="CX660" s="2"/>
      <c r="CY660" s="8">
        <f t="shared" si="123"/>
        <v>510427448</v>
      </c>
      <c r="CZ660" s="2"/>
      <c r="DA660" s="2"/>
      <c r="DB660" s="2"/>
      <c r="DC660" s="2"/>
      <c r="DD660" s="2"/>
      <c r="DE660" s="2"/>
      <c r="DF660" s="2"/>
      <c r="DG660" s="2"/>
      <c r="DH660" s="2"/>
      <c r="DI660" s="8">
        <f t="shared" si="124"/>
        <v>510427448</v>
      </c>
      <c r="DJ660" s="18"/>
      <c r="DK660" s="2"/>
      <c r="DL660" s="2"/>
      <c r="DM660" s="2"/>
      <c r="DN660" s="2"/>
      <c r="DO660" s="2"/>
      <c r="DP660" s="2"/>
      <c r="DQ660" s="2"/>
      <c r="DR660" s="9"/>
      <c r="DS660" s="2"/>
      <c r="DT660" s="2"/>
      <c r="DU660" s="7">
        <f t="shared" si="130"/>
        <v>510427448</v>
      </c>
      <c r="DV660" s="4">
        <f>VLOOKUP(B660,[3]RPTNCT049_ConsultaSaldosContabl!$I$4:$K$8047,3,0)</f>
        <v>275703080</v>
      </c>
      <c r="DW660" s="4">
        <f>+Q660+Z660+AA660+AN660+BA660+BJ660+BU660+BV660</f>
        <v>234724368</v>
      </c>
      <c r="DX660" s="41">
        <f t="shared" si="131"/>
        <v>510427448</v>
      </c>
      <c r="DY660" s="19">
        <f t="shared" si="132"/>
        <v>0</v>
      </c>
      <c r="DZ660" s="29"/>
      <c r="EA660" s="29"/>
      <c r="EB660" s="29"/>
    </row>
    <row r="661" spans="1:136" ht="15" customHeight="1" x14ac:dyDescent="0.2">
      <c r="A661" s="1">
        <v>8907009426</v>
      </c>
      <c r="B661" s="1">
        <v>890700942</v>
      </c>
      <c r="C661" s="16">
        <v>210473504</v>
      </c>
      <c r="D661" s="17" t="s">
        <v>2287</v>
      </c>
      <c r="E661" s="83" t="s">
        <v>1973</v>
      </c>
      <c r="F661" s="38"/>
      <c r="G661" s="2"/>
      <c r="H661" s="3"/>
      <c r="I661" s="2"/>
      <c r="J661" s="39"/>
      <c r="K661" s="3"/>
      <c r="L661" s="2"/>
      <c r="M661" s="8"/>
      <c r="N661" s="3"/>
      <c r="O661" s="2"/>
      <c r="P661" s="3"/>
      <c r="Q661" s="39">
        <v>223347086</v>
      </c>
      <c r="R661" s="2"/>
      <c r="S661" s="3"/>
      <c r="T661" s="3"/>
      <c r="U661" s="2"/>
      <c r="V661" s="8">
        <f t="shared" si="121"/>
        <v>223347086</v>
      </c>
      <c r="W661" s="8">
        <v>0</v>
      </c>
      <c r="X661" s="2"/>
      <c r="Y661" s="8">
        <v>0</v>
      </c>
      <c r="Z661" s="8"/>
      <c r="AA661" s="2"/>
      <c r="AB661" s="2"/>
      <c r="AC661" s="9"/>
      <c r="AD661" s="2"/>
      <c r="AE661" s="2"/>
      <c r="AF661" s="8">
        <f t="shared" si="125"/>
        <v>223347086</v>
      </c>
      <c r="AG661" s="9">
        <v>0</v>
      </c>
      <c r="AH661" s="2"/>
      <c r="AI661" s="2">
        <v>0</v>
      </c>
      <c r="AJ661" s="9">
        <v>0</v>
      </c>
      <c r="AK661" s="2">
        <v>0</v>
      </c>
      <c r="AL661" s="2">
        <v>0</v>
      </c>
      <c r="AM661" s="2"/>
      <c r="AN661" s="2"/>
      <c r="AO661" s="19">
        <f t="shared" si="126"/>
        <v>223347086</v>
      </c>
      <c r="AP661" s="2"/>
      <c r="AQ661" s="2"/>
      <c r="AR661" s="2"/>
      <c r="AS661" s="2"/>
      <c r="AT661" s="2"/>
      <c r="AU661" s="2"/>
      <c r="AV661" s="2"/>
      <c r="AW661" s="2"/>
      <c r="AX661" s="2">
        <v>351289504</v>
      </c>
      <c r="AY661" s="2">
        <v>87822376</v>
      </c>
      <c r="AZ661" s="2"/>
      <c r="BA661" s="2"/>
      <c r="BB661" s="64">
        <f t="shared" si="127"/>
        <v>662458966</v>
      </c>
      <c r="BC661" s="2"/>
      <c r="BD661" s="2">
        <v>87822376</v>
      </c>
      <c r="BE661" s="2"/>
      <c r="BF661" s="2"/>
      <c r="BG661" s="9"/>
      <c r="BH661" s="2"/>
      <c r="BI661" s="2"/>
      <c r="BJ661" s="2">
        <v>480655490</v>
      </c>
      <c r="BK661" s="8">
        <f t="shared" si="128"/>
        <v>1230936832</v>
      </c>
      <c r="BL661" s="2"/>
      <c r="BM661" s="2">
        <v>87822376</v>
      </c>
      <c r="BN661" s="2"/>
      <c r="BO661" s="2"/>
      <c r="BP661" s="2"/>
      <c r="BQ661" s="2"/>
      <c r="BR661" s="9"/>
      <c r="BS661" s="2"/>
      <c r="BT661" s="2"/>
      <c r="BU661" s="2"/>
      <c r="BV661" s="2"/>
      <c r="BW661" s="8">
        <f t="shared" si="129"/>
        <v>1318759208</v>
      </c>
      <c r="BX661" s="2"/>
      <c r="BY661" s="2">
        <v>87822376</v>
      </c>
      <c r="BZ661" s="2"/>
      <c r="CA661" s="2"/>
      <c r="CB661" s="9"/>
      <c r="CC661" s="2"/>
      <c r="CD661" s="2"/>
      <c r="CE661" s="2"/>
      <c r="CF661" s="2"/>
      <c r="CG661" s="8">
        <f>SUM(BW661:CE661)</f>
        <v>1406581584</v>
      </c>
      <c r="CH661" s="2"/>
      <c r="CI661" s="2"/>
      <c r="CJ661" s="2"/>
      <c r="CK661" s="2"/>
      <c r="CL661" s="9"/>
      <c r="CM661" s="2"/>
      <c r="CN661" s="2"/>
      <c r="CO661" s="2"/>
      <c r="CP661" s="8">
        <f t="shared" si="122"/>
        <v>1406581584</v>
      </c>
      <c r="CQ661" s="2"/>
      <c r="CR661" s="2"/>
      <c r="CS661" s="2"/>
      <c r="CT661" s="2"/>
      <c r="CU661" s="2"/>
      <c r="CV661" s="9"/>
      <c r="CW661" s="2"/>
      <c r="CX661" s="2"/>
      <c r="CY661" s="8">
        <f t="shared" si="123"/>
        <v>1406581584</v>
      </c>
      <c r="CZ661" s="2"/>
      <c r="DA661" s="2"/>
      <c r="DB661" s="2"/>
      <c r="DC661" s="2"/>
      <c r="DD661" s="2"/>
      <c r="DE661" s="2"/>
      <c r="DF661" s="2"/>
      <c r="DG661" s="2"/>
      <c r="DH661" s="2"/>
      <c r="DI661" s="8">
        <f t="shared" si="124"/>
        <v>1406581584</v>
      </c>
      <c r="DJ661" s="18"/>
      <c r="DK661" s="2"/>
      <c r="DL661" s="2"/>
      <c r="DM661" s="2"/>
      <c r="DN661" s="2"/>
      <c r="DO661" s="2"/>
      <c r="DP661" s="2"/>
      <c r="DQ661" s="2"/>
      <c r="DR661" s="9"/>
      <c r="DS661" s="2"/>
      <c r="DT661" s="2"/>
      <c r="DU661" s="7">
        <f t="shared" si="130"/>
        <v>1406581584</v>
      </c>
      <c r="DV661" s="4">
        <f>VLOOKUP(B661,[3]RPTNCT049_ConsultaSaldosContabl!$I$4:$K$8047,3,0)</f>
        <v>702579008</v>
      </c>
      <c r="DW661" s="4">
        <f>+Q661+Z661+AA661+AN661+BA661+BJ661+BU661+BV661</f>
        <v>704002576</v>
      </c>
      <c r="DX661" s="41">
        <f t="shared" si="131"/>
        <v>1406581584</v>
      </c>
      <c r="DY661" s="19">
        <f t="shared" si="132"/>
        <v>0</v>
      </c>
      <c r="DZ661" s="29"/>
      <c r="EA661" s="29"/>
      <c r="EB661" s="29"/>
    </row>
    <row r="662" spans="1:136" ht="15" customHeight="1" x14ac:dyDescent="0.2">
      <c r="A662" s="1">
        <v>8906800883</v>
      </c>
      <c r="B662" s="1">
        <v>890680088</v>
      </c>
      <c r="C662" s="16">
        <v>210625506</v>
      </c>
      <c r="D662" s="17" t="s">
        <v>2178</v>
      </c>
      <c r="E662" s="83" t="s">
        <v>1512</v>
      </c>
      <c r="F662" s="54"/>
      <c r="G662" s="18"/>
      <c r="H662" s="54"/>
      <c r="I662" s="18"/>
      <c r="J662" s="54"/>
      <c r="K662" s="54"/>
      <c r="L662" s="18"/>
      <c r="M662" s="55"/>
      <c r="N662" s="54"/>
      <c r="O662" s="18"/>
      <c r="P662" s="54"/>
      <c r="Q662" s="39">
        <v>26773126</v>
      </c>
      <c r="R662" s="18"/>
      <c r="S662" s="54"/>
      <c r="T662" s="54"/>
      <c r="U662" s="18"/>
      <c r="V662" s="8">
        <f t="shared" si="121"/>
        <v>26773126</v>
      </c>
      <c r="W662" s="8">
        <v>0</v>
      </c>
      <c r="X662" s="18"/>
      <c r="Y662" s="8">
        <v>0</v>
      </c>
      <c r="Z662" s="8"/>
      <c r="AA662" s="18"/>
      <c r="AB662" s="18"/>
      <c r="AC662" s="56"/>
      <c r="AD662" s="18"/>
      <c r="AE662" s="18"/>
      <c r="AF662" s="8">
        <f t="shared" si="125"/>
        <v>26773126</v>
      </c>
      <c r="AG662" s="9">
        <v>0</v>
      </c>
      <c r="AH662" s="2"/>
      <c r="AI662" s="2">
        <v>0</v>
      </c>
      <c r="AJ662" s="9">
        <v>0</v>
      </c>
      <c r="AK662" s="2">
        <v>0</v>
      </c>
      <c r="AL662" s="2">
        <v>0</v>
      </c>
      <c r="AM662" s="2"/>
      <c r="AN662" s="2"/>
      <c r="AO662" s="19">
        <f t="shared" si="126"/>
        <v>26773126</v>
      </c>
      <c r="AP662" s="18"/>
      <c r="AQ662" s="2"/>
      <c r="AR662" s="18"/>
      <c r="AS662" s="2"/>
      <c r="AT662" s="18"/>
      <c r="AU662" s="18"/>
      <c r="AV662" s="18"/>
      <c r="AW662" s="18"/>
      <c r="AX662" s="2">
        <v>28144396</v>
      </c>
      <c r="AY662" s="2">
        <v>7036099</v>
      </c>
      <c r="AZ662" s="18"/>
      <c r="BA662" s="2"/>
      <c r="BB662" s="64">
        <f t="shared" si="127"/>
        <v>61953621</v>
      </c>
      <c r="BC662" s="2"/>
      <c r="BD662" s="2">
        <v>7036099</v>
      </c>
      <c r="BE662" s="2"/>
      <c r="BF662" s="2"/>
      <c r="BG662" s="9"/>
      <c r="BH662" s="2"/>
      <c r="BI662" s="2"/>
      <c r="BJ662" s="2">
        <v>57617145</v>
      </c>
      <c r="BK662" s="8">
        <f t="shared" si="128"/>
        <v>126606865</v>
      </c>
      <c r="BL662" s="2"/>
      <c r="BM662" s="2">
        <v>7036099</v>
      </c>
      <c r="BN662" s="2"/>
      <c r="BO662" s="2"/>
      <c r="BP662" s="2"/>
      <c r="BQ662" s="2"/>
      <c r="BR662" s="9"/>
      <c r="BS662" s="2"/>
      <c r="BT662" s="2"/>
      <c r="BU662" s="2"/>
      <c r="BV662" s="2"/>
      <c r="BW662" s="8">
        <f t="shared" si="129"/>
        <v>133642964</v>
      </c>
      <c r="BX662" s="2"/>
      <c r="BY662" s="2">
        <v>7036099</v>
      </c>
      <c r="BZ662" s="2"/>
      <c r="CA662" s="2"/>
      <c r="CB662" s="9"/>
      <c r="CC662" s="2"/>
      <c r="CD662" s="2"/>
      <c r="CE662" s="2"/>
      <c r="CF662" s="2"/>
      <c r="CG662" s="8">
        <f>SUM(BW662:CE662)</f>
        <v>140679063</v>
      </c>
      <c r="CH662" s="2"/>
      <c r="CI662" s="2"/>
      <c r="CJ662" s="2"/>
      <c r="CK662" s="2"/>
      <c r="CL662" s="9"/>
      <c r="CM662" s="2"/>
      <c r="CN662" s="2"/>
      <c r="CO662" s="2"/>
      <c r="CP662" s="8">
        <f t="shared" si="122"/>
        <v>140679063</v>
      </c>
      <c r="CQ662" s="2"/>
      <c r="CR662" s="2"/>
      <c r="CS662" s="2"/>
      <c r="CT662" s="2"/>
      <c r="CU662" s="2"/>
      <c r="CV662" s="9"/>
      <c r="CW662" s="2"/>
      <c r="CX662" s="2"/>
      <c r="CY662" s="8">
        <f t="shared" si="123"/>
        <v>140679063</v>
      </c>
      <c r="CZ662" s="2"/>
      <c r="DA662" s="2"/>
      <c r="DB662" s="2"/>
      <c r="DC662" s="2"/>
      <c r="DD662" s="2"/>
      <c r="DE662" s="2"/>
      <c r="DF662" s="2"/>
      <c r="DG662" s="2"/>
      <c r="DH662" s="2"/>
      <c r="DI662" s="8">
        <f t="shared" si="124"/>
        <v>140679063</v>
      </c>
      <c r="DJ662" s="18"/>
      <c r="DK662" s="2"/>
      <c r="DL662" s="2"/>
      <c r="DM662" s="2"/>
      <c r="DN662" s="2"/>
      <c r="DO662" s="2"/>
      <c r="DP662" s="2"/>
      <c r="DQ662" s="2"/>
      <c r="DR662" s="9"/>
      <c r="DS662" s="2"/>
      <c r="DT662" s="2"/>
      <c r="DU662" s="7">
        <f t="shared" si="130"/>
        <v>140679063</v>
      </c>
      <c r="DV662" s="4">
        <f>VLOOKUP(B662,[3]RPTNCT049_ConsultaSaldosContabl!$I$4:$K$8047,3,0)</f>
        <v>56288792</v>
      </c>
      <c r="DW662" s="4">
        <f>+Q662+Z662+AA662+AN662+BA662+BJ662+BU662+BV662</f>
        <v>84390271</v>
      </c>
      <c r="DX662" s="41">
        <f t="shared" si="131"/>
        <v>140679063</v>
      </c>
      <c r="DY662" s="19">
        <f t="shared" si="132"/>
        <v>0</v>
      </c>
      <c r="DZ662" s="29"/>
      <c r="EA662" s="15"/>
      <c r="EB662" s="15"/>
      <c r="EC662" s="15"/>
      <c r="ED662" s="15"/>
      <c r="EE662" s="15"/>
      <c r="EF662" s="15"/>
    </row>
    <row r="663" spans="1:136" ht="15" customHeight="1" x14ac:dyDescent="0.2">
      <c r="A663" s="1">
        <v>8000991156</v>
      </c>
      <c r="B663" s="1">
        <v>800099115</v>
      </c>
      <c r="C663" s="16">
        <v>210652506</v>
      </c>
      <c r="D663" s="17" t="s">
        <v>729</v>
      </c>
      <c r="E663" s="83" t="s">
        <v>1753</v>
      </c>
      <c r="F663" s="38"/>
      <c r="G663" s="2"/>
      <c r="H663" s="3"/>
      <c r="I663" s="2"/>
      <c r="J663" s="39"/>
      <c r="K663" s="3"/>
      <c r="L663" s="2"/>
      <c r="M663" s="8"/>
      <c r="N663" s="3"/>
      <c r="O663" s="2"/>
      <c r="P663" s="3"/>
      <c r="Q663" s="39">
        <v>33524879</v>
      </c>
      <c r="R663" s="2"/>
      <c r="S663" s="3"/>
      <c r="T663" s="3"/>
      <c r="U663" s="2"/>
      <c r="V663" s="8">
        <f t="shared" si="121"/>
        <v>33524879</v>
      </c>
      <c r="W663" s="8">
        <v>0</v>
      </c>
      <c r="X663" s="2"/>
      <c r="Y663" s="8">
        <v>0</v>
      </c>
      <c r="Z663" s="8"/>
      <c r="AA663" s="2"/>
      <c r="AB663" s="2"/>
      <c r="AC663" s="9"/>
      <c r="AD663" s="2"/>
      <c r="AE663" s="2"/>
      <c r="AF663" s="8">
        <f t="shared" si="125"/>
        <v>33524879</v>
      </c>
      <c r="AG663" s="9">
        <v>0</v>
      </c>
      <c r="AH663" s="2"/>
      <c r="AI663" s="2">
        <v>0</v>
      </c>
      <c r="AJ663" s="9">
        <v>0</v>
      </c>
      <c r="AK663" s="2">
        <v>0</v>
      </c>
      <c r="AL663" s="2">
        <v>0</v>
      </c>
      <c r="AM663" s="2"/>
      <c r="AN663" s="2"/>
      <c r="AO663" s="19">
        <f t="shared" si="126"/>
        <v>33524879</v>
      </c>
      <c r="AP663" s="2"/>
      <c r="AQ663" s="2"/>
      <c r="AR663" s="2"/>
      <c r="AS663" s="2"/>
      <c r="AT663" s="2"/>
      <c r="AU663" s="2"/>
      <c r="AV663" s="2"/>
      <c r="AW663" s="2"/>
      <c r="AX663" s="2">
        <v>48761744</v>
      </c>
      <c r="AY663" s="2">
        <v>12190436</v>
      </c>
      <c r="AZ663" s="2"/>
      <c r="BA663" s="2"/>
      <c r="BB663" s="64">
        <f t="shared" si="127"/>
        <v>94477059</v>
      </c>
      <c r="BC663" s="2"/>
      <c r="BD663" s="2">
        <v>12190436</v>
      </c>
      <c r="BE663" s="2"/>
      <c r="BF663" s="2"/>
      <c r="BG663" s="9"/>
      <c r="BH663" s="2"/>
      <c r="BI663" s="2"/>
      <c r="BJ663" s="2">
        <v>72147478</v>
      </c>
      <c r="BK663" s="8">
        <f t="shared" si="128"/>
        <v>178814973</v>
      </c>
      <c r="BL663" s="2"/>
      <c r="BM663" s="2">
        <v>12190436</v>
      </c>
      <c r="BN663" s="2"/>
      <c r="BO663" s="2"/>
      <c r="BP663" s="2"/>
      <c r="BQ663" s="2"/>
      <c r="BR663" s="9"/>
      <c r="BS663" s="2"/>
      <c r="BT663" s="2"/>
      <c r="BU663" s="2"/>
      <c r="BV663" s="2"/>
      <c r="BW663" s="8">
        <f t="shared" si="129"/>
        <v>191005409</v>
      </c>
      <c r="BX663" s="2"/>
      <c r="BY663" s="2">
        <v>12190436</v>
      </c>
      <c r="BZ663" s="2"/>
      <c r="CA663" s="2"/>
      <c r="CB663" s="9"/>
      <c r="CC663" s="2"/>
      <c r="CD663" s="2"/>
      <c r="CE663" s="2"/>
      <c r="CF663" s="2"/>
      <c r="CG663" s="8">
        <f>SUM(BW663:CE663)</f>
        <v>203195845</v>
      </c>
      <c r="CH663" s="2"/>
      <c r="CI663" s="2"/>
      <c r="CJ663" s="2"/>
      <c r="CK663" s="2"/>
      <c r="CL663" s="9"/>
      <c r="CM663" s="2"/>
      <c r="CN663" s="2"/>
      <c r="CO663" s="2"/>
      <c r="CP663" s="8">
        <f t="shared" si="122"/>
        <v>203195845</v>
      </c>
      <c r="CQ663" s="2"/>
      <c r="CR663" s="2"/>
      <c r="CS663" s="2"/>
      <c r="CT663" s="2"/>
      <c r="CU663" s="2"/>
      <c r="CV663" s="9"/>
      <c r="CW663" s="2"/>
      <c r="CX663" s="2"/>
      <c r="CY663" s="8">
        <f t="shared" si="123"/>
        <v>203195845</v>
      </c>
      <c r="CZ663" s="2"/>
      <c r="DA663" s="2"/>
      <c r="DB663" s="2"/>
      <c r="DC663" s="2"/>
      <c r="DD663" s="2"/>
      <c r="DE663" s="2"/>
      <c r="DF663" s="2"/>
      <c r="DG663" s="2"/>
      <c r="DH663" s="2"/>
      <c r="DI663" s="8">
        <f t="shared" si="124"/>
        <v>203195845</v>
      </c>
      <c r="DJ663" s="18"/>
      <c r="DK663" s="2"/>
      <c r="DL663" s="2"/>
      <c r="DM663" s="2"/>
      <c r="DN663" s="2"/>
      <c r="DO663" s="2"/>
      <c r="DP663" s="2"/>
      <c r="DQ663" s="2"/>
      <c r="DR663" s="9"/>
      <c r="DS663" s="2"/>
      <c r="DT663" s="2"/>
      <c r="DU663" s="7">
        <f t="shared" si="130"/>
        <v>203195845</v>
      </c>
      <c r="DV663" s="4">
        <f>VLOOKUP(B663,[3]RPTNCT049_ConsultaSaldosContabl!$I$4:$K$8047,3,0)</f>
        <v>97523488</v>
      </c>
      <c r="DW663" s="4">
        <f>+Q663+Z663+AA663+AN663+BA663+BJ663+BU663+BV663</f>
        <v>105672357</v>
      </c>
      <c r="DX663" s="41">
        <f t="shared" si="131"/>
        <v>203195845</v>
      </c>
      <c r="DY663" s="19">
        <f t="shared" si="132"/>
        <v>0</v>
      </c>
      <c r="DZ663" s="29"/>
      <c r="EA663" s="29"/>
      <c r="EB663" s="29"/>
    </row>
    <row r="664" spans="1:136" ht="15" customHeight="1" x14ac:dyDescent="0.2">
      <c r="A664" s="1">
        <v>8918013621</v>
      </c>
      <c r="B664" s="1">
        <v>891801362</v>
      </c>
      <c r="C664" s="16">
        <v>210715507</v>
      </c>
      <c r="D664" s="17" t="s">
        <v>277</v>
      </c>
      <c r="E664" s="83" t="s">
        <v>2103</v>
      </c>
      <c r="F664" s="54"/>
      <c r="G664" s="18"/>
      <c r="H664" s="54"/>
      <c r="I664" s="18"/>
      <c r="J664" s="54"/>
      <c r="K664" s="54"/>
      <c r="L664" s="18"/>
      <c r="M664" s="55"/>
      <c r="N664" s="54"/>
      <c r="O664" s="18"/>
      <c r="P664" s="54"/>
      <c r="Q664" s="39"/>
      <c r="R664" s="18"/>
      <c r="S664" s="54"/>
      <c r="T664" s="54"/>
      <c r="U664" s="18"/>
      <c r="V664" s="8">
        <f t="shared" si="121"/>
        <v>0</v>
      </c>
      <c r="W664" s="8">
        <v>0</v>
      </c>
      <c r="X664" s="18"/>
      <c r="Y664" s="8">
        <v>0</v>
      </c>
      <c r="Z664" s="8">
        <v>45605961</v>
      </c>
      <c r="AA664" s="18"/>
      <c r="AB664" s="18"/>
      <c r="AC664" s="56"/>
      <c r="AD664" s="18"/>
      <c r="AE664" s="18"/>
      <c r="AF664" s="8">
        <f t="shared" si="125"/>
        <v>45605961</v>
      </c>
      <c r="AG664" s="9">
        <v>0</v>
      </c>
      <c r="AH664" s="2"/>
      <c r="AI664" s="2">
        <v>0</v>
      </c>
      <c r="AJ664" s="9">
        <v>0</v>
      </c>
      <c r="AK664" s="2">
        <v>0</v>
      </c>
      <c r="AL664" s="2">
        <v>0</v>
      </c>
      <c r="AM664" s="2"/>
      <c r="AN664" s="2"/>
      <c r="AO664" s="19">
        <f t="shared" si="126"/>
        <v>45605961</v>
      </c>
      <c r="AP664" s="18"/>
      <c r="AQ664" s="2"/>
      <c r="AR664" s="18"/>
      <c r="AS664" s="2"/>
      <c r="AT664" s="18"/>
      <c r="AU664" s="18"/>
      <c r="AV664" s="18"/>
      <c r="AW664" s="18"/>
      <c r="AX664" s="2">
        <v>71264720</v>
      </c>
      <c r="AY664" s="2">
        <v>17816180</v>
      </c>
      <c r="AZ664" s="18"/>
      <c r="BA664" s="2"/>
      <c r="BB664" s="64">
        <f t="shared" si="127"/>
        <v>134686861</v>
      </c>
      <c r="BC664" s="2"/>
      <c r="BD664" s="2">
        <v>17816180</v>
      </c>
      <c r="BE664" s="2"/>
      <c r="BF664" s="2"/>
      <c r="BG664" s="9"/>
      <c r="BH664" s="2"/>
      <c r="BI664" s="2"/>
      <c r="BJ664" s="2">
        <v>98146421</v>
      </c>
      <c r="BK664" s="8">
        <f t="shared" si="128"/>
        <v>250649462</v>
      </c>
      <c r="BL664" s="2"/>
      <c r="BM664" s="2">
        <v>17816180</v>
      </c>
      <c r="BN664" s="2"/>
      <c r="BO664" s="2"/>
      <c r="BP664" s="2"/>
      <c r="BQ664" s="2"/>
      <c r="BR664" s="9"/>
      <c r="BS664" s="2"/>
      <c r="BT664" s="2"/>
      <c r="BU664" s="2"/>
      <c r="BV664" s="2"/>
      <c r="BW664" s="8">
        <f t="shared" si="129"/>
        <v>268465642</v>
      </c>
      <c r="BX664" s="2"/>
      <c r="BY664" s="2">
        <v>17816180</v>
      </c>
      <c r="BZ664" s="2"/>
      <c r="CA664" s="2"/>
      <c r="CB664" s="9"/>
      <c r="CC664" s="2"/>
      <c r="CD664" s="2"/>
      <c r="CE664" s="2"/>
      <c r="CF664" s="2"/>
      <c r="CG664" s="8">
        <f>SUM(BW664:CE664)</f>
        <v>286281822</v>
      </c>
      <c r="CH664" s="2"/>
      <c r="CI664" s="2"/>
      <c r="CJ664" s="2"/>
      <c r="CK664" s="2"/>
      <c r="CL664" s="9"/>
      <c r="CM664" s="2"/>
      <c r="CN664" s="2"/>
      <c r="CO664" s="2"/>
      <c r="CP664" s="8">
        <f t="shared" si="122"/>
        <v>286281822</v>
      </c>
      <c r="CQ664" s="2"/>
      <c r="CR664" s="2"/>
      <c r="CS664" s="2"/>
      <c r="CT664" s="2"/>
      <c r="CU664" s="2"/>
      <c r="CV664" s="9"/>
      <c r="CW664" s="2"/>
      <c r="CX664" s="2"/>
      <c r="CY664" s="8">
        <f t="shared" si="123"/>
        <v>286281822</v>
      </c>
      <c r="CZ664" s="2"/>
      <c r="DA664" s="2"/>
      <c r="DB664" s="2"/>
      <c r="DC664" s="2"/>
      <c r="DD664" s="2"/>
      <c r="DE664" s="2"/>
      <c r="DF664" s="2"/>
      <c r="DG664" s="2"/>
      <c r="DH664" s="2"/>
      <c r="DI664" s="8">
        <f t="shared" si="124"/>
        <v>286281822</v>
      </c>
      <c r="DJ664" s="18"/>
      <c r="DK664" s="2"/>
      <c r="DL664" s="2"/>
      <c r="DM664" s="2"/>
      <c r="DN664" s="2"/>
      <c r="DO664" s="2"/>
      <c r="DP664" s="2"/>
      <c r="DQ664" s="2"/>
      <c r="DR664" s="9"/>
      <c r="DS664" s="2"/>
      <c r="DT664" s="2"/>
      <c r="DU664" s="7">
        <f t="shared" si="130"/>
        <v>286281822</v>
      </c>
      <c r="DV664" s="4">
        <f>VLOOKUP(B664,[3]RPTNCT049_ConsultaSaldosContabl!$I$4:$K$8047,3,0)</f>
        <v>142529440</v>
      </c>
      <c r="DW664" s="4">
        <f>+Q664+Z664+AA664+AN664+BA664+BJ664+BU664+BV664</f>
        <v>143752382</v>
      </c>
      <c r="DX664" s="41">
        <f t="shared" si="131"/>
        <v>286281822</v>
      </c>
      <c r="DY664" s="19">
        <f t="shared" si="132"/>
        <v>0</v>
      </c>
      <c r="DZ664" s="29"/>
      <c r="EA664" s="15"/>
      <c r="EB664" s="15"/>
      <c r="EC664" s="15"/>
      <c r="ED664" s="15"/>
      <c r="EE664" s="15"/>
      <c r="EF664" s="15"/>
    </row>
    <row r="665" spans="1:136" ht="15" customHeight="1" x14ac:dyDescent="0.2">
      <c r="A665" s="1">
        <v>8001007291</v>
      </c>
      <c r="B665" s="1">
        <v>800100729</v>
      </c>
      <c r="C665" s="16">
        <v>210870508</v>
      </c>
      <c r="D665" s="17" t="s">
        <v>903</v>
      </c>
      <c r="E665" s="83" t="s">
        <v>1934</v>
      </c>
      <c r="F665" s="38"/>
      <c r="G665" s="2"/>
      <c r="H665" s="3"/>
      <c r="I665" s="2"/>
      <c r="J665" s="39"/>
      <c r="K665" s="3"/>
      <c r="L665" s="2"/>
      <c r="M665" s="8"/>
      <c r="N665" s="3"/>
      <c r="O665" s="2"/>
      <c r="P665" s="3"/>
      <c r="Q665" s="39">
        <v>149779763</v>
      </c>
      <c r="R665" s="2"/>
      <c r="S665" s="3"/>
      <c r="T665" s="3"/>
      <c r="U665" s="2"/>
      <c r="V665" s="8">
        <f t="shared" si="121"/>
        <v>149779763</v>
      </c>
      <c r="W665" s="8">
        <v>0</v>
      </c>
      <c r="X665" s="2"/>
      <c r="Y665" s="8">
        <v>0</v>
      </c>
      <c r="Z665" s="8"/>
      <c r="AA665" s="2"/>
      <c r="AB665" s="2"/>
      <c r="AC665" s="9"/>
      <c r="AD665" s="2"/>
      <c r="AE665" s="2"/>
      <c r="AF665" s="8">
        <f t="shared" si="125"/>
        <v>149779763</v>
      </c>
      <c r="AG665" s="9">
        <v>0</v>
      </c>
      <c r="AH665" s="2"/>
      <c r="AI665" s="2">
        <v>0</v>
      </c>
      <c r="AJ665" s="9">
        <v>0</v>
      </c>
      <c r="AK665" s="2">
        <v>0</v>
      </c>
      <c r="AL665" s="2">
        <v>0</v>
      </c>
      <c r="AM665" s="2"/>
      <c r="AN665" s="2"/>
      <c r="AO665" s="19">
        <f t="shared" si="126"/>
        <v>149779763</v>
      </c>
      <c r="AP665" s="2"/>
      <c r="AQ665" s="2"/>
      <c r="AR665" s="2"/>
      <c r="AS665" s="2"/>
      <c r="AT665" s="2"/>
      <c r="AU665" s="2"/>
      <c r="AV665" s="2"/>
      <c r="AW665" s="2"/>
      <c r="AX665" s="2">
        <v>250549952</v>
      </c>
      <c r="AY665" s="2">
        <v>62637488</v>
      </c>
      <c r="AZ665" s="2"/>
      <c r="BA665" s="2"/>
      <c r="BB665" s="64">
        <f t="shared" si="127"/>
        <v>462967203</v>
      </c>
      <c r="BC665" s="2"/>
      <c r="BD665" s="2">
        <v>62637488</v>
      </c>
      <c r="BE665" s="2"/>
      <c r="BF665" s="2"/>
      <c r="BG665" s="9"/>
      <c r="BH665" s="2"/>
      <c r="BI665" s="2"/>
      <c r="BJ665" s="2">
        <v>322334217</v>
      </c>
      <c r="BK665" s="8">
        <f t="shared" si="128"/>
        <v>847938908</v>
      </c>
      <c r="BL665" s="2"/>
      <c r="BM665" s="2">
        <v>62637488</v>
      </c>
      <c r="BN665" s="2"/>
      <c r="BO665" s="2"/>
      <c r="BP665" s="2"/>
      <c r="BQ665" s="2"/>
      <c r="BR665" s="9"/>
      <c r="BS665" s="2"/>
      <c r="BT665" s="2"/>
      <c r="BU665" s="2"/>
      <c r="BV665" s="2"/>
      <c r="BW665" s="8">
        <f t="shared" si="129"/>
        <v>910576396</v>
      </c>
      <c r="BX665" s="2"/>
      <c r="BY665" s="2">
        <v>62637488</v>
      </c>
      <c r="BZ665" s="2"/>
      <c r="CA665" s="2"/>
      <c r="CB665" s="9"/>
      <c r="CC665" s="2"/>
      <c r="CD665" s="2"/>
      <c r="CE665" s="2"/>
      <c r="CF665" s="2"/>
      <c r="CG665" s="8">
        <f>SUM(BW665:CE665)</f>
        <v>973213884</v>
      </c>
      <c r="CH665" s="2"/>
      <c r="CI665" s="2"/>
      <c r="CJ665" s="2"/>
      <c r="CK665" s="2"/>
      <c r="CL665" s="9"/>
      <c r="CM665" s="2"/>
      <c r="CN665" s="2"/>
      <c r="CO665" s="2"/>
      <c r="CP665" s="8">
        <f t="shared" si="122"/>
        <v>973213884</v>
      </c>
      <c r="CQ665" s="2"/>
      <c r="CR665" s="2"/>
      <c r="CS665" s="2"/>
      <c r="CT665" s="2"/>
      <c r="CU665" s="2"/>
      <c r="CV665" s="9"/>
      <c r="CW665" s="2"/>
      <c r="CX665" s="2"/>
      <c r="CY665" s="8">
        <f t="shared" si="123"/>
        <v>973213884</v>
      </c>
      <c r="CZ665" s="2"/>
      <c r="DA665" s="2"/>
      <c r="DB665" s="2"/>
      <c r="DC665" s="2"/>
      <c r="DD665" s="2"/>
      <c r="DE665" s="2"/>
      <c r="DF665" s="2"/>
      <c r="DG665" s="2"/>
      <c r="DH665" s="2"/>
      <c r="DI665" s="8">
        <f t="shared" si="124"/>
        <v>973213884</v>
      </c>
      <c r="DJ665" s="18"/>
      <c r="DK665" s="2"/>
      <c r="DL665" s="2"/>
      <c r="DM665" s="2"/>
      <c r="DN665" s="2"/>
      <c r="DO665" s="2"/>
      <c r="DP665" s="2"/>
      <c r="DQ665" s="2"/>
      <c r="DR665" s="9"/>
      <c r="DS665" s="2"/>
      <c r="DT665" s="2"/>
      <c r="DU665" s="7">
        <f t="shared" si="130"/>
        <v>973213884</v>
      </c>
      <c r="DV665" s="4">
        <f>VLOOKUP(B665,[3]RPTNCT049_ConsultaSaldosContabl!$I$4:$K$8047,3,0)</f>
        <v>501099904</v>
      </c>
      <c r="DW665" s="4">
        <f>+Q665+Z665+AA665+AN665+BA665+BJ665+BU665+BV665</f>
        <v>472113980</v>
      </c>
      <c r="DX665" s="41">
        <f t="shared" si="131"/>
        <v>973213884</v>
      </c>
      <c r="DY665" s="19">
        <f t="shared" si="132"/>
        <v>0</v>
      </c>
      <c r="DZ665" s="29"/>
      <c r="EA665" s="29"/>
      <c r="EB665" s="29"/>
    </row>
    <row r="666" spans="1:136" ht="15" customHeight="1" x14ac:dyDescent="0.2">
      <c r="A666" s="1">
        <v>8000284616</v>
      </c>
      <c r="B666" s="1">
        <v>800028461</v>
      </c>
      <c r="C666" s="16">
        <v>211115511</v>
      </c>
      <c r="D666" s="17" t="s">
        <v>278</v>
      </c>
      <c r="E666" s="83" t="s">
        <v>1327</v>
      </c>
      <c r="F666" s="54"/>
      <c r="G666" s="18"/>
      <c r="H666" s="54"/>
      <c r="I666" s="18"/>
      <c r="J666" s="54"/>
      <c r="K666" s="54"/>
      <c r="L666" s="18"/>
      <c r="M666" s="55"/>
      <c r="N666" s="54"/>
      <c r="O666" s="18"/>
      <c r="P666" s="54"/>
      <c r="Q666" s="39"/>
      <c r="R666" s="18"/>
      <c r="S666" s="54"/>
      <c r="T666" s="54"/>
      <c r="U666" s="18"/>
      <c r="V666" s="8">
        <f t="shared" si="121"/>
        <v>0</v>
      </c>
      <c r="W666" s="8">
        <v>0</v>
      </c>
      <c r="X666" s="18"/>
      <c r="Y666" s="8">
        <v>0</v>
      </c>
      <c r="Z666" s="8">
        <v>10530994</v>
      </c>
      <c r="AA666" s="18"/>
      <c r="AB666" s="18"/>
      <c r="AC666" s="56"/>
      <c r="AD666" s="18"/>
      <c r="AE666" s="18"/>
      <c r="AF666" s="8">
        <f t="shared" si="125"/>
        <v>10530994</v>
      </c>
      <c r="AG666" s="9">
        <v>0</v>
      </c>
      <c r="AH666" s="2"/>
      <c r="AI666" s="2">
        <v>0</v>
      </c>
      <c r="AJ666" s="9">
        <v>0</v>
      </c>
      <c r="AK666" s="2">
        <v>0</v>
      </c>
      <c r="AL666" s="2">
        <v>0</v>
      </c>
      <c r="AM666" s="2"/>
      <c r="AN666" s="2"/>
      <c r="AO666" s="19">
        <f t="shared" si="126"/>
        <v>10530994</v>
      </c>
      <c r="AP666" s="18"/>
      <c r="AQ666" s="2"/>
      <c r="AR666" s="18"/>
      <c r="AS666" s="2"/>
      <c r="AT666" s="18"/>
      <c r="AU666" s="18"/>
      <c r="AV666" s="18"/>
      <c r="AW666" s="18"/>
      <c r="AX666" s="2">
        <v>12649160</v>
      </c>
      <c r="AY666" s="2">
        <v>3162290</v>
      </c>
      <c r="AZ666" s="18"/>
      <c r="BA666" s="2"/>
      <c r="BB666" s="64">
        <f t="shared" si="127"/>
        <v>26342444</v>
      </c>
      <c r="BC666" s="2"/>
      <c r="BD666" s="2">
        <v>3162290</v>
      </c>
      <c r="BE666" s="2"/>
      <c r="BF666" s="2"/>
      <c r="BG666" s="9"/>
      <c r="BH666" s="2"/>
      <c r="BI666" s="2"/>
      <c r="BJ666" s="2">
        <v>22663288</v>
      </c>
      <c r="BK666" s="8">
        <f t="shared" si="128"/>
        <v>52168022</v>
      </c>
      <c r="BL666" s="2"/>
      <c r="BM666" s="2">
        <v>3162290</v>
      </c>
      <c r="BN666" s="2"/>
      <c r="BO666" s="2"/>
      <c r="BP666" s="2"/>
      <c r="BQ666" s="2"/>
      <c r="BR666" s="9"/>
      <c r="BS666" s="2"/>
      <c r="BT666" s="2"/>
      <c r="BU666" s="2"/>
      <c r="BV666" s="2"/>
      <c r="BW666" s="8">
        <f t="shared" si="129"/>
        <v>55330312</v>
      </c>
      <c r="BX666" s="2"/>
      <c r="BY666" s="2">
        <v>3162290</v>
      </c>
      <c r="BZ666" s="2"/>
      <c r="CA666" s="2"/>
      <c r="CB666" s="9"/>
      <c r="CC666" s="2"/>
      <c r="CD666" s="2"/>
      <c r="CE666" s="2"/>
      <c r="CF666" s="2"/>
      <c r="CG666" s="8">
        <f>SUM(BW666:CE666)</f>
        <v>58492602</v>
      </c>
      <c r="CH666" s="2"/>
      <c r="CI666" s="2"/>
      <c r="CJ666" s="2"/>
      <c r="CK666" s="2"/>
      <c r="CL666" s="9"/>
      <c r="CM666" s="2"/>
      <c r="CN666" s="2"/>
      <c r="CO666" s="2"/>
      <c r="CP666" s="8">
        <f t="shared" si="122"/>
        <v>58492602</v>
      </c>
      <c r="CQ666" s="2"/>
      <c r="CR666" s="2"/>
      <c r="CS666" s="2"/>
      <c r="CT666" s="2"/>
      <c r="CU666" s="2"/>
      <c r="CV666" s="9"/>
      <c r="CW666" s="2"/>
      <c r="CX666" s="2"/>
      <c r="CY666" s="8">
        <f t="shared" si="123"/>
        <v>58492602</v>
      </c>
      <c r="CZ666" s="2"/>
      <c r="DA666" s="2"/>
      <c r="DB666" s="2"/>
      <c r="DC666" s="2"/>
      <c r="DD666" s="2"/>
      <c r="DE666" s="2"/>
      <c r="DF666" s="2"/>
      <c r="DG666" s="2"/>
      <c r="DH666" s="2"/>
      <c r="DI666" s="8">
        <f t="shared" si="124"/>
        <v>58492602</v>
      </c>
      <c r="DJ666" s="18"/>
      <c r="DK666" s="2"/>
      <c r="DL666" s="2"/>
      <c r="DM666" s="2"/>
      <c r="DN666" s="2"/>
      <c r="DO666" s="2"/>
      <c r="DP666" s="2"/>
      <c r="DQ666" s="2"/>
      <c r="DR666" s="9"/>
      <c r="DS666" s="2"/>
      <c r="DT666" s="2"/>
      <c r="DU666" s="7">
        <f t="shared" si="130"/>
        <v>58492602</v>
      </c>
      <c r="DV666" s="4">
        <f>VLOOKUP(B666,[3]RPTNCT049_ConsultaSaldosContabl!$I$4:$K$8047,3,0)</f>
        <v>25298320</v>
      </c>
      <c r="DW666" s="4">
        <f>+Q666+Z666+AA666+AN666+BA666+BJ666+BU666+BV666</f>
        <v>33194282</v>
      </c>
      <c r="DX666" s="41">
        <f t="shared" si="131"/>
        <v>58492602</v>
      </c>
      <c r="DY666" s="19">
        <f t="shared" si="132"/>
        <v>0</v>
      </c>
      <c r="DZ666" s="29"/>
      <c r="EA666" s="15"/>
      <c r="EB666" s="15"/>
      <c r="EC666" s="15"/>
      <c r="ED666" s="15"/>
      <c r="EE666" s="15"/>
      <c r="EF666" s="15"/>
    </row>
    <row r="667" spans="1:136" ht="15" customHeight="1" x14ac:dyDescent="0.2">
      <c r="A667" s="1">
        <v>8999994754</v>
      </c>
      <c r="B667" s="1">
        <v>899999475</v>
      </c>
      <c r="C667" s="16">
        <v>211325513</v>
      </c>
      <c r="D667" s="17" t="s">
        <v>519</v>
      </c>
      <c r="E667" s="83" t="s">
        <v>1562</v>
      </c>
      <c r="F667" s="38"/>
      <c r="G667" s="2"/>
      <c r="H667" s="3"/>
      <c r="I667" s="2"/>
      <c r="J667" s="39"/>
      <c r="K667" s="3"/>
      <c r="L667" s="2"/>
      <c r="M667" s="8"/>
      <c r="N667" s="3"/>
      <c r="O667" s="2"/>
      <c r="P667" s="3"/>
      <c r="Q667" s="39">
        <v>140644188</v>
      </c>
      <c r="R667" s="2"/>
      <c r="S667" s="3"/>
      <c r="T667" s="3"/>
      <c r="U667" s="2"/>
      <c r="V667" s="8">
        <f t="shared" si="121"/>
        <v>140644188</v>
      </c>
      <c r="W667" s="8">
        <v>0</v>
      </c>
      <c r="X667" s="2"/>
      <c r="Y667" s="8">
        <v>0</v>
      </c>
      <c r="Z667" s="8"/>
      <c r="AA667" s="2"/>
      <c r="AB667" s="2"/>
      <c r="AC667" s="9"/>
      <c r="AD667" s="2"/>
      <c r="AE667" s="2"/>
      <c r="AF667" s="8">
        <f t="shared" si="125"/>
        <v>140644188</v>
      </c>
      <c r="AG667" s="9">
        <v>0</v>
      </c>
      <c r="AH667" s="2"/>
      <c r="AI667" s="2">
        <v>0</v>
      </c>
      <c r="AJ667" s="9">
        <v>0</v>
      </c>
      <c r="AK667" s="2">
        <v>0</v>
      </c>
      <c r="AL667" s="2">
        <v>0</v>
      </c>
      <c r="AM667" s="2"/>
      <c r="AN667" s="2"/>
      <c r="AO667" s="19">
        <f t="shared" si="126"/>
        <v>140644188</v>
      </c>
      <c r="AP667" s="2"/>
      <c r="AQ667" s="2"/>
      <c r="AR667" s="2"/>
      <c r="AS667" s="2"/>
      <c r="AT667" s="2"/>
      <c r="AU667" s="2"/>
      <c r="AV667" s="2"/>
      <c r="AW667" s="2"/>
      <c r="AX667" s="2">
        <v>159667180</v>
      </c>
      <c r="AY667" s="2">
        <v>39916795</v>
      </c>
      <c r="AZ667" s="2"/>
      <c r="BA667" s="2"/>
      <c r="BB667" s="64">
        <f t="shared" si="127"/>
        <v>340228163</v>
      </c>
      <c r="BC667" s="2"/>
      <c r="BD667" s="2">
        <v>39916795</v>
      </c>
      <c r="BE667" s="2"/>
      <c r="BF667" s="2"/>
      <c r="BG667" s="9"/>
      <c r="BH667" s="2"/>
      <c r="BI667" s="2"/>
      <c r="BJ667" s="2">
        <v>302674009</v>
      </c>
      <c r="BK667" s="8">
        <f t="shared" si="128"/>
        <v>682818967</v>
      </c>
      <c r="BL667" s="2"/>
      <c r="BM667" s="2">
        <v>39916795</v>
      </c>
      <c r="BN667" s="2"/>
      <c r="BO667" s="2"/>
      <c r="BP667" s="2"/>
      <c r="BQ667" s="2"/>
      <c r="BR667" s="9"/>
      <c r="BS667" s="2"/>
      <c r="BT667" s="2"/>
      <c r="BU667" s="2"/>
      <c r="BV667" s="2"/>
      <c r="BW667" s="8">
        <f t="shared" si="129"/>
        <v>722735762</v>
      </c>
      <c r="BX667" s="2"/>
      <c r="BY667" s="2">
        <v>39916795</v>
      </c>
      <c r="BZ667" s="2"/>
      <c r="CA667" s="2"/>
      <c r="CB667" s="9"/>
      <c r="CC667" s="2"/>
      <c r="CD667" s="2"/>
      <c r="CE667" s="2"/>
      <c r="CF667" s="2"/>
      <c r="CG667" s="8">
        <f>SUM(BW667:CE667)</f>
        <v>762652557</v>
      </c>
      <c r="CH667" s="2"/>
      <c r="CI667" s="2"/>
      <c r="CJ667" s="2"/>
      <c r="CK667" s="2"/>
      <c r="CL667" s="9"/>
      <c r="CM667" s="2"/>
      <c r="CN667" s="2"/>
      <c r="CO667" s="2"/>
      <c r="CP667" s="8">
        <f t="shared" si="122"/>
        <v>762652557</v>
      </c>
      <c r="CQ667" s="2"/>
      <c r="CR667" s="2"/>
      <c r="CS667" s="2"/>
      <c r="CT667" s="2"/>
      <c r="CU667" s="2"/>
      <c r="CV667" s="9"/>
      <c r="CW667" s="2"/>
      <c r="CX667" s="2"/>
      <c r="CY667" s="8">
        <f t="shared" si="123"/>
        <v>762652557</v>
      </c>
      <c r="CZ667" s="2"/>
      <c r="DA667" s="2"/>
      <c r="DB667" s="2"/>
      <c r="DC667" s="2"/>
      <c r="DD667" s="2"/>
      <c r="DE667" s="2"/>
      <c r="DF667" s="2"/>
      <c r="DG667" s="2"/>
      <c r="DH667" s="2"/>
      <c r="DI667" s="8">
        <f t="shared" si="124"/>
        <v>762652557</v>
      </c>
      <c r="DJ667" s="18"/>
      <c r="DK667" s="2"/>
      <c r="DL667" s="2"/>
      <c r="DM667" s="2"/>
      <c r="DN667" s="2"/>
      <c r="DO667" s="2"/>
      <c r="DP667" s="2"/>
      <c r="DQ667" s="2"/>
      <c r="DR667" s="9"/>
      <c r="DS667" s="2"/>
      <c r="DT667" s="2"/>
      <c r="DU667" s="7">
        <f t="shared" si="130"/>
        <v>762652557</v>
      </c>
      <c r="DV667" s="4">
        <f>VLOOKUP(B667,[3]RPTNCT049_ConsultaSaldosContabl!$I$4:$K$8047,3,0)</f>
        <v>319334360</v>
      </c>
      <c r="DW667" s="4">
        <f>+Q667+Z667+AA667+AN667+BA667+BJ667+BU667+BV667</f>
        <v>443318197</v>
      </c>
      <c r="DX667" s="41">
        <f t="shared" si="131"/>
        <v>762652557</v>
      </c>
      <c r="DY667" s="19">
        <f t="shared" si="132"/>
        <v>0</v>
      </c>
      <c r="DZ667" s="29"/>
      <c r="EA667" s="29"/>
      <c r="EB667" s="29"/>
    </row>
    <row r="668" spans="1:136" ht="15" customHeight="1" x14ac:dyDescent="0.2">
      <c r="A668" s="1">
        <v>8908011361</v>
      </c>
      <c r="B668" s="1">
        <v>890801136</v>
      </c>
      <c r="C668" s="16">
        <v>211317513</v>
      </c>
      <c r="D668" s="17" t="s">
        <v>350</v>
      </c>
      <c r="E668" s="83" t="s">
        <v>1396</v>
      </c>
      <c r="F668" s="38"/>
      <c r="G668" s="2"/>
      <c r="H668" s="3"/>
      <c r="I668" s="2"/>
      <c r="J668" s="39"/>
      <c r="K668" s="3"/>
      <c r="L668" s="2"/>
      <c r="M668" s="8"/>
      <c r="N668" s="3"/>
      <c r="O668" s="2"/>
      <c r="P668" s="3"/>
      <c r="Q668" s="39">
        <v>69453963</v>
      </c>
      <c r="R668" s="2"/>
      <c r="S668" s="3"/>
      <c r="T668" s="3"/>
      <c r="U668" s="2"/>
      <c r="V668" s="8">
        <f t="shared" si="121"/>
        <v>69453963</v>
      </c>
      <c r="W668" s="8">
        <v>0</v>
      </c>
      <c r="X668" s="2"/>
      <c r="Y668" s="8">
        <v>0</v>
      </c>
      <c r="Z668" s="8"/>
      <c r="AA668" s="2"/>
      <c r="AB668" s="2"/>
      <c r="AC668" s="9"/>
      <c r="AD668" s="2"/>
      <c r="AE668" s="2"/>
      <c r="AF668" s="8">
        <f t="shared" si="125"/>
        <v>69453963</v>
      </c>
      <c r="AG668" s="9">
        <v>0</v>
      </c>
      <c r="AH668" s="2"/>
      <c r="AI668" s="2">
        <v>0</v>
      </c>
      <c r="AJ668" s="9">
        <v>0</v>
      </c>
      <c r="AK668" s="2">
        <v>0</v>
      </c>
      <c r="AL668" s="2">
        <v>0</v>
      </c>
      <c r="AM668" s="2"/>
      <c r="AN668" s="2"/>
      <c r="AO668" s="19">
        <f t="shared" si="126"/>
        <v>69453963</v>
      </c>
      <c r="AP668" s="2"/>
      <c r="AQ668" s="2"/>
      <c r="AR668" s="2"/>
      <c r="AS668" s="2"/>
      <c r="AT668" s="2"/>
      <c r="AU668" s="2"/>
      <c r="AV668" s="2"/>
      <c r="AW668" s="2"/>
      <c r="AX668" s="2">
        <v>77746200</v>
      </c>
      <c r="AY668" s="2">
        <v>19436550</v>
      </c>
      <c r="AZ668" s="2"/>
      <c r="BA668" s="2"/>
      <c r="BB668" s="64">
        <f t="shared" si="127"/>
        <v>166636713</v>
      </c>
      <c r="BC668" s="2"/>
      <c r="BD668" s="2">
        <v>19436550</v>
      </c>
      <c r="BE668" s="2"/>
      <c r="BF668" s="2"/>
      <c r="BG668" s="9"/>
      <c r="BH668" s="2"/>
      <c r="BI668" s="2"/>
      <c r="BJ668" s="2">
        <v>149468813</v>
      </c>
      <c r="BK668" s="8">
        <f t="shared" si="128"/>
        <v>335542076</v>
      </c>
      <c r="BL668" s="2"/>
      <c r="BM668" s="2">
        <v>19436550</v>
      </c>
      <c r="BN668" s="2"/>
      <c r="BO668" s="2"/>
      <c r="BP668" s="2"/>
      <c r="BQ668" s="2"/>
      <c r="BR668" s="9"/>
      <c r="BS668" s="2"/>
      <c r="BT668" s="2"/>
      <c r="BU668" s="2"/>
      <c r="BV668" s="2"/>
      <c r="BW668" s="8">
        <f t="shared" si="129"/>
        <v>354978626</v>
      </c>
      <c r="BX668" s="2"/>
      <c r="BY668" s="2">
        <v>19436550</v>
      </c>
      <c r="BZ668" s="2"/>
      <c r="CA668" s="2"/>
      <c r="CB668" s="9"/>
      <c r="CC668" s="2"/>
      <c r="CD668" s="2"/>
      <c r="CE668" s="2"/>
      <c r="CF668" s="2"/>
      <c r="CG668" s="8">
        <f>SUM(BW668:CE668)</f>
        <v>374415176</v>
      </c>
      <c r="CH668" s="2"/>
      <c r="CI668" s="2"/>
      <c r="CJ668" s="2"/>
      <c r="CK668" s="2"/>
      <c r="CL668" s="9"/>
      <c r="CM668" s="2"/>
      <c r="CN668" s="2"/>
      <c r="CO668" s="2"/>
      <c r="CP668" s="8">
        <f t="shared" si="122"/>
        <v>374415176</v>
      </c>
      <c r="CQ668" s="2"/>
      <c r="CR668" s="2"/>
      <c r="CS668" s="2"/>
      <c r="CT668" s="2"/>
      <c r="CU668" s="2"/>
      <c r="CV668" s="9"/>
      <c r="CW668" s="2"/>
      <c r="CX668" s="2"/>
      <c r="CY668" s="8">
        <f t="shared" si="123"/>
        <v>374415176</v>
      </c>
      <c r="CZ668" s="2"/>
      <c r="DA668" s="2"/>
      <c r="DB668" s="2"/>
      <c r="DC668" s="2"/>
      <c r="DD668" s="2"/>
      <c r="DE668" s="2"/>
      <c r="DF668" s="2"/>
      <c r="DG668" s="2"/>
      <c r="DH668" s="2"/>
      <c r="DI668" s="8">
        <f t="shared" si="124"/>
        <v>374415176</v>
      </c>
      <c r="DJ668" s="18"/>
      <c r="DK668" s="2"/>
      <c r="DL668" s="2"/>
      <c r="DM668" s="2"/>
      <c r="DN668" s="2"/>
      <c r="DO668" s="2"/>
      <c r="DP668" s="2"/>
      <c r="DQ668" s="2"/>
      <c r="DR668" s="9"/>
      <c r="DS668" s="2"/>
      <c r="DT668" s="2"/>
      <c r="DU668" s="7">
        <f t="shared" si="130"/>
        <v>374415176</v>
      </c>
      <c r="DV668" s="4">
        <f>VLOOKUP(B668,[3]RPTNCT049_ConsultaSaldosContabl!$I$4:$K$8047,3,0)</f>
        <v>155492400</v>
      </c>
      <c r="DW668" s="4">
        <f>+Q668+Z668+AA668+AN668+BA668+BJ668+BU668+BV668</f>
        <v>218922776</v>
      </c>
      <c r="DX668" s="41">
        <f t="shared" si="131"/>
        <v>374415176</v>
      </c>
      <c r="DY668" s="19">
        <f t="shared" si="132"/>
        <v>0</v>
      </c>
      <c r="DZ668" s="29"/>
      <c r="EA668" s="29"/>
      <c r="EB668" s="29"/>
    </row>
    <row r="669" spans="1:136" ht="15" customHeight="1" x14ac:dyDescent="0.2">
      <c r="A669" s="1">
        <v>8000959787</v>
      </c>
      <c r="B669" s="1">
        <v>800095978</v>
      </c>
      <c r="C669" s="16">
        <v>211319513</v>
      </c>
      <c r="D669" s="17" t="s">
        <v>394</v>
      </c>
      <c r="E669" s="83" t="s">
        <v>1440</v>
      </c>
      <c r="F669" s="38"/>
      <c r="G669" s="2"/>
      <c r="H669" s="3"/>
      <c r="I669" s="2"/>
      <c r="J669" s="39"/>
      <c r="K669" s="3"/>
      <c r="L669" s="2"/>
      <c r="M669" s="8"/>
      <c r="N669" s="3"/>
      <c r="O669" s="2"/>
      <c r="P669" s="3"/>
      <c r="Q669" s="39">
        <v>17656919</v>
      </c>
      <c r="R669" s="2"/>
      <c r="S669" s="3"/>
      <c r="T669" s="3"/>
      <c r="U669" s="2"/>
      <c r="V669" s="8">
        <f t="shared" si="121"/>
        <v>17656919</v>
      </c>
      <c r="W669" s="8">
        <v>0</v>
      </c>
      <c r="X669" s="2"/>
      <c r="Y669" s="8">
        <v>0</v>
      </c>
      <c r="Z669" s="8">
        <v>37256023</v>
      </c>
      <c r="AA669" s="2"/>
      <c r="AB669" s="2"/>
      <c r="AC669" s="9"/>
      <c r="AD669" s="2"/>
      <c r="AE669" s="2"/>
      <c r="AF669" s="8">
        <f t="shared" si="125"/>
        <v>54912942</v>
      </c>
      <c r="AG669" s="9">
        <v>0</v>
      </c>
      <c r="AH669" s="2"/>
      <c r="AI669" s="2">
        <v>0</v>
      </c>
      <c r="AJ669" s="9">
        <v>0</v>
      </c>
      <c r="AK669" s="2">
        <v>0</v>
      </c>
      <c r="AL669" s="2">
        <v>0</v>
      </c>
      <c r="AM669" s="2"/>
      <c r="AN669" s="2"/>
      <c r="AO669" s="19">
        <f t="shared" si="126"/>
        <v>54912942</v>
      </c>
      <c r="AP669" s="2"/>
      <c r="AQ669" s="2"/>
      <c r="AR669" s="2"/>
      <c r="AS669" s="2"/>
      <c r="AT669" s="2"/>
      <c r="AU669" s="2"/>
      <c r="AV669" s="2"/>
      <c r="AW669" s="2"/>
      <c r="AX669" s="2">
        <v>61685556</v>
      </c>
      <c r="AY669" s="2">
        <v>15421389</v>
      </c>
      <c r="AZ669" s="2"/>
      <c r="BA669" s="2"/>
      <c r="BB669" s="64">
        <f t="shared" si="127"/>
        <v>132019887</v>
      </c>
      <c r="BC669" s="2"/>
      <c r="BD669" s="2">
        <v>15421389</v>
      </c>
      <c r="BE669" s="2"/>
      <c r="BF669" s="2"/>
      <c r="BG669" s="9"/>
      <c r="BH669" s="2"/>
      <c r="BI669" s="2"/>
      <c r="BJ669" s="2">
        <v>118175522</v>
      </c>
      <c r="BK669" s="8">
        <f t="shared" si="128"/>
        <v>265616798</v>
      </c>
      <c r="BL669" s="2"/>
      <c r="BM669" s="2">
        <v>15421389</v>
      </c>
      <c r="BN669" s="2"/>
      <c r="BO669" s="2"/>
      <c r="BP669" s="2"/>
      <c r="BQ669" s="2"/>
      <c r="BR669" s="9"/>
      <c r="BS669" s="2"/>
      <c r="BT669" s="2"/>
      <c r="BU669" s="2"/>
      <c r="BV669" s="2"/>
      <c r="BW669" s="8">
        <f t="shared" si="129"/>
        <v>281038187</v>
      </c>
      <c r="BX669" s="2"/>
      <c r="BY669" s="2">
        <v>15421389</v>
      </c>
      <c r="BZ669" s="2"/>
      <c r="CA669" s="2"/>
      <c r="CB669" s="9"/>
      <c r="CC669" s="2"/>
      <c r="CD669" s="2"/>
      <c r="CE669" s="2"/>
      <c r="CF669" s="2"/>
      <c r="CG669" s="8">
        <f>SUM(BW669:CE669)</f>
        <v>296459576</v>
      </c>
      <c r="CH669" s="2"/>
      <c r="CI669" s="2"/>
      <c r="CJ669" s="2"/>
      <c r="CK669" s="2"/>
      <c r="CL669" s="9"/>
      <c r="CM669" s="2"/>
      <c r="CN669" s="2"/>
      <c r="CO669" s="2"/>
      <c r="CP669" s="8">
        <f t="shared" si="122"/>
        <v>296459576</v>
      </c>
      <c r="CQ669" s="2"/>
      <c r="CR669" s="2"/>
      <c r="CS669" s="2"/>
      <c r="CT669" s="2"/>
      <c r="CU669" s="2"/>
      <c r="CV669" s="9"/>
      <c r="CW669" s="2"/>
      <c r="CX669" s="2"/>
      <c r="CY669" s="8">
        <f t="shared" si="123"/>
        <v>296459576</v>
      </c>
      <c r="CZ669" s="2"/>
      <c r="DA669" s="2"/>
      <c r="DB669" s="2"/>
      <c r="DC669" s="2"/>
      <c r="DD669" s="2"/>
      <c r="DE669" s="2"/>
      <c r="DF669" s="2"/>
      <c r="DG669" s="2"/>
      <c r="DH669" s="2"/>
      <c r="DI669" s="8">
        <f t="shared" si="124"/>
        <v>296459576</v>
      </c>
      <c r="DJ669" s="18"/>
      <c r="DK669" s="2"/>
      <c r="DL669" s="2"/>
      <c r="DM669" s="2"/>
      <c r="DN669" s="2"/>
      <c r="DO669" s="2"/>
      <c r="DP669" s="2"/>
      <c r="DQ669" s="2"/>
      <c r="DR669" s="9"/>
      <c r="DS669" s="2"/>
      <c r="DT669" s="2"/>
      <c r="DU669" s="7">
        <f t="shared" si="130"/>
        <v>296459576</v>
      </c>
      <c r="DV669" s="4">
        <f>VLOOKUP(B669,[3]RPTNCT049_ConsultaSaldosContabl!$I$4:$K$8047,3,0)</f>
        <v>123371112</v>
      </c>
      <c r="DW669" s="4">
        <f>+Q669+Z669+AA669+AN669+BA669+BJ669+BU669+BV669</f>
        <v>173088464</v>
      </c>
      <c r="DX669" s="41">
        <f t="shared" si="131"/>
        <v>296459576</v>
      </c>
      <c r="DY669" s="19">
        <f t="shared" si="132"/>
        <v>0</v>
      </c>
      <c r="DZ669" s="29"/>
      <c r="EA669" s="29"/>
      <c r="EB669" s="29"/>
    </row>
    <row r="670" spans="1:136" ht="15" customHeight="1" x14ac:dyDescent="0.2">
      <c r="A670" s="1">
        <v>8000495083</v>
      </c>
      <c r="B670" s="1">
        <v>800049508</v>
      </c>
      <c r="C670" s="16">
        <v>211415514</v>
      </c>
      <c r="D670" s="17" t="s">
        <v>279</v>
      </c>
      <c r="E670" s="83" t="s">
        <v>1328</v>
      </c>
      <c r="F670" s="38"/>
      <c r="G670" s="2"/>
      <c r="H670" s="3"/>
      <c r="I670" s="2"/>
      <c r="J670" s="39"/>
      <c r="K670" s="3"/>
      <c r="L670" s="2"/>
      <c r="M670" s="8"/>
      <c r="N670" s="3"/>
      <c r="O670" s="2"/>
      <c r="P670" s="3"/>
      <c r="Q670" s="39"/>
      <c r="R670" s="2"/>
      <c r="S670" s="3"/>
      <c r="T670" s="3"/>
      <c r="U670" s="2"/>
      <c r="V670" s="8">
        <f t="shared" si="121"/>
        <v>0</v>
      </c>
      <c r="W670" s="8">
        <v>0</v>
      </c>
      <c r="X670" s="2"/>
      <c r="Y670" s="8">
        <v>0</v>
      </c>
      <c r="Z670" s="8">
        <v>16067037</v>
      </c>
      <c r="AA670" s="2"/>
      <c r="AB670" s="2"/>
      <c r="AC670" s="9"/>
      <c r="AD670" s="2"/>
      <c r="AE670" s="2"/>
      <c r="AF670" s="8">
        <f t="shared" si="125"/>
        <v>16067037</v>
      </c>
      <c r="AG670" s="9">
        <v>0</v>
      </c>
      <c r="AH670" s="2"/>
      <c r="AI670" s="2">
        <v>0</v>
      </c>
      <c r="AJ670" s="9">
        <v>0</v>
      </c>
      <c r="AK670" s="2">
        <v>0</v>
      </c>
      <c r="AL670" s="2">
        <v>0</v>
      </c>
      <c r="AM670" s="2"/>
      <c r="AN670" s="2"/>
      <c r="AO670" s="19">
        <f t="shared" si="126"/>
        <v>16067037</v>
      </c>
      <c r="AP670" s="2"/>
      <c r="AQ670" s="2"/>
      <c r="AR670" s="2"/>
      <c r="AS670" s="2"/>
      <c r="AT670" s="2"/>
      <c r="AU670" s="2"/>
      <c r="AV670" s="2"/>
      <c r="AW670" s="2"/>
      <c r="AX670" s="2">
        <v>19136468</v>
      </c>
      <c r="AY670" s="2">
        <v>4784117</v>
      </c>
      <c r="AZ670" s="2"/>
      <c r="BA670" s="2"/>
      <c r="BB670" s="64">
        <f t="shared" si="127"/>
        <v>39987622</v>
      </c>
      <c r="BC670" s="2"/>
      <c r="BD670" s="2">
        <v>4784117</v>
      </c>
      <c r="BE670" s="2"/>
      <c r="BF670" s="2"/>
      <c r="BG670" s="9"/>
      <c r="BH670" s="2"/>
      <c r="BI670" s="2"/>
      <c r="BJ670" s="2">
        <v>34577169</v>
      </c>
      <c r="BK670" s="8">
        <f t="shared" si="128"/>
        <v>79348908</v>
      </c>
      <c r="BL670" s="2"/>
      <c r="BM670" s="2">
        <v>4784117</v>
      </c>
      <c r="BN670" s="2"/>
      <c r="BO670" s="2"/>
      <c r="BP670" s="2"/>
      <c r="BQ670" s="2"/>
      <c r="BR670" s="9"/>
      <c r="BS670" s="2"/>
      <c r="BT670" s="2"/>
      <c r="BU670" s="2"/>
      <c r="BV670" s="2"/>
      <c r="BW670" s="8">
        <f t="shared" si="129"/>
        <v>84133025</v>
      </c>
      <c r="BX670" s="2"/>
      <c r="BY670" s="2">
        <v>4784117</v>
      </c>
      <c r="BZ670" s="2"/>
      <c r="CA670" s="2"/>
      <c r="CB670" s="9"/>
      <c r="CC670" s="2"/>
      <c r="CD670" s="2"/>
      <c r="CE670" s="2"/>
      <c r="CF670" s="2"/>
      <c r="CG670" s="8">
        <f>SUM(BW670:CE670)</f>
        <v>88917142</v>
      </c>
      <c r="CH670" s="2"/>
      <c r="CI670" s="2"/>
      <c r="CJ670" s="2"/>
      <c r="CK670" s="2"/>
      <c r="CL670" s="9"/>
      <c r="CM670" s="2"/>
      <c r="CN670" s="2"/>
      <c r="CO670" s="2"/>
      <c r="CP670" s="8">
        <f t="shared" si="122"/>
        <v>88917142</v>
      </c>
      <c r="CQ670" s="2"/>
      <c r="CR670" s="2"/>
      <c r="CS670" s="2"/>
      <c r="CT670" s="2"/>
      <c r="CU670" s="2"/>
      <c r="CV670" s="9"/>
      <c r="CW670" s="2"/>
      <c r="CX670" s="2"/>
      <c r="CY670" s="8">
        <f t="shared" si="123"/>
        <v>88917142</v>
      </c>
      <c r="CZ670" s="2"/>
      <c r="DA670" s="2"/>
      <c r="DB670" s="2"/>
      <c r="DC670" s="2"/>
      <c r="DD670" s="2"/>
      <c r="DE670" s="2"/>
      <c r="DF670" s="2"/>
      <c r="DG670" s="2"/>
      <c r="DH670" s="2"/>
      <c r="DI670" s="8">
        <f t="shared" si="124"/>
        <v>88917142</v>
      </c>
      <c r="DJ670" s="18"/>
      <c r="DK670" s="2"/>
      <c r="DL670" s="2"/>
      <c r="DM670" s="2"/>
      <c r="DN670" s="2"/>
      <c r="DO670" s="2"/>
      <c r="DP670" s="2"/>
      <c r="DQ670" s="2"/>
      <c r="DR670" s="9"/>
      <c r="DS670" s="2"/>
      <c r="DT670" s="2"/>
      <c r="DU670" s="7">
        <f t="shared" si="130"/>
        <v>88917142</v>
      </c>
      <c r="DV670" s="4">
        <f>VLOOKUP(B670,[3]RPTNCT049_ConsultaSaldosContabl!$I$4:$K$8047,3,0)</f>
        <v>38272936</v>
      </c>
      <c r="DW670" s="4">
        <f>+Q670+Z670+AA670+AN670+BA670+BJ670+BU670+BV670</f>
        <v>50644206</v>
      </c>
      <c r="DX670" s="41">
        <f t="shared" si="131"/>
        <v>88917142</v>
      </c>
      <c r="DY670" s="19">
        <f t="shared" si="132"/>
        <v>0</v>
      </c>
      <c r="DZ670" s="29"/>
      <c r="EA670" s="29"/>
      <c r="EB670" s="29"/>
    </row>
    <row r="671" spans="1:136" ht="15" customHeight="1" x14ac:dyDescent="0.2">
      <c r="A671" s="1">
        <v>8000959802</v>
      </c>
      <c r="B671" s="1">
        <v>800095980</v>
      </c>
      <c r="C671" s="16">
        <v>211719517</v>
      </c>
      <c r="D671" s="17" t="s">
        <v>395</v>
      </c>
      <c r="E671" s="83" t="s">
        <v>1441</v>
      </c>
      <c r="F671" s="54"/>
      <c r="G671" s="18"/>
      <c r="H671" s="54"/>
      <c r="I671" s="18"/>
      <c r="J671" s="54"/>
      <c r="K671" s="54"/>
      <c r="L671" s="18"/>
      <c r="M671" s="55"/>
      <c r="N671" s="54"/>
      <c r="O671" s="18"/>
      <c r="P671" s="54"/>
      <c r="Q671" s="39">
        <v>47839078</v>
      </c>
      <c r="R671" s="18"/>
      <c r="S671" s="54"/>
      <c r="T671" s="54"/>
      <c r="U671" s="18"/>
      <c r="V671" s="8">
        <f t="shared" si="121"/>
        <v>47839078</v>
      </c>
      <c r="W671" s="8">
        <v>0</v>
      </c>
      <c r="X671" s="18"/>
      <c r="Y671" s="8">
        <v>0</v>
      </c>
      <c r="Z671" s="8"/>
      <c r="AA671" s="18"/>
      <c r="AB671" s="18"/>
      <c r="AC671" s="56"/>
      <c r="AD671" s="18"/>
      <c r="AE671" s="18"/>
      <c r="AF671" s="8">
        <f t="shared" si="125"/>
        <v>47839078</v>
      </c>
      <c r="AG671" s="9">
        <v>0</v>
      </c>
      <c r="AH671" s="2"/>
      <c r="AI671" s="2">
        <v>0</v>
      </c>
      <c r="AJ671" s="9">
        <v>0</v>
      </c>
      <c r="AK671" s="2">
        <v>0</v>
      </c>
      <c r="AL671" s="2">
        <v>0</v>
      </c>
      <c r="AM671" s="2"/>
      <c r="AN671" s="2"/>
      <c r="AO671" s="19">
        <f t="shared" si="126"/>
        <v>47839078</v>
      </c>
      <c r="AP671" s="18"/>
      <c r="AQ671" s="2"/>
      <c r="AR671" s="18"/>
      <c r="AS671" s="2"/>
      <c r="AT671" s="18"/>
      <c r="AU671" s="18"/>
      <c r="AV671" s="18"/>
      <c r="AW671" s="18"/>
      <c r="AX671" s="2">
        <v>429908460</v>
      </c>
      <c r="AY671" s="2">
        <v>107477115</v>
      </c>
      <c r="AZ671" s="18"/>
      <c r="BA671" s="2"/>
      <c r="BB671" s="64">
        <f t="shared" si="127"/>
        <v>585224653</v>
      </c>
      <c r="BC671" s="2"/>
      <c r="BD671" s="2">
        <v>107477115</v>
      </c>
      <c r="BE671" s="2"/>
      <c r="BF671" s="2"/>
      <c r="BG671" s="9"/>
      <c r="BH671" s="2"/>
      <c r="BI671" s="2"/>
      <c r="BJ671" s="2">
        <v>102952654</v>
      </c>
      <c r="BK671" s="8">
        <f t="shared" si="128"/>
        <v>795654422</v>
      </c>
      <c r="BL671" s="2"/>
      <c r="BM671" s="2">
        <v>107477115</v>
      </c>
      <c r="BN671" s="2"/>
      <c r="BO671" s="2"/>
      <c r="BP671" s="2"/>
      <c r="BQ671" s="2"/>
      <c r="BR671" s="9"/>
      <c r="BS671" s="2"/>
      <c r="BT671" s="2"/>
      <c r="BU671" s="2"/>
      <c r="BV671" s="2"/>
      <c r="BW671" s="8">
        <f t="shared" si="129"/>
        <v>903131537</v>
      </c>
      <c r="BX671" s="2"/>
      <c r="BY671" s="2">
        <v>107477115</v>
      </c>
      <c r="BZ671" s="2"/>
      <c r="CA671" s="2"/>
      <c r="CB671" s="9"/>
      <c r="CC671" s="2"/>
      <c r="CD671" s="2"/>
      <c r="CE671" s="2"/>
      <c r="CF671" s="2"/>
      <c r="CG671" s="8">
        <f>SUM(BW671:CE671)</f>
        <v>1010608652</v>
      </c>
      <c r="CH671" s="2"/>
      <c r="CI671" s="2"/>
      <c r="CJ671" s="2"/>
      <c r="CK671" s="2"/>
      <c r="CL671" s="9"/>
      <c r="CM671" s="2"/>
      <c r="CN671" s="2"/>
      <c r="CO671" s="2"/>
      <c r="CP671" s="8">
        <f t="shared" si="122"/>
        <v>1010608652</v>
      </c>
      <c r="CQ671" s="2"/>
      <c r="CR671" s="2"/>
      <c r="CS671" s="2"/>
      <c r="CT671" s="2"/>
      <c r="CU671" s="2"/>
      <c r="CV671" s="9"/>
      <c r="CW671" s="2"/>
      <c r="CX671" s="2"/>
      <c r="CY671" s="8">
        <f t="shared" si="123"/>
        <v>1010608652</v>
      </c>
      <c r="CZ671" s="2"/>
      <c r="DA671" s="2"/>
      <c r="DB671" s="2"/>
      <c r="DC671" s="2"/>
      <c r="DD671" s="2"/>
      <c r="DE671" s="2"/>
      <c r="DF671" s="2"/>
      <c r="DG671" s="2"/>
      <c r="DH671" s="2"/>
      <c r="DI671" s="8">
        <f t="shared" si="124"/>
        <v>1010608652</v>
      </c>
      <c r="DJ671" s="18"/>
      <c r="DK671" s="2"/>
      <c r="DL671" s="2"/>
      <c r="DM671" s="2"/>
      <c r="DN671" s="2"/>
      <c r="DO671" s="2"/>
      <c r="DP671" s="2"/>
      <c r="DQ671" s="2"/>
      <c r="DR671" s="9"/>
      <c r="DS671" s="2"/>
      <c r="DT671" s="2"/>
      <c r="DU671" s="7">
        <f t="shared" si="130"/>
        <v>1010608652</v>
      </c>
      <c r="DV671" s="4">
        <f>VLOOKUP(B671,[3]RPTNCT049_ConsultaSaldosContabl!$I$4:$K$8047,3,0)</f>
        <v>859816920</v>
      </c>
      <c r="DW671" s="4">
        <f>+Q671+Z671+AA671+AN671+BA671+BJ671+BU671+BV671</f>
        <v>150791732</v>
      </c>
      <c r="DX671" s="41">
        <f t="shared" si="131"/>
        <v>1010608652</v>
      </c>
      <c r="DY671" s="19">
        <f t="shared" si="132"/>
        <v>0</v>
      </c>
      <c r="DZ671" s="29"/>
      <c r="EA671" s="15"/>
      <c r="EB671" s="15"/>
      <c r="EC671" s="15"/>
      <c r="ED671" s="15"/>
      <c r="EE671" s="15"/>
      <c r="EF671" s="15"/>
    </row>
    <row r="672" spans="1:136" ht="15" customHeight="1" x14ac:dyDescent="0.2">
      <c r="A672" s="1">
        <v>8911801944</v>
      </c>
      <c r="B672" s="1">
        <v>891180194</v>
      </c>
      <c r="C672" s="16">
        <v>211841518</v>
      </c>
      <c r="D672" s="17" t="s">
        <v>612</v>
      </c>
      <c r="E672" s="83" t="s">
        <v>1649</v>
      </c>
      <c r="F672" s="38"/>
      <c r="G672" s="2"/>
      <c r="H672" s="3"/>
      <c r="I672" s="2"/>
      <c r="J672" s="39"/>
      <c r="K672" s="3"/>
      <c r="L672" s="2"/>
      <c r="M672" s="8"/>
      <c r="N672" s="3"/>
      <c r="O672" s="2"/>
      <c r="P672" s="3"/>
      <c r="Q672" s="39">
        <v>35791058</v>
      </c>
      <c r="R672" s="2"/>
      <c r="S672" s="3"/>
      <c r="T672" s="3"/>
      <c r="U672" s="2"/>
      <c r="V672" s="8">
        <f t="shared" si="121"/>
        <v>35791058</v>
      </c>
      <c r="W672" s="8">
        <v>0</v>
      </c>
      <c r="X672" s="2"/>
      <c r="Y672" s="8">
        <v>0</v>
      </c>
      <c r="Z672" s="8"/>
      <c r="AA672" s="2"/>
      <c r="AB672" s="2"/>
      <c r="AC672" s="9"/>
      <c r="AD672" s="2"/>
      <c r="AE672" s="2"/>
      <c r="AF672" s="8">
        <f t="shared" si="125"/>
        <v>35791058</v>
      </c>
      <c r="AG672" s="9">
        <v>0</v>
      </c>
      <c r="AH672" s="2"/>
      <c r="AI672" s="2">
        <v>0</v>
      </c>
      <c r="AJ672" s="9">
        <v>0</v>
      </c>
      <c r="AK672" s="2">
        <v>0</v>
      </c>
      <c r="AL672" s="2">
        <v>0</v>
      </c>
      <c r="AM672" s="2"/>
      <c r="AN672" s="2"/>
      <c r="AO672" s="19">
        <f t="shared" si="126"/>
        <v>35791058</v>
      </c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64">
        <f t="shared" si="127"/>
        <v>35791058</v>
      </c>
      <c r="BC672" s="2"/>
      <c r="BD672" s="2">
        <v>0</v>
      </c>
      <c r="BE672" s="2"/>
      <c r="BF672" s="2"/>
      <c r="BG672" s="9"/>
      <c r="BH672" s="2"/>
      <c r="BI672" s="2"/>
      <c r="BJ672" s="2">
        <v>77024286</v>
      </c>
      <c r="BK672" s="8">
        <f t="shared" si="128"/>
        <v>112815344</v>
      </c>
      <c r="BL672" s="2"/>
      <c r="BM672" s="2">
        <v>0</v>
      </c>
      <c r="BN672" s="2"/>
      <c r="BO672" s="2"/>
      <c r="BP672" s="2"/>
      <c r="BQ672" s="2"/>
      <c r="BR672" s="9"/>
      <c r="BS672" s="2"/>
      <c r="BT672" s="2"/>
      <c r="BU672" s="2"/>
      <c r="BV672" s="2"/>
      <c r="BW672" s="8">
        <f t="shared" si="129"/>
        <v>112815344</v>
      </c>
      <c r="BX672" s="2"/>
      <c r="BY672" s="2">
        <v>0</v>
      </c>
      <c r="BZ672" s="2"/>
      <c r="CA672" s="2"/>
      <c r="CB672" s="9"/>
      <c r="CC672" s="2"/>
      <c r="CD672" s="2"/>
      <c r="CE672" s="2"/>
      <c r="CF672" s="2"/>
      <c r="CG672" s="8">
        <f>SUM(BW672:CE672)</f>
        <v>112815344</v>
      </c>
      <c r="CH672" s="2"/>
      <c r="CI672" s="2"/>
      <c r="CJ672" s="2"/>
      <c r="CK672" s="2"/>
      <c r="CL672" s="9"/>
      <c r="CM672" s="2"/>
      <c r="CN672" s="2"/>
      <c r="CO672" s="2"/>
      <c r="CP672" s="8">
        <f t="shared" si="122"/>
        <v>112815344</v>
      </c>
      <c r="CQ672" s="2"/>
      <c r="CR672" s="2"/>
      <c r="CS672" s="2"/>
      <c r="CT672" s="2"/>
      <c r="CU672" s="2"/>
      <c r="CV672" s="9"/>
      <c r="CW672" s="2"/>
      <c r="CX672" s="2"/>
      <c r="CY672" s="8">
        <f t="shared" si="123"/>
        <v>112815344</v>
      </c>
      <c r="CZ672" s="2"/>
      <c r="DA672" s="2"/>
      <c r="DB672" s="2"/>
      <c r="DC672" s="2"/>
      <c r="DD672" s="2"/>
      <c r="DE672" s="2"/>
      <c r="DF672" s="2"/>
      <c r="DG672" s="2"/>
      <c r="DH672" s="2"/>
      <c r="DI672" s="8">
        <f t="shared" si="124"/>
        <v>112815344</v>
      </c>
      <c r="DJ672" s="18"/>
      <c r="DK672" s="2"/>
      <c r="DL672" s="2"/>
      <c r="DM672" s="2"/>
      <c r="DN672" s="2"/>
      <c r="DO672" s="2"/>
      <c r="DP672" s="2"/>
      <c r="DQ672" s="2"/>
      <c r="DR672" s="9"/>
      <c r="DS672" s="2"/>
      <c r="DT672" s="2"/>
      <c r="DU672" s="7">
        <f t="shared" si="130"/>
        <v>112815344</v>
      </c>
      <c r="DV672" s="4"/>
      <c r="DW672" s="4">
        <f>+Q672+Z672+AA672+AN672+BA672+BJ672+BU672+BV672</f>
        <v>112815344</v>
      </c>
      <c r="DX672" s="41">
        <f t="shared" si="131"/>
        <v>112815344</v>
      </c>
      <c r="DY672" s="19">
        <f t="shared" si="132"/>
        <v>0</v>
      </c>
      <c r="DZ672" s="29"/>
      <c r="EA672" s="29"/>
      <c r="EB672" s="29"/>
    </row>
    <row r="673" spans="1:136" ht="15" customHeight="1" x14ac:dyDescent="0.2">
      <c r="A673" s="1">
        <v>8000966107</v>
      </c>
      <c r="B673" s="1">
        <v>800096610</v>
      </c>
      <c r="C673" s="16">
        <v>211720517</v>
      </c>
      <c r="D673" s="17" t="s">
        <v>428</v>
      </c>
      <c r="E673" s="83" t="s">
        <v>1472</v>
      </c>
      <c r="F673" s="38"/>
      <c r="G673" s="2"/>
      <c r="H673" s="3"/>
      <c r="I673" s="2"/>
      <c r="J673" s="39"/>
      <c r="K673" s="3"/>
      <c r="L673" s="2"/>
      <c r="M673" s="8"/>
      <c r="N673" s="3"/>
      <c r="O673" s="2"/>
      <c r="P673" s="3"/>
      <c r="Q673" s="39">
        <v>60950426</v>
      </c>
      <c r="R673" s="2"/>
      <c r="S673" s="3"/>
      <c r="T673" s="3"/>
      <c r="U673" s="2"/>
      <c r="V673" s="8">
        <f t="shared" si="121"/>
        <v>60950426</v>
      </c>
      <c r="W673" s="8">
        <v>0</v>
      </c>
      <c r="X673" s="2"/>
      <c r="Y673" s="8">
        <v>0</v>
      </c>
      <c r="Z673" s="8">
        <v>34017199</v>
      </c>
      <c r="AA673" s="2"/>
      <c r="AB673" s="2"/>
      <c r="AC673" s="9"/>
      <c r="AD673" s="2"/>
      <c r="AE673" s="2"/>
      <c r="AF673" s="8">
        <f t="shared" si="125"/>
        <v>94967625</v>
      </c>
      <c r="AG673" s="9">
        <v>0</v>
      </c>
      <c r="AH673" s="2"/>
      <c r="AI673" s="2">
        <v>0</v>
      </c>
      <c r="AJ673" s="9">
        <v>0</v>
      </c>
      <c r="AK673" s="2">
        <v>0</v>
      </c>
      <c r="AL673" s="2">
        <v>0</v>
      </c>
      <c r="AM673" s="2"/>
      <c r="AN673" s="2"/>
      <c r="AO673" s="19">
        <f t="shared" si="126"/>
        <v>94967625</v>
      </c>
      <c r="AP673" s="2"/>
      <c r="AQ673" s="2"/>
      <c r="AR673" s="2"/>
      <c r="AS673" s="2"/>
      <c r="AT673" s="2"/>
      <c r="AU673" s="2"/>
      <c r="AV673" s="2"/>
      <c r="AW673" s="2"/>
      <c r="AX673" s="2">
        <v>155289540</v>
      </c>
      <c r="AY673" s="2">
        <v>38822385</v>
      </c>
      <c r="AZ673" s="2"/>
      <c r="BA673" s="2"/>
      <c r="BB673" s="64">
        <f t="shared" si="127"/>
        <v>289079550</v>
      </c>
      <c r="BC673" s="2"/>
      <c r="BD673" s="2">
        <v>38822385</v>
      </c>
      <c r="BE673" s="2"/>
      <c r="BF673" s="2"/>
      <c r="BG673" s="9"/>
      <c r="BH673" s="2"/>
      <c r="BI673" s="2"/>
      <c r="BJ673" s="2">
        <v>204374774</v>
      </c>
      <c r="BK673" s="8">
        <f t="shared" si="128"/>
        <v>532276709</v>
      </c>
      <c r="BL673" s="2"/>
      <c r="BM673" s="2">
        <v>38822385</v>
      </c>
      <c r="BN673" s="2"/>
      <c r="BO673" s="2"/>
      <c r="BP673" s="2"/>
      <c r="BQ673" s="2"/>
      <c r="BR673" s="9"/>
      <c r="BS673" s="2"/>
      <c r="BT673" s="2"/>
      <c r="BU673" s="2"/>
      <c r="BV673" s="2"/>
      <c r="BW673" s="8">
        <f t="shared" si="129"/>
        <v>571099094</v>
      </c>
      <c r="BX673" s="2"/>
      <c r="BY673" s="2">
        <v>38822385</v>
      </c>
      <c r="BZ673" s="2"/>
      <c r="CA673" s="2"/>
      <c r="CB673" s="9"/>
      <c r="CC673" s="2"/>
      <c r="CD673" s="2"/>
      <c r="CE673" s="2"/>
      <c r="CF673" s="2"/>
      <c r="CG673" s="8">
        <f>SUM(BW673:CE673)</f>
        <v>609921479</v>
      </c>
      <c r="CH673" s="2"/>
      <c r="CI673" s="2"/>
      <c r="CJ673" s="2"/>
      <c r="CK673" s="2"/>
      <c r="CL673" s="9"/>
      <c r="CM673" s="2"/>
      <c r="CN673" s="2"/>
      <c r="CO673" s="2"/>
      <c r="CP673" s="8">
        <f t="shared" si="122"/>
        <v>609921479</v>
      </c>
      <c r="CQ673" s="2"/>
      <c r="CR673" s="2"/>
      <c r="CS673" s="2"/>
      <c r="CT673" s="2"/>
      <c r="CU673" s="2"/>
      <c r="CV673" s="9"/>
      <c r="CW673" s="2"/>
      <c r="CX673" s="2"/>
      <c r="CY673" s="8">
        <f t="shared" si="123"/>
        <v>609921479</v>
      </c>
      <c r="CZ673" s="2"/>
      <c r="DA673" s="2"/>
      <c r="DB673" s="2"/>
      <c r="DC673" s="2"/>
      <c r="DD673" s="2"/>
      <c r="DE673" s="2"/>
      <c r="DF673" s="2"/>
      <c r="DG673" s="2"/>
      <c r="DH673" s="2"/>
      <c r="DI673" s="8">
        <f t="shared" si="124"/>
        <v>609921479</v>
      </c>
      <c r="DJ673" s="18"/>
      <c r="DK673" s="2"/>
      <c r="DL673" s="2"/>
      <c r="DM673" s="2"/>
      <c r="DN673" s="2"/>
      <c r="DO673" s="2"/>
      <c r="DP673" s="2"/>
      <c r="DQ673" s="2"/>
      <c r="DR673" s="9"/>
      <c r="DS673" s="2"/>
      <c r="DT673" s="2"/>
      <c r="DU673" s="7">
        <f t="shared" si="130"/>
        <v>609921479</v>
      </c>
      <c r="DV673" s="4">
        <f>VLOOKUP(B673,[3]RPTNCT049_ConsultaSaldosContabl!$I$4:$K$8047,3,0)</f>
        <v>310579080</v>
      </c>
      <c r="DW673" s="4">
        <f>+Q673+Z673+AA673+AN673+BA673+BJ673+BU673+BV673</f>
        <v>299342399</v>
      </c>
      <c r="DX673" s="41">
        <f t="shared" si="131"/>
        <v>609921479</v>
      </c>
      <c r="DY673" s="19">
        <f t="shared" si="132"/>
        <v>0</v>
      </c>
      <c r="DZ673" s="29"/>
      <c r="EA673" s="29"/>
      <c r="EB673" s="29"/>
    </row>
    <row r="674" spans="1:136" ht="15" customHeight="1" x14ac:dyDescent="0.2">
      <c r="A674" s="1">
        <v>8999997046</v>
      </c>
      <c r="B674" s="1">
        <v>899999704</v>
      </c>
      <c r="C674" s="16">
        <v>211825518</v>
      </c>
      <c r="D674" s="17" t="s">
        <v>520</v>
      </c>
      <c r="E674" s="83" t="s">
        <v>1563</v>
      </c>
      <c r="F674" s="38"/>
      <c r="G674" s="2"/>
      <c r="H674" s="3"/>
      <c r="I674" s="2"/>
      <c r="J674" s="39"/>
      <c r="K674" s="3"/>
      <c r="L674" s="2"/>
      <c r="M674" s="8"/>
      <c r="N674" s="3"/>
      <c r="O674" s="2"/>
      <c r="P674" s="3"/>
      <c r="Q674" s="39">
        <v>24031441</v>
      </c>
      <c r="R674" s="2"/>
      <c r="S674" s="3"/>
      <c r="T674" s="3"/>
      <c r="U674" s="2"/>
      <c r="V674" s="8">
        <f t="shared" si="121"/>
        <v>24031441</v>
      </c>
      <c r="W674" s="8">
        <v>0</v>
      </c>
      <c r="X674" s="2"/>
      <c r="Y674" s="8">
        <v>0</v>
      </c>
      <c r="Z674" s="8"/>
      <c r="AA674" s="2"/>
      <c r="AB674" s="2"/>
      <c r="AC674" s="9"/>
      <c r="AD674" s="2"/>
      <c r="AE674" s="2"/>
      <c r="AF674" s="8">
        <f t="shared" si="125"/>
        <v>24031441</v>
      </c>
      <c r="AG674" s="9">
        <v>0</v>
      </c>
      <c r="AH674" s="2"/>
      <c r="AI674" s="2">
        <v>0</v>
      </c>
      <c r="AJ674" s="9">
        <v>0</v>
      </c>
      <c r="AK674" s="2">
        <v>0</v>
      </c>
      <c r="AL674" s="2">
        <v>0</v>
      </c>
      <c r="AM674" s="2"/>
      <c r="AN674" s="2"/>
      <c r="AO674" s="19">
        <f t="shared" si="126"/>
        <v>24031441</v>
      </c>
      <c r="AP674" s="2"/>
      <c r="AQ674" s="2"/>
      <c r="AR674" s="2"/>
      <c r="AS674" s="2"/>
      <c r="AT674" s="2"/>
      <c r="AU674" s="2"/>
      <c r="AV674" s="2"/>
      <c r="AW674" s="2"/>
      <c r="AX674" s="2">
        <v>34765208</v>
      </c>
      <c r="AY674" s="2">
        <v>8691302</v>
      </c>
      <c r="AZ674" s="2"/>
      <c r="BA674" s="2"/>
      <c r="BB674" s="64">
        <f t="shared" si="127"/>
        <v>67487951</v>
      </c>
      <c r="BC674" s="2"/>
      <c r="BD674" s="2">
        <v>8691302</v>
      </c>
      <c r="BE674" s="2"/>
      <c r="BF674" s="2"/>
      <c r="BG674" s="9"/>
      <c r="BH674" s="2"/>
      <c r="BI674" s="2"/>
      <c r="BJ674" s="2">
        <v>51717058</v>
      </c>
      <c r="BK674" s="8">
        <f t="shared" si="128"/>
        <v>127896311</v>
      </c>
      <c r="BL674" s="2"/>
      <c r="BM674" s="2">
        <v>8691302</v>
      </c>
      <c r="BN674" s="2"/>
      <c r="BO674" s="2"/>
      <c r="BP674" s="2"/>
      <c r="BQ674" s="2"/>
      <c r="BR674" s="9"/>
      <c r="BS674" s="2"/>
      <c r="BT674" s="2"/>
      <c r="BU674" s="2"/>
      <c r="BV674" s="2"/>
      <c r="BW674" s="8">
        <f t="shared" si="129"/>
        <v>136587613</v>
      </c>
      <c r="BX674" s="2"/>
      <c r="BY674" s="2">
        <v>8691302</v>
      </c>
      <c r="BZ674" s="2"/>
      <c r="CA674" s="2"/>
      <c r="CB674" s="9"/>
      <c r="CC674" s="2"/>
      <c r="CD674" s="2"/>
      <c r="CE674" s="2"/>
      <c r="CF674" s="2"/>
      <c r="CG674" s="8">
        <f>SUM(BW674:CE674)</f>
        <v>145278915</v>
      </c>
      <c r="CH674" s="2"/>
      <c r="CI674" s="2"/>
      <c r="CJ674" s="2"/>
      <c r="CK674" s="2"/>
      <c r="CL674" s="9"/>
      <c r="CM674" s="2"/>
      <c r="CN674" s="2"/>
      <c r="CO674" s="2"/>
      <c r="CP674" s="8">
        <f t="shared" si="122"/>
        <v>145278915</v>
      </c>
      <c r="CQ674" s="2"/>
      <c r="CR674" s="2"/>
      <c r="CS674" s="2"/>
      <c r="CT674" s="2"/>
      <c r="CU674" s="2"/>
      <c r="CV674" s="9"/>
      <c r="CW674" s="2"/>
      <c r="CX674" s="2"/>
      <c r="CY674" s="8">
        <f t="shared" si="123"/>
        <v>145278915</v>
      </c>
      <c r="CZ674" s="2"/>
      <c r="DA674" s="2"/>
      <c r="DB674" s="2"/>
      <c r="DC674" s="2"/>
      <c r="DD674" s="2"/>
      <c r="DE674" s="2"/>
      <c r="DF674" s="2"/>
      <c r="DG674" s="2"/>
      <c r="DH674" s="2"/>
      <c r="DI674" s="8">
        <f t="shared" si="124"/>
        <v>145278915</v>
      </c>
      <c r="DJ674" s="18"/>
      <c r="DK674" s="2"/>
      <c r="DL674" s="2"/>
      <c r="DM674" s="2"/>
      <c r="DN674" s="2"/>
      <c r="DO674" s="2"/>
      <c r="DP674" s="2"/>
      <c r="DQ674" s="2"/>
      <c r="DR674" s="9"/>
      <c r="DS674" s="2"/>
      <c r="DT674" s="2"/>
      <c r="DU674" s="7">
        <f t="shared" si="130"/>
        <v>145278915</v>
      </c>
      <c r="DV674" s="4">
        <f>VLOOKUP(B674,[3]RPTNCT049_ConsultaSaldosContabl!$I$4:$K$8047,3,0)</f>
        <v>69530416</v>
      </c>
      <c r="DW674" s="4">
        <f>+Q674+Z674+AA674+AN674+BA674+BJ674+BU674+BV674</f>
        <v>75748499</v>
      </c>
      <c r="DX674" s="41">
        <f t="shared" si="131"/>
        <v>145278915</v>
      </c>
      <c r="DY674" s="19">
        <f t="shared" si="132"/>
        <v>0</v>
      </c>
      <c r="DZ674" s="29"/>
      <c r="EA674" s="29"/>
      <c r="EB674" s="29"/>
    </row>
    <row r="675" spans="1:136" ht="15" customHeight="1" x14ac:dyDescent="0.2">
      <c r="A675" s="1">
        <v>8918012401</v>
      </c>
      <c r="B675" s="1">
        <v>891801240</v>
      </c>
      <c r="C675" s="16">
        <v>211615516</v>
      </c>
      <c r="D675" s="17" t="s">
        <v>280</v>
      </c>
      <c r="E675" s="83" t="s">
        <v>1329</v>
      </c>
      <c r="F675" s="54"/>
      <c r="G675" s="18"/>
      <c r="H675" s="54"/>
      <c r="I675" s="18"/>
      <c r="J675" s="54"/>
      <c r="K675" s="54"/>
      <c r="L675" s="18"/>
      <c r="M675" s="55"/>
      <c r="N675" s="54"/>
      <c r="O675" s="18"/>
      <c r="P675" s="54"/>
      <c r="Q675" s="39"/>
      <c r="R675" s="18"/>
      <c r="S675" s="54"/>
      <c r="T675" s="54"/>
      <c r="U675" s="18"/>
      <c r="V675" s="8">
        <f t="shared" si="121"/>
        <v>0</v>
      </c>
      <c r="W675" s="8">
        <v>0</v>
      </c>
      <c r="X675" s="18"/>
      <c r="Y675" s="8">
        <v>0</v>
      </c>
      <c r="Z675" s="8">
        <v>156524036</v>
      </c>
      <c r="AA675" s="18"/>
      <c r="AB675" s="18"/>
      <c r="AC675" s="56"/>
      <c r="AD675" s="18"/>
      <c r="AE675" s="18"/>
      <c r="AF675" s="8">
        <f t="shared" si="125"/>
        <v>156524036</v>
      </c>
      <c r="AG675" s="9">
        <v>0</v>
      </c>
      <c r="AH675" s="2"/>
      <c r="AI675" s="2">
        <v>0</v>
      </c>
      <c r="AJ675" s="9">
        <v>0</v>
      </c>
      <c r="AK675" s="2">
        <v>0</v>
      </c>
      <c r="AL675" s="2">
        <v>0</v>
      </c>
      <c r="AM675" s="2"/>
      <c r="AN675" s="2"/>
      <c r="AO675" s="19">
        <f t="shared" si="126"/>
        <v>156524036</v>
      </c>
      <c r="AP675" s="18"/>
      <c r="AQ675" s="2"/>
      <c r="AR675" s="18"/>
      <c r="AS675" s="2"/>
      <c r="AT675" s="18"/>
      <c r="AU675" s="18"/>
      <c r="AV675" s="18"/>
      <c r="AW675" s="18"/>
      <c r="AX675" s="2">
        <v>137940592</v>
      </c>
      <c r="AY675" s="2">
        <v>34485148</v>
      </c>
      <c r="AZ675" s="18"/>
      <c r="BA675" s="2"/>
      <c r="BB675" s="64">
        <f t="shared" si="127"/>
        <v>328949776</v>
      </c>
      <c r="BC675" s="2"/>
      <c r="BD675" s="2">
        <v>34485148</v>
      </c>
      <c r="BE675" s="2"/>
      <c r="BF675" s="2"/>
      <c r="BG675" s="9"/>
      <c r="BH675" s="2"/>
      <c r="BI675" s="2"/>
      <c r="BJ675" s="2">
        <v>336848533</v>
      </c>
      <c r="BK675" s="8">
        <f t="shared" si="128"/>
        <v>700283457</v>
      </c>
      <c r="BL675" s="2"/>
      <c r="BM675" s="2">
        <v>34485148</v>
      </c>
      <c r="BN675" s="2"/>
      <c r="BO675" s="2"/>
      <c r="BP675" s="2"/>
      <c r="BQ675" s="2"/>
      <c r="BR675" s="9"/>
      <c r="BS675" s="2"/>
      <c r="BT675" s="2"/>
      <c r="BU675" s="2"/>
      <c r="BV675" s="2"/>
      <c r="BW675" s="8">
        <f t="shared" si="129"/>
        <v>734768605</v>
      </c>
      <c r="BX675" s="2"/>
      <c r="BY675" s="2">
        <v>34485148</v>
      </c>
      <c r="BZ675" s="2"/>
      <c r="CA675" s="2"/>
      <c r="CB675" s="9"/>
      <c r="CC675" s="2"/>
      <c r="CD675" s="2"/>
      <c r="CE675" s="2"/>
      <c r="CF675" s="2"/>
      <c r="CG675" s="8">
        <f>SUM(BW675:CE675)</f>
        <v>769253753</v>
      </c>
      <c r="CH675" s="2"/>
      <c r="CI675" s="2"/>
      <c r="CJ675" s="2"/>
      <c r="CK675" s="2"/>
      <c r="CL675" s="9"/>
      <c r="CM675" s="2"/>
      <c r="CN675" s="2"/>
      <c r="CO675" s="2"/>
      <c r="CP675" s="8">
        <f t="shared" si="122"/>
        <v>769253753</v>
      </c>
      <c r="CQ675" s="2"/>
      <c r="CR675" s="2"/>
      <c r="CS675" s="2"/>
      <c r="CT675" s="2"/>
      <c r="CU675" s="2"/>
      <c r="CV675" s="9"/>
      <c r="CW675" s="2"/>
      <c r="CX675" s="2"/>
      <c r="CY675" s="8">
        <f t="shared" si="123"/>
        <v>769253753</v>
      </c>
      <c r="CZ675" s="2"/>
      <c r="DA675" s="2"/>
      <c r="DB675" s="2"/>
      <c r="DC675" s="2"/>
      <c r="DD675" s="2"/>
      <c r="DE675" s="2"/>
      <c r="DF675" s="2"/>
      <c r="DG675" s="2"/>
      <c r="DH675" s="2"/>
      <c r="DI675" s="8">
        <f t="shared" si="124"/>
        <v>769253753</v>
      </c>
      <c r="DJ675" s="18"/>
      <c r="DK675" s="2"/>
      <c r="DL675" s="2"/>
      <c r="DM675" s="2"/>
      <c r="DN675" s="2"/>
      <c r="DO675" s="2"/>
      <c r="DP675" s="2"/>
      <c r="DQ675" s="2"/>
      <c r="DR675" s="9"/>
      <c r="DS675" s="2"/>
      <c r="DT675" s="2"/>
      <c r="DU675" s="7">
        <f t="shared" si="130"/>
        <v>769253753</v>
      </c>
      <c r="DV675" s="4">
        <f>VLOOKUP(B675,[3]RPTNCT049_ConsultaSaldosContabl!$I$4:$K$8047,3,0)</f>
        <v>275881184</v>
      </c>
      <c r="DW675" s="4">
        <f>+Q675+Z675+AA675+AN675+BA675+BJ675+BU675+BV675</f>
        <v>493372569</v>
      </c>
      <c r="DX675" s="41">
        <f t="shared" si="131"/>
        <v>769253753</v>
      </c>
      <c r="DY675" s="19">
        <f t="shared" si="132"/>
        <v>0</v>
      </c>
      <c r="DZ675" s="29"/>
      <c r="EA675" s="15"/>
      <c r="EB675" s="15"/>
      <c r="EC675" s="15"/>
      <c r="ED675" s="15"/>
      <c r="EE675" s="15"/>
      <c r="EF675" s="15"/>
    </row>
    <row r="676" spans="1:136" ht="15" customHeight="1" x14ac:dyDescent="0.2">
      <c r="A676" s="1">
        <v>8000655937</v>
      </c>
      <c r="B676" s="1">
        <v>800065593</v>
      </c>
      <c r="C676" s="16">
        <v>211815518</v>
      </c>
      <c r="D676" s="17" t="s">
        <v>281</v>
      </c>
      <c r="E676" s="83" t="s">
        <v>1330</v>
      </c>
      <c r="F676" s="54"/>
      <c r="G676" s="18"/>
      <c r="H676" s="54"/>
      <c r="I676" s="18"/>
      <c r="J676" s="54"/>
      <c r="K676" s="54"/>
      <c r="L676" s="18"/>
      <c r="M676" s="55"/>
      <c r="N676" s="54"/>
      <c r="O676" s="18"/>
      <c r="P676" s="54"/>
      <c r="Q676" s="39"/>
      <c r="R676" s="18"/>
      <c r="S676" s="54"/>
      <c r="T676" s="54"/>
      <c r="U676" s="18"/>
      <c r="V676" s="8">
        <f t="shared" si="121"/>
        <v>0</v>
      </c>
      <c r="W676" s="8">
        <v>0</v>
      </c>
      <c r="X676" s="18"/>
      <c r="Y676" s="8">
        <v>0</v>
      </c>
      <c r="Z676" s="8">
        <v>11455409</v>
      </c>
      <c r="AA676" s="18"/>
      <c r="AB676" s="18"/>
      <c r="AC676" s="56"/>
      <c r="AD676" s="18"/>
      <c r="AE676" s="18"/>
      <c r="AF676" s="8">
        <f t="shared" si="125"/>
        <v>11455409</v>
      </c>
      <c r="AG676" s="9">
        <v>0</v>
      </c>
      <c r="AH676" s="2"/>
      <c r="AI676" s="2">
        <v>0</v>
      </c>
      <c r="AJ676" s="9">
        <v>0</v>
      </c>
      <c r="AK676" s="2">
        <v>0</v>
      </c>
      <c r="AL676" s="2">
        <v>0</v>
      </c>
      <c r="AM676" s="2"/>
      <c r="AN676" s="2"/>
      <c r="AO676" s="19">
        <f t="shared" si="126"/>
        <v>11455409</v>
      </c>
      <c r="AP676" s="18"/>
      <c r="AQ676" s="2"/>
      <c r="AR676" s="18"/>
      <c r="AS676" s="2"/>
      <c r="AT676" s="18"/>
      <c r="AU676" s="18"/>
      <c r="AV676" s="18"/>
      <c r="AW676" s="18"/>
      <c r="AX676" s="2">
        <v>15558288</v>
      </c>
      <c r="AY676" s="2">
        <v>3889572</v>
      </c>
      <c r="AZ676" s="18"/>
      <c r="BA676" s="2"/>
      <c r="BB676" s="64">
        <f t="shared" si="127"/>
        <v>30903269</v>
      </c>
      <c r="BC676" s="2"/>
      <c r="BD676" s="2">
        <v>3889572</v>
      </c>
      <c r="BE676" s="2"/>
      <c r="BF676" s="2"/>
      <c r="BG676" s="9"/>
      <c r="BH676" s="2"/>
      <c r="BI676" s="2"/>
      <c r="BJ676" s="2">
        <v>24652643</v>
      </c>
      <c r="BK676" s="8">
        <f t="shared" si="128"/>
        <v>59445484</v>
      </c>
      <c r="BL676" s="2"/>
      <c r="BM676" s="2">
        <v>3889572</v>
      </c>
      <c r="BN676" s="2"/>
      <c r="BO676" s="2"/>
      <c r="BP676" s="2"/>
      <c r="BQ676" s="2"/>
      <c r="BR676" s="9"/>
      <c r="BS676" s="2"/>
      <c r="BT676" s="2"/>
      <c r="BU676" s="2"/>
      <c r="BV676" s="2"/>
      <c r="BW676" s="8">
        <f t="shared" si="129"/>
        <v>63335056</v>
      </c>
      <c r="BX676" s="2"/>
      <c r="BY676" s="2">
        <v>3889572</v>
      </c>
      <c r="BZ676" s="2"/>
      <c r="CA676" s="2"/>
      <c r="CB676" s="9"/>
      <c r="CC676" s="2"/>
      <c r="CD676" s="2"/>
      <c r="CE676" s="2"/>
      <c r="CF676" s="2"/>
      <c r="CG676" s="8">
        <f>SUM(BW676:CE676)</f>
        <v>67224628</v>
      </c>
      <c r="CH676" s="2"/>
      <c r="CI676" s="2"/>
      <c r="CJ676" s="2"/>
      <c r="CK676" s="2"/>
      <c r="CL676" s="9"/>
      <c r="CM676" s="2"/>
      <c r="CN676" s="2"/>
      <c r="CO676" s="2"/>
      <c r="CP676" s="8">
        <f t="shared" si="122"/>
        <v>67224628</v>
      </c>
      <c r="CQ676" s="2"/>
      <c r="CR676" s="2"/>
      <c r="CS676" s="2"/>
      <c r="CT676" s="2"/>
      <c r="CU676" s="2"/>
      <c r="CV676" s="9"/>
      <c r="CW676" s="2"/>
      <c r="CX676" s="2"/>
      <c r="CY676" s="8">
        <f t="shared" si="123"/>
        <v>67224628</v>
      </c>
      <c r="CZ676" s="2"/>
      <c r="DA676" s="2"/>
      <c r="DB676" s="2"/>
      <c r="DC676" s="2"/>
      <c r="DD676" s="2"/>
      <c r="DE676" s="2"/>
      <c r="DF676" s="2"/>
      <c r="DG676" s="2"/>
      <c r="DH676" s="2"/>
      <c r="DI676" s="8">
        <f t="shared" si="124"/>
        <v>67224628</v>
      </c>
      <c r="DJ676" s="18"/>
      <c r="DK676" s="2"/>
      <c r="DL676" s="2"/>
      <c r="DM676" s="2"/>
      <c r="DN676" s="2"/>
      <c r="DO676" s="2"/>
      <c r="DP676" s="2"/>
      <c r="DQ676" s="2"/>
      <c r="DR676" s="9"/>
      <c r="DS676" s="2"/>
      <c r="DT676" s="2"/>
      <c r="DU676" s="7">
        <f t="shared" si="130"/>
        <v>67224628</v>
      </c>
      <c r="DV676" s="4">
        <f>VLOOKUP(B676,[3]RPTNCT049_ConsultaSaldosContabl!$I$4:$K$8047,3,0)</f>
        <v>31116576</v>
      </c>
      <c r="DW676" s="4">
        <f>+Q676+Z676+AA676+AN676+BA676+BJ676+BU676+BV676</f>
        <v>36108052</v>
      </c>
      <c r="DX676" s="41">
        <f t="shared" si="131"/>
        <v>67224628</v>
      </c>
      <c r="DY676" s="19">
        <f t="shared" si="132"/>
        <v>0</v>
      </c>
      <c r="DZ676" s="29"/>
      <c r="EA676" s="15"/>
      <c r="EB676" s="15"/>
      <c r="EC676" s="15"/>
      <c r="ED676" s="15"/>
      <c r="EE676" s="15"/>
      <c r="EF676" s="15"/>
    </row>
    <row r="677" spans="1:136" ht="15" customHeight="1" x14ac:dyDescent="0.2">
      <c r="A677" s="1">
        <v>8911800219</v>
      </c>
      <c r="B677" s="1">
        <v>891180021</v>
      </c>
      <c r="C677" s="16">
        <v>212441524</v>
      </c>
      <c r="D677" s="17" t="s">
        <v>613</v>
      </c>
      <c r="E677" s="83" t="s">
        <v>1650</v>
      </c>
      <c r="F677" s="38"/>
      <c r="G677" s="2"/>
      <c r="H677" s="3"/>
      <c r="I677" s="2"/>
      <c r="J677" s="39"/>
      <c r="K677" s="3"/>
      <c r="L677" s="2"/>
      <c r="M677" s="8"/>
      <c r="N677" s="3"/>
      <c r="O677" s="2"/>
      <c r="P677" s="3"/>
      <c r="Q677" s="39">
        <v>135941893</v>
      </c>
      <c r="R677" s="2"/>
      <c r="S677" s="3"/>
      <c r="T677" s="3"/>
      <c r="U677" s="2"/>
      <c r="V677" s="8">
        <f t="shared" si="121"/>
        <v>135941893</v>
      </c>
      <c r="W677" s="8">
        <v>0</v>
      </c>
      <c r="X677" s="2"/>
      <c r="Y677" s="8">
        <v>0</v>
      </c>
      <c r="Z677" s="8"/>
      <c r="AA677" s="2"/>
      <c r="AB677" s="2"/>
      <c r="AC677" s="9"/>
      <c r="AD677" s="2"/>
      <c r="AE677" s="2"/>
      <c r="AF677" s="8">
        <f t="shared" si="125"/>
        <v>135941893</v>
      </c>
      <c r="AG677" s="9">
        <v>0</v>
      </c>
      <c r="AH677" s="2"/>
      <c r="AI677" s="2">
        <v>0</v>
      </c>
      <c r="AJ677" s="9">
        <v>0</v>
      </c>
      <c r="AK677" s="2">
        <v>0</v>
      </c>
      <c r="AL677" s="2">
        <v>0</v>
      </c>
      <c r="AM677" s="2"/>
      <c r="AN677" s="2"/>
      <c r="AO677" s="19">
        <f t="shared" si="126"/>
        <v>135941893</v>
      </c>
      <c r="AP677" s="2"/>
      <c r="AQ677" s="2"/>
      <c r="AR677" s="2"/>
      <c r="AS677" s="2"/>
      <c r="AT677" s="2"/>
      <c r="AU677" s="2"/>
      <c r="AV677" s="2"/>
      <c r="AW677" s="2"/>
      <c r="AX677" s="2">
        <v>84579338</v>
      </c>
      <c r="AY677" s="2"/>
      <c r="AZ677" s="2"/>
      <c r="BA677" s="2"/>
      <c r="BB677" s="64">
        <f t="shared" si="127"/>
        <v>220521231</v>
      </c>
      <c r="BC677" s="2"/>
      <c r="BD677" s="2">
        <v>169158676</v>
      </c>
      <c r="BE677" s="2"/>
      <c r="BF677" s="2"/>
      <c r="BG677" s="9"/>
      <c r="BH677" s="2"/>
      <c r="BI677" s="2"/>
      <c r="BJ677" s="2">
        <v>292554383</v>
      </c>
      <c r="BK677" s="8">
        <f t="shared" si="128"/>
        <v>682234290</v>
      </c>
      <c r="BL677" s="2"/>
      <c r="BM677" s="2">
        <v>169158676</v>
      </c>
      <c r="BN677" s="2"/>
      <c r="BO677" s="2"/>
      <c r="BP677" s="2"/>
      <c r="BQ677" s="2"/>
      <c r="BR677" s="9"/>
      <c r="BS677" s="2"/>
      <c r="BT677" s="2"/>
      <c r="BU677" s="2"/>
      <c r="BV677" s="2"/>
      <c r="BW677" s="8">
        <f t="shared" si="129"/>
        <v>851392966</v>
      </c>
      <c r="BX677" s="2"/>
      <c r="BY677" s="2">
        <v>0</v>
      </c>
      <c r="BZ677" s="2"/>
      <c r="CA677" s="2"/>
      <c r="CB677" s="9"/>
      <c r="CC677" s="2"/>
      <c r="CD677" s="2"/>
      <c r="CE677" s="2"/>
      <c r="CF677" s="2"/>
      <c r="CG677" s="8">
        <f>SUM(BW677:CE677)</f>
        <v>851392966</v>
      </c>
      <c r="CH677" s="2"/>
      <c r="CI677" s="2"/>
      <c r="CJ677" s="2"/>
      <c r="CK677" s="2"/>
      <c r="CL677" s="9"/>
      <c r="CM677" s="2"/>
      <c r="CN677" s="2"/>
      <c r="CO677" s="2"/>
      <c r="CP677" s="8">
        <f t="shared" si="122"/>
        <v>851392966</v>
      </c>
      <c r="CQ677" s="2"/>
      <c r="CR677" s="2"/>
      <c r="CS677" s="2"/>
      <c r="CT677" s="2"/>
      <c r="CU677" s="2"/>
      <c r="CV677" s="9"/>
      <c r="CW677" s="2"/>
      <c r="CX677" s="2"/>
      <c r="CY677" s="8">
        <f t="shared" si="123"/>
        <v>851392966</v>
      </c>
      <c r="CZ677" s="2"/>
      <c r="DA677" s="2"/>
      <c r="DB677" s="2"/>
      <c r="DC677" s="2"/>
      <c r="DD677" s="2"/>
      <c r="DE677" s="2"/>
      <c r="DF677" s="2"/>
      <c r="DG677" s="2"/>
      <c r="DH677" s="2"/>
      <c r="DI677" s="8">
        <f t="shared" si="124"/>
        <v>851392966</v>
      </c>
      <c r="DJ677" s="18"/>
      <c r="DK677" s="2"/>
      <c r="DL677" s="2"/>
      <c r="DM677" s="2"/>
      <c r="DN677" s="2"/>
      <c r="DO677" s="2"/>
      <c r="DP677" s="2"/>
      <c r="DQ677" s="2"/>
      <c r="DR677" s="9"/>
      <c r="DS677" s="2"/>
      <c r="DT677" s="2"/>
      <c r="DU677" s="7">
        <f t="shared" si="130"/>
        <v>851392966</v>
      </c>
      <c r="DV677" s="4">
        <f>VLOOKUP(B677,[3]RPTNCT049_ConsultaSaldosContabl!$I$4:$K$8047,3,0)</f>
        <v>422896690</v>
      </c>
      <c r="DW677" s="4">
        <f>+Q677+Z677+AA677+AN677+BA677+BJ677+BU677+BV677</f>
        <v>428496276</v>
      </c>
      <c r="DX677" s="41">
        <f t="shared" si="131"/>
        <v>851392966</v>
      </c>
      <c r="DY677" s="19">
        <f t="shared" si="132"/>
        <v>0</v>
      </c>
      <c r="DZ677" s="29"/>
      <c r="EA677" s="29"/>
      <c r="EB677" s="29"/>
    </row>
    <row r="678" spans="1:136" ht="15" customHeight="1" x14ac:dyDescent="0.2">
      <c r="A678" s="1">
        <v>8908011417</v>
      </c>
      <c r="B678" s="1">
        <v>890801141</v>
      </c>
      <c r="C678" s="16">
        <v>212417524</v>
      </c>
      <c r="D678" s="17" t="s">
        <v>351</v>
      </c>
      <c r="E678" s="83" t="s">
        <v>2108</v>
      </c>
      <c r="F678" s="38"/>
      <c r="G678" s="2"/>
      <c r="H678" s="3"/>
      <c r="I678" s="2"/>
      <c r="J678" s="39"/>
      <c r="K678" s="3"/>
      <c r="L678" s="2"/>
      <c r="M678" s="8"/>
      <c r="N678" s="3"/>
      <c r="O678" s="2"/>
      <c r="P678" s="3"/>
      <c r="Q678" s="39">
        <v>92567614</v>
      </c>
      <c r="R678" s="2"/>
      <c r="S678" s="3"/>
      <c r="T678" s="3"/>
      <c r="U678" s="2"/>
      <c r="V678" s="8">
        <f t="shared" si="121"/>
        <v>92567614</v>
      </c>
      <c r="W678" s="8">
        <v>0</v>
      </c>
      <c r="X678" s="2"/>
      <c r="Y678" s="8">
        <v>0</v>
      </c>
      <c r="Z678" s="8"/>
      <c r="AA678" s="2"/>
      <c r="AB678" s="2"/>
      <c r="AC678" s="9"/>
      <c r="AD678" s="2"/>
      <c r="AE678" s="2"/>
      <c r="AF678" s="8">
        <f t="shared" si="125"/>
        <v>92567614</v>
      </c>
      <c r="AG678" s="9">
        <v>0</v>
      </c>
      <c r="AH678" s="2"/>
      <c r="AI678" s="2">
        <v>0</v>
      </c>
      <c r="AJ678" s="9">
        <v>0</v>
      </c>
      <c r="AK678" s="2">
        <v>0</v>
      </c>
      <c r="AL678" s="2">
        <v>0</v>
      </c>
      <c r="AM678" s="2"/>
      <c r="AN678" s="2"/>
      <c r="AO678" s="19">
        <f t="shared" si="126"/>
        <v>92567614</v>
      </c>
      <c r="AP678" s="2"/>
      <c r="AQ678" s="2"/>
      <c r="AR678" s="2"/>
      <c r="AS678" s="2"/>
      <c r="AT678" s="2"/>
      <c r="AU678" s="2"/>
      <c r="AV678" s="2"/>
      <c r="AW678" s="2"/>
      <c r="AX678" s="2">
        <v>87372000</v>
      </c>
      <c r="AY678" s="2">
        <v>21843000</v>
      </c>
      <c r="AZ678" s="2"/>
      <c r="BA678" s="2"/>
      <c r="BB678" s="64">
        <f t="shared" si="127"/>
        <v>201782614</v>
      </c>
      <c r="BC678" s="2"/>
      <c r="BD678" s="2">
        <v>21843000</v>
      </c>
      <c r="BE678" s="2"/>
      <c r="BF678" s="2"/>
      <c r="BG678" s="9"/>
      <c r="BH678" s="2"/>
      <c r="BI678" s="2"/>
      <c r="BJ678" s="2">
        <v>199210861</v>
      </c>
      <c r="BK678" s="8">
        <f t="shared" si="128"/>
        <v>422836475</v>
      </c>
      <c r="BL678" s="2"/>
      <c r="BM678" s="2">
        <v>21843000</v>
      </c>
      <c r="BN678" s="2"/>
      <c r="BO678" s="2"/>
      <c r="BP678" s="2"/>
      <c r="BQ678" s="2"/>
      <c r="BR678" s="9"/>
      <c r="BS678" s="2"/>
      <c r="BT678" s="2"/>
      <c r="BU678" s="2"/>
      <c r="BV678" s="2"/>
      <c r="BW678" s="8">
        <f t="shared" si="129"/>
        <v>444679475</v>
      </c>
      <c r="BX678" s="2"/>
      <c r="BY678" s="2">
        <v>21843000</v>
      </c>
      <c r="BZ678" s="2"/>
      <c r="CA678" s="2"/>
      <c r="CB678" s="9"/>
      <c r="CC678" s="2"/>
      <c r="CD678" s="2"/>
      <c r="CE678" s="2"/>
      <c r="CF678" s="2"/>
      <c r="CG678" s="8">
        <f>SUM(BW678:CE678)</f>
        <v>466522475</v>
      </c>
      <c r="CH678" s="2"/>
      <c r="CI678" s="2"/>
      <c r="CJ678" s="2"/>
      <c r="CK678" s="2"/>
      <c r="CL678" s="9"/>
      <c r="CM678" s="2"/>
      <c r="CN678" s="2"/>
      <c r="CO678" s="2"/>
      <c r="CP678" s="8">
        <f t="shared" si="122"/>
        <v>466522475</v>
      </c>
      <c r="CQ678" s="2"/>
      <c r="CR678" s="2"/>
      <c r="CS678" s="2"/>
      <c r="CT678" s="2"/>
      <c r="CU678" s="2"/>
      <c r="CV678" s="9"/>
      <c r="CW678" s="2"/>
      <c r="CX678" s="2"/>
      <c r="CY678" s="8">
        <f t="shared" si="123"/>
        <v>466522475</v>
      </c>
      <c r="CZ678" s="2"/>
      <c r="DA678" s="2"/>
      <c r="DB678" s="2"/>
      <c r="DC678" s="2"/>
      <c r="DD678" s="2"/>
      <c r="DE678" s="2"/>
      <c r="DF678" s="2"/>
      <c r="DG678" s="2"/>
      <c r="DH678" s="2"/>
      <c r="DI678" s="8">
        <f t="shared" si="124"/>
        <v>466522475</v>
      </c>
      <c r="DJ678" s="18"/>
      <c r="DK678" s="2"/>
      <c r="DL678" s="2"/>
      <c r="DM678" s="2"/>
      <c r="DN678" s="2"/>
      <c r="DO678" s="2"/>
      <c r="DP678" s="2"/>
      <c r="DQ678" s="2"/>
      <c r="DR678" s="9"/>
      <c r="DS678" s="2"/>
      <c r="DT678" s="2"/>
      <c r="DU678" s="7">
        <f t="shared" si="130"/>
        <v>466522475</v>
      </c>
      <c r="DV678" s="4">
        <f>VLOOKUP(B678,[3]RPTNCT049_ConsultaSaldosContabl!$I$4:$K$8047,3,0)</f>
        <v>174744000</v>
      </c>
      <c r="DW678" s="4">
        <f>+Q678+Z678+AA678+AN678+BA678+BJ678+BU678+BV678</f>
        <v>291778475</v>
      </c>
      <c r="DX678" s="41">
        <f t="shared" si="131"/>
        <v>466522475</v>
      </c>
      <c r="DY678" s="19">
        <f t="shared" si="132"/>
        <v>0</v>
      </c>
      <c r="DZ678" s="29"/>
      <c r="EA678" s="29"/>
      <c r="EB678" s="29"/>
    </row>
    <row r="679" spans="1:136" ht="15" customHeight="1" x14ac:dyDescent="0.2">
      <c r="A679" s="1">
        <v>8911027641</v>
      </c>
      <c r="B679" s="1">
        <v>891102764</v>
      </c>
      <c r="C679" s="16">
        <v>213041530</v>
      </c>
      <c r="D679" s="17" t="s">
        <v>614</v>
      </c>
      <c r="E679" s="83" t="s">
        <v>1651</v>
      </c>
      <c r="F679" s="54"/>
      <c r="G679" s="18"/>
      <c r="H679" s="54"/>
      <c r="I679" s="18"/>
      <c r="J679" s="54"/>
      <c r="K679" s="54"/>
      <c r="L679" s="18"/>
      <c r="M679" s="55"/>
      <c r="N679" s="54"/>
      <c r="O679" s="18"/>
      <c r="P679" s="54"/>
      <c r="Q679" s="39">
        <v>75383385</v>
      </c>
      <c r="R679" s="18"/>
      <c r="S679" s="54"/>
      <c r="T679" s="54"/>
      <c r="U679" s="18"/>
      <c r="V679" s="8">
        <f t="shared" si="121"/>
        <v>75383385</v>
      </c>
      <c r="W679" s="8">
        <v>0</v>
      </c>
      <c r="X679" s="18"/>
      <c r="Y679" s="8">
        <v>0</v>
      </c>
      <c r="Z679" s="8"/>
      <c r="AA679" s="18"/>
      <c r="AB679" s="18"/>
      <c r="AC679" s="56"/>
      <c r="AD679" s="18"/>
      <c r="AE679" s="18"/>
      <c r="AF679" s="8">
        <f t="shared" si="125"/>
        <v>75383385</v>
      </c>
      <c r="AG679" s="9">
        <v>0</v>
      </c>
      <c r="AH679" s="2"/>
      <c r="AI679" s="2">
        <v>0</v>
      </c>
      <c r="AJ679" s="9">
        <v>0</v>
      </c>
      <c r="AK679" s="2">
        <v>0</v>
      </c>
      <c r="AL679" s="2">
        <v>0</v>
      </c>
      <c r="AM679" s="2"/>
      <c r="AN679" s="2"/>
      <c r="AO679" s="19">
        <f t="shared" si="126"/>
        <v>75383385</v>
      </c>
      <c r="AP679" s="18"/>
      <c r="AQ679" s="2"/>
      <c r="AR679" s="18"/>
      <c r="AS679" s="2"/>
      <c r="AT679" s="18"/>
      <c r="AU679" s="18"/>
      <c r="AV679" s="18"/>
      <c r="AW679" s="18"/>
      <c r="AX679" s="2">
        <v>55109234</v>
      </c>
      <c r="AY679" s="2"/>
      <c r="AZ679" s="18"/>
      <c r="BA679" s="2"/>
      <c r="BB679" s="64">
        <f t="shared" si="127"/>
        <v>130492619</v>
      </c>
      <c r="BC679" s="2"/>
      <c r="BD679" s="2">
        <v>110218468</v>
      </c>
      <c r="BE679" s="2"/>
      <c r="BF679" s="2"/>
      <c r="BG679" s="9"/>
      <c r="BH679" s="2"/>
      <c r="BI679" s="2"/>
      <c r="BJ679" s="2">
        <v>162229527</v>
      </c>
      <c r="BK679" s="8">
        <f t="shared" si="128"/>
        <v>402940614</v>
      </c>
      <c r="BL679" s="2"/>
      <c r="BM679" s="2">
        <v>110218468</v>
      </c>
      <c r="BN679" s="2"/>
      <c r="BO679" s="2"/>
      <c r="BP679" s="2"/>
      <c r="BQ679" s="2"/>
      <c r="BR679" s="9"/>
      <c r="BS679" s="2"/>
      <c r="BT679" s="2"/>
      <c r="BU679" s="2"/>
      <c r="BV679" s="2"/>
      <c r="BW679" s="8">
        <f t="shared" si="129"/>
        <v>513159082</v>
      </c>
      <c r="BX679" s="2"/>
      <c r="BY679" s="2">
        <v>0</v>
      </c>
      <c r="BZ679" s="2"/>
      <c r="CA679" s="2"/>
      <c r="CB679" s="9"/>
      <c r="CC679" s="2"/>
      <c r="CD679" s="2"/>
      <c r="CE679" s="2"/>
      <c r="CF679" s="2"/>
      <c r="CG679" s="8">
        <f>SUM(BW679:CE679)</f>
        <v>513159082</v>
      </c>
      <c r="CH679" s="2"/>
      <c r="CI679" s="2"/>
      <c r="CJ679" s="2"/>
      <c r="CK679" s="2"/>
      <c r="CL679" s="9"/>
      <c r="CM679" s="2"/>
      <c r="CN679" s="2"/>
      <c r="CO679" s="2"/>
      <c r="CP679" s="8">
        <f t="shared" si="122"/>
        <v>513159082</v>
      </c>
      <c r="CQ679" s="2"/>
      <c r="CR679" s="2"/>
      <c r="CS679" s="2"/>
      <c r="CT679" s="2"/>
      <c r="CU679" s="2"/>
      <c r="CV679" s="9"/>
      <c r="CW679" s="2"/>
      <c r="CX679" s="2"/>
      <c r="CY679" s="8">
        <f t="shared" si="123"/>
        <v>513159082</v>
      </c>
      <c r="CZ679" s="2"/>
      <c r="DA679" s="2"/>
      <c r="DB679" s="2"/>
      <c r="DC679" s="2"/>
      <c r="DD679" s="2"/>
      <c r="DE679" s="2"/>
      <c r="DF679" s="2"/>
      <c r="DG679" s="2"/>
      <c r="DH679" s="2"/>
      <c r="DI679" s="8">
        <f t="shared" si="124"/>
        <v>513159082</v>
      </c>
      <c r="DJ679" s="18"/>
      <c r="DK679" s="2"/>
      <c r="DL679" s="2"/>
      <c r="DM679" s="2"/>
      <c r="DN679" s="2"/>
      <c r="DO679" s="2"/>
      <c r="DP679" s="2"/>
      <c r="DQ679" s="2"/>
      <c r="DR679" s="9"/>
      <c r="DS679" s="2"/>
      <c r="DT679" s="2"/>
      <c r="DU679" s="7">
        <f t="shared" si="130"/>
        <v>513159082</v>
      </c>
      <c r="DV679" s="4">
        <f>VLOOKUP(B679,[3]RPTNCT049_ConsultaSaldosContabl!$I$4:$K$8047,3,0)</f>
        <v>275546170</v>
      </c>
      <c r="DW679" s="4">
        <f>+Q679+Z679+AA679+AN679+BA679+BJ679+BU679+BV679</f>
        <v>237612912</v>
      </c>
      <c r="DX679" s="41">
        <f t="shared" si="131"/>
        <v>513159082</v>
      </c>
      <c r="DY679" s="19">
        <f t="shared" si="132"/>
        <v>0</v>
      </c>
      <c r="DZ679" s="29"/>
      <c r="EA679" s="15"/>
      <c r="EB679" s="15"/>
      <c r="EC679" s="15"/>
      <c r="ED679" s="15"/>
      <c r="EE679" s="15"/>
      <c r="EF679" s="15"/>
    </row>
    <row r="680" spans="1:136" ht="15" customHeight="1" x14ac:dyDescent="0.2">
      <c r="A680" s="1">
        <v>8000944498</v>
      </c>
      <c r="B680" s="1">
        <v>800094449</v>
      </c>
      <c r="C680" s="16">
        <v>212008520</v>
      </c>
      <c r="D680" s="17" t="s">
        <v>2202</v>
      </c>
      <c r="E680" s="83" t="s">
        <v>1213</v>
      </c>
      <c r="F680" s="38"/>
      <c r="G680" s="2"/>
      <c r="H680" s="3"/>
      <c r="I680" s="2"/>
      <c r="J680" s="39"/>
      <c r="K680" s="3"/>
      <c r="L680" s="2"/>
      <c r="M680" s="8"/>
      <c r="N680" s="3"/>
      <c r="O680" s="2"/>
      <c r="P680" s="3"/>
      <c r="Q680" s="39">
        <v>144263382</v>
      </c>
      <c r="R680" s="2"/>
      <c r="S680" s="3"/>
      <c r="T680" s="3"/>
      <c r="U680" s="2"/>
      <c r="V680" s="8">
        <f t="shared" si="121"/>
        <v>144263382</v>
      </c>
      <c r="W680" s="8">
        <v>0</v>
      </c>
      <c r="X680" s="2"/>
      <c r="Y680" s="8">
        <v>0</v>
      </c>
      <c r="Z680" s="8"/>
      <c r="AA680" s="2"/>
      <c r="AB680" s="2"/>
      <c r="AC680" s="9"/>
      <c r="AD680" s="2"/>
      <c r="AE680" s="2"/>
      <c r="AF680" s="8">
        <f t="shared" si="125"/>
        <v>144263382</v>
      </c>
      <c r="AG680" s="9">
        <v>0</v>
      </c>
      <c r="AH680" s="2"/>
      <c r="AI680" s="2">
        <v>0</v>
      </c>
      <c r="AJ680" s="9">
        <v>0</v>
      </c>
      <c r="AK680" s="2">
        <v>0</v>
      </c>
      <c r="AL680" s="2">
        <v>0</v>
      </c>
      <c r="AM680" s="2"/>
      <c r="AN680" s="2"/>
      <c r="AO680" s="19">
        <f t="shared" si="126"/>
        <v>144263382</v>
      </c>
      <c r="AP680" s="2"/>
      <c r="AQ680" s="2"/>
      <c r="AR680" s="2"/>
      <c r="AS680" s="2"/>
      <c r="AT680" s="2"/>
      <c r="AU680" s="2"/>
      <c r="AV680" s="2"/>
      <c r="AW680" s="2"/>
      <c r="AX680" s="2">
        <v>178920404</v>
      </c>
      <c r="AY680" s="2">
        <v>44730101</v>
      </c>
      <c r="AZ680" s="2"/>
      <c r="BA680" s="2"/>
      <c r="BB680" s="64">
        <f t="shared" si="127"/>
        <v>367913887</v>
      </c>
      <c r="BC680" s="2"/>
      <c r="BD680" s="2">
        <v>44730101</v>
      </c>
      <c r="BE680" s="2"/>
      <c r="BF680" s="2"/>
      <c r="BG680" s="9"/>
      <c r="BH680" s="2"/>
      <c r="BI680" s="2"/>
      <c r="BJ680" s="2">
        <v>310461621</v>
      </c>
      <c r="BK680" s="8">
        <f t="shared" si="128"/>
        <v>723105609</v>
      </c>
      <c r="BL680" s="2"/>
      <c r="BM680" s="2">
        <v>44730101</v>
      </c>
      <c r="BN680" s="2"/>
      <c r="BO680" s="2"/>
      <c r="BP680" s="2"/>
      <c r="BQ680" s="2"/>
      <c r="BR680" s="9"/>
      <c r="BS680" s="2"/>
      <c r="BT680" s="2"/>
      <c r="BU680" s="2"/>
      <c r="BV680" s="2"/>
      <c r="BW680" s="8">
        <f t="shared" si="129"/>
        <v>767835710</v>
      </c>
      <c r="BX680" s="2"/>
      <c r="BY680" s="2">
        <v>44730101</v>
      </c>
      <c r="BZ680" s="2"/>
      <c r="CA680" s="2"/>
      <c r="CB680" s="9"/>
      <c r="CC680" s="2"/>
      <c r="CD680" s="2"/>
      <c r="CE680" s="2"/>
      <c r="CF680" s="2"/>
      <c r="CG680" s="8">
        <f>SUM(BW680:CE680)</f>
        <v>812565811</v>
      </c>
      <c r="CH680" s="2"/>
      <c r="CI680" s="2"/>
      <c r="CJ680" s="2"/>
      <c r="CK680" s="2"/>
      <c r="CL680" s="9"/>
      <c r="CM680" s="2"/>
      <c r="CN680" s="2"/>
      <c r="CO680" s="2"/>
      <c r="CP680" s="8">
        <f t="shared" si="122"/>
        <v>812565811</v>
      </c>
      <c r="CQ680" s="2"/>
      <c r="CR680" s="2"/>
      <c r="CS680" s="2"/>
      <c r="CT680" s="2"/>
      <c r="CU680" s="2"/>
      <c r="CV680" s="9"/>
      <c r="CW680" s="2"/>
      <c r="CX680" s="2"/>
      <c r="CY680" s="8">
        <f t="shared" si="123"/>
        <v>812565811</v>
      </c>
      <c r="CZ680" s="2"/>
      <c r="DA680" s="2"/>
      <c r="DB680" s="2"/>
      <c r="DC680" s="2"/>
      <c r="DD680" s="2"/>
      <c r="DE680" s="2"/>
      <c r="DF680" s="2"/>
      <c r="DG680" s="2"/>
      <c r="DH680" s="2"/>
      <c r="DI680" s="8">
        <f t="shared" si="124"/>
        <v>812565811</v>
      </c>
      <c r="DJ680" s="18"/>
      <c r="DK680" s="2"/>
      <c r="DL680" s="2"/>
      <c r="DM680" s="2"/>
      <c r="DN680" s="2"/>
      <c r="DO680" s="2"/>
      <c r="DP680" s="2"/>
      <c r="DQ680" s="2"/>
      <c r="DR680" s="9"/>
      <c r="DS680" s="2"/>
      <c r="DT680" s="2"/>
      <c r="DU680" s="7">
        <f t="shared" si="130"/>
        <v>812565811</v>
      </c>
      <c r="DV680" s="4">
        <f>VLOOKUP(B680,[3]RPTNCT049_ConsultaSaldosContabl!$I$4:$K$8047,3,0)</f>
        <v>357840808</v>
      </c>
      <c r="DW680" s="4">
        <f>+Q680+Z680+AA680+AN680+BA680+BJ680+BU680+BV680</f>
        <v>454725003</v>
      </c>
      <c r="DX680" s="41">
        <f t="shared" si="131"/>
        <v>812565811</v>
      </c>
      <c r="DY680" s="19">
        <f t="shared" si="132"/>
        <v>0</v>
      </c>
      <c r="DZ680" s="29"/>
      <c r="EA680" s="29"/>
      <c r="EB680" s="29"/>
    </row>
    <row r="681" spans="1:136" ht="15" customHeight="1" x14ac:dyDescent="0.2">
      <c r="A681" s="1">
        <v>8000998185</v>
      </c>
      <c r="B681" s="1">
        <v>800099818</v>
      </c>
      <c r="C681" s="16">
        <v>212268522</v>
      </c>
      <c r="D681" s="17" t="s">
        <v>863</v>
      </c>
      <c r="E681" s="83" t="s">
        <v>1894</v>
      </c>
      <c r="F681" s="38"/>
      <c r="G681" s="2"/>
      <c r="H681" s="3"/>
      <c r="I681" s="2"/>
      <c r="J681" s="39"/>
      <c r="K681" s="3"/>
      <c r="L681" s="2"/>
      <c r="M681" s="8"/>
      <c r="N681" s="3"/>
      <c r="O681" s="2"/>
      <c r="P681" s="3"/>
      <c r="Q681" s="39">
        <v>9624403</v>
      </c>
      <c r="R681" s="2"/>
      <c r="S681" s="3"/>
      <c r="T681" s="3"/>
      <c r="U681" s="2"/>
      <c r="V681" s="8">
        <f t="shared" si="121"/>
        <v>9624403</v>
      </c>
      <c r="W681" s="8">
        <v>0</v>
      </c>
      <c r="X681" s="2"/>
      <c r="Y681" s="8">
        <v>0</v>
      </c>
      <c r="Z681" s="8"/>
      <c r="AA681" s="2"/>
      <c r="AB681" s="2"/>
      <c r="AC681" s="9"/>
      <c r="AD681" s="2"/>
      <c r="AE681" s="2"/>
      <c r="AF681" s="8">
        <f t="shared" si="125"/>
        <v>9624403</v>
      </c>
      <c r="AG681" s="9">
        <v>0</v>
      </c>
      <c r="AH681" s="2"/>
      <c r="AI681" s="2">
        <v>0</v>
      </c>
      <c r="AJ681" s="9">
        <v>0</v>
      </c>
      <c r="AK681" s="2">
        <v>0</v>
      </c>
      <c r="AL681" s="2">
        <v>0</v>
      </c>
      <c r="AM681" s="2"/>
      <c r="AN681" s="2"/>
      <c r="AO681" s="19">
        <f t="shared" si="126"/>
        <v>9624403</v>
      </c>
      <c r="AP681" s="2"/>
      <c r="AQ681" s="2"/>
      <c r="AR681" s="2"/>
      <c r="AS681" s="2"/>
      <c r="AT681" s="2"/>
      <c r="AU681" s="2"/>
      <c r="AV681" s="2"/>
      <c r="AW681" s="2"/>
      <c r="AX681" s="2">
        <v>11232132</v>
      </c>
      <c r="AY681" s="2">
        <v>2808033</v>
      </c>
      <c r="AZ681" s="2"/>
      <c r="BA681" s="2"/>
      <c r="BB681" s="64">
        <f t="shared" si="127"/>
        <v>23664568</v>
      </c>
      <c r="BC681" s="2"/>
      <c r="BD681" s="2">
        <v>2808033</v>
      </c>
      <c r="BE681" s="2"/>
      <c r="BF681" s="2"/>
      <c r="BG681" s="9"/>
      <c r="BH681" s="2"/>
      <c r="BI681" s="2"/>
      <c r="BJ681" s="2">
        <v>20712328</v>
      </c>
      <c r="BK681" s="8">
        <f t="shared" si="128"/>
        <v>47184929</v>
      </c>
      <c r="BL681" s="2"/>
      <c r="BM681" s="2">
        <v>2808033</v>
      </c>
      <c r="BN681" s="2"/>
      <c r="BO681" s="2"/>
      <c r="BP681" s="2"/>
      <c r="BQ681" s="2"/>
      <c r="BR681" s="9"/>
      <c r="BS681" s="2"/>
      <c r="BT681" s="2"/>
      <c r="BU681" s="2"/>
      <c r="BV681" s="2"/>
      <c r="BW681" s="8">
        <f t="shared" si="129"/>
        <v>49992962</v>
      </c>
      <c r="BX681" s="2"/>
      <c r="BY681" s="2">
        <v>2808033</v>
      </c>
      <c r="BZ681" s="2"/>
      <c r="CA681" s="2"/>
      <c r="CB681" s="9"/>
      <c r="CC681" s="2"/>
      <c r="CD681" s="2"/>
      <c r="CE681" s="2"/>
      <c r="CF681" s="2"/>
      <c r="CG681" s="8">
        <f>SUM(BW681:CE681)</f>
        <v>52800995</v>
      </c>
      <c r="CH681" s="2"/>
      <c r="CI681" s="2"/>
      <c r="CJ681" s="2"/>
      <c r="CK681" s="2"/>
      <c r="CL681" s="9"/>
      <c r="CM681" s="2"/>
      <c r="CN681" s="2"/>
      <c r="CO681" s="2"/>
      <c r="CP681" s="8">
        <f t="shared" si="122"/>
        <v>52800995</v>
      </c>
      <c r="CQ681" s="2"/>
      <c r="CR681" s="2"/>
      <c r="CS681" s="2"/>
      <c r="CT681" s="2"/>
      <c r="CU681" s="2"/>
      <c r="CV681" s="9"/>
      <c r="CW681" s="2"/>
      <c r="CX681" s="2"/>
      <c r="CY681" s="8">
        <f t="shared" si="123"/>
        <v>52800995</v>
      </c>
      <c r="CZ681" s="2"/>
      <c r="DA681" s="2"/>
      <c r="DB681" s="2"/>
      <c r="DC681" s="2"/>
      <c r="DD681" s="2"/>
      <c r="DE681" s="2"/>
      <c r="DF681" s="2"/>
      <c r="DG681" s="2"/>
      <c r="DH681" s="2"/>
      <c r="DI681" s="8">
        <f t="shared" si="124"/>
        <v>52800995</v>
      </c>
      <c r="DJ681" s="18"/>
      <c r="DK681" s="2"/>
      <c r="DL681" s="2"/>
      <c r="DM681" s="2"/>
      <c r="DN681" s="2"/>
      <c r="DO681" s="2"/>
      <c r="DP681" s="2"/>
      <c r="DQ681" s="2"/>
      <c r="DR681" s="9"/>
      <c r="DS681" s="2"/>
      <c r="DT681" s="2"/>
      <c r="DU681" s="7">
        <f t="shared" si="130"/>
        <v>52800995</v>
      </c>
      <c r="DV681" s="4">
        <f>VLOOKUP(B681,[3]RPTNCT049_ConsultaSaldosContabl!$I$4:$K$8047,3,0)</f>
        <v>22464264</v>
      </c>
      <c r="DW681" s="4">
        <f>+Q681+Z681+AA681+AN681+BA681+BJ681+BU681+BV681</f>
        <v>30336731</v>
      </c>
      <c r="DX681" s="41">
        <f t="shared" si="131"/>
        <v>52800995</v>
      </c>
      <c r="DY681" s="19">
        <f t="shared" si="132"/>
        <v>0</v>
      </c>
      <c r="DZ681" s="29"/>
      <c r="EA681" s="29"/>
      <c r="EB681" s="29"/>
    </row>
    <row r="682" spans="1:136" ht="15" customHeight="1" x14ac:dyDescent="0.2">
      <c r="A682" s="1">
        <v>8000032532</v>
      </c>
      <c r="B682" s="1">
        <v>800003253</v>
      </c>
      <c r="C682" s="16">
        <v>212468524</v>
      </c>
      <c r="D682" s="17" t="s">
        <v>864</v>
      </c>
      <c r="E682" s="83" t="s">
        <v>1895</v>
      </c>
      <c r="F682" s="38"/>
      <c r="G682" s="2"/>
      <c r="H682" s="3"/>
      <c r="I682" s="2"/>
      <c r="J682" s="39"/>
      <c r="K682" s="3"/>
      <c r="L682" s="2"/>
      <c r="M682" s="8"/>
      <c r="N682" s="3"/>
      <c r="O682" s="2"/>
      <c r="P682" s="3"/>
      <c r="Q682" s="39">
        <v>12991478</v>
      </c>
      <c r="R682" s="2"/>
      <c r="S682" s="3"/>
      <c r="T682" s="3"/>
      <c r="U682" s="2"/>
      <c r="V682" s="8">
        <f t="shared" si="121"/>
        <v>12991478</v>
      </c>
      <c r="W682" s="8">
        <v>0</v>
      </c>
      <c r="X682" s="2"/>
      <c r="Y682" s="8">
        <v>0</v>
      </c>
      <c r="Z682" s="8"/>
      <c r="AA682" s="2"/>
      <c r="AB682" s="2"/>
      <c r="AC682" s="9"/>
      <c r="AD682" s="2"/>
      <c r="AE682" s="2"/>
      <c r="AF682" s="8">
        <f t="shared" si="125"/>
        <v>12991478</v>
      </c>
      <c r="AG682" s="9">
        <v>0</v>
      </c>
      <c r="AH682" s="2"/>
      <c r="AI682" s="2">
        <v>0</v>
      </c>
      <c r="AJ682" s="9">
        <v>0</v>
      </c>
      <c r="AK682" s="2">
        <v>0</v>
      </c>
      <c r="AL682" s="2">
        <v>0</v>
      </c>
      <c r="AM682" s="2"/>
      <c r="AN682" s="2"/>
      <c r="AO682" s="19">
        <f t="shared" si="126"/>
        <v>12991478</v>
      </c>
      <c r="AP682" s="2"/>
      <c r="AQ682" s="2"/>
      <c r="AR682" s="2"/>
      <c r="AS682" s="2"/>
      <c r="AT682" s="2"/>
      <c r="AU682" s="2"/>
      <c r="AV682" s="2"/>
      <c r="AW682" s="2"/>
      <c r="AX682" s="2">
        <v>13176032</v>
      </c>
      <c r="AY682" s="2">
        <v>3294008</v>
      </c>
      <c r="AZ682" s="2"/>
      <c r="BA682" s="2"/>
      <c r="BB682" s="64">
        <f t="shared" si="127"/>
        <v>29461518</v>
      </c>
      <c r="BC682" s="2"/>
      <c r="BD682" s="2">
        <v>3294008</v>
      </c>
      <c r="BE682" s="2"/>
      <c r="BF682" s="2"/>
      <c r="BG682" s="9"/>
      <c r="BH682" s="2"/>
      <c r="BI682" s="2"/>
      <c r="BJ682" s="2">
        <v>27768158</v>
      </c>
      <c r="BK682" s="8">
        <f t="shared" si="128"/>
        <v>60523684</v>
      </c>
      <c r="BL682" s="2"/>
      <c r="BM682" s="2">
        <v>3294008</v>
      </c>
      <c r="BN682" s="2"/>
      <c r="BO682" s="2"/>
      <c r="BP682" s="2"/>
      <c r="BQ682" s="2"/>
      <c r="BR682" s="9"/>
      <c r="BS682" s="2"/>
      <c r="BT682" s="2"/>
      <c r="BU682" s="2"/>
      <c r="BV682" s="2"/>
      <c r="BW682" s="8">
        <f t="shared" si="129"/>
        <v>63817692</v>
      </c>
      <c r="BX682" s="2"/>
      <c r="BY682" s="2">
        <v>3294008</v>
      </c>
      <c r="BZ682" s="2"/>
      <c r="CA682" s="2"/>
      <c r="CB682" s="9"/>
      <c r="CC682" s="2"/>
      <c r="CD682" s="2"/>
      <c r="CE682" s="2"/>
      <c r="CF682" s="2"/>
      <c r="CG682" s="8">
        <f>SUM(BW682:CE682)</f>
        <v>67111700</v>
      </c>
      <c r="CH682" s="2"/>
      <c r="CI682" s="2"/>
      <c r="CJ682" s="2"/>
      <c r="CK682" s="2"/>
      <c r="CL682" s="9"/>
      <c r="CM682" s="2"/>
      <c r="CN682" s="2"/>
      <c r="CO682" s="2"/>
      <c r="CP682" s="8">
        <f t="shared" si="122"/>
        <v>67111700</v>
      </c>
      <c r="CQ682" s="2"/>
      <c r="CR682" s="2"/>
      <c r="CS682" s="2"/>
      <c r="CT682" s="2"/>
      <c r="CU682" s="2"/>
      <c r="CV682" s="9"/>
      <c r="CW682" s="2"/>
      <c r="CX682" s="2"/>
      <c r="CY682" s="8">
        <f t="shared" si="123"/>
        <v>67111700</v>
      </c>
      <c r="CZ682" s="2"/>
      <c r="DA682" s="2"/>
      <c r="DB682" s="2"/>
      <c r="DC682" s="2"/>
      <c r="DD682" s="2"/>
      <c r="DE682" s="2"/>
      <c r="DF682" s="2"/>
      <c r="DG682" s="2"/>
      <c r="DH682" s="2"/>
      <c r="DI682" s="8">
        <f t="shared" si="124"/>
        <v>67111700</v>
      </c>
      <c r="DJ682" s="18"/>
      <c r="DK682" s="2"/>
      <c r="DL682" s="2"/>
      <c r="DM682" s="2"/>
      <c r="DN682" s="2"/>
      <c r="DO682" s="2"/>
      <c r="DP682" s="2"/>
      <c r="DQ682" s="2"/>
      <c r="DR682" s="9"/>
      <c r="DS682" s="2"/>
      <c r="DT682" s="2"/>
      <c r="DU682" s="7">
        <f t="shared" si="130"/>
        <v>67111700</v>
      </c>
      <c r="DV682" s="4">
        <f>VLOOKUP(B682,[3]RPTNCT049_ConsultaSaldosContabl!$I$4:$K$8047,3,0)</f>
        <v>26352064</v>
      </c>
      <c r="DW682" s="4">
        <f>+Q682+Z682+AA682+AN682+BA682+BJ682+BU682+BV682</f>
        <v>40759636</v>
      </c>
      <c r="DX682" s="41">
        <f t="shared" si="131"/>
        <v>67111700</v>
      </c>
      <c r="DY682" s="19">
        <f t="shared" si="132"/>
        <v>0</v>
      </c>
      <c r="DZ682" s="29"/>
      <c r="EA682" s="29"/>
      <c r="EB682" s="29"/>
    </row>
    <row r="683" spans="1:136" ht="15" customHeight="1" x14ac:dyDescent="0.2">
      <c r="A683" s="1">
        <v>8913800073</v>
      </c>
      <c r="B683" s="1">
        <v>891380007</v>
      </c>
      <c r="C683" s="16">
        <v>212076520</v>
      </c>
      <c r="D683" s="17" t="s">
        <v>2237</v>
      </c>
      <c r="E683" s="83" t="s">
        <v>1068</v>
      </c>
      <c r="F683" s="36">
        <v>5771992677</v>
      </c>
      <c r="G683" s="2"/>
      <c r="H683" s="3"/>
      <c r="I683" s="2"/>
      <c r="J683" s="39">
        <v>349264160</v>
      </c>
      <c r="K683" s="2">
        <v>737494116</v>
      </c>
      <c r="L683" s="2"/>
      <c r="M683" s="8">
        <f>SUM(F683:L683)</f>
        <v>6858750953</v>
      </c>
      <c r="N683" s="3">
        <f>VLOOKUP(A683,'[1]PRESTACION DE SERVICIO'!$I$2:$J$96,2,0)</f>
        <v>7043541992</v>
      </c>
      <c r="O683" s="2"/>
      <c r="P683" s="3"/>
      <c r="Q683" s="39">
        <v>1095379260</v>
      </c>
      <c r="R683" s="2"/>
      <c r="S683" s="3">
        <v>402061834</v>
      </c>
      <c r="T683" s="9">
        <v>862094367</v>
      </c>
      <c r="U683" s="2"/>
      <c r="V683" s="8">
        <f t="shared" si="121"/>
        <v>16261828406</v>
      </c>
      <c r="W683" s="8">
        <v>5032572595</v>
      </c>
      <c r="X683" s="2"/>
      <c r="Y683" s="8">
        <v>0</v>
      </c>
      <c r="Z683" s="8">
        <v>48978216</v>
      </c>
      <c r="AA683" s="2"/>
      <c r="AB683" s="2"/>
      <c r="AC683" s="9">
        <v>374495052</v>
      </c>
      <c r="AD683" s="2">
        <v>744048508</v>
      </c>
      <c r="AE683" s="2"/>
      <c r="AF683" s="8">
        <f t="shared" si="125"/>
        <v>22461922777</v>
      </c>
      <c r="AG683" s="9">
        <v>0</v>
      </c>
      <c r="AH683" s="2"/>
      <c r="AI683" s="2">
        <v>0</v>
      </c>
      <c r="AJ683" s="9">
        <v>5062831689</v>
      </c>
      <c r="AK683" s="2">
        <v>374495052</v>
      </c>
      <c r="AL683" s="2">
        <v>744048508</v>
      </c>
      <c r="AM683" s="2"/>
      <c r="AN683" s="2"/>
      <c r="AO683" s="19">
        <f t="shared" si="126"/>
        <v>28643298026</v>
      </c>
      <c r="AP683" s="2"/>
      <c r="AQ683" s="2"/>
      <c r="AR683" s="2"/>
      <c r="AS683" s="2">
        <v>4954059107</v>
      </c>
      <c r="AT683" s="2">
        <v>374495052</v>
      </c>
      <c r="AU683" s="2">
        <v>822561996</v>
      </c>
      <c r="AV683" s="2"/>
      <c r="AW683" s="2">
        <v>669742704</v>
      </c>
      <c r="AX683" s="2"/>
      <c r="AY683" s="2">
        <v>446495136</v>
      </c>
      <c r="AZ683" s="2"/>
      <c r="BA683" s="2"/>
      <c r="BB683" s="64">
        <f t="shared" si="127"/>
        <v>35910652021</v>
      </c>
      <c r="BC683" s="2">
        <v>7524440658</v>
      </c>
      <c r="BD683" s="2">
        <v>223247568</v>
      </c>
      <c r="BE683" s="2"/>
      <c r="BF683" s="2"/>
      <c r="BG683" s="9">
        <v>375348191</v>
      </c>
      <c r="BH683" s="2">
        <v>798385424</v>
      </c>
      <c r="BI683" s="2"/>
      <c r="BJ683" s="2">
        <v>2462717359</v>
      </c>
      <c r="BK683" s="8">
        <f t="shared" si="128"/>
        <v>47294791221</v>
      </c>
      <c r="BL683" s="2">
        <v>5617561714</v>
      </c>
      <c r="BM683" s="2">
        <v>223247568</v>
      </c>
      <c r="BN683" s="2"/>
      <c r="BO683" s="2">
        <v>2523700270</v>
      </c>
      <c r="BP683" s="2"/>
      <c r="BQ683" s="2"/>
      <c r="BR683" s="9">
        <v>374536547</v>
      </c>
      <c r="BS683" s="2">
        <v>999539846</v>
      </c>
      <c r="BT683" s="2"/>
      <c r="BU683" s="2">
        <v>247044942</v>
      </c>
      <c r="BV683" s="2">
        <v>-247044942</v>
      </c>
      <c r="BW683" s="8">
        <f t="shared" si="129"/>
        <v>57033377166</v>
      </c>
      <c r="BX683" s="2"/>
      <c r="BY683" s="2">
        <v>223247568</v>
      </c>
      <c r="BZ683" s="2"/>
      <c r="CA683" s="2">
        <v>5272390548</v>
      </c>
      <c r="CB683" s="9">
        <v>453287203</v>
      </c>
      <c r="CC683" s="2">
        <v>971231235</v>
      </c>
      <c r="CD683" s="2"/>
      <c r="CE683" s="2"/>
      <c r="CF683" s="2"/>
      <c r="CG683" s="8">
        <f>SUM(BW683:CE683)</f>
        <v>63953533720</v>
      </c>
      <c r="CH683" s="2"/>
      <c r="CI683" s="2"/>
      <c r="CJ683" s="2"/>
      <c r="CK683" s="2"/>
      <c r="CL683" s="9"/>
      <c r="CM683" s="2"/>
      <c r="CN683" s="2"/>
      <c r="CO683" s="2"/>
      <c r="CP683" s="8">
        <f t="shared" si="122"/>
        <v>63953533720</v>
      </c>
      <c r="CQ683" s="2"/>
      <c r="CR683" s="2"/>
      <c r="CS683" s="2"/>
      <c r="CT683" s="2"/>
      <c r="CU683" s="2"/>
      <c r="CV683" s="9"/>
      <c r="CW683" s="2"/>
      <c r="CX683" s="2"/>
      <c r="CY683" s="8">
        <f t="shared" si="123"/>
        <v>63953533720</v>
      </c>
      <c r="CZ683" s="2"/>
      <c r="DA683" s="2"/>
      <c r="DB683" s="2"/>
      <c r="DC683" s="2"/>
      <c r="DD683" s="2"/>
      <c r="DE683" s="2"/>
      <c r="DF683" s="2"/>
      <c r="DG683" s="2"/>
      <c r="DH683" s="2"/>
      <c r="DI683" s="8">
        <f t="shared" si="124"/>
        <v>63953533720</v>
      </c>
      <c r="DJ683" s="18"/>
      <c r="DK683" s="2"/>
      <c r="DL683" s="2"/>
      <c r="DM683" s="2"/>
      <c r="DN683" s="2"/>
      <c r="DO683" s="2"/>
      <c r="DP683" s="2"/>
      <c r="DQ683" s="2"/>
      <c r="DR683" s="9"/>
      <c r="DS683" s="2"/>
      <c r="DT683" s="2"/>
      <c r="DU683" s="7">
        <f t="shared" si="130"/>
        <v>63953533720</v>
      </c>
      <c r="DV683" s="4">
        <f>VLOOKUP(B683,[3]RPTNCT049_ConsultaSaldosContabl!$I$4:$K$8047,3,0)</f>
        <v>60346458885</v>
      </c>
      <c r="DW683" s="4">
        <f>+Q683+Z683+AA683+AN683+BA683+BJ683+BU683+BV683</f>
        <v>3607074835</v>
      </c>
      <c r="DX683" s="41">
        <f t="shared" si="131"/>
        <v>63953533720</v>
      </c>
      <c r="DY683" s="19">
        <f t="shared" si="132"/>
        <v>0</v>
      </c>
      <c r="DZ683" s="29"/>
      <c r="EA683" s="29"/>
      <c r="EB683" s="29"/>
    </row>
    <row r="684" spans="1:136" ht="15" customHeight="1" x14ac:dyDescent="0.2">
      <c r="A684" s="1">
        <v>8922003128</v>
      </c>
      <c r="B684" s="1">
        <v>892200312</v>
      </c>
      <c r="C684" s="16">
        <v>212370523</v>
      </c>
      <c r="D684" s="17" t="s">
        <v>904</v>
      </c>
      <c r="E684" s="83" t="s">
        <v>1935</v>
      </c>
      <c r="F684" s="38"/>
      <c r="G684" s="2"/>
      <c r="H684" s="3"/>
      <c r="I684" s="2"/>
      <c r="J684" s="39"/>
      <c r="K684" s="3"/>
      <c r="L684" s="2"/>
      <c r="M684" s="8"/>
      <c r="N684" s="3"/>
      <c r="O684" s="2"/>
      <c r="P684" s="3"/>
      <c r="Q684" s="39">
        <v>103784441</v>
      </c>
      <c r="R684" s="2"/>
      <c r="S684" s="3"/>
      <c r="T684" s="3"/>
      <c r="U684" s="2"/>
      <c r="V684" s="8">
        <f t="shared" si="121"/>
        <v>103784441</v>
      </c>
      <c r="W684" s="8">
        <v>0</v>
      </c>
      <c r="X684" s="2"/>
      <c r="Y684" s="8">
        <v>0</v>
      </c>
      <c r="Z684" s="8"/>
      <c r="AA684" s="2"/>
      <c r="AB684" s="2"/>
      <c r="AC684" s="9"/>
      <c r="AD684" s="2"/>
      <c r="AE684" s="2"/>
      <c r="AF684" s="8">
        <f t="shared" si="125"/>
        <v>103784441</v>
      </c>
      <c r="AG684" s="9">
        <v>0</v>
      </c>
      <c r="AH684" s="2"/>
      <c r="AI684" s="2">
        <v>0</v>
      </c>
      <c r="AJ684" s="9">
        <v>0</v>
      </c>
      <c r="AK684" s="2">
        <v>0</v>
      </c>
      <c r="AL684" s="2">
        <v>0</v>
      </c>
      <c r="AM684" s="2"/>
      <c r="AN684" s="2"/>
      <c r="AO684" s="19">
        <f t="shared" si="126"/>
        <v>103784441</v>
      </c>
      <c r="AP684" s="2"/>
      <c r="AQ684" s="2"/>
      <c r="AR684" s="2"/>
      <c r="AS684" s="2"/>
      <c r="AT684" s="2"/>
      <c r="AU684" s="2"/>
      <c r="AV684" s="2"/>
      <c r="AW684" s="2"/>
      <c r="AX684" s="2">
        <v>193411788</v>
      </c>
      <c r="AY684" s="2">
        <v>48352947</v>
      </c>
      <c r="AZ684" s="2"/>
      <c r="BA684" s="2"/>
      <c r="BB684" s="64">
        <f t="shared" si="127"/>
        <v>345549176</v>
      </c>
      <c r="BC684" s="2"/>
      <c r="BD684" s="2">
        <v>48352947</v>
      </c>
      <c r="BE684" s="2"/>
      <c r="BF684" s="2"/>
      <c r="BG684" s="9"/>
      <c r="BH684" s="2"/>
      <c r="BI684" s="2"/>
      <c r="BJ684" s="2">
        <v>223349779</v>
      </c>
      <c r="BK684" s="8">
        <f t="shared" si="128"/>
        <v>617251902</v>
      </c>
      <c r="BL684" s="2"/>
      <c r="BM684" s="2">
        <v>48352947</v>
      </c>
      <c r="BN684" s="2"/>
      <c r="BO684" s="2"/>
      <c r="BP684" s="2"/>
      <c r="BQ684" s="2"/>
      <c r="BR684" s="9"/>
      <c r="BS684" s="2"/>
      <c r="BT684" s="2"/>
      <c r="BU684" s="2"/>
      <c r="BV684" s="2"/>
      <c r="BW684" s="8">
        <f t="shared" si="129"/>
        <v>665604849</v>
      </c>
      <c r="BX684" s="2"/>
      <c r="BY684" s="2">
        <v>48352947</v>
      </c>
      <c r="BZ684" s="2"/>
      <c r="CA684" s="2"/>
      <c r="CB684" s="9"/>
      <c r="CC684" s="2"/>
      <c r="CD684" s="2"/>
      <c r="CE684" s="2"/>
      <c r="CF684" s="2"/>
      <c r="CG684" s="8">
        <f>SUM(BW684:CE684)</f>
        <v>713957796</v>
      </c>
      <c r="CH684" s="2"/>
      <c r="CI684" s="2"/>
      <c r="CJ684" s="2"/>
      <c r="CK684" s="2"/>
      <c r="CL684" s="9"/>
      <c r="CM684" s="2"/>
      <c r="CN684" s="2"/>
      <c r="CO684" s="2"/>
      <c r="CP684" s="8">
        <f t="shared" si="122"/>
        <v>713957796</v>
      </c>
      <c r="CQ684" s="2"/>
      <c r="CR684" s="2"/>
      <c r="CS684" s="2"/>
      <c r="CT684" s="2"/>
      <c r="CU684" s="2"/>
      <c r="CV684" s="9"/>
      <c r="CW684" s="2"/>
      <c r="CX684" s="2"/>
      <c r="CY684" s="8">
        <f t="shared" si="123"/>
        <v>713957796</v>
      </c>
      <c r="CZ684" s="2"/>
      <c r="DA684" s="2"/>
      <c r="DB684" s="2"/>
      <c r="DC684" s="2"/>
      <c r="DD684" s="2"/>
      <c r="DE684" s="2"/>
      <c r="DF684" s="2"/>
      <c r="DG684" s="2"/>
      <c r="DH684" s="2"/>
      <c r="DI684" s="8">
        <f t="shared" si="124"/>
        <v>713957796</v>
      </c>
      <c r="DJ684" s="18"/>
      <c r="DK684" s="2"/>
      <c r="DL684" s="2"/>
      <c r="DM684" s="2"/>
      <c r="DN684" s="2"/>
      <c r="DO684" s="2"/>
      <c r="DP684" s="2"/>
      <c r="DQ684" s="2"/>
      <c r="DR684" s="9"/>
      <c r="DS684" s="2"/>
      <c r="DT684" s="2"/>
      <c r="DU684" s="7">
        <f t="shared" si="130"/>
        <v>713957796</v>
      </c>
      <c r="DV684" s="4">
        <f>VLOOKUP(B684,[3]RPTNCT049_ConsultaSaldosContabl!$I$4:$K$8047,3,0)</f>
        <v>386823576</v>
      </c>
      <c r="DW684" s="4">
        <f>+Q684+Z684+AA684+AN684+BA684+BJ684+BU684+BV684</f>
        <v>327134220</v>
      </c>
      <c r="DX684" s="41">
        <f t="shared" si="131"/>
        <v>713957796</v>
      </c>
      <c r="DY684" s="19">
        <f t="shared" si="132"/>
        <v>0</v>
      </c>
      <c r="DZ684" s="29"/>
      <c r="EA684" s="29"/>
      <c r="EB684" s="29"/>
    </row>
    <row r="685" spans="1:136" ht="15" customHeight="1" x14ac:dyDescent="0.2">
      <c r="A685" s="1">
        <v>8090026375</v>
      </c>
      <c r="B685" s="1">
        <v>809002637</v>
      </c>
      <c r="C685" s="16">
        <v>212073520</v>
      </c>
      <c r="D685" s="17" t="s">
        <v>2288</v>
      </c>
      <c r="E685" s="83" t="s">
        <v>1974</v>
      </c>
      <c r="F685" s="38"/>
      <c r="G685" s="2"/>
      <c r="H685" s="3"/>
      <c r="I685" s="2"/>
      <c r="J685" s="39"/>
      <c r="K685" s="3"/>
      <c r="L685" s="2"/>
      <c r="M685" s="8"/>
      <c r="N685" s="3"/>
      <c r="O685" s="2"/>
      <c r="P685" s="3"/>
      <c r="Q685" s="39">
        <v>50302446</v>
      </c>
      <c r="R685" s="2"/>
      <c r="S685" s="3"/>
      <c r="T685" s="3"/>
      <c r="U685" s="2"/>
      <c r="V685" s="8">
        <f t="shared" si="121"/>
        <v>50302446</v>
      </c>
      <c r="W685" s="8">
        <v>0</v>
      </c>
      <c r="X685" s="2"/>
      <c r="Y685" s="8">
        <v>0</v>
      </c>
      <c r="Z685" s="8"/>
      <c r="AA685" s="2"/>
      <c r="AB685" s="2"/>
      <c r="AC685" s="9"/>
      <c r="AD685" s="2"/>
      <c r="AE685" s="2"/>
      <c r="AF685" s="8">
        <f t="shared" si="125"/>
        <v>50302446</v>
      </c>
      <c r="AG685" s="9">
        <v>0</v>
      </c>
      <c r="AH685" s="2"/>
      <c r="AI685" s="2">
        <v>0</v>
      </c>
      <c r="AJ685" s="9">
        <v>0</v>
      </c>
      <c r="AK685" s="2">
        <v>0</v>
      </c>
      <c r="AL685" s="2">
        <v>0</v>
      </c>
      <c r="AM685" s="2"/>
      <c r="AN685" s="2"/>
      <c r="AO685" s="19">
        <f t="shared" si="126"/>
        <v>50302446</v>
      </c>
      <c r="AP685" s="2"/>
      <c r="AQ685" s="2"/>
      <c r="AR685" s="2"/>
      <c r="AS685" s="2"/>
      <c r="AT685" s="2"/>
      <c r="AU685" s="2"/>
      <c r="AV685" s="2"/>
      <c r="AW685" s="2"/>
      <c r="AX685" s="2">
        <v>57481116</v>
      </c>
      <c r="AY685" s="2">
        <v>14370279</v>
      </c>
      <c r="AZ685" s="2"/>
      <c r="BA685" s="2"/>
      <c r="BB685" s="64">
        <f t="shared" si="127"/>
        <v>122153841</v>
      </c>
      <c r="BC685" s="2"/>
      <c r="BD685" s="2">
        <v>14370279</v>
      </c>
      <c r="BE685" s="2"/>
      <c r="BF685" s="2"/>
      <c r="BG685" s="9"/>
      <c r="BH685" s="2"/>
      <c r="BI685" s="2"/>
      <c r="BJ685" s="2">
        <v>108253574</v>
      </c>
      <c r="BK685" s="8">
        <f t="shared" si="128"/>
        <v>244777694</v>
      </c>
      <c r="BL685" s="2"/>
      <c r="BM685" s="2">
        <v>14370279</v>
      </c>
      <c r="BN685" s="2"/>
      <c r="BO685" s="2"/>
      <c r="BP685" s="2"/>
      <c r="BQ685" s="2"/>
      <c r="BR685" s="9"/>
      <c r="BS685" s="2"/>
      <c r="BT685" s="2"/>
      <c r="BU685" s="2"/>
      <c r="BV685" s="2"/>
      <c r="BW685" s="8">
        <f t="shared" si="129"/>
        <v>259147973</v>
      </c>
      <c r="BX685" s="2"/>
      <c r="BY685" s="2">
        <v>14370279</v>
      </c>
      <c r="BZ685" s="2"/>
      <c r="CA685" s="2"/>
      <c r="CB685" s="9"/>
      <c r="CC685" s="2"/>
      <c r="CD685" s="2"/>
      <c r="CE685" s="2"/>
      <c r="CF685" s="2"/>
      <c r="CG685" s="8">
        <f>SUM(BW685:CE685)</f>
        <v>273518252</v>
      </c>
      <c r="CH685" s="2"/>
      <c r="CI685" s="2"/>
      <c r="CJ685" s="2"/>
      <c r="CK685" s="2"/>
      <c r="CL685" s="9"/>
      <c r="CM685" s="2"/>
      <c r="CN685" s="2"/>
      <c r="CO685" s="2"/>
      <c r="CP685" s="8">
        <f t="shared" si="122"/>
        <v>273518252</v>
      </c>
      <c r="CQ685" s="2"/>
      <c r="CR685" s="2"/>
      <c r="CS685" s="2"/>
      <c r="CT685" s="2"/>
      <c r="CU685" s="2"/>
      <c r="CV685" s="9"/>
      <c r="CW685" s="2"/>
      <c r="CX685" s="2"/>
      <c r="CY685" s="8">
        <f t="shared" si="123"/>
        <v>273518252</v>
      </c>
      <c r="CZ685" s="2"/>
      <c r="DA685" s="2"/>
      <c r="DB685" s="2"/>
      <c r="DC685" s="2"/>
      <c r="DD685" s="2"/>
      <c r="DE685" s="2"/>
      <c r="DF685" s="2"/>
      <c r="DG685" s="2"/>
      <c r="DH685" s="2"/>
      <c r="DI685" s="8">
        <f t="shared" si="124"/>
        <v>273518252</v>
      </c>
      <c r="DJ685" s="18"/>
      <c r="DK685" s="2"/>
      <c r="DL685" s="2"/>
      <c r="DM685" s="2"/>
      <c r="DN685" s="2"/>
      <c r="DO685" s="2"/>
      <c r="DP685" s="2"/>
      <c r="DQ685" s="2"/>
      <c r="DR685" s="9"/>
      <c r="DS685" s="2"/>
      <c r="DT685" s="2"/>
      <c r="DU685" s="7">
        <f t="shared" si="130"/>
        <v>273518252</v>
      </c>
      <c r="DV685" s="4">
        <f>VLOOKUP(B685,[3]RPTNCT049_ConsultaSaldosContabl!$I$4:$K$8047,3,0)</f>
        <v>114962232</v>
      </c>
      <c r="DW685" s="4">
        <f>+Q685+Z685+AA685+AN685+BA685+BJ685+BU685+BV685</f>
        <v>158556020</v>
      </c>
      <c r="DX685" s="41">
        <f t="shared" si="131"/>
        <v>273518252</v>
      </c>
      <c r="DY685" s="19">
        <f t="shared" si="132"/>
        <v>0</v>
      </c>
      <c r="DZ685" s="29"/>
      <c r="EA685" s="29"/>
      <c r="EB685" s="29"/>
    </row>
    <row r="686" spans="1:136" ht="15" customHeight="1" x14ac:dyDescent="0.2">
      <c r="A686" s="1">
        <v>8000076526</v>
      </c>
      <c r="B686" s="1">
        <v>800007652</v>
      </c>
      <c r="C686" s="16">
        <v>211854518</v>
      </c>
      <c r="D686" s="17" t="s">
        <v>775</v>
      </c>
      <c r="E686" s="83" t="s">
        <v>1810</v>
      </c>
      <c r="F686" s="38"/>
      <c r="G686" s="2"/>
      <c r="H686" s="3"/>
      <c r="I686" s="2"/>
      <c r="J686" s="39"/>
      <c r="K686" s="3"/>
      <c r="L686" s="2"/>
      <c r="M686" s="8"/>
      <c r="N686" s="3"/>
      <c r="O686" s="2"/>
      <c r="P686" s="3"/>
      <c r="Q686" s="39">
        <v>93852219</v>
      </c>
      <c r="R686" s="2"/>
      <c r="S686" s="3"/>
      <c r="T686" s="3"/>
      <c r="U686" s="2"/>
      <c r="V686" s="8">
        <f t="shared" si="121"/>
        <v>93852219</v>
      </c>
      <c r="W686" s="8">
        <v>0</v>
      </c>
      <c r="X686" s="2"/>
      <c r="Y686" s="8">
        <v>0</v>
      </c>
      <c r="Z686" s="8">
        <v>107764049</v>
      </c>
      <c r="AA686" s="2"/>
      <c r="AB686" s="2"/>
      <c r="AC686" s="9"/>
      <c r="AD686" s="2"/>
      <c r="AE686" s="2"/>
      <c r="AF686" s="8">
        <f t="shared" si="125"/>
        <v>201616268</v>
      </c>
      <c r="AG686" s="9">
        <v>0</v>
      </c>
      <c r="AH686" s="2"/>
      <c r="AI686" s="2">
        <v>0</v>
      </c>
      <c r="AJ686" s="9">
        <v>0</v>
      </c>
      <c r="AK686" s="2">
        <v>0</v>
      </c>
      <c r="AL686" s="2">
        <v>0</v>
      </c>
      <c r="AM686" s="2"/>
      <c r="AN686" s="2"/>
      <c r="AO686" s="19">
        <f t="shared" si="126"/>
        <v>201616268</v>
      </c>
      <c r="AP686" s="2"/>
      <c r="AQ686" s="2"/>
      <c r="AR686" s="2"/>
      <c r="AS686" s="2"/>
      <c r="AT686" s="2"/>
      <c r="AU686" s="2"/>
      <c r="AV686" s="2"/>
      <c r="AW686" s="2"/>
      <c r="AX686" s="2">
        <v>225903080</v>
      </c>
      <c r="AY686" s="2">
        <v>56475770</v>
      </c>
      <c r="AZ686" s="2"/>
      <c r="BA686" s="2"/>
      <c r="BB686" s="64">
        <f t="shared" si="127"/>
        <v>483995118</v>
      </c>
      <c r="BC686" s="2"/>
      <c r="BD686" s="2">
        <v>56475770</v>
      </c>
      <c r="BE686" s="2"/>
      <c r="BF686" s="2"/>
      <c r="BG686" s="9"/>
      <c r="BH686" s="2"/>
      <c r="BI686" s="2"/>
      <c r="BJ686" s="2">
        <v>433888686</v>
      </c>
      <c r="BK686" s="8">
        <f t="shared" si="128"/>
        <v>974359574</v>
      </c>
      <c r="BL686" s="2"/>
      <c r="BM686" s="2">
        <v>56475770</v>
      </c>
      <c r="BN686" s="2"/>
      <c r="BO686" s="2"/>
      <c r="BP686" s="2"/>
      <c r="BQ686" s="2"/>
      <c r="BR686" s="9"/>
      <c r="BS686" s="2"/>
      <c r="BT686" s="2"/>
      <c r="BU686" s="2"/>
      <c r="BV686" s="2"/>
      <c r="BW686" s="8">
        <f t="shared" si="129"/>
        <v>1030835344</v>
      </c>
      <c r="BX686" s="2"/>
      <c r="BY686" s="2">
        <v>56475770</v>
      </c>
      <c r="BZ686" s="2"/>
      <c r="CA686" s="2"/>
      <c r="CB686" s="9"/>
      <c r="CC686" s="2"/>
      <c r="CD686" s="2"/>
      <c r="CE686" s="2"/>
      <c r="CF686" s="2"/>
      <c r="CG686" s="8">
        <f>SUM(BW686:CE686)</f>
        <v>1087311114</v>
      </c>
      <c r="CH686" s="2"/>
      <c r="CI686" s="2"/>
      <c r="CJ686" s="2"/>
      <c r="CK686" s="2"/>
      <c r="CL686" s="9"/>
      <c r="CM686" s="2"/>
      <c r="CN686" s="2"/>
      <c r="CO686" s="2"/>
      <c r="CP686" s="8">
        <f t="shared" si="122"/>
        <v>1087311114</v>
      </c>
      <c r="CQ686" s="2"/>
      <c r="CR686" s="2"/>
      <c r="CS686" s="2"/>
      <c r="CT686" s="2"/>
      <c r="CU686" s="2"/>
      <c r="CV686" s="9"/>
      <c r="CW686" s="2"/>
      <c r="CX686" s="2"/>
      <c r="CY686" s="8">
        <f t="shared" si="123"/>
        <v>1087311114</v>
      </c>
      <c r="CZ686" s="2"/>
      <c r="DA686" s="2"/>
      <c r="DB686" s="2"/>
      <c r="DC686" s="2"/>
      <c r="DD686" s="2"/>
      <c r="DE686" s="2"/>
      <c r="DF686" s="2"/>
      <c r="DG686" s="2"/>
      <c r="DH686" s="2"/>
      <c r="DI686" s="8">
        <f t="shared" si="124"/>
        <v>1087311114</v>
      </c>
      <c r="DJ686" s="18"/>
      <c r="DK686" s="2"/>
      <c r="DL686" s="2"/>
      <c r="DM686" s="2"/>
      <c r="DN686" s="2"/>
      <c r="DO686" s="2"/>
      <c r="DP686" s="2"/>
      <c r="DQ686" s="2"/>
      <c r="DR686" s="9"/>
      <c r="DS686" s="2"/>
      <c r="DT686" s="2"/>
      <c r="DU686" s="7">
        <f t="shared" si="130"/>
        <v>1087311114</v>
      </c>
      <c r="DV686" s="4">
        <f>VLOOKUP(B686,[3]RPTNCT049_ConsultaSaldosContabl!$I$4:$K$8047,3,0)</f>
        <v>451806160</v>
      </c>
      <c r="DW686" s="4">
        <f>+Q686+Z686+AA686+AN686+BA686+BJ686+BU686+BV686</f>
        <v>635504954</v>
      </c>
      <c r="DX686" s="41">
        <f t="shared" si="131"/>
        <v>1087311114</v>
      </c>
      <c r="DY686" s="19">
        <f t="shared" si="132"/>
        <v>0</v>
      </c>
      <c r="DZ686" s="29"/>
      <c r="EA686" s="29"/>
      <c r="EB686" s="29"/>
    </row>
    <row r="687" spans="1:136" ht="15" customHeight="1" x14ac:dyDescent="0.2">
      <c r="A687" s="1">
        <v>8905061168</v>
      </c>
      <c r="B687" s="1">
        <v>890506116</v>
      </c>
      <c r="C687" s="16">
        <v>212054520</v>
      </c>
      <c r="D687" s="17" t="s">
        <v>776</v>
      </c>
      <c r="E687" s="83" t="s">
        <v>1811</v>
      </c>
      <c r="F687" s="54"/>
      <c r="G687" s="18"/>
      <c r="H687" s="54"/>
      <c r="I687" s="18"/>
      <c r="J687" s="54"/>
      <c r="K687" s="54"/>
      <c r="L687" s="18"/>
      <c r="M687" s="55"/>
      <c r="N687" s="54"/>
      <c r="O687" s="18"/>
      <c r="P687" s="54"/>
      <c r="Q687" s="39"/>
      <c r="R687" s="18"/>
      <c r="S687" s="54"/>
      <c r="T687" s="54"/>
      <c r="U687" s="18"/>
      <c r="V687" s="8">
        <f t="shared" si="121"/>
        <v>0</v>
      </c>
      <c r="W687" s="8">
        <v>0</v>
      </c>
      <c r="X687" s="18"/>
      <c r="Y687" s="8">
        <v>0</v>
      </c>
      <c r="Z687" s="8">
        <v>29441404</v>
      </c>
      <c r="AA687" s="18"/>
      <c r="AB687" s="18"/>
      <c r="AC687" s="56"/>
      <c r="AD687" s="18"/>
      <c r="AE687" s="18"/>
      <c r="AF687" s="8">
        <f t="shared" si="125"/>
        <v>29441404</v>
      </c>
      <c r="AG687" s="9">
        <v>0</v>
      </c>
      <c r="AH687" s="2"/>
      <c r="AI687" s="2">
        <v>0</v>
      </c>
      <c r="AJ687" s="9">
        <v>0</v>
      </c>
      <c r="AK687" s="2">
        <v>0</v>
      </c>
      <c r="AL687" s="2">
        <v>0</v>
      </c>
      <c r="AM687" s="2"/>
      <c r="AN687" s="2"/>
      <c r="AO687" s="19">
        <f t="shared" si="126"/>
        <v>29441404</v>
      </c>
      <c r="AP687" s="18"/>
      <c r="AQ687" s="2"/>
      <c r="AR687" s="18"/>
      <c r="AS687" s="2"/>
      <c r="AT687" s="18"/>
      <c r="AU687" s="18"/>
      <c r="AV687" s="18"/>
      <c r="AW687" s="18"/>
      <c r="AX687" s="2">
        <v>35669656</v>
      </c>
      <c r="AY687" s="2">
        <v>8917414</v>
      </c>
      <c r="AZ687" s="18"/>
      <c r="BA687" s="2"/>
      <c r="BB687" s="64">
        <f t="shared" si="127"/>
        <v>74028474</v>
      </c>
      <c r="BC687" s="2"/>
      <c r="BD687" s="2">
        <v>8917414</v>
      </c>
      <c r="BE687" s="2"/>
      <c r="BF687" s="2"/>
      <c r="BG687" s="9"/>
      <c r="BH687" s="2"/>
      <c r="BI687" s="2"/>
      <c r="BJ687" s="2">
        <v>63359638</v>
      </c>
      <c r="BK687" s="8">
        <f t="shared" si="128"/>
        <v>146305526</v>
      </c>
      <c r="BL687" s="2"/>
      <c r="BM687" s="2">
        <v>8917414</v>
      </c>
      <c r="BN687" s="2"/>
      <c r="BO687" s="2"/>
      <c r="BP687" s="2"/>
      <c r="BQ687" s="2"/>
      <c r="BR687" s="9"/>
      <c r="BS687" s="2"/>
      <c r="BT687" s="2"/>
      <c r="BU687" s="2"/>
      <c r="BV687" s="2"/>
      <c r="BW687" s="8">
        <f t="shared" si="129"/>
        <v>155222940</v>
      </c>
      <c r="BX687" s="2"/>
      <c r="BY687" s="2">
        <v>8917414</v>
      </c>
      <c r="BZ687" s="2"/>
      <c r="CA687" s="2"/>
      <c r="CB687" s="9"/>
      <c r="CC687" s="2"/>
      <c r="CD687" s="2"/>
      <c r="CE687" s="2"/>
      <c r="CF687" s="2"/>
      <c r="CG687" s="8">
        <f>SUM(BW687:CE687)</f>
        <v>164140354</v>
      </c>
      <c r="CH687" s="2"/>
      <c r="CI687" s="2"/>
      <c r="CJ687" s="2"/>
      <c r="CK687" s="2"/>
      <c r="CL687" s="9"/>
      <c r="CM687" s="2"/>
      <c r="CN687" s="2"/>
      <c r="CO687" s="2"/>
      <c r="CP687" s="8">
        <f t="shared" si="122"/>
        <v>164140354</v>
      </c>
      <c r="CQ687" s="2"/>
      <c r="CR687" s="2"/>
      <c r="CS687" s="2"/>
      <c r="CT687" s="2"/>
      <c r="CU687" s="2"/>
      <c r="CV687" s="9"/>
      <c r="CW687" s="2"/>
      <c r="CX687" s="2"/>
      <c r="CY687" s="8">
        <f t="shared" si="123"/>
        <v>164140354</v>
      </c>
      <c r="CZ687" s="2"/>
      <c r="DA687" s="2"/>
      <c r="DB687" s="2"/>
      <c r="DC687" s="2"/>
      <c r="DD687" s="2"/>
      <c r="DE687" s="2"/>
      <c r="DF687" s="2"/>
      <c r="DG687" s="2"/>
      <c r="DH687" s="2"/>
      <c r="DI687" s="8">
        <f t="shared" si="124"/>
        <v>164140354</v>
      </c>
      <c r="DJ687" s="18"/>
      <c r="DK687" s="2"/>
      <c r="DL687" s="2"/>
      <c r="DM687" s="2"/>
      <c r="DN687" s="2"/>
      <c r="DO687" s="2"/>
      <c r="DP687" s="2"/>
      <c r="DQ687" s="2"/>
      <c r="DR687" s="9"/>
      <c r="DS687" s="2"/>
      <c r="DT687" s="2"/>
      <c r="DU687" s="7">
        <f t="shared" si="130"/>
        <v>164140354</v>
      </c>
      <c r="DV687" s="4">
        <f>VLOOKUP(B687,[3]RPTNCT049_ConsultaSaldosContabl!$I$4:$K$8047,3,0)</f>
        <v>71339312</v>
      </c>
      <c r="DW687" s="4">
        <f>+Q687+Z687+AA687+AN687+BA687+BJ687+BU687+BV687</f>
        <v>92801042</v>
      </c>
      <c r="DX687" s="41">
        <f t="shared" si="131"/>
        <v>164140354</v>
      </c>
      <c r="DY687" s="19">
        <f t="shared" si="132"/>
        <v>0</v>
      </c>
      <c r="DZ687" s="29"/>
      <c r="EA687" s="15"/>
      <c r="EB687" s="15"/>
      <c r="EC687" s="15"/>
      <c r="ED687" s="15"/>
      <c r="EE687" s="15"/>
      <c r="EF687" s="15"/>
    </row>
    <row r="688" spans="1:136" ht="15" customHeight="1" x14ac:dyDescent="0.2">
      <c r="A688" s="1">
        <v>8906801731</v>
      </c>
      <c r="B688" s="1">
        <v>890680173</v>
      </c>
      <c r="C688" s="16">
        <v>212425524</v>
      </c>
      <c r="D688" s="17" t="s">
        <v>521</v>
      </c>
      <c r="E688" s="83" t="s">
        <v>1564</v>
      </c>
      <c r="F688" s="38"/>
      <c r="G688" s="2"/>
      <c r="H688" s="3"/>
      <c r="I688" s="2"/>
      <c r="J688" s="39"/>
      <c r="K688" s="3"/>
      <c r="L688" s="2"/>
      <c r="M688" s="8"/>
      <c r="N688" s="3"/>
      <c r="O688" s="2"/>
      <c r="P688" s="3"/>
      <c r="Q688" s="39">
        <v>26076220</v>
      </c>
      <c r="R688" s="2"/>
      <c r="S688" s="3"/>
      <c r="T688" s="3"/>
      <c r="U688" s="2"/>
      <c r="V688" s="8">
        <f t="shared" si="121"/>
        <v>26076220</v>
      </c>
      <c r="W688" s="8">
        <v>0</v>
      </c>
      <c r="X688" s="2"/>
      <c r="Y688" s="8">
        <v>0</v>
      </c>
      <c r="Z688" s="8"/>
      <c r="AA688" s="2"/>
      <c r="AB688" s="2"/>
      <c r="AC688" s="9"/>
      <c r="AD688" s="2"/>
      <c r="AE688" s="2"/>
      <c r="AF688" s="8">
        <f t="shared" si="125"/>
        <v>26076220</v>
      </c>
      <c r="AG688" s="9">
        <v>0</v>
      </c>
      <c r="AH688" s="2"/>
      <c r="AI688" s="2">
        <v>0</v>
      </c>
      <c r="AJ688" s="9">
        <v>0</v>
      </c>
      <c r="AK688" s="2">
        <v>0</v>
      </c>
      <c r="AL688" s="2">
        <v>0</v>
      </c>
      <c r="AM688" s="2"/>
      <c r="AN688" s="2"/>
      <c r="AO688" s="19">
        <f t="shared" si="126"/>
        <v>26076220</v>
      </c>
      <c r="AP688" s="2"/>
      <c r="AQ688" s="2"/>
      <c r="AR688" s="2"/>
      <c r="AS688" s="2"/>
      <c r="AT688" s="2"/>
      <c r="AU688" s="2"/>
      <c r="AV688" s="2"/>
      <c r="AW688" s="2"/>
      <c r="AX688" s="2">
        <v>28884292</v>
      </c>
      <c r="AY688" s="2">
        <v>7221073</v>
      </c>
      <c r="AZ688" s="2"/>
      <c r="BA688" s="2"/>
      <c r="BB688" s="64">
        <f t="shared" si="127"/>
        <v>62181585</v>
      </c>
      <c r="BC688" s="2"/>
      <c r="BD688" s="2">
        <v>7221073</v>
      </c>
      <c r="BE688" s="2"/>
      <c r="BF688" s="2"/>
      <c r="BG688" s="9"/>
      <c r="BH688" s="2"/>
      <c r="BI688" s="2"/>
      <c r="BJ688" s="2">
        <v>56117602</v>
      </c>
      <c r="BK688" s="8">
        <f t="shared" si="128"/>
        <v>125520260</v>
      </c>
      <c r="BL688" s="2"/>
      <c r="BM688" s="2">
        <v>7221073</v>
      </c>
      <c r="BN688" s="2"/>
      <c r="BO688" s="2"/>
      <c r="BP688" s="2"/>
      <c r="BQ688" s="2"/>
      <c r="BR688" s="9"/>
      <c r="BS688" s="2"/>
      <c r="BT688" s="2"/>
      <c r="BU688" s="2"/>
      <c r="BV688" s="2"/>
      <c r="BW688" s="8">
        <f t="shared" si="129"/>
        <v>132741333</v>
      </c>
      <c r="BX688" s="2"/>
      <c r="BY688" s="2">
        <v>7221073</v>
      </c>
      <c r="BZ688" s="2"/>
      <c r="CA688" s="2"/>
      <c r="CB688" s="9"/>
      <c r="CC688" s="2"/>
      <c r="CD688" s="2"/>
      <c r="CE688" s="2"/>
      <c r="CF688" s="2"/>
      <c r="CG688" s="8">
        <f>SUM(BW688:CE688)</f>
        <v>139962406</v>
      </c>
      <c r="CH688" s="2"/>
      <c r="CI688" s="2"/>
      <c r="CJ688" s="2"/>
      <c r="CK688" s="2"/>
      <c r="CL688" s="9"/>
      <c r="CM688" s="2"/>
      <c r="CN688" s="2"/>
      <c r="CO688" s="2"/>
      <c r="CP688" s="8">
        <f t="shared" si="122"/>
        <v>139962406</v>
      </c>
      <c r="CQ688" s="2"/>
      <c r="CR688" s="2"/>
      <c r="CS688" s="2"/>
      <c r="CT688" s="2"/>
      <c r="CU688" s="2"/>
      <c r="CV688" s="9"/>
      <c r="CW688" s="2"/>
      <c r="CX688" s="2"/>
      <c r="CY688" s="8">
        <f t="shared" si="123"/>
        <v>139962406</v>
      </c>
      <c r="CZ688" s="2"/>
      <c r="DA688" s="2"/>
      <c r="DB688" s="2"/>
      <c r="DC688" s="2"/>
      <c r="DD688" s="2"/>
      <c r="DE688" s="2"/>
      <c r="DF688" s="2"/>
      <c r="DG688" s="2"/>
      <c r="DH688" s="2"/>
      <c r="DI688" s="8">
        <f t="shared" si="124"/>
        <v>139962406</v>
      </c>
      <c r="DJ688" s="18"/>
      <c r="DK688" s="2"/>
      <c r="DL688" s="2"/>
      <c r="DM688" s="2"/>
      <c r="DN688" s="2"/>
      <c r="DO688" s="2"/>
      <c r="DP688" s="2"/>
      <c r="DQ688" s="2"/>
      <c r="DR688" s="9"/>
      <c r="DS688" s="2"/>
      <c r="DT688" s="2"/>
      <c r="DU688" s="7">
        <f t="shared" si="130"/>
        <v>139962406</v>
      </c>
      <c r="DV688" s="4">
        <f>VLOOKUP(B688,[3]RPTNCT049_ConsultaSaldosContabl!$I$4:$K$8047,3,0)</f>
        <v>57768584</v>
      </c>
      <c r="DW688" s="4">
        <f>+Q688+Z688+AA688+AN688+BA688+BJ688+BU688+BV688</f>
        <v>82193822</v>
      </c>
      <c r="DX688" s="41">
        <f t="shared" si="131"/>
        <v>139962406</v>
      </c>
      <c r="DY688" s="19">
        <f t="shared" si="132"/>
        <v>0</v>
      </c>
      <c r="DZ688" s="29"/>
      <c r="EA688" s="29"/>
      <c r="EB688" s="29"/>
    </row>
    <row r="689" spans="1:136" ht="15" customHeight="1" x14ac:dyDescent="0.2">
      <c r="A689" s="1">
        <v>8000126289</v>
      </c>
      <c r="B689" s="1">
        <v>800012628</v>
      </c>
      <c r="C689" s="16">
        <v>212215522</v>
      </c>
      <c r="D689" s="17" t="s">
        <v>282</v>
      </c>
      <c r="E689" s="83" t="s">
        <v>1331</v>
      </c>
      <c r="F689" s="54"/>
      <c r="G689" s="18"/>
      <c r="H689" s="54"/>
      <c r="I689" s="18"/>
      <c r="J689" s="54"/>
      <c r="K689" s="54"/>
      <c r="L689" s="18"/>
      <c r="M689" s="55"/>
      <c r="N689" s="54"/>
      <c r="O689" s="18"/>
      <c r="P689" s="54"/>
      <c r="Q689" s="39"/>
      <c r="R689" s="18"/>
      <c r="S689" s="54"/>
      <c r="T689" s="54"/>
      <c r="U689" s="18"/>
      <c r="V689" s="8">
        <f t="shared" si="121"/>
        <v>0</v>
      </c>
      <c r="W689" s="8">
        <v>0</v>
      </c>
      <c r="X689" s="18"/>
      <c r="Y689" s="8">
        <v>0</v>
      </c>
      <c r="Z689" s="8">
        <v>11149531</v>
      </c>
      <c r="AA689" s="18"/>
      <c r="AB689" s="18"/>
      <c r="AC689" s="56"/>
      <c r="AD689" s="18"/>
      <c r="AE689" s="18"/>
      <c r="AF689" s="8">
        <f t="shared" si="125"/>
        <v>11149531</v>
      </c>
      <c r="AG689" s="9">
        <v>0</v>
      </c>
      <c r="AH689" s="2"/>
      <c r="AI689" s="2">
        <v>0</v>
      </c>
      <c r="AJ689" s="9">
        <v>0</v>
      </c>
      <c r="AK689" s="2">
        <v>0</v>
      </c>
      <c r="AL689" s="2">
        <v>0</v>
      </c>
      <c r="AM689" s="2"/>
      <c r="AN689" s="2"/>
      <c r="AO689" s="19">
        <f t="shared" si="126"/>
        <v>11149531</v>
      </c>
      <c r="AP689" s="18"/>
      <c r="AQ689" s="2"/>
      <c r="AR689" s="18"/>
      <c r="AS689" s="2"/>
      <c r="AT689" s="18"/>
      <c r="AU689" s="18"/>
      <c r="AV689" s="18"/>
      <c r="AW689" s="18"/>
      <c r="AX689" s="2">
        <v>15246976</v>
      </c>
      <c r="AY689" s="2">
        <v>3811744</v>
      </c>
      <c r="AZ689" s="18"/>
      <c r="BA689" s="2"/>
      <c r="BB689" s="64">
        <f t="shared" si="127"/>
        <v>30208251</v>
      </c>
      <c r="BC689" s="2"/>
      <c r="BD689" s="2">
        <v>3811744</v>
      </c>
      <c r="BE689" s="2"/>
      <c r="BF689" s="2"/>
      <c r="BG689" s="9"/>
      <c r="BH689" s="2"/>
      <c r="BI689" s="2"/>
      <c r="BJ689" s="2">
        <v>23994390</v>
      </c>
      <c r="BK689" s="8">
        <f t="shared" si="128"/>
        <v>58014385</v>
      </c>
      <c r="BL689" s="2"/>
      <c r="BM689" s="2">
        <v>3811744</v>
      </c>
      <c r="BN689" s="2"/>
      <c r="BO689" s="2"/>
      <c r="BP689" s="2"/>
      <c r="BQ689" s="2"/>
      <c r="BR689" s="9"/>
      <c r="BS689" s="2"/>
      <c r="BT689" s="2"/>
      <c r="BU689" s="2"/>
      <c r="BV689" s="2"/>
      <c r="BW689" s="8">
        <f t="shared" si="129"/>
        <v>61826129</v>
      </c>
      <c r="BX689" s="2"/>
      <c r="BY689" s="2">
        <v>3811744</v>
      </c>
      <c r="BZ689" s="2"/>
      <c r="CA689" s="2"/>
      <c r="CB689" s="9"/>
      <c r="CC689" s="2"/>
      <c r="CD689" s="2"/>
      <c r="CE689" s="2"/>
      <c r="CF689" s="2"/>
      <c r="CG689" s="8">
        <f>SUM(BW689:CE689)</f>
        <v>65637873</v>
      </c>
      <c r="CH689" s="2"/>
      <c r="CI689" s="2"/>
      <c r="CJ689" s="2"/>
      <c r="CK689" s="2"/>
      <c r="CL689" s="9"/>
      <c r="CM689" s="2"/>
      <c r="CN689" s="2"/>
      <c r="CO689" s="2"/>
      <c r="CP689" s="8">
        <f t="shared" si="122"/>
        <v>65637873</v>
      </c>
      <c r="CQ689" s="2"/>
      <c r="CR689" s="2"/>
      <c r="CS689" s="2"/>
      <c r="CT689" s="2"/>
      <c r="CU689" s="2"/>
      <c r="CV689" s="9"/>
      <c r="CW689" s="2"/>
      <c r="CX689" s="2"/>
      <c r="CY689" s="8">
        <f t="shared" si="123"/>
        <v>65637873</v>
      </c>
      <c r="CZ689" s="2"/>
      <c r="DA689" s="2"/>
      <c r="DB689" s="2"/>
      <c r="DC689" s="2"/>
      <c r="DD689" s="2"/>
      <c r="DE689" s="2"/>
      <c r="DF689" s="2"/>
      <c r="DG689" s="2"/>
      <c r="DH689" s="2"/>
      <c r="DI689" s="8">
        <f t="shared" si="124"/>
        <v>65637873</v>
      </c>
      <c r="DJ689" s="18"/>
      <c r="DK689" s="2"/>
      <c r="DL689" s="2"/>
      <c r="DM689" s="2"/>
      <c r="DN689" s="2"/>
      <c r="DO689" s="2"/>
      <c r="DP689" s="2"/>
      <c r="DQ689" s="2"/>
      <c r="DR689" s="9"/>
      <c r="DS689" s="2"/>
      <c r="DT689" s="2"/>
      <c r="DU689" s="7">
        <f t="shared" si="130"/>
        <v>65637873</v>
      </c>
      <c r="DV689" s="4">
        <f>VLOOKUP(B689,[3]RPTNCT049_ConsultaSaldosContabl!$I$4:$K$8047,3,0)</f>
        <v>30493952</v>
      </c>
      <c r="DW689" s="4">
        <f>+Q689+Z689+AA689+AN689+BA689+BJ689+BU689+BV689</f>
        <v>35143921</v>
      </c>
      <c r="DX689" s="41">
        <f t="shared" si="131"/>
        <v>65637873</v>
      </c>
      <c r="DY689" s="19">
        <f t="shared" si="132"/>
        <v>0</v>
      </c>
      <c r="DZ689" s="29"/>
      <c r="EA689" s="15"/>
      <c r="EB689" s="15"/>
      <c r="EC689" s="15"/>
      <c r="ED689" s="15"/>
      <c r="EE689" s="15"/>
      <c r="EF689" s="15"/>
    </row>
    <row r="690" spans="1:136" ht="15" customHeight="1" x14ac:dyDescent="0.2">
      <c r="A690" s="1">
        <v>8000998192</v>
      </c>
      <c r="B690" s="1">
        <v>800099819</v>
      </c>
      <c r="C690" s="16">
        <v>213368533</v>
      </c>
      <c r="D690" s="17" t="s">
        <v>865</v>
      </c>
      <c r="E690" s="83" t="s">
        <v>1896</v>
      </c>
      <c r="F690" s="38"/>
      <c r="G690" s="2"/>
      <c r="H690" s="3"/>
      <c r="I690" s="2"/>
      <c r="J690" s="39"/>
      <c r="K690" s="3"/>
      <c r="L690" s="2"/>
      <c r="M690" s="8"/>
      <c r="N690" s="3"/>
      <c r="O690" s="2"/>
      <c r="P690" s="3"/>
      <c r="Q690" s="39">
        <v>24496086</v>
      </c>
      <c r="R690" s="2"/>
      <c r="S690" s="3"/>
      <c r="T690" s="3"/>
      <c r="U690" s="2"/>
      <c r="V690" s="8">
        <f t="shared" si="121"/>
        <v>24496086</v>
      </c>
      <c r="W690" s="8">
        <v>0</v>
      </c>
      <c r="X690" s="2"/>
      <c r="Y690" s="8">
        <v>0</v>
      </c>
      <c r="Z690" s="8"/>
      <c r="AA690" s="2"/>
      <c r="AB690" s="2"/>
      <c r="AC690" s="9"/>
      <c r="AD690" s="2"/>
      <c r="AE690" s="2"/>
      <c r="AF690" s="8">
        <f t="shared" si="125"/>
        <v>24496086</v>
      </c>
      <c r="AG690" s="9">
        <v>0</v>
      </c>
      <c r="AH690" s="2"/>
      <c r="AI690" s="2">
        <v>0</v>
      </c>
      <c r="AJ690" s="9">
        <v>0</v>
      </c>
      <c r="AK690" s="2">
        <v>0</v>
      </c>
      <c r="AL690" s="2">
        <v>0</v>
      </c>
      <c r="AM690" s="2"/>
      <c r="AN690" s="2"/>
      <c r="AO690" s="19">
        <f t="shared" si="126"/>
        <v>24496086</v>
      </c>
      <c r="AP690" s="2"/>
      <c r="AQ690" s="2"/>
      <c r="AR690" s="2"/>
      <c r="AS690" s="2"/>
      <c r="AT690" s="2"/>
      <c r="AU690" s="2"/>
      <c r="AV690" s="2"/>
      <c r="AW690" s="2"/>
      <c r="AX690" s="2">
        <v>24883364</v>
      </c>
      <c r="AY690" s="2">
        <v>6220841</v>
      </c>
      <c r="AZ690" s="2"/>
      <c r="BA690" s="2"/>
      <c r="BB690" s="64">
        <f t="shared" si="127"/>
        <v>55600291</v>
      </c>
      <c r="BC690" s="2"/>
      <c r="BD690" s="2">
        <v>6220841</v>
      </c>
      <c r="BE690" s="2"/>
      <c r="BF690" s="2"/>
      <c r="BG690" s="9"/>
      <c r="BH690" s="2"/>
      <c r="BI690" s="2"/>
      <c r="BJ690" s="2">
        <v>52716861</v>
      </c>
      <c r="BK690" s="8">
        <f t="shared" si="128"/>
        <v>114537993</v>
      </c>
      <c r="BL690" s="2"/>
      <c r="BM690" s="2">
        <v>6220841</v>
      </c>
      <c r="BN690" s="2"/>
      <c r="BO690" s="2"/>
      <c r="BP690" s="2"/>
      <c r="BQ690" s="2"/>
      <c r="BR690" s="9"/>
      <c r="BS690" s="2"/>
      <c r="BT690" s="2"/>
      <c r="BU690" s="2"/>
      <c r="BV690" s="2"/>
      <c r="BW690" s="8">
        <f t="shared" si="129"/>
        <v>120758834</v>
      </c>
      <c r="BX690" s="2"/>
      <c r="BY690" s="2">
        <v>6220841</v>
      </c>
      <c r="BZ690" s="2"/>
      <c r="CA690" s="2"/>
      <c r="CB690" s="9"/>
      <c r="CC690" s="2"/>
      <c r="CD690" s="2"/>
      <c r="CE690" s="2"/>
      <c r="CF690" s="2"/>
      <c r="CG690" s="8">
        <f>SUM(BW690:CE690)</f>
        <v>126979675</v>
      </c>
      <c r="CH690" s="2"/>
      <c r="CI690" s="2"/>
      <c r="CJ690" s="2"/>
      <c r="CK690" s="2"/>
      <c r="CL690" s="9"/>
      <c r="CM690" s="2"/>
      <c r="CN690" s="2"/>
      <c r="CO690" s="2"/>
      <c r="CP690" s="8">
        <f t="shared" si="122"/>
        <v>126979675</v>
      </c>
      <c r="CQ690" s="2"/>
      <c r="CR690" s="2"/>
      <c r="CS690" s="2"/>
      <c r="CT690" s="2"/>
      <c r="CU690" s="2"/>
      <c r="CV690" s="9"/>
      <c r="CW690" s="2"/>
      <c r="CX690" s="2"/>
      <c r="CY690" s="8">
        <f t="shared" si="123"/>
        <v>126979675</v>
      </c>
      <c r="CZ690" s="2"/>
      <c r="DA690" s="2"/>
      <c r="DB690" s="2"/>
      <c r="DC690" s="2"/>
      <c r="DD690" s="2"/>
      <c r="DE690" s="2"/>
      <c r="DF690" s="2"/>
      <c r="DG690" s="2"/>
      <c r="DH690" s="2"/>
      <c r="DI690" s="8">
        <f t="shared" si="124"/>
        <v>126979675</v>
      </c>
      <c r="DJ690" s="18"/>
      <c r="DK690" s="2"/>
      <c r="DL690" s="2"/>
      <c r="DM690" s="2"/>
      <c r="DN690" s="2"/>
      <c r="DO690" s="2"/>
      <c r="DP690" s="2"/>
      <c r="DQ690" s="2"/>
      <c r="DR690" s="9"/>
      <c r="DS690" s="2"/>
      <c r="DT690" s="2"/>
      <c r="DU690" s="7">
        <f t="shared" si="130"/>
        <v>126979675</v>
      </c>
      <c r="DV690" s="4">
        <f>VLOOKUP(B690,[3]RPTNCT049_ConsultaSaldosContabl!$I$4:$K$8047,3,0)</f>
        <v>49766728</v>
      </c>
      <c r="DW690" s="4">
        <f>+Q690+Z690+AA690+AN690+BA690+BJ690+BU690+BV690</f>
        <v>77212947</v>
      </c>
      <c r="DX690" s="41">
        <f t="shared" si="131"/>
        <v>126979675</v>
      </c>
      <c r="DY690" s="19">
        <f t="shared" si="132"/>
        <v>0</v>
      </c>
      <c r="DZ690" s="29"/>
      <c r="EA690" s="29"/>
      <c r="EB690" s="29"/>
    </row>
    <row r="691" spans="1:136" ht="15" customHeight="1" x14ac:dyDescent="0.2">
      <c r="A691" s="1">
        <v>8000741205</v>
      </c>
      <c r="B691" s="1">
        <v>800074120</v>
      </c>
      <c r="C691" s="16">
        <v>213025530</v>
      </c>
      <c r="D691" s="17" t="s">
        <v>522</v>
      </c>
      <c r="E691" s="83" t="s">
        <v>1565</v>
      </c>
      <c r="F691" s="38"/>
      <c r="G691" s="2"/>
      <c r="H691" s="3"/>
      <c r="I691" s="2"/>
      <c r="J691" s="39"/>
      <c r="K691" s="3"/>
      <c r="L691" s="2"/>
      <c r="M691" s="8"/>
      <c r="N691" s="3"/>
      <c r="O691" s="2"/>
      <c r="P691" s="3"/>
      <c r="Q691" s="39">
        <v>62265434</v>
      </c>
      <c r="R691" s="2"/>
      <c r="S691" s="3"/>
      <c r="T691" s="3"/>
      <c r="U691" s="2"/>
      <c r="V691" s="8">
        <f t="shared" si="121"/>
        <v>62265434</v>
      </c>
      <c r="W691" s="8">
        <v>0</v>
      </c>
      <c r="X691" s="2"/>
      <c r="Y691" s="8">
        <v>0</v>
      </c>
      <c r="Z691" s="8"/>
      <c r="AA691" s="2"/>
      <c r="AB691" s="2"/>
      <c r="AC691" s="9"/>
      <c r="AD691" s="2"/>
      <c r="AE691" s="2"/>
      <c r="AF691" s="8">
        <f t="shared" si="125"/>
        <v>62265434</v>
      </c>
      <c r="AG691" s="9">
        <v>0</v>
      </c>
      <c r="AH691" s="2"/>
      <c r="AI691" s="2">
        <v>0</v>
      </c>
      <c r="AJ691" s="9">
        <v>0</v>
      </c>
      <c r="AK691" s="2">
        <v>0</v>
      </c>
      <c r="AL691" s="2">
        <v>0</v>
      </c>
      <c r="AM691" s="2"/>
      <c r="AN691" s="2"/>
      <c r="AO691" s="19">
        <f t="shared" si="126"/>
        <v>62265434</v>
      </c>
      <c r="AP691" s="2"/>
      <c r="AQ691" s="2"/>
      <c r="AR691" s="2"/>
      <c r="AS691" s="2"/>
      <c r="AT691" s="2"/>
      <c r="AU691" s="2"/>
      <c r="AV691" s="2"/>
      <c r="AW691" s="2"/>
      <c r="AX691" s="2">
        <v>66011592</v>
      </c>
      <c r="AY691" s="2">
        <v>16502898</v>
      </c>
      <c r="AZ691" s="2"/>
      <c r="BA691" s="2"/>
      <c r="BB691" s="64">
        <f t="shared" si="127"/>
        <v>144779924</v>
      </c>
      <c r="BC691" s="2"/>
      <c r="BD691" s="2">
        <v>16502898</v>
      </c>
      <c r="BE691" s="2"/>
      <c r="BF691" s="2"/>
      <c r="BG691" s="9"/>
      <c r="BH691" s="2"/>
      <c r="BI691" s="2"/>
      <c r="BJ691" s="2">
        <v>133998838</v>
      </c>
      <c r="BK691" s="8">
        <f t="shared" si="128"/>
        <v>295281660</v>
      </c>
      <c r="BL691" s="2"/>
      <c r="BM691" s="2">
        <v>16502898</v>
      </c>
      <c r="BN691" s="2"/>
      <c r="BO691" s="2"/>
      <c r="BP691" s="2"/>
      <c r="BQ691" s="2"/>
      <c r="BR691" s="9"/>
      <c r="BS691" s="2"/>
      <c r="BT691" s="2"/>
      <c r="BU691" s="2"/>
      <c r="BV691" s="2"/>
      <c r="BW691" s="8">
        <f t="shared" si="129"/>
        <v>311784558</v>
      </c>
      <c r="BX691" s="2"/>
      <c r="BY691" s="2">
        <v>16502898</v>
      </c>
      <c r="BZ691" s="2"/>
      <c r="CA691" s="2"/>
      <c r="CB691" s="9"/>
      <c r="CC691" s="2"/>
      <c r="CD691" s="2"/>
      <c r="CE691" s="2"/>
      <c r="CF691" s="2"/>
      <c r="CG691" s="8">
        <f>SUM(BW691:CE691)</f>
        <v>328287456</v>
      </c>
      <c r="CH691" s="2"/>
      <c r="CI691" s="2"/>
      <c r="CJ691" s="2"/>
      <c r="CK691" s="2"/>
      <c r="CL691" s="9"/>
      <c r="CM691" s="2"/>
      <c r="CN691" s="2"/>
      <c r="CO691" s="2"/>
      <c r="CP691" s="8">
        <f t="shared" si="122"/>
        <v>328287456</v>
      </c>
      <c r="CQ691" s="2"/>
      <c r="CR691" s="2"/>
      <c r="CS691" s="2"/>
      <c r="CT691" s="2"/>
      <c r="CU691" s="2"/>
      <c r="CV691" s="9"/>
      <c r="CW691" s="2"/>
      <c r="CX691" s="2"/>
      <c r="CY691" s="8">
        <f t="shared" si="123"/>
        <v>328287456</v>
      </c>
      <c r="CZ691" s="2"/>
      <c r="DA691" s="2"/>
      <c r="DB691" s="2"/>
      <c r="DC691" s="2"/>
      <c r="DD691" s="2"/>
      <c r="DE691" s="2"/>
      <c r="DF691" s="2"/>
      <c r="DG691" s="2"/>
      <c r="DH691" s="2"/>
      <c r="DI691" s="8">
        <f t="shared" si="124"/>
        <v>328287456</v>
      </c>
      <c r="DJ691" s="18"/>
      <c r="DK691" s="2"/>
      <c r="DL691" s="2"/>
      <c r="DM691" s="2"/>
      <c r="DN691" s="2"/>
      <c r="DO691" s="2"/>
      <c r="DP691" s="2"/>
      <c r="DQ691" s="2"/>
      <c r="DR691" s="9"/>
      <c r="DS691" s="2"/>
      <c r="DT691" s="2"/>
      <c r="DU691" s="7">
        <f t="shared" si="130"/>
        <v>328287456</v>
      </c>
      <c r="DV691" s="4">
        <f>VLOOKUP(B691,[3]RPTNCT049_ConsultaSaldosContabl!$I$4:$K$8047,3,0)</f>
        <v>132023184</v>
      </c>
      <c r="DW691" s="4">
        <f>+Q691+Z691+AA691+AN691+BA691+BJ691+BU691+BV691</f>
        <v>196264272</v>
      </c>
      <c r="DX691" s="41">
        <f t="shared" si="131"/>
        <v>328287456</v>
      </c>
      <c r="DY691" s="19">
        <f t="shared" si="132"/>
        <v>0</v>
      </c>
      <c r="DZ691" s="29"/>
      <c r="EA691" s="29"/>
      <c r="EB691" s="29"/>
    </row>
    <row r="692" spans="1:136" ht="15" customHeight="1" x14ac:dyDescent="0.2">
      <c r="A692" s="1">
        <v>8906801541</v>
      </c>
      <c r="B692" s="1">
        <v>890680154</v>
      </c>
      <c r="C692" s="16">
        <v>213525535</v>
      </c>
      <c r="D692" s="17" t="s">
        <v>523</v>
      </c>
      <c r="E692" s="83" t="s">
        <v>1566</v>
      </c>
      <c r="F692" s="38"/>
      <c r="G692" s="2"/>
      <c r="H692" s="3"/>
      <c r="I692" s="2"/>
      <c r="J692" s="39"/>
      <c r="K692" s="3"/>
      <c r="L692" s="2"/>
      <c r="M692" s="8"/>
      <c r="N692" s="3"/>
      <c r="O692" s="2"/>
      <c r="P692" s="3"/>
      <c r="Q692" s="39">
        <v>71281231</v>
      </c>
      <c r="R692" s="2"/>
      <c r="S692" s="3"/>
      <c r="T692" s="3"/>
      <c r="U692" s="2"/>
      <c r="V692" s="8">
        <f t="shared" si="121"/>
        <v>71281231</v>
      </c>
      <c r="W692" s="8">
        <v>0</v>
      </c>
      <c r="X692" s="2"/>
      <c r="Y692" s="8">
        <v>0</v>
      </c>
      <c r="Z692" s="8"/>
      <c r="AA692" s="2"/>
      <c r="AB692" s="2"/>
      <c r="AC692" s="9"/>
      <c r="AD692" s="2"/>
      <c r="AE692" s="2"/>
      <c r="AF692" s="8">
        <f t="shared" si="125"/>
        <v>71281231</v>
      </c>
      <c r="AG692" s="9">
        <v>0</v>
      </c>
      <c r="AH692" s="2"/>
      <c r="AI692" s="2">
        <v>0</v>
      </c>
      <c r="AJ692" s="9">
        <v>0</v>
      </c>
      <c r="AK692" s="2">
        <v>0</v>
      </c>
      <c r="AL692" s="2">
        <v>0</v>
      </c>
      <c r="AM692" s="2"/>
      <c r="AN692" s="2"/>
      <c r="AO692" s="19">
        <f t="shared" si="126"/>
        <v>71281231</v>
      </c>
      <c r="AP692" s="2"/>
      <c r="AQ692" s="2"/>
      <c r="AR692" s="2"/>
      <c r="AS692" s="2"/>
      <c r="AT692" s="2"/>
      <c r="AU692" s="2"/>
      <c r="AV692" s="2"/>
      <c r="AW692" s="2"/>
      <c r="AX692" s="2">
        <v>84652312</v>
      </c>
      <c r="AY692" s="2">
        <v>21163078</v>
      </c>
      <c r="AZ692" s="2"/>
      <c r="BA692" s="2"/>
      <c r="BB692" s="64">
        <f t="shared" si="127"/>
        <v>177096621</v>
      </c>
      <c r="BC692" s="2"/>
      <c r="BD692" s="2">
        <v>21163078</v>
      </c>
      <c r="BE692" s="2"/>
      <c r="BF692" s="2"/>
      <c r="BG692" s="9"/>
      <c r="BH692" s="2"/>
      <c r="BI692" s="2"/>
      <c r="BJ692" s="2">
        <v>153401210</v>
      </c>
      <c r="BK692" s="8">
        <f t="shared" si="128"/>
        <v>351660909</v>
      </c>
      <c r="BL692" s="2"/>
      <c r="BM692" s="2">
        <v>21163078</v>
      </c>
      <c r="BN692" s="2"/>
      <c r="BO692" s="2"/>
      <c r="BP692" s="2"/>
      <c r="BQ692" s="2"/>
      <c r="BR692" s="9"/>
      <c r="BS692" s="2"/>
      <c r="BT692" s="2"/>
      <c r="BU692" s="2"/>
      <c r="BV692" s="2"/>
      <c r="BW692" s="8">
        <f t="shared" si="129"/>
        <v>372823987</v>
      </c>
      <c r="BX692" s="2"/>
      <c r="BY692" s="2">
        <v>21163078</v>
      </c>
      <c r="BZ692" s="2"/>
      <c r="CA692" s="2"/>
      <c r="CB692" s="9"/>
      <c r="CC692" s="2"/>
      <c r="CD692" s="2"/>
      <c r="CE692" s="2"/>
      <c r="CF692" s="2"/>
      <c r="CG692" s="8">
        <f>SUM(BW692:CE692)</f>
        <v>393987065</v>
      </c>
      <c r="CH692" s="2"/>
      <c r="CI692" s="2"/>
      <c r="CJ692" s="2"/>
      <c r="CK692" s="2"/>
      <c r="CL692" s="9"/>
      <c r="CM692" s="2"/>
      <c r="CN692" s="2"/>
      <c r="CO692" s="2"/>
      <c r="CP692" s="8">
        <f t="shared" si="122"/>
        <v>393987065</v>
      </c>
      <c r="CQ692" s="2"/>
      <c r="CR692" s="2"/>
      <c r="CS692" s="2"/>
      <c r="CT692" s="2"/>
      <c r="CU692" s="2"/>
      <c r="CV692" s="9"/>
      <c r="CW692" s="2"/>
      <c r="CX692" s="2"/>
      <c r="CY692" s="8">
        <f t="shared" si="123"/>
        <v>393987065</v>
      </c>
      <c r="CZ692" s="2"/>
      <c r="DA692" s="2"/>
      <c r="DB692" s="2"/>
      <c r="DC692" s="2"/>
      <c r="DD692" s="2"/>
      <c r="DE692" s="2"/>
      <c r="DF692" s="2"/>
      <c r="DG692" s="2"/>
      <c r="DH692" s="2"/>
      <c r="DI692" s="8">
        <f t="shared" si="124"/>
        <v>393987065</v>
      </c>
      <c r="DJ692" s="18"/>
      <c r="DK692" s="2"/>
      <c r="DL692" s="2"/>
      <c r="DM692" s="2"/>
      <c r="DN692" s="2"/>
      <c r="DO692" s="2"/>
      <c r="DP692" s="2"/>
      <c r="DQ692" s="2"/>
      <c r="DR692" s="9"/>
      <c r="DS692" s="2"/>
      <c r="DT692" s="2"/>
      <c r="DU692" s="7">
        <f t="shared" si="130"/>
        <v>393987065</v>
      </c>
      <c r="DV692" s="4">
        <f>VLOOKUP(B692,[3]RPTNCT049_ConsultaSaldosContabl!$I$4:$K$8047,3,0)</f>
        <v>169304624</v>
      </c>
      <c r="DW692" s="4">
        <f>+Q692+Z692+AA692+AN692+BA692+BJ692+BU692+BV692</f>
        <v>224682441</v>
      </c>
      <c r="DX692" s="41">
        <f t="shared" si="131"/>
        <v>393987065</v>
      </c>
      <c r="DY692" s="19">
        <f t="shared" si="132"/>
        <v>0</v>
      </c>
      <c r="DZ692" s="29"/>
      <c r="EA692" s="29"/>
      <c r="EB692" s="29"/>
    </row>
    <row r="693" spans="1:136" ht="15" customHeight="1" x14ac:dyDescent="0.2">
      <c r="A693" s="1">
        <v>8912800003</v>
      </c>
      <c r="B693" s="1">
        <v>891280000</v>
      </c>
      <c r="C693" s="16">
        <v>210152001</v>
      </c>
      <c r="D693" s="17" t="s">
        <v>2238</v>
      </c>
      <c r="E693" s="83" t="s">
        <v>1067</v>
      </c>
      <c r="F693" s="36">
        <v>11334575212</v>
      </c>
      <c r="G693" s="2"/>
      <c r="H693" s="3"/>
      <c r="I693" s="2"/>
      <c r="J693" s="39">
        <v>1317509753</v>
      </c>
      <c r="K693" s="2">
        <v>2857053074</v>
      </c>
      <c r="L693" s="2"/>
      <c r="M693" s="8">
        <f>SUM(F693:L693)</f>
        <v>15509138039</v>
      </c>
      <c r="N693" s="3">
        <f>VLOOKUP(A693,'[1]PRESTACION DE SERVICIO'!$I$2:$J$96,2,0)</f>
        <v>10466600239</v>
      </c>
      <c r="O693" s="2"/>
      <c r="P693" s="3"/>
      <c r="Q693" s="39">
        <v>1287278470</v>
      </c>
      <c r="R693" s="2"/>
      <c r="S693" s="3">
        <v>578981334</v>
      </c>
      <c r="T693" s="9">
        <v>1217639139</v>
      </c>
      <c r="U693" s="2"/>
      <c r="V693" s="8">
        <f t="shared" si="121"/>
        <v>29059637221</v>
      </c>
      <c r="W693" s="8">
        <v>9822664341</v>
      </c>
      <c r="X693" s="2"/>
      <c r="Y693" s="8">
        <v>0</v>
      </c>
      <c r="Z693" s="8"/>
      <c r="AA693" s="2"/>
      <c r="AB693" s="2"/>
      <c r="AC693" s="9">
        <v>657574210</v>
      </c>
      <c r="AD693" s="2">
        <v>1306253479</v>
      </c>
      <c r="AE693" s="2"/>
      <c r="AF693" s="8">
        <f t="shared" si="125"/>
        <v>40846129251</v>
      </c>
      <c r="AG693" s="9">
        <v>0</v>
      </c>
      <c r="AH693" s="2"/>
      <c r="AI693" s="2">
        <v>0</v>
      </c>
      <c r="AJ693" s="9">
        <v>10013388255</v>
      </c>
      <c r="AK693" s="2">
        <v>657574210</v>
      </c>
      <c r="AL693" s="2">
        <v>1306253479</v>
      </c>
      <c r="AM693" s="2"/>
      <c r="AN693" s="2"/>
      <c r="AO693" s="19">
        <f t="shared" si="126"/>
        <v>52823345195</v>
      </c>
      <c r="AP693" s="2"/>
      <c r="AQ693" s="2"/>
      <c r="AR693" s="2"/>
      <c r="AS693" s="2">
        <v>10011674422</v>
      </c>
      <c r="AT693" s="2">
        <v>657574210</v>
      </c>
      <c r="AU693" s="2">
        <v>1143835094</v>
      </c>
      <c r="AV693" s="2"/>
      <c r="AW693" s="2">
        <v>1145958591</v>
      </c>
      <c r="AX693" s="2"/>
      <c r="AY693" s="2">
        <v>763972394</v>
      </c>
      <c r="AZ693" s="2"/>
      <c r="BA693" s="2"/>
      <c r="BB693" s="64">
        <f t="shared" si="127"/>
        <v>66546359906</v>
      </c>
      <c r="BC693" s="2">
        <v>14537059883</v>
      </c>
      <c r="BD693" s="2">
        <v>381986197</v>
      </c>
      <c r="BE693" s="2"/>
      <c r="BF693" s="2"/>
      <c r="BG693" s="9">
        <v>730450309</v>
      </c>
      <c r="BH693" s="2">
        <v>1849232633</v>
      </c>
      <c r="BI693" s="2"/>
      <c r="BJ693" s="2">
        <v>2770914458</v>
      </c>
      <c r="BK693" s="8">
        <f t="shared" si="128"/>
        <v>86816003386</v>
      </c>
      <c r="BL693" s="2">
        <v>10840819245</v>
      </c>
      <c r="BM693" s="2">
        <v>381986197</v>
      </c>
      <c r="BN693" s="2"/>
      <c r="BO693" s="2">
        <v>4531832027</v>
      </c>
      <c r="BP693" s="2"/>
      <c r="BQ693" s="2"/>
      <c r="BR693" s="9">
        <v>667215129</v>
      </c>
      <c r="BS693" s="2">
        <v>1781684818</v>
      </c>
      <c r="BT693" s="2"/>
      <c r="BU693" s="2"/>
      <c r="BV693" s="2"/>
      <c r="BW693" s="8">
        <f t="shared" si="129"/>
        <v>105019540802</v>
      </c>
      <c r="BX693" s="2"/>
      <c r="BY693" s="2">
        <v>381986197</v>
      </c>
      <c r="BZ693" s="2"/>
      <c r="CA693" s="2">
        <v>10684351822</v>
      </c>
      <c r="CB693" s="9">
        <v>725374461</v>
      </c>
      <c r="CC693" s="2">
        <v>1566403115</v>
      </c>
      <c r="CD693" s="2"/>
      <c r="CE693" s="2"/>
      <c r="CF693" s="2"/>
      <c r="CG693" s="8">
        <f>SUM(BW693:CE693)</f>
        <v>118377656397</v>
      </c>
      <c r="CH693" s="2"/>
      <c r="CI693" s="2"/>
      <c r="CJ693" s="2"/>
      <c r="CK693" s="2"/>
      <c r="CL693" s="9"/>
      <c r="CM693" s="2"/>
      <c r="CN693" s="2"/>
      <c r="CO693" s="2"/>
      <c r="CP693" s="8">
        <f t="shared" si="122"/>
        <v>118377656397</v>
      </c>
      <c r="CQ693" s="2"/>
      <c r="CR693" s="2"/>
      <c r="CS693" s="2"/>
      <c r="CT693" s="2"/>
      <c r="CU693" s="2"/>
      <c r="CV693" s="9"/>
      <c r="CW693" s="2"/>
      <c r="CX693" s="2"/>
      <c r="CY693" s="8">
        <f t="shared" si="123"/>
        <v>118377656397</v>
      </c>
      <c r="CZ693" s="2"/>
      <c r="DA693" s="2"/>
      <c r="DB693" s="2"/>
      <c r="DC693" s="2"/>
      <c r="DD693" s="2"/>
      <c r="DE693" s="2"/>
      <c r="DF693" s="2"/>
      <c r="DG693" s="2"/>
      <c r="DH693" s="2"/>
      <c r="DI693" s="8">
        <f t="shared" si="124"/>
        <v>118377656397</v>
      </c>
      <c r="DJ693" s="18"/>
      <c r="DK693" s="2"/>
      <c r="DL693" s="2"/>
      <c r="DM693" s="2"/>
      <c r="DN693" s="2"/>
      <c r="DO693" s="2"/>
      <c r="DP693" s="2"/>
      <c r="DQ693" s="2"/>
      <c r="DR693" s="9"/>
      <c r="DS693" s="2"/>
      <c r="DT693" s="2"/>
      <c r="DU693" s="7">
        <f t="shared" si="130"/>
        <v>118377656397</v>
      </c>
      <c r="DV693" s="4">
        <f>VLOOKUP(B693,[3]RPTNCT049_ConsultaSaldosContabl!$I$4:$K$8047,3,0)</f>
        <v>114319463469</v>
      </c>
      <c r="DW693" s="4">
        <f>+Q693+Z693+AA693+AN693+BA693+BJ693+BU693+BV693</f>
        <v>4058192928</v>
      </c>
      <c r="DX693" s="41">
        <f t="shared" si="131"/>
        <v>118377656397</v>
      </c>
      <c r="DY693" s="19">
        <f t="shared" si="132"/>
        <v>0</v>
      </c>
      <c r="DZ693" s="29"/>
      <c r="EA693" s="29"/>
      <c r="EB693" s="29"/>
    </row>
    <row r="694" spans="1:136" ht="15" customHeight="1" x14ac:dyDescent="0.2">
      <c r="A694" s="1">
        <v>8915021948</v>
      </c>
      <c r="B694" s="1">
        <v>891502194</v>
      </c>
      <c r="C694" s="16">
        <v>213219532</v>
      </c>
      <c r="D694" s="17" t="s">
        <v>396</v>
      </c>
      <c r="E694" s="83" t="s">
        <v>1442</v>
      </c>
      <c r="F694" s="38"/>
      <c r="G694" s="2"/>
      <c r="H694" s="3"/>
      <c r="I694" s="2"/>
      <c r="J694" s="39"/>
      <c r="K694" s="3"/>
      <c r="L694" s="2"/>
      <c r="M694" s="8"/>
      <c r="N694" s="3"/>
      <c r="O694" s="2"/>
      <c r="P694" s="3"/>
      <c r="Q694" s="39">
        <v>112122398</v>
      </c>
      <c r="R694" s="2"/>
      <c r="S694" s="3"/>
      <c r="T694" s="3"/>
      <c r="U694" s="2"/>
      <c r="V694" s="8">
        <f t="shared" si="121"/>
        <v>112122398</v>
      </c>
      <c r="W694" s="8">
        <v>0</v>
      </c>
      <c r="X694" s="2"/>
      <c r="Y694" s="8">
        <v>0</v>
      </c>
      <c r="Z694" s="8">
        <v>14711872</v>
      </c>
      <c r="AA694" s="2"/>
      <c r="AB694" s="2"/>
      <c r="AC694" s="9"/>
      <c r="AD694" s="2"/>
      <c r="AE694" s="2"/>
      <c r="AF694" s="8">
        <f t="shared" si="125"/>
        <v>126834270</v>
      </c>
      <c r="AG694" s="9">
        <v>0</v>
      </c>
      <c r="AH694" s="2"/>
      <c r="AI694" s="2">
        <v>0</v>
      </c>
      <c r="AJ694" s="9">
        <v>0</v>
      </c>
      <c r="AK694" s="2">
        <v>0</v>
      </c>
      <c r="AL694" s="2">
        <v>0</v>
      </c>
      <c r="AM694" s="2"/>
      <c r="AN694" s="2"/>
      <c r="AO694" s="19">
        <f t="shared" si="126"/>
        <v>126834270</v>
      </c>
      <c r="AP694" s="2"/>
      <c r="AQ694" s="2"/>
      <c r="AR694" s="2"/>
      <c r="AS694" s="2"/>
      <c r="AT694" s="2"/>
      <c r="AU694" s="2"/>
      <c r="AV694" s="2"/>
      <c r="AW694" s="2"/>
      <c r="AX694" s="2">
        <v>231716892</v>
      </c>
      <c r="AY694" s="2">
        <v>57929223</v>
      </c>
      <c r="AZ694" s="2"/>
      <c r="BA694" s="2"/>
      <c r="BB694" s="64">
        <f t="shared" si="127"/>
        <v>416480385</v>
      </c>
      <c r="BC694" s="2"/>
      <c r="BD694" s="2">
        <v>57929223</v>
      </c>
      <c r="BE694" s="2"/>
      <c r="BF694" s="2"/>
      <c r="BG694" s="9"/>
      <c r="BH694" s="2"/>
      <c r="BI694" s="2"/>
      <c r="BJ694" s="2">
        <v>416058361</v>
      </c>
      <c r="BK694" s="8">
        <f t="shared" si="128"/>
        <v>890467969</v>
      </c>
      <c r="BL694" s="2"/>
      <c r="BM694" s="2">
        <v>57929223</v>
      </c>
      <c r="BN694" s="2"/>
      <c r="BO694" s="2"/>
      <c r="BP694" s="2"/>
      <c r="BQ694" s="2"/>
      <c r="BR694" s="9"/>
      <c r="BS694" s="2"/>
      <c r="BT694" s="2"/>
      <c r="BU694" s="2"/>
      <c r="BV694" s="2"/>
      <c r="BW694" s="8">
        <f t="shared" si="129"/>
        <v>948397192</v>
      </c>
      <c r="BX694" s="2"/>
      <c r="BY694" s="2">
        <v>57929223</v>
      </c>
      <c r="BZ694" s="2"/>
      <c r="CA694" s="2"/>
      <c r="CB694" s="9"/>
      <c r="CC694" s="2"/>
      <c r="CD694" s="2"/>
      <c r="CE694" s="2"/>
      <c r="CF694" s="2"/>
      <c r="CG694" s="8">
        <f>SUM(BW694:CE694)</f>
        <v>1006326415</v>
      </c>
      <c r="CH694" s="2"/>
      <c r="CI694" s="2"/>
      <c r="CJ694" s="2"/>
      <c r="CK694" s="2"/>
      <c r="CL694" s="9"/>
      <c r="CM694" s="2"/>
      <c r="CN694" s="2"/>
      <c r="CO694" s="2"/>
      <c r="CP694" s="8">
        <f t="shared" si="122"/>
        <v>1006326415</v>
      </c>
      <c r="CQ694" s="2"/>
      <c r="CR694" s="2"/>
      <c r="CS694" s="2"/>
      <c r="CT694" s="2"/>
      <c r="CU694" s="2"/>
      <c r="CV694" s="9"/>
      <c r="CW694" s="2"/>
      <c r="CX694" s="2"/>
      <c r="CY694" s="8">
        <f t="shared" si="123"/>
        <v>1006326415</v>
      </c>
      <c r="CZ694" s="2"/>
      <c r="DA694" s="2"/>
      <c r="DB694" s="2"/>
      <c r="DC694" s="2"/>
      <c r="DD694" s="2"/>
      <c r="DE694" s="2"/>
      <c r="DF694" s="2"/>
      <c r="DG694" s="2"/>
      <c r="DH694" s="2"/>
      <c r="DI694" s="8">
        <f t="shared" si="124"/>
        <v>1006326415</v>
      </c>
      <c r="DJ694" s="18"/>
      <c r="DK694" s="2"/>
      <c r="DL694" s="2"/>
      <c r="DM694" s="2"/>
      <c r="DN694" s="2"/>
      <c r="DO694" s="2"/>
      <c r="DP694" s="2"/>
      <c r="DQ694" s="2"/>
      <c r="DR694" s="9"/>
      <c r="DS694" s="2"/>
      <c r="DT694" s="2"/>
      <c r="DU694" s="7">
        <f t="shared" si="130"/>
        <v>1006326415</v>
      </c>
      <c r="DV694" s="4">
        <f>VLOOKUP(B694,[3]RPTNCT049_ConsultaSaldosContabl!$I$4:$K$8047,3,0)</f>
        <v>463433784</v>
      </c>
      <c r="DW694" s="4">
        <f>+Q694+Z694+AA694+AN694+BA694+BJ694+BU694+BV694</f>
        <v>542892631</v>
      </c>
      <c r="DX694" s="41">
        <f t="shared" si="131"/>
        <v>1006326415</v>
      </c>
      <c r="DY694" s="19">
        <f t="shared" si="132"/>
        <v>0</v>
      </c>
      <c r="DZ694" s="29"/>
      <c r="EA694" s="29"/>
      <c r="EB694" s="29"/>
    </row>
    <row r="695" spans="1:136" ht="15" customHeight="1" x14ac:dyDescent="0.2">
      <c r="A695" s="1">
        <v>8918013685</v>
      </c>
      <c r="B695" s="1">
        <v>891801368</v>
      </c>
      <c r="C695" s="16">
        <v>213115531</v>
      </c>
      <c r="D695" s="17" t="s">
        <v>283</v>
      </c>
      <c r="E695" s="83" t="s">
        <v>1270</v>
      </c>
      <c r="F695" s="54"/>
      <c r="G695" s="18"/>
      <c r="H695" s="54"/>
      <c r="I695" s="18"/>
      <c r="J695" s="54"/>
      <c r="K695" s="54"/>
      <c r="L695" s="18"/>
      <c r="M695" s="55"/>
      <c r="N695" s="54"/>
      <c r="O695" s="18"/>
      <c r="P695" s="54"/>
      <c r="Q695" s="39"/>
      <c r="R695" s="18"/>
      <c r="S695" s="54"/>
      <c r="T695" s="54"/>
      <c r="U695" s="18"/>
      <c r="V695" s="8">
        <f t="shared" si="121"/>
        <v>0</v>
      </c>
      <c r="W695" s="8">
        <v>0</v>
      </c>
      <c r="X695" s="18"/>
      <c r="Y695" s="8">
        <v>0</v>
      </c>
      <c r="Z695" s="8">
        <v>50178191</v>
      </c>
      <c r="AA695" s="18"/>
      <c r="AB695" s="18"/>
      <c r="AC695" s="56"/>
      <c r="AD695" s="18"/>
      <c r="AE695" s="18"/>
      <c r="AF695" s="8">
        <f t="shared" si="125"/>
        <v>50178191</v>
      </c>
      <c r="AG695" s="9">
        <v>0</v>
      </c>
      <c r="AH695" s="2"/>
      <c r="AI695" s="2">
        <v>0</v>
      </c>
      <c r="AJ695" s="9">
        <v>0</v>
      </c>
      <c r="AK695" s="2">
        <v>0</v>
      </c>
      <c r="AL695" s="2">
        <v>0</v>
      </c>
      <c r="AM695" s="2"/>
      <c r="AN695" s="2"/>
      <c r="AO695" s="19">
        <f t="shared" si="126"/>
        <v>50178191</v>
      </c>
      <c r="AP695" s="18"/>
      <c r="AQ695" s="2"/>
      <c r="AR695" s="18"/>
      <c r="AS695" s="2"/>
      <c r="AT695" s="18"/>
      <c r="AU695" s="18"/>
      <c r="AV695" s="18"/>
      <c r="AW695" s="18"/>
      <c r="AX695" s="2">
        <v>83054764</v>
      </c>
      <c r="AY695" s="2">
        <v>20763691</v>
      </c>
      <c r="AZ695" s="18"/>
      <c r="BA695" s="2"/>
      <c r="BB695" s="64">
        <f t="shared" si="127"/>
        <v>153996646</v>
      </c>
      <c r="BC695" s="2"/>
      <c r="BD695" s="2">
        <v>20763691</v>
      </c>
      <c r="BE695" s="2"/>
      <c r="BF695" s="2"/>
      <c r="BG695" s="9"/>
      <c r="BH695" s="2"/>
      <c r="BI695" s="2"/>
      <c r="BJ695" s="2">
        <v>107986328</v>
      </c>
      <c r="BK695" s="8">
        <f t="shared" si="128"/>
        <v>282746665</v>
      </c>
      <c r="BL695" s="2"/>
      <c r="BM695" s="2">
        <v>20763691</v>
      </c>
      <c r="BN695" s="2"/>
      <c r="BO695" s="2"/>
      <c r="BP695" s="2"/>
      <c r="BQ695" s="2"/>
      <c r="BR695" s="9"/>
      <c r="BS695" s="2"/>
      <c r="BT695" s="2"/>
      <c r="BU695" s="2"/>
      <c r="BV695" s="2"/>
      <c r="BW695" s="8">
        <f t="shared" si="129"/>
        <v>303510356</v>
      </c>
      <c r="BX695" s="2"/>
      <c r="BY695" s="2">
        <v>20763691</v>
      </c>
      <c r="BZ695" s="2"/>
      <c r="CA695" s="2"/>
      <c r="CB695" s="9"/>
      <c r="CC695" s="2"/>
      <c r="CD695" s="2"/>
      <c r="CE695" s="2"/>
      <c r="CF695" s="2"/>
      <c r="CG695" s="8">
        <f>SUM(BW695:CE695)</f>
        <v>324274047</v>
      </c>
      <c r="CH695" s="2"/>
      <c r="CI695" s="2"/>
      <c r="CJ695" s="2"/>
      <c r="CK695" s="2"/>
      <c r="CL695" s="9"/>
      <c r="CM695" s="2"/>
      <c r="CN695" s="2"/>
      <c r="CO695" s="2"/>
      <c r="CP695" s="8">
        <f t="shared" si="122"/>
        <v>324274047</v>
      </c>
      <c r="CQ695" s="2"/>
      <c r="CR695" s="2"/>
      <c r="CS695" s="2"/>
      <c r="CT695" s="2"/>
      <c r="CU695" s="2"/>
      <c r="CV695" s="9"/>
      <c r="CW695" s="2"/>
      <c r="CX695" s="2"/>
      <c r="CY695" s="8">
        <f t="shared" si="123"/>
        <v>324274047</v>
      </c>
      <c r="CZ695" s="2"/>
      <c r="DA695" s="2"/>
      <c r="DB695" s="2"/>
      <c r="DC695" s="2"/>
      <c r="DD695" s="2"/>
      <c r="DE695" s="2"/>
      <c r="DF695" s="2"/>
      <c r="DG695" s="2"/>
      <c r="DH695" s="2"/>
      <c r="DI695" s="8">
        <f t="shared" si="124"/>
        <v>324274047</v>
      </c>
      <c r="DJ695" s="18"/>
      <c r="DK695" s="2"/>
      <c r="DL695" s="2"/>
      <c r="DM695" s="2"/>
      <c r="DN695" s="2"/>
      <c r="DO695" s="2"/>
      <c r="DP695" s="2"/>
      <c r="DQ695" s="2"/>
      <c r="DR695" s="9"/>
      <c r="DS695" s="2"/>
      <c r="DT695" s="2"/>
      <c r="DU695" s="7">
        <f t="shared" si="130"/>
        <v>324274047</v>
      </c>
      <c r="DV695" s="4">
        <f>VLOOKUP(B695,[3]RPTNCT049_ConsultaSaldosContabl!$I$4:$K$8047,3,0)</f>
        <v>166109528</v>
      </c>
      <c r="DW695" s="4">
        <f>+Q695+Z695+AA695+AN695+BA695+BJ695+BU695+BV695</f>
        <v>158164519</v>
      </c>
      <c r="DX695" s="41">
        <f t="shared" si="131"/>
        <v>324274047</v>
      </c>
      <c r="DY695" s="19">
        <f t="shared" si="132"/>
        <v>0</v>
      </c>
      <c r="DZ695" s="29"/>
      <c r="EA695" s="15"/>
      <c r="EB695" s="15"/>
      <c r="EC695" s="15"/>
      <c r="ED695" s="15"/>
      <c r="EE695" s="15"/>
      <c r="EF695" s="15"/>
    </row>
    <row r="696" spans="1:136" ht="15" customHeight="1" x14ac:dyDescent="0.2">
      <c r="A696" s="1">
        <v>8000654115</v>
      </c>
      <c r="B696" s="1">
        <v>800065411</v>
      </c>
      <c r="C696" s="16">
        <v>213315533</v>
      </c>
      <c r="D696" s="17" t="s">
        <v>284</v>
      </c>
      <c r="E696" s="83" t="s">
        <v>1332</v>
      </c>
      <c r="F696" s="54"/>
      <c r="G696" s="18"/>
      <c r="H696" s="54"/>
      <c r="I696" s="18"/>
      <c r="J696" s="54"/>
      <c r="K696" s="54"/>
      <c r="L696" s="18"/>
      <c r="M696" s="55"/>
      <c r="N696" s="54"/>
      <c r="O696" s="18"/>
      <c r="P696" s="54"/>
      <c r="Q696" s="39"/>
      <c r="R696" s="18"/>
      <c r="S696" s="54"/>
      <c r="T696" s="54"/>
      <c r="U696" s="18"/>
      <c r="V696" s="8">
        <f t="shared" si="121"/>
        <v>0</v>
      </c>
      <c r="W696" s="8">
        <v>0</v>
      </c>
      <c r="X696" s="18"/>
      <c r="Y696" s="8">
        <v>0</v>
      </c>
      <c r="Z696" s="8">
        <v>16546344</v>
      </c>
      <c r="AA696" s="18"/>
      <c r="AB696" s="18"/>
      <c r="AC696" s="56"/>
      <c r="AD696" s="18"/>
      <c r="AE696" s="18"/>
      <c r="AF696" s="8">
        <f t="shared" si="125"/>
        <v>16546344</v>
      </c>
      <c r="AG696" s="9">
        <v>0</v>
      </c>
      <c r="AH696" s="2"/>
      <c r="AI696" s="2">
        <v>0</v>
      </c>
      <c r="AJ696" s="9">
        <v>0</v>
      </c>
      <c r="AK696" s="2">
        <v>0</v>
      </c>
      <c r="AL696" s="2">
        <v>0</v>
      </c>
      <c r="AM696" s="2"/>
      <c r="AN696" s="2"/>
      <c r="AO696" s="19">
        <f t="shared" si="126"/>
        <v>16546344</v>
      </c>
      <c r="AP696" s="18"/>
      <c r="AQ696" s="2"/>
      <c r="AR696" s="18"/>
      <c r="AS696" s="2"/>
      <c r="AT696" s="18"/>
      <c r="AU696" s="18"/>
      <c r="AV696" s="18"/>
      <c r="AW696" s="18"/>
      <c r="AX696" s="2">
        <v>28932028</v>
      </c>
      <c r="AY696" s="2">
        <v>7233007</v>
      </c>
      <c r="AZ696" s="18"/>
      <c r="BA696" s="2"/>
      <c r="BB696" s="64">
        <f t="shared" si="127"/>
        <v>52711379</v>
      </c>
      <c r="BC696" s="2"/>
      <c r="BD696" s="2">
        <v>7233007</v>
      </c>
      <c r="BE696" s="2"/>
      <c r="BF696" s="2"/>
      <c r="BG696" s="9"/>
      <c r="BH696" s="2"/>
      <c r="BI696" s="2"/>
      <c r="BJ696" s="2">
        <v>35608656</v>
      </c>
      <c r="BK696" s="8">
        <f t="shared" si="128"/>
        <v>95553042</v>
      </c>
      <c r="BL696" s="2"/>
      <c r="BM696" s="2">
        <v>7233007</v>
      </c>
      <c r="BN696" s="2"/>
      <c r="BO696" s="2"/>
      <c r="BP696" s="2"/>
      <c r="BQ696" s="2"/>
      <c r="BR696" s="9"/>
      <c r="BS696" s="2"/>
      <c r="BT696" s="2"/>
      <c r="BU696" s="2"/>
      <c r="BV696" s="2"/>
      <c r="BW696" s="8">
        <f t="shared" si="129"/>
        <v>102786049</v>
      </c>
      <c r="BX696" s="2"/>
      <c r="BY696" s="2">
        <v>7233007</v>
      </c>
      <c r="BZ696" s="2"/>
      <c r="CA696" s="2"/>
      <c r="CB696" s="9"/>
      <c r="CC696" s="2"/>
      <c r="CD696" s="2"/>
      <c r="CE696" s="2"/>
      <c r="CF696" s="2"/>
      <c r="CG696" s="8">
        <f>SUM(BW696:CE696)</f>
        <v>110019056</v>
      </c>
      <c r="CH696" s="2"/>
      <c r="CI696" s="2"/>
      <c r="CJ696" s="2"/>
      <c r="CK696" s="2"/>
      <c r="CL696" s="9"/>
      <c r="CM696" s="2"/>
      <c r="CN696" s="2"/>
      <c r="CO696" s="2"/>
      <c r="CP696" s="8">
        <f t="shared" si="122"/>
        <v>110019056</v>
      </c>
      <c r="CQ696" s="2"/>
      <c r="CR696" s="2"/>
      <c r="CS696" s="2"/>
      <c r="CT696" s="2"/>
      <c r="CU696" s="2"/>
      <c r="CV696" s="9"/>
      <c r="CW696" s="2"/>
      <c r="CX696" s="2"/>
      <c r="CY696" s="8">
        <f t="shared" si="123"/>
        <v>110019056</v>
      </c>
      <c r="CZ696" s="2"/>
      <c r="DA696" s="2"/>
      <c r="DB696" s="2"/>
      <c r="DC696" s="2"/>
      <c r="DD696" s="2"/>
      <c r="DE696" s="2"/>
      <c r="DF696" s="2"/>
      <c r="DG696" s="2"/>
      <c r="DH696" s="2"/>
      <c r="DI696" s="8">
        <f t="shared" si="124"/>
        <v>110019056</v>
      </c>
      <c r="DJ696" s="18"/>
      <c r="DK696" s="2"/>
      <c r="DL696" s="2"/>
      <c r="DM696" s="2"/>
      <c r="DN696" s="2"/>
      <c r="DO696" s="2"/>
      <c r="DP696" s="2"/>
      <c r="DQ696" s="2"/>
      <c r="DR696" s="9"/>
      <c r="DS696" s="2"/>
      <c r="DT696" s="2"/>
      <c r="DU696" s="7">
        <f t="shared" si="130"/>
        <v>110019056</v>
      </c>
      <c r="DV696" s="4">
        <f>VLOOKUP(B696,[3]RPTNCT049_ConsultaSaldosContabl!$I$4:$K$8047,3,0)</f>
        <v>57864056</v>
      </c>
      <c r="DW696" s="4">
        <f>+Q696+Z696+AA696+AN696+BA696+BJ696+BU696+BV696</f>
        <v>52155000</v>
      </c>
      <c r="DX696" s="41">
        <f t="shared" si="131"/>
        <v>110019056</v>
      </c>
      <c r="DY696" s="19">
        <f t="shared" si="132"/>
        <v>0</v>
      </c>
      <c r="DZ696" s="29"/>
      <c r="EA696" s="15"/>
      <c r="EB696" s="15"/>
      <c r="EC696" s="15"/>
      <c r="ED696" s="15"/>
      <c r="EE696" s="15"/>
      <c r="EF696" s="15"/>
    </row>
    <row r="697" spans="1:136" ht="15" customHeight="1" x14ac:dyDescent="0.2">
      <c r="A697" s="1">
        <v>8001036598</v>
      </c>
      <c r="B697" s="1">
        <v>800103659</v>
      </c>
      <c r="C697" s="16">
        <v>215085250</v>
      </c>
      <c r="D697" s="17" t="s">
        <v>964</v>
      </c>
      <c r="E697" s="83" t="s">
        <v>2042</v>
      </c>
      <c r="F697" s="38"/>
      <c r="G697" s="2"/>
      <c r="H697" s="3"/>
      <c r="I697" s="2"/>
      <c r="J697" s="39"/>
      <c r="K697" s="3"/>
      <c r="L697" s="2"/>
      <c r="M697" s="8"/>
      <c r="N697" s="3"/>
      <c r="O697" s="2"/>
      <c r="P697" s="3"/>
      <c r="Q697" s="39">
        <v>214906287</v>
      </c>
      <c r="R697" s="2"/>
      <c r="S697" s="3"/>
      <c r="T697" s="3"/>
      <c r="U697" s="2"/>
      <c r="V697" s="8">
        <f t="shared" si="121"/>
        <v>214906287</v>
      </c>
      <c r="W697" s="8">
        <v>0</v>
      </c>
      <c r="X697" s="2"/>
      <c r="Y697" s="8">
        <v>0</v>
      </c>
      <c r="Z697" s="8"/>
      <c r="AA697" s="2"/>
      <c r="AB697" s="2"/>
      <c r="AC697" s="9"/>
      <c r="AD697" s="2"/>
      <c r="AE697" s="2"/>
      <c r="AF697" s="8">
        <f t="shared" si="125"/>
        <v>214906287</v>
      </c>
      <c r="AG697" s="9">
        <v>0</v>
      </c>
      <c r="AH697" s="2"/>
      <c r="AI697" s="2">
        <v>0</v>
      </c>
      <c r="AJ697" s="9">
        <v>0</v>
      </c>
      <c r="AK697" s="2">
        <v>0</v>
      </c>
      <c r="AL697" s="2">
        <v>0</v>
      </c>
      <c r="AM697" s="2"/>
      <c r="AN697" s="2"/>
      <c r="AO697" s="19">
        <f t="shared" si="126"/>
        <v>214906287</v>
      </c>
      <c r="AP697" s="2"/>
      <c r="AQ697" s="2"/>
      <c r="AR697" s="2"/>
      <c r="AS697" s="2"/>
      <c r="AT697" s="2"/>
      <c r="AU697" s="2"/>
      <c r="AV697" s="2"/>
      <c r="AW697" s="2"/>
      <c r="AX697" s="2">
        <v>338481744</v>
      </c>
      <c r="AY697" s="2">
        <v>84620436</v>
      </c>
      <c r="AZ697" s="2"/>
      <c r="BA697" s="2"/>
      <c r="BB697" s="64">
        <f t="shared" si="127"/>
        <v>638008467</v>
      </c>
      <c r="BC697" s="2"/>
      <c r="BD697" s="2">
        <v>84620436</v>
      </c>
      <c r="BE697" s="2"/>
      <c r="BF697" s="2"/>
      <c r="BG697" s="9"/>
      <c r="BH697" s="2"/>
      <c r="BI697" s="2"/>
      <c r="BJ697" s="2">
        <v>462489538</v>
      </c>
      <c r="BK697" s="8">
        <f t="shared" si="128"/>
        <v>1185118441</v>
      </c>
      <c r="BL697" s="2"/>
      <c r="BM697" s="2">
        <v>84620436</v>
      </c>
      <c r="BN697" s="2"/>
      <c r="BO697" s="2"/>
      <c r="BP697" s="2"/>
      <c r="BQ697" s="2"/>
      <c r="BR697" s="9"/>
      <c r="BS697" s="2"/>
      <c r="BT697" s="2"/>
      <c r="BU697" s="2"/>
      <c r="BV697" s="2"/>
      <c r="BW697" s="8">
        <f t="shared" si="129"/>
        <v>1269738877</v>
      </c>
      <c r="BX697" s="2"/>
      <c r="BY697" s="2">
        <v>84620436</v>
      </c>
      <c r="BZ697" s="2"/>
      <c r="CA697" s="2"/>
      <c r="CB697" s="9"/>
      <c r="CC697" s="2"/>
      <c r="CD697" s="2"/>
      <c r="CE697" s="2"/>
      <c r="CF697" s="2"/>
      <c r="CG697" s="8">
        <f>SUM(BW697:CE697)</f>
        <v>1354359313</v>
      </c>
      <c r="CH697" s="2"/>
      <c r="CI697" s="2"/>
      <c r="CJ697" s="2"/>
      <c r="CK697" s="2"/>
      <c r="CL697" s="9"/>
      <c r="CM697" s="2"/>
      <c r="CN697" s="2"/>
      <c r="CO697" s="2"/>
      <c r="CP697" s="8">
        <f t="shared" si="122"/>
        <v>1354359313</v>
      </c>
      <c r="CQ697" s="2"/>
      <c r="CR697" s="2"/>
      <c r="CS697" s="2"/>
      <c r="CT697" s="2"/>
      <c r="CU697" s="2"/>
      <c r="CV697" s="9"/>
      <c r="CW697" s="2"/>
      <c r="CX697" s="2"/>
      <c r="CY697" s="8">
        <f t="shared" si="123"/>
        <v>1354359313</v>
      </c>
      <c r="CZ697" s="2"/>
      <c r="DA697" s="2"/>
      <c r="DB697" s="2"/>
      <c r="DC697" s="2"/>
      <c r="DD697" s="2"/>
      <c r="DE697" s="2"/>
      <c r="DF697" s="2"/>
      <c r="DG697" s="2"/>
      <c r="DH697" s="2"/>
      <c r="DI697" s="8">
        <f t="shared" si="124"/>
        <v>1354359313</v>
      </c>
      <c r="DJ697" s="18"/>
      <c r="DK697" s="2"/>
      <c r="DL697" s="2"/>
      <c r="DM697" s="2"/>
      <c r="DN697" s="2"/>
      <c r="DO697" s="2"/>
      <c r="DP697" s="2"/>
      <c r="DQ697" s="2"/>
      <c r="DR697" s="9"/>
      <c r="DS697" s="2"/>
      <c r="DT697" s="2"/>
      <c r="DU697" s="7">
        <f t="shared" si="130"/>
        <v>1354359313</v>
      </c>
      <c r="DV697" s="4">
        <f>VLOOKUP(B697,[3]RPTNCT049_ConsultaSaldosContabl!$I$4:$K$8047,3,0)</f>
        <v>676963488</v>
      </c>
      <c r="DW697" s="4">
        <f>+Q697+Z697+AA697+AN697+BA697+BJ697+BU697+BV697</f>
        <v>677395825</v>
      </c>
      <c r="DX697" s="41">
        <f t="shared" si="131"/>
        <v>1354359313</v>
      </c>
      <c r="DY697" s="19">
        <f t="shared" si="132"/>
        <v>0</v>
      </c>
      <c r="DZ697" s="29"/>
      <c r="EA697" s="29"/>
      <c r="EB697" s="29"/>
    </row>
    <row r="698" spans="1:136" ht="15" customHeight="1" x14ac:dyDescent="0.2">
      <c r="A698" s="1">
        <v>8918550152</v>
      </c>
      <c r="B698" s="1">
        <v>891855015</v>
      </c>
      <c r="C698" s="16">
        <v>213715537</v>
      </c>
      <c r="D698" s="17" t="s">
        <v>285</v>
      </c>
      <c r="E698" s="83" t="s">
        <v>1333</v>
      </c>
      <c r="F698" s="54"/>
      <c r="G698" s="18"/>
      <c r="H698" s="54"/>
      <c r="I698" s="18"/>
      <c r="J698" s="54"/>
      <c r="K698" s="54"/>
      <c r="L698" s="18"/>
      <c r="M698" s="55"/>
      <c r="N698" s="54"/>
      <c r="O698" s="18"/>
      <c r="P698" s="54"/>
      <c r="Q698" s="39"/>
      <c r="R698" s="18"/>
      <c r="S698" s="54"/>
      <c r="T698" s="54"/>
      <c r="U698" s="18"/>
      <c r="V698" s="8">
        <f t="shared" si="121"/>
        <v>0</v>
      </c>
      <c r="W698" s="8">
        <v>0</v>
      </c>
      <c r="X698" s="18"/>
      <c r="Y698" s="8">
        <v>0</v>
      </c>
      <c r="Z698" s="8">
        <v>19049623</v>
      </c>
      <c r="AA698" s="18"/>
      <c r="AB698" s="18"/>
      <c r="AC698" s="56"/>
      <c r="AD698" s="18"/>
      <c r="AE698" s="18"/>
      <c r="AF698" s="8">
        <f t="shared" si="125"/>
        <v>19049623</v>
      </c>
      <c r="AG698" s="9">
        <v>0</v>
      </c>
      <c r="AH698" s="2"/>
      <c r="AI698" s="2">
        <v>0</v>
      </c>
      <c r="AJ698" s="9">
        <v>0</v>
      </c>
      <c r="AK698" s="2">
        <v>0</v>
      </c>
      <c r="AL698" s="2">
        <v>0</v>
      </c>
      <c r="AM698" s="2"/>
      <c r="AN698" s="2"/>
      <c r="AO698" s="19">
        <f t="shared" si="126"/>
        <v>19049623</v>
      </c>
      <c r="AP698" s="18"/>
      <c r="AQ698" s="2"/>
      <c r="AR698" s="18"/>
      <c r="AS698" s="2"/>
      <c r="AT698" s="18"/>
      <c r="AU698" s="18"/>
      <c r="AV698" s="18"/>
      <c r="AW698" s="18"/>
      <c r="AX698" s="2">
        <v>25435872</v>
      </c>
      <c r="AY698" s="2">
        <v>6358968</v>
      </c>
      <c r="AZ698" s="18"/>
      <c r="BA698" s="2"/>
      <c r="BB698" s="64">
        <f t="shared" si="127"/>
        <v>50844463</v>
      </c>
      <c r="BC698" s="2"/>
      <c r="BD698" s="2">
        <v>6358968</v>
      </c>
      <c r="BE698" s="2"/>
      <c r="BF698" s="2"/>
      <c r="BG698" s="9"/>
      <c r="BH698" s="2"/>
      <c r="BI698" s="2"/>
      <c r="BJ698" s="2">
        <v>40995786</v>
      </c>
      <c r="BK698" s="8">
        <f t="shared" si="128"/>
        <v>98199217</v>
      </c>
      <c r="BL698" s="2"/>
      <c r="BM698" s="2">
        <v>6358968</v>
      </c>
      <c r="BN698" s="2"/>
      <c r="BO698" s="2"/>
      <c r="BP698" s="2"/>
      <c r="BQ698" s="2"/>
      <c r="BR698" s="9"/>
      <c r="BS698" s="2"/>
      <c r="BT698" s="2"/>
      <c r="BU698" s="2"/>
      <c r="BV698" s="2"/>
      <c r="BW698" s="8">
        <f t="shared" si="129"/>
        <v>104558185</v>
      </c>
      <c r="BX698" s="2"/>
      <c r="BY698" s="2">
        <v>6358968</v>
      </c>
      <c r="BZ698" s="2"/>
      <c r="CA698" s="2"/>
      <c r="CB698" s="9"/>
      <c r="CC698" s="2"/>
      <c r="CD698" s="2"/>
      <c r="CE698" s="2"/>
      <c r="CF698" s="2"/>
      <c r="CG698" s="8">
        <f>SUM(BW698:CE698)</f>
        <v>110917153</v>
      </c>
      <c r="CH698" s="2"/>
      <c r="CI698" s="2"/>
      <c r="CJ698" s="2"/>
      <c r="CK698" s="2"/>
      <c r="CL698" s="9"/>
      <c r="CM698" s="2"/>
      <c r="CN698" s="2"/>
      <c r="CO698" s="2"/>
      <c r="CP698" s="8">
        <f t="shared" si="122"/>
        <v>110917153</v>
      </c>
      <c r="CQ698" s="2"/>
      <c r="CR698" s="2"/>
      <c r="CS698" s="2"/>
      <c r="CT698" s="2"/>
      <c r="CU698" s="2"/>
      <c r="CV698" s="9"/>
      <c r="CW698" s="2"/>
      <c r="CX698" s="2"/>
      <c r="CY698" s="8">
        <f t="shared" si="123"/>
        <v>110917153</v>
      </c>
      <c r="CZ698" s="2"/>
      <c r="DA698" s="2"/>
      <c r="DB698" s="2"/>
      <c r="DC698" s="2"/>
      <c r="DD698" s="2"/>
      <c r="DE698" s="2"/>
      <c r="DF698" s="2"/>
      <c r="DG698" s="2"/>
      <c r="DH698" s="2"/>
      <c r="DI698" s="8">
        <f t="shared" si="124"/>
        <v>110917153</v>
      </c>
      <c r="DJ698" s="18"/>
      <c r="DK698" s="2"/>
      <c r="DL698" s="2"/>
      <c r="DM698" s="2"/>
      <c r="DN698" s="2"/>
      <c r="DO698" s="2"/>
      <c r="DP698" s="2"/>
      <c r="DQ698" s="2"/>
      <c r="DR698" s="9"/>
      <c r="DS698" s="2"/>
      <c r="DT698" s="2"/>
      <c r="DU698" s="7">
        <f t="shared" si="130"/>
        <v>110917153</v>
      </c>
      <c r="DV698" s="4">
        <f>VLOOKUP(B698,[3]RPTNCT049_ConsultaSaldosContabl!$I$4:$K$8047,3,0)</f>
        <v>50871744</v>
      </c>
      <c r="DW698" s="4">
        <f>+Q698+Z698+AA698+AN698+BA698+BJ698+BU698+BV698</f>
        <v>60045409</v>
      </c>
      <c r="DX698" s="41">
        <f t="shared" si="131"/>
        <v>110917153</v>
      </c>
      <c r="DY698" s="19">
        <f t="shared" si="132"/>
        <v>0</v>
      </c>
      <c r="DZ698" s="29"/>
      <c r="EA698" s="15"/>
      <c r="EB698" s="15"/>
      <c r="EC698" s="15"/>
      <c r="ED698" s="15"/>
      <c r="EE698" s="15"/>
      <c r="EF698" s="15"/>
    </row>
    <row r="699" spans="1:136" ht="15" customHeight="1" x14ac:dyDescent="0.2">
      <c r="A699" s="1">
        <v>8917800481</v>
      </c>
      <c r="B699" s="1">
        <v>891780048</v>
      </c>
      <c r="C699" s="16">
        <v>214147541</v>
      </c>
      <c r="D699" s="17" t="s">
        <v>651</v>
      </c>
      <c r="E699" s="83" t="s">
        <v>1688</v>
      </c>
      <c r="F699" s="38"/>
      <c r="G699" s="2"/>
      <c r="H699" s="3"/>
      <c r="I699" s="2"/>
      <c r="J699" s="39"/>
      <c r="K699" s="3"/>
      <c r="L699" s="2"/>
      <c r="M699" s="8"/>
      <c r="N699" s="3"/>
      <c r="O699" s="2"/>
      <c r="P699" s="3"/>
      <c r="Q699" s="39">
        <v>66748623</v>
      </c>
      <c r="R699" s="2"/>
      <c r="S699" s="3"/>
      <c r="T699" s="3"/>
      <c r="U699" s="2"/>
      <c r="V699" s="8">
        <f t="shared" si="121"/>
        <v>66748623</v>
      </c>
      <c r="W699" s="8">
        <v>0</v>
      </c>
      <c r="X699" s="2"/>
      <c r="Y699" s="8">
        <v>0</v>
      </c>
      <c r="Z699" s="8"/>
      <c r="AA699" s="2"/>
      <c r="AB699" s="2"/>
      <c r="AC699" s="9"/>
      <c r="AD699" s="2"/>
      <c r="AE699" s="2"/>
      <c r="AF699" s="8">
        <f t="shared" si="125"/>
        <v>66748623</v>
      </c>
      <c r="AG699" s="9">
        <v>0</v>
      </c>
      <c r="AH699" s="2"/>
      <c r="AI699" s="2">
        <v>0</v>
      </c>
      <c r="AJ699" s="9">
        <v>0</v>
      </c>
      <c r="AK699" s="2">
        <v>0</v>
      </c>
      <c r="AL699" s="2">
        <v>0</v>
      </c>
      <c r="AM699" s="2"/>
      <c r="AN699" s="2"/>
      <c r="AO699" s="19">
        <f t="shared" si="126"/>
        <v>66748623</v>
      </c>
      <c r="AP699" s="2"/>
      <c r="AQ699" s="2"/>
      <c r="AR699" s="2"/>
      <c r="AS699" s="2"/>
      <c r="AT699" s="2"/>
      <c r="AU699" s="2"/>
      <c r="AV699" s="2"/>
      <c r="AW699" s="2"/>
      <c r="AX699" s="2">
        <v>125213228</v>
      </c>
      <c r="AY699" s="2">
        <v>31303307</v>
      </c>
      <c r="AZ699" s="2"/>
      <c r="BA699" s="2"/>
      <c r="BB699" s="64">
        <f t="shared" si="127"/>
        <v>223265158</v>
      </c>
      <c r="BC699" s="2"/>
      <c r="BD699" s="2">
        <v>31303307</v>
      </c>
      <c r="BE699" s="2"/>
      <c r="BF699" s="2"/>
      <c r="BG699" s="9"/>
      <c r="BH699" s="2"/>
      <c r="BI699" s="2"/>
      <c r="BJ699" s="2">
        <v>143646669</v>
      </c>
      <c r="BK699" s="8">
        <f t="shared" si="128"/>
        <v>398215134</v>
      </c>
      <c r="BL699" s="2"/>
      <c r="BM699" s="2">
        <v>31303307</v>
      </c>
      <c r="BN699" s="2"/>
      <c r="BO699" s="2"/>
      <c r="BP699" s="2"/>
      <c r="BQ699" s="2"/>
      <c r="BR699" s="9"/>
      <c r="BS699" s="2"/>
      <c r="BT699" s="2"/>
      <c r="BU699" s="2"/>
      <c r="BV699" s="2"/>
      <c r="BW699" s="8">
        <f t="shared" si="129"/>
        <v>429518441</v>
      </c>
      <c r="BX699" s="2"/>
      <c r="BY699" s="2">
        <v>31303307</v>
      </c>
      <c r="BZ699" s="2"/>
      <c r="CA699" s="2"/>
      <c r="CB699" s="9"/>
      <c r="CC699" s="2"/>
      <c r="CD699" s="2"/>
      <c r="CE699" s="2"/>
      <c r="CF699" s="2"/>
      <c r="CG699" s="8">
        <f>SUM(BW699:CE699)</f>
        <v>460821748</v>
      </c>
      <c r="CH699" s="2"/>
      <c r="CI699" s="2"/>
      <c r="CJ699" s="2"/>
      <c r="CK699" s="2"/>
      <c r="CL699" s="9"/>
      <c r="CM699" s="2"/>
      <c r="CN699" s="2"/>
      <c r="CO699" s="2"/>
      <c r="CP699" s="8">
        <f t="shared" si="122"/>
        <v>460821748</v>
      </c>
      <c r="CQ699" s="2"/>
      <c r="CR699" s="2"/>
      <c r="CS699" s="2"/>
      <c r="CT699" s="2"/>
      <c r="CU699" s="2"/>
      <c r="CV699" s="9"/>
      <c r="CW699" s="2"/>
      <c r="CX699" s="2"/>
      <c r="CY699" s="8">
        <f t="shared" si="123"/>
        <v>460821748</v>
      </c>
      <c r="CZ699" s="2"/>
      <c r="DA699" s="2"/>
      <c r="DB699" s="2"/>
      <c r="DC699" s="2"/>
      <c r="DD699" s="2"/>
      <c r="DE699" s="2"/>
      <c r="DF699" s="2"/>
      <c r="DG699" s="2"/>
      <c r="DH699" s="2"/>
      <c r="DI699" s="8">
        <f t="shared" si="124"/>
        <v>460821748</v>
      </c>
      <c r="DJ699" s="18"/>
      <c r="DK699" s="2"/>
      <c r="DL699" s="2"/>
      <c r="DM699" s="2"/>
      <c r="DN699" s="2"/>
      <c r="DO699" s="2"/>
      <c r="DP699" s="2"/>
      <c r="DQ699" s="2"/>
      <c r="DR699" s="9"/>
      <c r="DS699" s="2"/>
      <c r="DT699" s="2"/>
      <c r="DU699" s="7">
        <f t="shared" si="130"/>
        <v>460821748</v>
      </c>
      <c r="DV699" s="4">
        <f>VLOOKUP(B699,[3]RPTNCT049_ConsultaSaldosContabl!$I$4:$K$8047,3,0)</f>
        <v>250426456</v>
      </c>
      <c r="DW699" s="4">
        <f>+Q699+Z699+AA699+AN699+BA699+BJ699+BU699+BV699</f>
        <v>210395292</v>
      </c>
      <c r="DX699" s="41">
        <f t="shared" si="131"/>
        <v>460821748</v>
      </c>
      <c r="DY699" s="19">
        <f t="shared" si="132"/>
        <v>0</v>
      </c>
      <c r="DZ699" s="29"/>
      <c r="EA699" s="29"/>
      <c r="EB699" s="29"/>
    </row>
    <row r="700" spans="1:136" ht="15" customHeight="1" x14ac:dyDescent="0.2">
      <c r="A700" s="1">
        <v>8000966139</v>
      </c>
      <c r="B700" s="1">
        <v>800096613</v>
      </c>
      <c r="C700" s="16">
        <v>215020550</v>
      </c>
      <c r="D700" s="17" t="s">
        <v>429</v>
      </c>
      <c r="E700" s="83" t="s">
        <v>1473</v>
      </c>
      <c r="F700" s="38"/>
      <c r="G700" s="2"/>
      <c r="H700" s="3"/>
      <c r="I700" s="2"/>
      <c r="J700" s="39"/>
      <c r="K700" s="3"/>
      <c r="L700" s="2"/>
      <c r="M700" s="8"/>
      <c r="N700" s="3"/>
      <c r="O700" s="2"/>
      <c r="P700" s="3"/>
      <c r="Q700" s="39">
        <v>59961462</v>
      </c>
      <c r="R700" s="2"/>
      <c r="S700" s="3"/>
      <c r="T700" s="3"/>
      <c r="U700" s="2"/>
      <c r="V700" s="8">
        <f t="shared" si="121"/>
        <v>59961462</v>
      </c>
      <c r="W700" s="8">
        <v>0</v>
      </c>
      <c r="X700" s="2"/>
      <c r="Y700" s="8">
        <v>0</v>
      </c>
      <c r="Z700" s="8">
        <v>35499105</v>
      </c>
      <c r="AA700" s="2"/>
      <c r="AB700" s="2"/>
      <c r="AC700" s="9"/>
      <c r="AD700" s="2"/>
      <c r="AE700" s="2"/>
      <c r="AF700" s="8">
        <f t="shared" si="125"/>
        <v>95460567</v>
      </c>
      <c r="AG700" s="9">
        <v>0</v>
      </c>
      <c r="AH700" s="2"/>
      <c r="AI700" s="2">
        <v>0</v>
      </c>
      <c r="AJ700" s="9">
        <v>0</v>
      </c>
      <c r="AK700" s="2">
        <v>0</v>
      </c>
      <c r="AL700" s="2">
        <v>0</v>
      </c>
      <c r="AM700" s="2"/>
      <c r="AN700" s="2">
        <f>VLOOKUP(B700,[2]Abril!$G$18:$H$28,2,0)</f>
        <v>1667651</v>
      </c>
      <c r="AO700" s="19">
        <f t="shared" si="126"/>
        <v>97128218</v>
      </c>
      <c r="AP700" s="2"/>
      <c r="AQ700" s="2"/>
      <c r="AR700" s="2"/>
      <c r="AS700" s="2"/>
      <c r="AT700" s="2"/>
      <c r="AU700" s="2"/>
      <c r="AV700" s="2"/>
      <c r="AW700" s="2"/>
      <c r="AX700" s="2">
        <v>207391044</v>
      </c>
      <c r="AY700" s="2">
        <v>51847761</v>
      </c>
      <c r="AZ700" s="2"/>
      <c r="BA700" s="2">
        <f>VLOOKUP(B700,[2]Mayo!$G$109:$H$167,2,0)</f>
        <v>21011825</v>
      </c>
      <c r="BB700" s="64">
        <f t="shared" si="127"/>
        <v>377378848</v>
      </c>
      <c r="BC700" s="2"/>
      <c r="BD700" s="2">
        <v>51847761</v>
      </c>
      <c r="BE700" s="2"/>
      <c r="BF700" s="2"/>
      <c r="BG700" s="9"/>
      <c r="BH700" s="2"/>
      <c r="BI700" s="2"/>
      <c r="BJ700" s="2">
        <v>250654568</v>
      </c>
      <c r="BK700" s="8">
        <f t="shared" si="128"/>
        <v>679881177</v>
      </c>
      <c r="BL700" s="2"/>
      <c r="BM700" s="2">
        <v>51847761</v>
      </c>
      <c r="BN700" s="2"/>
      <c r="BO700" s="2"/>
      <c r="BP700" s="2"/>
      <c r="BQ700" s="2"/>
      <c r="BR700" s="9"/>
      <c r="BS700" s="2"/>
      <c r="BT700" s="2"/>
      <c r="BU700" s="2"/>
      <c r="BV700" s="2"/>
      <c r="BW700" s="8">
        <f t="shared" si="129"/>
        <v>731728938</v>
      </c>
      <c r="BX700" s="2"/>
      <c r="BY700" s="2">
        <v>51847761</v>
      </c>
      <c r="BZ700" s="2"/>
      <c r="CA700" s="2"/>
      <c r="CB700" s="9"/>
      <c r="CC700" s="2"/>
      <c r="CD700" s="2"/>
      <c r="CE700" s="2"/>
      <c r="CF700" s="2"/>
      <c r="CG700" s="8">
        <f>SUM(BW700:CE700)</f>
        <v>783576699</v>
      </c>
      <c r="CH700" s="2"/>
      <c r="CI700" s="2"/>
      <c r="CJ700" s="2"/>
      <c r="CK700" s="2"/>
      <c r="CL700" s="9"/>
      <c r="CM700" s="2"/>
      <c r="CN700" s="2"/>
      <c r="CO700" s="2"/>
      <c r="CP700" s="8">
        <f t="shared" si="122"/>
        <v>783576699</v>
      </c>
      <c r="CQ700" s="2"/>
      <c r="CR700" s="2"/>
      <c r="CS700" s="2"/>
      <c r="CT700" s="2"/>
      <c r="CU700" s="2"/>
      <c r="CV700" s="9"/>
      <c r="CW700" s="2"/>
      <c r="CX700" s="2"/>
      <c r="CY700" s="8">
        <f t="shared" si="123"/>
        <v>783576699</v>
      </c>
      <c r="CZ700" s="2"/>
      <c r="DA700" s="2"/>
      <c r="DB700" s="2"/>
      <c r="DC700" s="2"/>
      <c r="DD700" s="2"/>
      <c r="DE700" s="2"/>
      <c r="DF700" s="2"/>
      <c r="DG700" s="2"/>
      <c r="DH700" s="2"/>
      <c r="DI700" s="8">
        <f t="shared" si="124"/>
        <v>783576699</v>
      </c>
      <c r="DJ700" s="18"/>
      <c r="DK700" s="2"/>
      <c r="DL700" s="2"/>
      <c r="DM700" s="2"/>
      <c r="DN700" s="2"/>
      <c r="DO700" s="2"/>
      <c r="DP700" s="2"/>
      <c r="DQ700" s="2"/>
      <c r="DR700" s="9"/>
      <c r="DS700" s="2"/>
      <c r="DT700" s="2"/>
      <c r="DU700" s="7">
        <f t="shared" si="130"/>
        <v>783576699</v>
      </c>
      <c r="DV700" s="4">
        <f>VLOOKUP(B700,[3]RPTNCT049_ConsultaSaldosContabl!$I$4:$K$8047,3,0)</f>
        <v>414782088</v>
      </c>
      <c r="DW700" s="4">
        <f>+Q700+Z700+AA700+AN700+BA700+BJ700+BU700+BV700</f>
        <v>368794611</v>
      </c>
      <c r="DX700" s="41">
        <f t="shared" si="131"/>
        <v>783576699</v>
      </c>
      <c r="DY700" s="19">
        <f t="shared" si="132"/>
        <v>0</v>
      </c>
      <c r="DZ700" s="29"/>
      <c r="EA700" s="29"/>
      <c r="EB700" s="29"/>
    </row>
    <row r="701" spans="1:136" ht="15" customHeight="1" x14ac:dyDescent="0.2">
      <c r="A701" s="1">
        <v>8909809171</v>
      </c>
      <c r="B701" s="1">
        <v>890980917</v>
      </c>
      <c r="C701" s="16">
        <v>214105541</v>
      </c>
      <c r="D701" s="17" t="s">
        <v>115</v>
      </c>
      <c r="E701" s="83" t="s">
        <v>1161</v>
      </c>
      <c r="F701" s="38"/>
      <c r="G701" s="2"/>
      <c r="H701" s="3"/>
      <c r="I701" s="2"/>
      <c r="J701" s="39"/>
      <c r="K701" s="3"/>
      <c r="L701" s="2"/>
      <c r="M701" s="8"/>
      <c r="N701" s="3"/>
      <c r="O701" s="2"/>
      <c r="P701" s="3"/>
      <c r="Q701" s="39">
        <v>79985057</v>
      </c>
      <c r="R701" s="2"/>
      <c r="S701" s="3"/>
      <c r="T701" s="3"/>
      <c r="U701" s="2"/>
      <c r="V701" s="8">
        <f t="shared" si="121"/>
        <v>79985057</v>
      </c>
      <c r="W701" s="8">
        <v>0</v>
      </c>
      <c r="X701" s="2"/>
      <c r="Y701" s="8">
        <v>0</v>
      </c>
      <c r="Z701" s="8"/>
      <c r="AA701" s="2"/>
      <c r="AB701" s="2"/>
      <c r="AC701" s="9"/>
      <c r="AD701" s="2"/>
      <c r="AE701" s="2"/>
      <c r="AF701" s="8">
        <f t="shared" si="125"/>
        <v>79985057</v>
      </c>
      <c r="AG701" s="9">
        <v>0</v>
      </c>
      <c r="AH701" s="2"/>
      <c r="AI701" s="2">
        <v>0</v>
      </c>
      <c r="AJ701" s="9">
        <v>0</v>
      </c>
      <c r="AK701" s="2">
        <v>0</v>
      </c>
      <c r="AL701" s="2">
        <v>0</v>
      </c>
      <c r="AM701" s="2"/>
      <c r="AN701" s="2"/>
      <c r="AO701" s="19">
        <f t="shared" si="126"/>
        <v>79985057</v>
      </c>
      <c r="AP701" s="2"/>
      <c r="AQ701" s="2"/>
      <c r="AR701" s="2"/>
      <c r="AS701" s="2"/>
      <c r="AT701" s="2"/>
      <c r="AU701" s="2"/>
      <c r="AV701" s="2"/>
      <c r="AW701" s="2"/>
      <c r="AX701" s="2">
        <v>84337412</v>
      </c>
      <c r="AY701" s="2">
        <v>21084353</v>
      </c>
      <c r="AZ701" s="2"/>
      <c r="BA701" s="2"/>
      <c r="BB701" s="64">
        <f t="shared" si="127"/>
        <v>185406822</v>
      </c>
      <c r="BC701" s="2"/>
      <c r="BD701" s="2">
        <v>21084353</v>
      </c>
      <c r="BE701" s="2"/>
      <c r="BF701" s="2"/>
      <c r="BG701" s="9"/>
      <c r="BH701" s="2"/>
      <c r="BI701" s="2"/>
      <c r="BJ701" s="2">
        <v>172132285</v>
      </c>
      <c r="BK701" s="8">
        <f t="shared" si="128"/>
        <v>378623460</v>
      </c>
      <c r="BL701" s="2"/>
      <c r="BM701" s="2">
        <v>21084353</v>
      </c>
      <c r="BN701" s="2"/>
      <c r="BO701" s="2"/>
      <c r="BP701" s="2"/>
      <c r="BQ701" s="2"/>
      <c r="BR701" s="9"/>
      <c r="BS701" s="2"/>
      <c r="BT701" s="2"/>
      <c r="BU701" s="2"/>
      <c r="BV701" s="2"/>
      <c r="BW701" s="8">
        <f t="shared" si="129"/>
        <v>399707813</v>
      </c>
      <c r="BX701" s="2"/>
      <c r="BY701" s="2">
        <v>21084353</v>
      </c>
      <c r="BZ701" s="2"/>
      <c r="CA701" s="2"/>
      <c r="CB701" s="9"/>
      <c r="CC701" s="2"/>
      <c r="CD701" s="2"/>
      <c r="CE701" s="2"/>
      <c r="CF701" s="2"/>
      <c r="CG701" s="8">
        <f>SUM(BW701:CE701)</f>
        <v>420792166</v>
      </c>
      <c r="CH701" s="2"/>
      <c r="CI701" s="2"/>
      <c r="CJ701" s="2"/>
      <c r="CK701" s="2"/>
      <c r="CL701" s="9"/>
      <c r="CM701" s="2"/>
      <c r="CN701" s="2"/>
      <c r="CO701" s="2"/>
      <c r="CP701" s="8">
        <f t="shared" si="122"/>
        <v>420792166</v>
      </c>
      <c r="CQ701" s="2"/>
      <c r="CR701" s="2"/>
      <c r="CS701" s="2"/>
      <c r="CT701" s="2"/>
      <c r="CU701" s="2"/>
      <c r="CV701" s="9"/>
      <c r="CW701" s="2"/>
      <c r="CX701" s="2"/>
      <c r="CY701" s="8">
        <f t="shared" si="123"/>
        <v>420792166</v>
      </c>
      <c r="CZ701" s="2"/>
      <c r="DA701" s="2"/>
      <c r="DB701" s="2"/>
      <c r="DC701" s="2"/>
      <c r="DD701" s="2"/>
      <c r="DE701" s="2"/>
      <c r="DF701" s="2"/>
      <c r="DG701" s="2"/>
      <c r="DH701" s="2"/>
      <c r="DI701" s="8">
        <f t="shared" si="124"/>
        <v>420792166</v>
      </c>
      <c r="DJ701" s="18"/>
      <c r="DK701" s="2"/>
      <c r="DL701" s="2"/>
      <c r="DM701" s="2"/>
      <c r="DN701" s="2"/>
      <c r="DO701" s="2"/>
      <c r="DP701" s="2"/>
      <c r="DQ701" s="2"/>
      <c r="DR701" s="9"/>
      <c r="DS701" s="2"/>
      <c r="DT701" s="2"/>
      <c r="DU701" s="7">
        <f t="shared" si="130"/>
        <v>420792166</v>
      </c>
      <c r="DV701" s="4">
        <f>VLOOKUP(B701,[3]RPTNCT049_ConsultaSaldosContabl!$I$4:$K$8047,3,0)</f>
        <v>168674824</v>
      </c>
      <c r="DW701" s="4">
        <f>+Q701+Z701+AA701+AN701+BA701+BJ701+BU701+BV701</f>
        <v>252117342</v>
      </c>
      <c r="DX701" s="41">
        <f t="shared" si="131"/>
        <v>420792166</v>
      </c>
      <c r="DY701" s="19">
        <f t="shared" si="132"/>
        <v>0</v>
      </c>
      <c r="DZ701" s="29"/>
      <c r="EA701" s="29"/>
      <c r="EB701" s="29"/>
    </row>
    <row r="702" spans="1:136" ht="15" customHeight="1" x14ac:dyDescent="0.2">
      <c r="A702" s="1">
        <v>8908011377</v>
      </c>
      <c r="B702" s="1">
        <v>890801137</v>
      </c>
      <c r="C702" s="16">
        <v>214117541</v>
      </c>
      <c r="D702" s="17" t="s">
        <v>352</v>
      </c>
      <c r="E702" s="83" t="s">
        <v>1397</v>
      </c>
      <c r="F702" s="38"/>
      <c r="G702" s="2"/>
      <c r="H702" s="3"/>
      <c r="I702" s="2"/>
      <c r="J702" s="39"/>
      <c r="K702" s="3"/>
      <c r="L702" s="2"/>
      <c r="M702" s="8"/>
      <c r="N702" s="3"/>
      <c r="O702" s="2"/>
      <c r="P702" s="3"/>
      <c r="Q702" s="39">
        <v>111236433</v>
      </c>
      <c r="R702" s="2"/>
      <c r="S702" s="3"/>
      <c r="T702" s="3"/>
      <c r="U702" s="2"/>
      <c r="V702" s="8">
        <f t="shared" si="121"/>
        <v>111236433</v>
      </c>
      <c r="W702" s="8">
        <v>0</v>
      </c>
      <c r="X702" s="2"/>
      <c r="Y702" s="8">
        <v>0</v>
      </c>
      <c r="Z702" s="8"/>
      <c r="AA702" s="2"/>
      <c r="AB702" s="2"/>
      <c r="AC702" s="9"/>
      <c r="AD702" s="2"/>
      <c r="AE702" s="2"/>
      <c r="AF702" s="8">
        <f t="shared" si="125"/>
        <v>111236433</v>
      </c>
      <c r="AG702" s="9">
        <v>0</v>
      </c>
      <c r="AH702" s="2"/>
      <c r="AI702" s="2">
        <v>0</v>
      </c>
      <c r="AJ702" s="9">
        <v>0</v>
      </c>
      <c r="AK702" s="2">
        <v>0</v>
      </c>
      <c r="AL702" s="2">
        <v>0</v>
      </c>
      <c r="AM702" s="2"/>
      <c r="AN702" s="2"/>
      <c r="AO702" s="19">
        <f t="shared" si="126"/>
        <v>111236433</v>
      </c>
      <c r="AP702" s="2"/>
      <c r="AQ702" s="2"/>
      <c r="AR702" s="2"/>
      <c r="AS702" s="2"/>
      <c r="AT702" s="2"/>
      <c r="AU702" s="2"/>
      <c r="AV702" s="2"/>
      <c r="AW702" s="2"/>
      <c r="AX702" s="2">
        <v>123645764</v>
      </c>
      <c r="AY702" s="2">
        <v>30911441</v>
      </c>
      <c r="AZ702" s="2"/>
      <c r="BA702" s="2"/>
      <c r="BB702" s="64">
        <f t="shared" si="127"/>
        <v>265793638</v>
      </c>
      <c r="BC702" s="2"/>
      <c r="BD702" s="2">
        <v>30911441</v>
      </c>
      <c r="BE702" s="2"/>
      <c r="BF702" s="2"/>
      <c r="BG702" s="9"/>
      <c r="BH702" s="2"/>
      <c r="BI702" s="2"/>
      <c r="BJ702" s="2">
        <v>239387447</v>
      </c>
      <c r="BK702" s="8">
        <f t="shared" si="128"/>
        <v>536092526</v>
      </c>
      <c r="BL702" s="2"/>
      <c r="BM702" s="2">
        <v>30911441</v>
      </c>
      <c r="BN702" s="2"/>
      <c r="BO702" s="2"/>
      <c r="BP702" s="2"/>
      <c r="BQ702" s="2"/>
      <c r="BR702" s="9"/>
      <c r="BS702" s="2"/>
      <c r="BT702" s="2"/>
      <c r="BU702" s="2"/>
      <c r="BV702" s="2"/>
      <c r="BW702" s="8">
        <f t="shared" si="129"/>
        <v>567003967</v>
      </c>
      <c r="BX702" s="2"/>
      <c r="BY702" s="2">
        <v>30911441</v>
      </c>
      <c r="BZ702" s="2"/>
      <c r="CA702" s="2"/>
      <c r="CB702" s="9"/>
      <c r="CC702" s="2"/>
      <c r="CD702" s="2"/>
      <c r="CE702" s="2"/>
      <c r="CF702" s="2"/>
      <c r="CG702" s="8">
        <f>SUM(BW702:CE702)</f>
        <v>597915408</v>
      </c>
      <c r="CH702" s="2"/>
      <c r="CI702" s="2"/>
      <c r="CJ702" s="2"/>
      <c r="CK702" s="2"/>
      <c r="CL702" s="9"/>
      <c r="CM702" s="2"/>
      <c r="CN702" s="2"/>
      <c r="CO702" s="2"/>
      <c r="CP702" s="8">
        <f t="shared" si="122"/>
        <v>597915408</v>
      </c>
      <c r="CQ702" s="2"/>
      <c r="CR702" s="2"/>
      <c r="CS702" s="2"/>
      <c r="CT702" s="2"/>
      <c r="CU702" s="2"/>
      <c r="CV702" s="9"/>
      <c r="CW702" s="2"/>
      <c r="CX702" s="2"/>
      <c r="CY702" s="8">
        <f t="shared" si="123"/>
        <v>597915408</v>
      </c>
      <c r="CZ702" s="2"/>
      <c r="DA702" s="2"/>
      <c r="DB702" s="2"/>
      <c r="DC702" s="2"/>
      <c r="DD702" s="2"/>
      <c r="DE702" s="2"/>
      <c r="DF702" s="2"/>
      <c r="DG702" s="2"/>
      <c r="DH702" s="2"/>
      <c r="DI702" s="8">
        <f t="shared" si="124"/>
        <v>597915408</v>
      </c>
      <c r="DJ702" s="18"/>
      <c r="DK702" s="2"/>
      <c r="DL702" s="2"/>
      <c r="DM702" s="2"/>
      <c r="DN702" s="2"/>
      <c r="DO702" s="2"/>
      <c r="DP702" s="2"/>
      <c r="DQ702" s="2"/>
      <c r="DR702" s="9"/>
      <c r="DS702" s="2"/>
      <c r="DT702" s="2"/>
      <c r="DU702" s="7">
        <f t="shared" si="130"/>
        <v>597915408</v>
      </c>
      <c r="DV702" s="4">
        <f>VLOOKUP(B702,[3]RPTNCT049_ConsultaSaldosContabl!$I$4:$K$8047,3,0)</f>
        <v>247291528</v>
      </c>
      <c r="DW702" s="4">
        <f>+Q702+Z702+AA702+AN702+BA702+BJ702+BU702+BV702</f>
        <v>350623880</v>
      </c>
      <c r="DX702" s="41">
        <f t="shared" si="131"/>
        <v>597915408</v>
      </c>
      <c r="DY702" s="19">
        <f t="shared" si="132"/>
        <v>0</v>
      </c>
      <c r="DZ702" s="29"/>
      <c r="EA702" s="29"/>
      <c r="EB702" s="29"/>
    </row>
    <row r="703" spans="1:136" ht="15" customHeight="1" x14ac:dyDescent="0.2">
      <c r="A703" s="1">
        <v>8909823014</v>
      </c>
      <c r="B703" s="1">
        <v>890982301</v>
      </c>
      <c r="C703" s="16">
        <v>214305543</v>
      </c>
      <c r="D703" s="17" t="s">
        <v>116</v>
      </c>
      <c r="E703" s="83" t="s">
        <v>1162</v>
      </c>
      <c r="F703" s="38"/>
      <c r="G703" s="2"/>
      <c r="H703" s="3"/>
      <c r="I703" s="2"/>
      <c r="J703" s="39"/>
      <c r="K703" s="3"/>
      <c r="L703" s="2"/>
      <c r="M703" s="8"/>
      <c r="N703" s="3"/>
      <c r="O703" s="2"/>
      <c r="P703" s="3"/>
      <c r="Q703" s="39">
        <v>24230469</v>
      </c>
      <c r="R703" s="2"/>
      <c r="S703" s="3"/>
      <c r="T703" s="3"/>
      <c r="U703" s="2"/>
      <c r="V703" s="8">
        <f t="shared" si="121"/>
        <v>24230469</v>
      </c>
      <c r="W703" s="8">
        <v>0</v>
      </c>
      <c r="X703" s="2"/>
      <c r="Y703" s="8">
        <v>0</v>
      </c>
      <c r="Z703" s="8">
        <v>24686092</v>
      </c>
      <c r="AA703" s="2"/>
      <c r="AB703" s="2"/>
      <c r="AC703" s="9"/>
      <c r="AD703" s="2"/>
      <c r="AE703" s="2"/>
      <c r="AF703" s="8">
        <f t="shared" si="125"/>
        <v>48916561</v>
      </c>
      <c r="AG703" s="9">
        <v>0</v>
      </c>
      <c r="AH703" s="2"/>
      <c r="AI703" s="2">
        <v>0</v>
      </c>
      <c r="AJ703" s="9">
        <v>0</v>
      </c>
      <c r="AK703" s="2">
        <v>0</v>
      </c>
      <c r="AL703" s="2">
        <v>0</v>
      </c>
      <c r="AM703" s="2"/>
      <c r="AN703" s="2"/>
      <c r="AO703" s="19">
        <f t="shared" si="126"/>
        <v>48916561</v>
      </c>
      <c r="AP703" s="2"/>
      <c r="AQ703" s="2"/>
      <c r="AR703" s="2"/>
      <c r="AS703" s="2"/>
      <c r="AT703" s="2"/>
      <c r="AU703" s="2"/>
      <c r="AV703" s="2"/>
      <c r="AW703" s="2"/>
      <c r="AX703" s="2">
        <v>94494052</v>
      </c>
      <c r="AY703" s="2">
        <v>23623513</v>
      </c>
      <c r="AZ703" s="2"/>
      <c r="BA703" s="2">
        <f>VLOOKUP(B703,[2]Mayo!$G$109:$H$167,2,0)</f>
        <v>893156</v>
      </c>
      <c r="BB703" s="64">
        <f t="shared" si="127"/>
        <v>167927282</v>
      </c>
      <c r="BC703" s="2"/>
      <c r="BD703" s="2">
        <v>23623513</v>
      </c>
      <c r="BE703" s="2"/>
      <c r="BF703" s="2"/>
      <c r="BG703" s="9"/>
      <c r="BH703" s="2"/>
      <c r="BI703" s="2"/>
      <c r="BJ703" s="2">
        <v>107236017</v>
      </c>
      <c r="BK703" s="8">
        <f t="shared" si="128"/>
        <v>298786812</v>
      </c>
      <c r="BL703" s="2"/>
      <c r="BM703" s="2">
        <v>23623513</v>
      </c>
      <c r="BN703" s="2"/>
      <c r="BO703" s="2"/>
      <c r="BP703" s="2"/>
      <c r="BQ703" s="2"/>
      <c r="BR703" s="9"/>
      <c r="BS703" s="2"/>
      <c r="BT703" s="2"/>
      <c r="BU703" s="2"/>
      <c r="BV703" s="2"/>
      <c r="BW703" s="8">
        <f t="shared" si="129"/>
        <v>322410325</v>
      </c>
      <c r="BX703" s="2"/>
      <c r="BY703" s="2">
        <v>23623513</v>
      </c>
      <c r="BZ703" s="2"/>
      <c r="CA703" s="2"/>
      <c r="CB703" s="9"/>
      <c r="CC703" s="2"/>
      <c r="CD703" s="2"/>
      <c r="CE703" s="2"/>
      <c r="CF703" s="2"/>
      <c r="CG703" s="8">
        <f>SUM(BW703:CE703)</f>
        <v>346033838</v>
      </c>
      <c r="CH703" s="2"/>
      <c r="CI703" s="2"/>
      <c r="CJ703" s="2"/>
      <c r="CK703" s="2"/>
      <c r="CL703" s="9"/>
      <c r="CM703" s="2"/>
      <c r="CN703" s="2"/>
      <c r="CO703" s="2"/>
      <c r="CP703" s="8">
        <f t="shared" si="122"/>
        <v>346033838</v>
      </c>
      <c r="CQ703" s="2"/>
      <c r="CR703" s="2"/>
      <c r="CS703" s="2"/>
      <c r="CT703" s="2"/>
      <c r="CU703" s="2"/>
      <c r="CV703" s="9"/>
      <c r="CW703" s="2"/>
      <c r="CX703" s="2"/>
      <c r="CY703" s="8">
        <f t="shared" si="123"/>
        <v>346033838</v>
      </c>
      <c r="CZ703" s="2"/>
      <c r="DA703" s="2"/>
      <c r="DB703" s="2"/>
      <c r="DC703" s="2"/>
      <c r="DD703" s="2"/>
      <c r="DE703" s="2"/>
      <c r="DF703" s="2"/>
      <c r="DG703" s="2"/>
      <c r="DH703" s="2"/>
      <c r="DI703" s="8">
        <f t="shared" si="124"/>
        <v>346033838</v>
      </c>
      <c r="DJ703" s="18"/>
      <c r="DK703" s="2"/>
      <c r="DL703" s="2"/>
      <c r="DM703" s="2"/>
      <c r="DN703" s="2"/>
      <c r="DO703" s="2"/>
      <c r="DP703" s="2"/>
      <c r="DQ703" s="2"/>
      <c r="DR703" s="9"/>
      <c r="DS703" s="2"/>
      <c r="DT703" s="2"/>
      <c r="DU703" s="7">
        <f t="shared" si="130"/>
        <v>346033838</v>
      </c>
      <c r="DV703" s="4">
        <f>VLOOKUP(B703,[3]RPTNCT049_ConsultaSaldosContabl!$I$4:$K$8047,3,0)</f>
        <v>188988104</v>
      </c>
      <c r="DW703" s="4">
        <f>+Q703+Z703+AA703+AN703+BA703+BJ703+BU703+BV703</f>
        <v>157045734</v>
      </c>
      <c r="DX703" s="41">
        <f t="shared" si="131"/>
        <v>346033838</v>
      </c>
      <c r="DY703" s="19">
        <f t="shared" si="132"/>
        <v>0</v>
      </c>
      <c r="DZ703" s="29"/>
      <c r="EA703" s="29"/>
      <c r="EB703" s="29"/>
    </row>
    <row r="704" spans="1:136" ht="15" customHeight="1" x14ac:dyDescent="0.2">
      <c r="A704" s="1">
        <v>8914800302</v>
      </c>
      <c r="B704" s="1">
        <v>891480030</v>
      </c>
      <c r="C704" s="16">
        <v>210166001</v>
      </c>
      <c r="D704" s="17" t="s">
        <v>2239</v>
      </c>
      <c r="E704" s="83" t="s">
        <v>1070</v>
      </c>
      <c r="F704" s="36">
        <v>12162553329</v>
      </c>
      <c r="G704" s="2"/>
      <c r="H704" s="3"/>
      <c r="I704" s="2"/>
      <c r="J704" s="39">
        <v>775712977</v>
      </c>
      <c r="K704" s="2">
        <v>1654067922</v>
      </c>
      <c r="L704" s="2"/>
      <c r="M704" s="8">
        <f>SUM(F704:L704)</f>
        <v>14592334228</v>
      </c>
      <c r="N704" s="3">
        <f>VLOOKUP(A704,'[1]PRESTACION DE SERVICIO'!$I$2:$J$96,2,0)</f>
        <v>10652309745</v>
      </c>
      <c r="O704" s="2"/>
      <c r="P704" s="3"/>
      <c r="Q704" s="39">
        <v>1732398729</v>
      </c>
      <c r="R704" s="2"/>
      <c r="S704" s="3">
        <v>585570105</v>
      </c>
      <c r="T704" s="9">
        <v>1099539357</v>
      </c>
      <c r="U704" s="2"/>
      <c r="V704" s="8">
        <f t="shared" si="121"/>
        <v>28662152164</v>
      </c>
      <c r="W704" s="8">
        <v>9813212759</v>
      </c>
      <c r="X704" s="2"/>
      <c r="Y704" s="8">
        <v>0</v>
      </c>
      <c r="Z704" s="8"/>
      <c r="AA704" s="2"/>
      <c r="AB704" s="2"/>
      <c r="AC704" s="9">
        <v>696138279</v>
      </c>
      <c r="AD704" s="2">
        <v>1380784678</v>
      </c>
      <c r="AE704" s="2"/>
      <c r="AF704" s="8">
        <f t="shared" si="125"/>
        <v>40552287880</v>
      </c>
      <c r="AG704" s="9">
        <v>0</v>
      </c>
      <c r="AH704" s="2"/>
      <c r="AI704" s="2">
        <v>0</v>
      </c>
      <c r="AJ704" s="9">
        <v>10277710906</v>
      </c>
      <c r="AK704" s="2">
        <v>696138279</v>
      </c>
      <c r="AL704" s="2">
        <v>1380784678</v>
      </c>
      <c r="AM704" s="2"/>
      <c r="AN704" s="2"/>
      <c r="AO704" s="19">
        <f t="shared" si="126"/>
        <v>52906921743</v>
      </c>
      <c r="AP704" s="2"/>
      <c r="AQ704" s="2"/>
      <c r="AR704" s="2"/>
      <c r="AS704" s="2">
        <v>10382560230</v>
      </c>
      <c r="AT704" s="2">
        <v>696138279</v>
      </c>
      <c r="AU704" s="2">
        <v>1106631112</v>
      </c>
      <c r="AV704" s="2"/>
      <c r="AW704" s="2">
        <v>1153550592</v>
      </c>
      <c r="AX704" s="2"/>
      <c r="AY704" s="2">
        <v>769033728</v>
      </c>
      <c r="AZ704" s="2"/>
      <c r="BA704" s="2"/>
      <c r="BB704" s="64">
        <f t="shared" si="127"/>
        <v>67014835684</v>
      </c>
      <c r="BC704" s="2">
        <v>15025949294</v>
      </c>
      <c r="BD704" s="2">
        <v>384516864</v>
      </c>
      <c r="BE704" s="2"/>
      <c r="BF704" s="2"/>
      <c r="BG704" s="9">
        <v>726726247</v>
      </c>
      <c r="BH704" s="2">
        <v>2056559198</v>
      </c>
      <c r="BI704" s="2"/>
      <c r="BJ704" s="2">
        <v>3728214129</v>
      </c>
      <c r="BK704" s="8">
        <f t="shared" si="128"/>
        <v>88936801416</v>
      </c>
      <c r="BL704" s="2">
        <v>11215390017</v>
      </c>
      <c r="BM704" s="2">
        <v>384516864</v>
      </c>
      <c r="BN704" s="2"/>
      <c r="BO704" s="2">
        <v>4520700763</v>
      </c>
      <c r="BP704" s="2"/>
      <c r="BQ704" s="2"/>
      <c r="BR704" s="9">
        <v>721259044</v>
      </c>
      <c r="BS704" s="2">
        <v>1895154022</v>
      </c>
      <c r="BT704" s="2"/>
      <c r="BU704" s="2"/>
      <c r="BV704" s="2"/>
      <c r="BW704" s="8">
        <f t="shared" si="129"/>
        <v>107673822126</v>
      </c>
      <c r="BX704" s="2"/>
      <c r="BY704" s="2">
        <v>384516864</v>
      </c>
      <c r="BZ704" s="2"/>
      <c r="CA704" s="2">
        <v>11688271459</v>
      </c>
      <c r="CB704" s="9">
        <v>422124071</v>
      </c>
      <c r="CC704" s="2">
        <v>1274628870</v>
      </c>
      <c r="CD704" s="2"/>
      <c r="CE704" s="2"/>
      <c r="CF704" s="2"/>
      <c r="CG704" s="8">
        <f>SUM(BW704:CE704)</f>
        <v>121443363390</v>
      </c>
      <c r="CH704" s="2"/>
      <c r="CI704" s="2"/>
      <c r="CJ704" s="2"/>
      <c r="CK704" s="2"/>
      <c r="CL704" s="9"/>
      <c r="CM704" s="2"/>
      <c r="CN704" s="2"/>
      <c r="CO704" s="2"/>
      <c r="CP704" s="8">
        <f t="shared" si="122"/>
        <v>121443363390</v>
      </c>
      <c r="CQ704" s="2"/>
      <c r="CR704" s="2"/>
      <c r="CS704" s="2"/>
      <c r="CT704" s="2"/>
      <c r="CU704" s="2"/>
      <c r="CV704" s="9"/>
      <c r="CW704" s="2"/>
      <c r="CX704" s="2"/>
      <c r="CY704" s="8">
        <f t="shared" si="123"/>
        <v>121443363390</v>
      </c>
      <c r="CZ704" s="2"/>
      <c r="DA704" s="2"/>
      <c r="DB704" s="2"/>
      <c r="DC704" s="2"/>
      <c r="DD704" s="2"/>
      <c r="DE704" s="2"/>
      <c r="DF704" s="2"/>
      <c r="DG704" s="2"/>
      <c r="DH704" s="2"/>
      <c r="DI704" s="8">
        <f t="shared" si="124"/>
        <v>121443363390</v>
      </c>
      <c r="DJ704" s="18"/>
      <c r="DK704" s="2"/>
      <c r="DL704" s="2"/>
      <c r="DM704" s="2"/>
      <c r="DN704" s="2"/>
      <c r="DO704" s="2"/>
      <c r="DP704" s="2"/>
      <c r="DQ704" s="2"/>
      <c r="DR704" s="9"/>
      <c r="DS704" s="2"/>
      <c r="DT704" s="2"/>
      <c r="DU704" s="7">
        <f t="shared" si="130"/>
        <v>121443363390</v>
      </c>
      <c r="DV704" s="4">
        <f>VLOOKUP(B704,[3]RPTNCT049_ConsultaSaldosContabl!$I$4:$K$8047,3,0)</f>
        <v>115982750532</v>
      </c>
      <c r="DW704" s="4">
        <f>+Q704+Z704+AA704+AN704+BA704+BJ704+BU704+BV704</f>
        <v>5460612858</v>
      </c>
      <c r="DX704" s="41">
        <f t="shared" si="131"/>
        <v>121443363390</v>
      </c>
      <c r="DY704" s="19">
        <f t="shared" si="132"/>
        <v>0</v>
      </c>
      <c r="DZ704" s="29"/>
      <c r="EA704" s="29"/>
      <c r="EB704" s="29"/>
    </row>
    <row r="705" spans="1:136" ht="15" customHeight="1" x14ac:dyDescent="0.2">
      <c r="A705" s="1">
        <v>8918564640</v>
      </c>
      <c r="B705" s="1">
        <v>891856464</v>
      </c>
      <c r="C705" s="16">
        <v>214215542</v>
      </c>
      <c r="D705" s="17" t="s">
        <v>286</v>
      </c>
      <c r="E705" s="83" t="s">
        <v>1334</v>
      </c>
      <c r="F705" s="54"/>
      <c r="G705" s="18"/>
      <c r="H705" s="54"/>
      <c r="I705" s="18"/>
      <c r="J705" s="54"/>
      <c r="K705" s="54"/>
      <c r="L705" s="18"/>
      <c r="M705" s="55"/>
      <c r="N705" s="54"/>
      <c r="O705" s="18"/>
      <c r="P705" s="54"/>
      <c r="Q705" s="39"/>
      <c r="R705" s="18"/>
      <c r="S705" s="54"/>
      <c r="T705" s="54"/>
      <c r="U705" s="18"/>
      <c r="V705" s="8">
        <f t="shared" si="121"/>
        <v>0</v>
      </c>
      <c r="W705" s="8">
        <v>0</v>
      </c>
      <c r="X705" s="18"/>
      <c r="Y705" s="8">
        <v>0</v>
      </c>
      <c r="Z705" s="8">
        <v>38007474</v>
      </c>
      <c r="AA705" s="18"/>
      <c r="AB705" s="18"/>
      <c r="AC705" s="56"/>
      <c r="AD705" s="18"/>
      <c r="AE705" s="18"/>
      <c r="AF705" s="8">
        <f t="shared" si="125"/>
        <v>38007474</v>
      </c>
      <c r="AG705" s="9">
        <v>0</v>
      </c>
      <c r="AH705" s="2"/>
      <c r="AI705" s="2">
        <v>0</v>
      </c>
      <c r="AJ705" s="9">
        <v>0</v>
      </c>
      <c r="AK705" s="2">
        <v>0</v>
      </c>
      <c r="AL705" s="2">
        <v>0</v>
      </c>
      <c r="AM705" s="2"/>
      <c r="AN705" s="2"/>
      <c r="AO705" s="19">
        <f t="shared" si="126"/>
        <v>38007474</v>
      </c>
      <c r="AP705" s="18"/>
      <c r="AQ705" s="2"/>
      <c r="AR705" s="18"/>
      <c r="AS705" s="2"/>
      <c r="AT705" s="18"/>
      <c r="AU705" s="18"/>
      <c r="AV705" s="18"/>
      <c r="AW705" s="18"/>
      <c r="AX705" s="2">
        <v>63003388</v>
      </c>
      <c r="AY705" s="2">
        <v>15750847</v>
      </c>
      <c r="AZ705" s="18"/>
      <c r="BA705" s="2"/>
      <c r="BB705" s="64">
        <f t="shared" si="127"/>
        <v>116761709</v>
      </c>
      <c r="BC705" s="2"/>
      <c r="BD705" s="2">
        <v>15750847</v>
      </c>
      <c r="BE705" s="2"/>
      <c r="BF705" s="2"/>
      <c r="BG705" s="9"/>
      <c r="BH705" s="2"/>
      <c r="BI705" s="2"/>
      <c r="BJ705" s="2">
        <v>81794197</v>
      </c>
      <c r="BK705" s="8">
        <f t="shared" si="128"/>
        <v>214306753</v>
      </c>
      <c r="BL705" s="2"/>
      <c r="BM705" s="2">
        <v>15750847</v>
      </c>
      <c r="BN705" s="2"/>
      <c r="BO705" s="2"/>
      <c r="BP705" s="2"/>
      <c r="BQ705" s="2"/>
      <c r="BR705" s="9"/>
      <c r="BS705" s="2"/>
      <c r="BT705" s="2"/>
      <c r="BU705" s="2"/>
      <c r="BV705" s="2"/>
      <c r="BW705" s="8">
        <f t="shared" si="129"/>
        <v>230057600</v>
      </c>
      <c r="BX705" s="2"/>
      <c r="BY705" s="2">
        <v>15750847</v>
      </c>
      <c r="BZ705" s="2"/>
      <c r="CA705" s="2"/>
      <c r="CB705" s="9"/>
      <c r="CC705" s="2"/>
      <c r="CD705" s="2"/>
      <c r="CE705" s="2"/>
      <c r="CF705" s="2"/>
      <c r="CG705" s="8">
        <f>SUM(BW705:CE705)</f>
        <v>245808447</v>
      </c>
      <c r="CH705" s="2"/>
      <c r="CI705" s="2"/>
      <c r="CJ705" s="2"/>
      <c r="CK705" s="2"/>
      <c r="CL705" s="9"/>
      <c r="CM705" s="2"/>
      <c r="CN705" s="2"/>
      <c r="CO705" s="2"/>
      <c r="CP705" s="8">
        <f t="shared" si="122"/>
        <v>245808447</v>
      </c>
      <c r="CQ705" s="2"/>
      <c r="CR705" s="2"/>
      <c r="CS705" s="2"/>
      <c r="CT705" s="2"/>
      <c r="CU705" s="2"/>
      <c r="CV705" s="9"/>
      <c r="CW705" s="2"/>
      <c r="CX705" s="2"/>
      <c r="CY705" s="8">
        <f t="shared" si="123"/>
        <v>245808447</v>
      </c>
      <c r="CZ705" s="2"/>
      <c r="DA705" s="2"/>
      <c r="DB705" s="2"/>
      <c r="DC705" s="2"/>
      <c r="DD705" s="2"/>
      <c r="DE705" s="2"/>
      <c r="DF705" s="2"/>
      <c r="DG705" s="2"/>
      <c r="DH705" s="2"/>
      <c r="DI705" s="8">
        <f t="shared" si="124"/>
        <v>245808447</v>
      </c>
      <c r="DJ705" s="18"/>
      <c r="DK705" s="2"/>
      <c r="DL705" s="2"/>
      <c r="DM705" s="2"/>
      <c r="DN705" s="2"/>
      <c r="DO705" s="2"/>
      <c r="DP705" s="2"/>
      <c r="DQ705" s="2"/>
      <c r="DR705" s="9"/>
      <c r="DS705" s="2"/>
      <c r="DT705" s="2"/>
      <c r="DU705" s="7">
        <f t="shared" si="130"/>
        <v>245808447</v>
      </c>
      <c r="DV705" s="4">
        <f>VLOOKUP(B705,[3]RPTNCT049_ConsultaSaldosContabl!$I$4:$K$8047,3,0)</f>
        <v>126006776</v>
      </c>
      <c r="DW705" s="4">
        <f>+Q705+Z705+AA705+AN705+BA705+BJ705+BU705+BV705</f>
        <v>119801671</v>
      </c>
      <c r="DX705" s="41">
        <f t="shared" si="131"/>
        <v>245808447</v>
      </c>
      <c r="DY705" s="19">
        <f t="shared" si="132"/>
        <v>0</v>
      </c>
      <c r="DZ705" s="29"/>
      <c r="EA705" s="15"/>
      <c r="EB705" s="15"/>
      <c r="EC705" s="15"/>
      <c r="ED705" s="15"/>
      <c r="EE705" s="15"/>
      <c r="EF705" s="15"/>
    </row>
    <row r="706" spans="1:136" ht="15" customHeight="1" x14ac:dyDescent="0.2">
      <c r="A706" s="1">
        <v>8170009925</v>
      </c>
      <c r="B706" s="1">
        <v>817000992</v>
      </c>
      <c r="C706" s="16">
        <v>213319533</v>
      </c>
      <c r="D706" s="17" t="s">
        <v>397</v>
      </c>
      <c r="E706" s="83" t="s">
        <v>1443</v>
      </c>
      <c r="F706" s="54"/>
      <c r="G706" s="18"/>
      <c r="H706" s="54"/>
      <c r="I706" s="18"/>
      <c r="J706" s="54"/>
      <c r="K706" s="54"/>
      <c r="L706" s="18"/>
      <c r="M706" s="55"/>
      <c r="N706" s="54"/>
      <c r="O706" s="18"/>
      <c r="P706" s="54"/>
      <c r="Q706" s="39"/>
      <c r="R706" s="18"/>
      <c r="S706" s="54"/>
      <c r="T706" s="54"/>
      <c r="U706" s="18"/>
      <c r="V706" s="8">
        <f t="shared" si="121"/>
        <v>0</v>
      </c>
      <c r="W706" s="8">
        <v>0</v>
      </c>
      <c r="X706" s="18"/>
      <c r="Y706" s="8">
        <v>0</v>
      </c>
      <c r="Z706" s="8"/>
      <c r="AA706" s="18"/>
      <c r="AB706" s="18"/>
      <c r="AC706" s="56"/>
      <c r="AD706" s="18"/>
      <c r="AE706" s="18"/>
      <c r="AF706" s="8">
        <f t="shared" si="125"/>
        <v>0</v>
      </c>
      <c r="AG706" s="9">
        <v>0</v>
      </c>
      <c r="AH706" s="2"/>
      <c r="AI706" s="2">
        <v>0</v>
      </c>
      <c r="AJ706" s="9">
        <v>0</v>
      </c>
      <c r="AK706" s="2">
        <v>0</v>
      </c>
      <c r="AL706" s="2">
        <v>0</v>
      </c>
      <c r="AM706" s="2"/>
      <c r="AN706" s="2"/>
      <c r="AO706" s="19">
        <f t="shared" si="126"/>
        <v>0</v>
      </c>
      <c r="AP706" s="18"/>
      <c r="AQ706" s="2"/>
      <c r="AR706" s="18"/>
      <c r="AS706" s="2"/>
      <c r="AT706" s="18"/>
      <c r="AU706" s="18"/>
      <c r="AV706" s="18"/>
      <c r="AW706" s="18"/>
      <c r="AX706" s="2">
        <v>147507376</v>
      </c>
      <c r="AY706" s="2">
        <v>36876844</v>
      </c>
      <c r="AZ706" s="18"/>
      <c r="BA706" s="2"/>
      <c r="BB706" s="64">
        <f t="shared" si="127"/>
        <v>184384220</v>
      </c>
      <c r="BC706" s="2"/>
      <c r="BD706" s="2">
        <v>36876844</v>
      </c>
      <c r="BE706" s="2"/>
      <c r="BF706" s="2"/>
      <c r="BG706" s="9"/>
      <c r="BH706" s="2"/>
      <c r="BI706" s="2"/>
      <c r="BJ706" s="2"/>
      <c r="BK706" s="8">
        <f t="shared" si="128"/>
        <v>221261064</v>
      </c>
      <c r="BL706" s="2"/>
      <c r="BM706" s="2">
        <v>36876844</v>
      </c>
      <c r="BN706" s="2"/>
      <c r="BO706" s="2"/>
      <c r="BP706" s="2"/>
      <c r="BQ706" s="2"/>
      <c r="BR706" s="9"/>
      <c r="BS706" s="2"/>
      <c r="BT706" s="2"/>
      <c r="BU706" s="2"/>
      <c r="BV706" s="2"/>
      <c r="BW706" s="8">
        <f t="shared" si="129"/>
        <v>258137908</v>
      </c>
      <c r="BX706" s="2"/>
      <c r="BY706" s="2">
        <v>36876844</v>
      </c>
      <c r="BZ706" s="2"/>
      <c r="CA706" s="2"/>
      <c r="CB706" s="9"/>
      <c r="CC706" s="2"/>
      <c r="CD706" s="2"/>
      <c r="CE706" s="2"/>
      <c r="CF706" s="2"/>
      <c r="CG706" s="8">
        <f>SUM(BW706:CE706)</f>
        <v>295014752</v>
      </c>
      <c r="CH706" s="2"/>
      <c r="CI706" s="2"/>
      <c r="CJ706" s="2"/>
      <c r="CK706" s="2"/>
      <c r="CL706" s="9"/>
      <c r="CM706" s="2"/>
      <c r="CN706" s="2"/>
      <c r="CO706" s="2"/>
      <c r="CP706" s="8">
        <f t="shared" si="122"/>
        <v>295014752</v>
      </c>
      <c r="CQ706" s="2"/>
      <c r="CR706" s="2"/>
      <c r="CS706" s="2"/>
      <c r="CT706" s="2"/>
      <c r="CU706" s="2"/>
      <c r="CV706" s="9"/>
      <c r="CW706" s="2"/>
      <c r="CX706" s="2"/>
      <c r="CY706" s="8">
        <f t="shared" si="123"/>
        <v>295014752</v>
      </c>
      <c r="CZ706" s="2"/>
      <c r="DA706" s="2"/>
      <c r="DB706" s="2"/>
      <c r="DC706" s="2"/>
      <c r="DD706" s="2"/>
      <c r="DE706" s="2"/>
      <c r="DF706" s="2"/>
      <c r="DG706" s="2"/>
      <c r="DH706" s="2"/>
      <c r="DI706" s="8">
        <f t="shared" si="124"/>
        <v>295014752</v>
      </c>
      <c r="DJ706" s="18"/>
      <c r="DK706" s="2"/>
      <c r="DL706" s="2"/>
      <c r="DM706" s="2"/>
      <c r="DN706" s="2"/>
      <c r="DO706" s="2"/>
      <c r="DP706" s="2"/>
      <c r="DQ706" s="2"/>
      <c r="DR706" s="9"/>
      <c r="DS706" s="2"/>
      <c r="DT706" s="2"/>
      <c r="DU706" s="7">
        <f t="shared" si="130"/>
        <v>295014752</v>
      </c>
      <c r="DV706" s="4">
        <f>VLOOKUP(B706,[3]RPTNCT049_ConsultaSaldosContabl!$I$4:$K$8047,3,0)</f>
        <v>295014752</v>
      </c>
      <c r="DW706" s="4">
        <f>+Q706+Z706+AA706+AN706+BA706+BJ706+BU706+BV706</f>
        <v>0</v>
      </c>
      <c r="DX706" s="41">
        <f t="shared" si="131"/>
        <v>295014752</v>
      </c>
      <c r="DY706" s="19">
        <f t="shared" si="132"/>
        <v>0</v>
      </c>
      <c r="DZ706" s="29"/>
      <c r="EA706" s="15"/>
      <c r="EB706" s="15"/>
      <c r="EC706" s="15"/>
      <c r="ED706" s="15"/>
      <c r="EE706" s="15"/>
      <c r="EF706" s="15"/>
    </row>
    <row r="707" spans="1:136" ht="15" customHeight="1" x14ac:dyDescent="0.2">
      <c r="A707" s="1">
        <v>8902053836</v>
      </c>
      <c r="B707" s="1">
        <v>890205383</v>
      </c>
      <c r="C707" s="16">
        <v>214768547</v>
      </c>
      <c r="D707" s="17" t="s">
        <v>866</v>
      </c>
      <c r="E707" s="83" t="s">
        <v>1857</v>
      </c>
      <c r="F707" s="36">
        <v>4517007901</v>
      </c>
      <c r="G707" s="2"/>
      <c r="H707" s="3"/>
      <c r="I707" s="2"/>
      <c r="J707" s="39">
        <v>267961163</v>
      </c>
      <c r="K707" s="2">
        <v>572327427</v>
      </c>
      <c r="L707" s="2"/>
      <c r="M707" s="8">
        <f>SUM(F707:L707)</f>
        <v>5357296491</v>
      </c>
      <c r="N707" s="3">
        <f>VLOOKUP(A707,'[1]PRESTACION DE SERVICIO'!$I$2:$J$96,2,0)</f>
        <v>3999561644</v>
      </c>
      <c r="O707" s="2"/>
      <c r="P707" s="3"/>
      <c r="Q707" s="39">
        <v>681798131</v>
      </c>
      <c r="R707" s="2"/>
      <c r="S707" s="3">
        <v>200102605</v>
      </c>
      <c r="T707" s="9">
        <v>421366905</v>
      </c>
      <c r="U707" s="2"/>
      <c r="V707" s="8">
        <f t="shared" ref="V707:V770" si="133">SUBTOTAL(9,M707:U707)</f>
        <v>10660125776</v>
      </c>
      <c r="W707" s="8">
        <v>3507533961</v>
      </c>
      <c r="X707" s="2"/>
      <c r="Y707" s="8">
        <v>0</v>
      </c>
      <c r="Z707" s="8"/>
      <c r="AA707" s="2"/>
      <c r="AB707" s="2"/>
      <c r="AC707" s="9">
        <v>245723456</v>
      </c>
      <c r="AD707" s="2">
        <v>488701093</v>
      </c>
      <c r="AE707" s="2"/>
      <c r="AF707" s="8">
        <f t="shared" si="125"/>
        <v>14902084286</v>
      </c>
      <c r="AG707" s="9">
        <v>0</v>
      </c>
      <c r="AH707" s="2"/>
      <c r="AI707" s="2">
        <v>0</v>
      </c>
      <c r="AJ707" s="9">
        <v>3584356232</v>
      </c>
      <c r="AK707" s="2">
        <v>245723456</v>
      </c>
      <c r="AL707" s="2">
        <v>488701093</v>
      </c>
      <c r="AM707" s="2"/>
      <c r="AN707" s="2"/>
      <c r="AO707" s="19">
        <f t="shared" si="126"/>
        <v>19220865067</v>
      </c>
      <c r="AP707" s="2"/>
      <c r="AQ707" s="2"/>
      <c r="AR707" s="2"/>
      <c r="AS707" s="2">
        <v>3681770513</v>
      </c>
      <c r="AT707" s="2">
        <v>245723456</v>
      </c>
      <c r="AU707" s="2">
        <v>332103519</v>
      </c>
      <c r="AV707" s="2"/>
      <c r="AW707" s="2">
        <v>662751476</v>
      </c>
      <c r="AX707" s="2"/>
      <c r="AY707" s="2">
        <v>165687869</v>
      </c>
      <c r="AZ707" s="2"/>
      <c r="BA707" s="2"/>
      <c r="BB707" s="64">
        <f t="shared" si="127"/>
        <v>24308901900</v>
      </c>
      <c r="BC707" s="2">
        <v>5342406117</v>
      </c>
      <c r="BD707" s="2">
        <v>165687869</v>
      </c>
      <c r="BE707" s="2"/>
      <c r="BF707" s="2"/>
      <c r="BG707" s="9">
        <v>249094976</v>
      </c>
      <c r="BH707" s="2">
        <v>709103192</v>
      </c>
      <c r="BI707" s="2"/>
      <c r="BJ707" s="2">
        <v>1467267240</v>
      </c>
      <c r="BK707" s="8">
        <f t="shared" si="128"/>
        <v>32242461294</v>
      </c>
      <c r="BL707" s="2">
        <v>3969683558</v>
      </c>
      <c r="BM707" s="2">
        <v>165687869</v>
      </c>
      <c r="BN707" s="2"/>
      <c r="BO707" s="2">
        <v>1568620822</v>
      </c>
      <c r="BP707" s="2"/>
      <c r="BQ707" s="2"/>
      <c r="BR707" s="9">
        <v>252076885</v>
      </c>
      <c r="BS707" s="2">
        <v>650128722</v>
      </c>
      <c r="BT707" s="2"/>
      <c r="BU707" s="2"/>
      <c r="BV707" s="2"/>
      <c r="BW707" s="8">
        <f t="shared" si="129"/>
        <v>38848659150</v>
      </c>
      <c r="BX707" s="2"/>
      <c r="BY707" s="2">
        <v>165687869</v>
      </c>
      <c r="BZ707" s="2"/>
      <c r="CA707" s="2">
        <v>3764272577</v>
      </c>
      <c r="CB707" s="9">
        <v>271253753</v>
      </c>
      <c r="CC707" s="2">
        <v>643445687</v>
      </c>
      <c r="CD707" s="2"/>
      <c r="CE707" s="2"/>
      <c r="CF707" s="2"/>
      <c r="CG707" s="8">
        <f>SUM(BW707:CE707)</f>
        <v>43693319036</v>
      </c>
      <c r="CH707" s="2"/>
      <c r="CI707" s="2"/>
      <c r="CJ707" s="2"/>
      <c r="CK707" s="2"/>
      <c r="CL707" s="9"/>
      <c r="CM707" s="2"/>
      <c r="CN707" s="2"/>
      <c r="CO707" s="2"/>
      <c r="CP707" s="8">
        <f t="shared" ref="CP707:CP770" si="134">SUM(CG707:CO707)</f>
        <v>43693319036</v>
      </c>
      <c r="CQ707" s="2"/>
      <c r="CR707" s="2"/>
      <c r="CS707" s="2"/>
      <c r="CT707" s="2"/>
      <c r="CU707" s="2"/>
      <c r="CV707" s="9"/>
      <c r="CW707" s="2"/>
      <c r="CX707" s="2"/>
      <c r="CY707" s="8">
        <f t="shared" ref="CY707:CY770" si="135">SUM(CP707:CX707)</f>
        <v>43693319036</v>
      </c>
      <c r="CZ707" s="2"/>
      <c r="DA707" s="2"/>
      <c r="DB707" s="2"/>
      <c r="DC707" s="2"/>
      <c r="DD707" s="2"/>
      <c r="DE707" s="2"/>
      <c r="DF707" s="2"/>
      <c r="DG707" s="2"/>
      <c r="DH707" s="2"/>
      <c r="DI707" s="8">
        <f t="shared" ref="DI707:DI770" si="136">SUM(CY707:DH707)</f>
        <v>43693319036</v>
      </c>
      <c r="DJ707" s="18"/>
      <c r="DK707" s="2"/>
      <c r="DL707" s="2"/>
      <c r="DM707" s="2"/>
      <c r="DN707" s="2"/>
      <c r="DO707" s="2"/>
      <c r="DP707" s="2"/>
      <c r="DQ707" s="2"/>
      <c r="DR707" s="9"/>
      <c r="DS707" s="2"/>
      <c r="DT707" s="2"/>
      <c r="DU707" s="7">
        <f t="shared" si="130"/>
        <v>43693319036</v>
      </c>
      <c r="DV707" s="4">
        <f>VLOOKUP(B707,[3]RPTNCT049_ConsultaSaldosContabl!$I$4:$K$8047,3,0)</f>
        <v>41544253665</v>
      </c>
      <c r="DW707" s="4">
        <f>+Q707+Z707+AA707+AN707+BA707+BJ707+BU707+BV707</f>
        <v>2149065371</v>
      </c>
      <c r="DX707" s="41">
        <f t="shared" si="131"/>
        <v>43693319036</v>
      </c>
      <c r="DY707" s="19">
        <f t="shared" si="132"/>
        <v>0</v>
      </c>
      <c r="DZ707" s="29"/>
      <c r="EA707" s="29"/>
      <c r="EB707" s="29"/>
    </row>
    <row r="708" spans="1:136" ht="15" customHeight="1" x14ac:dyDescent="0.2">
      <c r="A708" s="1">
        <v>8001001364</v>
      </c>
      <c r="B708" s="1">
        <v>800100136</v>
      </c>
      <c r="C708" s="16">
        <v>214773547</v>
      </c>
      <c r="D708" s="17" t="s">
        <v>2289</v>
      </c>
      <c r="E708" s="83" t="s">
        <v>1975</v>
      </c>
      <c r="F708" s="38"/>
      <c r="G708" s="2"/>
      <c r="H708" s="3"/>
      <c r="I708" s="2"/>
      <c r="J708" s="39"/>
      <c r="K708" s="3"/>
      <c r="L708" s="2"/>
      <c r="M708" s="8"/>
      <c r="N708" s="3"/>
      <c r="O708" s="2"/>
      <c r="P708" s="3"/>
      <c r="Q708" s="39">
        <v>32647444</v>
      </c>
      <c r="R708" s="2"/>
      <c r="S708" s="3"/>
      <c r="T708" s="3"/>
      <c r="U708" s="2"/>
      <c r="V708" s="8">
        <f t="shared" si="133"/>
        <v>32647444</v>
      </c>
      <c r="W708" s="8">
        <v>0</v>
      </c>
      <c r="X708" s="2"/>
      <c r="Y708" s="8">
        <v>0</v>
      </c>
      <c r="Z708" s="8"/>
      <c r="AA708" s="2"/>
      <c r="AB708" s="2"/>
      <c r="AC708" s="9"/>
      <c r="AD708" s="2"/>
      <c r="AE708" s="2"/>
      <c r="AF708" s="8">
        <f t="shared" ref="AF708:AF771" si="137">SUM(V708:AE708)</f>
        <v>32647444</v>
      </c>
      <c r="AG708" s="9">
        <v>0</v>
      </c>
      <c r="AH708" s="2"/>
      <c r="AI708" s="2">
        <v>0</v>
      </c>
      <c r="AJ708" s="9">
        <v>0</v>
      </c>
      <c r="AK708" s="2">
        <v>0</v>
      </c>
      <c r="AL708" s="2">
        <v>0</v>
      </c>
      <c r="AM708" s="2"/>
      <c r="AN708" s="2"/>
      <c r="AO708" s="19">
        <f t="shared" ref="AO708:AO771" si="138">SUM(AF708:AN708)</f>
        <v>32647444</v>
      </c>
      <c r="AP708" s="2"/>
      <c r="AQ708" s="2"/>
      <c r="AR708" s="2"/>
      <c r="AS708" s="2"/>
      <c r="AT708" s="2"/>
      <c r="AU708" s="2"/>
      <c r="AV708" s="2"/>
      <c r="AW708" s="2"/>
      <c r="AX708" s="2">
        <v>33689420</v>
      </c>
      <c r="AY708" s="2">
        <v>8422355</v>
      </c>
      <c r="AZ708" s="2"/>
      <c r="BA708" s="2"/>
      <c r="BB708" s="64">
        <f t="shared" ref="BB708:BB771" si="139">SUM(AO708:BA708)</f>
        <v>74759219</v>
      </c>
      <c r="BC708" s="2"/>
      <c r="BD708" s="2">
        <v>8422355</v>
      </c>
      <c r="BE708" s="2"/>
      <c r="BF708" s="2"/>
      <c r="BG708" s="9"/>
      <c r="BH708" s="2"/>
      <c r="BI708" s="2"/>
      <c r="BJ708" s="2">
        <v>70259191</v>
      </c>
      <c r="BK708" s="8">
        <f t="shared" ref="BK708:BK771" si="140">SUM(BB708:BJ708)</f>
        <v>153440765</v>
      </c>
      <c r="BL708" s="2"/>
      <c r="BM708" s="2">
        <v>8422355</v>
      </c>
      <c r="BN708" s="2"/>
      <c r="BO708" s="2"/>
      <c r="BP708" s="2"/>
      <c r="BQ708" s="2"/>
      <c r="BR708" s="9"/>
      <c r="BS708" s="2"/>
      <c r="BT708" s="2"/>
      <c r="BU708" s="2"/>
      <c r="BV708" s="2"/>
      <c r="BW708" s="8">
        <f t="shared" ref="BW708:BW771" si="141">SUM(BK708:BV708)</f>
        <v>161863120</v>
      </c>
      <c r="BX708" s="2"/>
      <c r="BY708" s="2">
        <v>8422355</v>
      </c>
      <c r="BZ708" s="2"/>
      <c r="CA708" s="2"/>
      <c r="CB708" s="9"/>
      <c r="CC708" s="2"/>
      <c r="CD708" s="2"/>
      <c r="CE708" s="2"/>
      <c r="CF708" s="2"/>
      <c r="CG708" s="8">
        <f>SUM(BW708:CE708)</f>
        <v>170285475</v>
      </c>
      <c r="CH708" s="2"/>
      <c r="CI708" s="2"/>
      <c r="CJ708" s="2"/>
      <c r="CK708" s="2"/>
      <c r="CL708" s="9"/>
      <c r="CM708" s="2"/>
      <c r="CN708" s="2"/>
      <c r="CO708" s="2"/>
      <c r="CP708" s="8">
        <f t="shared" si="134"/>
        <v>170285475</v>
      </c>
      <c r="CQ708" s="2"/>
      <c r="CR708" s="2"/>
      <c r="CS708" s="2"/>
      <c r="CT708" s="2"/>
      <c r="CU708" s="2"/>
      <c r="CV708" s="9"/>
      <c r="CW708" s="2"/>
      <c r="CX708" s="2"/>
      <c r="CY708" s="8">
        <f t="shared" si="135"/>
        <v>170285475</v>
      </c>
      <c r="CZ708" s="2"/>
      <c r="DA708" s="2"/>
      <c r="DB708" s="2"/>
      <c r="DC708" s="2"/>
      <c r="DD708" s="2"/>
      <c r="DE708" s="2"/>
      <c r="DF708" s="2"/>
      <c r="DG708" s="2"/>
      <c r="DH708" s="2"/>
      <c r="DI708" s="8">
        <f t="shared" si="136"/>
        <v>170285475</v>
      </c>
      <c r="DJ708" s="18"/>
      <c r="DK708" s="2"/>
      <c r="DL708" s="2"/>
      <c r="DM708" s="2"/>
      <c r="DN708" s="2"/>
      <c r="DO708" s="2"/>
      <c r="DP708" s="2"/>
      <c r="DQ708" s="2"/>
      <c r="DR708" s="9"/>
      <c r="DS708" s="2"/>
      <c r="DT708" s="2"/>
      <c r="DU708" s="7">
        <f t="shared" ref="DU708:DU771" si="142">SUM(DI708:DT708)</f>
        <v>170285475</v>
      </c>
      <c r="DV708" s="4">
        <f>VLOOKUP(B708,[3]RPTNCT049_ConsultaSaldosContabl!$I$4:$K$8047,3,0)</f>
        <v>67378840</v>
      </c>
      <c r="DW708" s="4">
        <f>+Q708+Z708+AA708+AN708+BA708+BJ708+BU708+BV708</f>
        <v>102906635</v>
      </c>
      <c r="DX708" s="41">
        <f t="shared" ref="DX708:DX771" si="143">+DV708+DW708</f>
        <v>170285475</v>
      </c>
      <c r="DY708" s="19">
        <f t="shared" ref="DY708:DY771" si="144">+CG708-DX708</f>
        <v>0</v>
      </c>
      <c r="DZ708" s="29"/>
      <c r="EA708" s="29"/>
      <c r="EB708" s="29"/>
    </row>
    <row r="709" spans="1:136" ht="15" customHeight="1" x14ac:dyDescent="0.2">
      <c r="A709" s="1">
        <v>8915008566</v>
      </c>
      <c r="B709" s="1">
        <v>891500856</v>
      </c>
      <c r="C709" s="16">
        <v>214819548</v>
      </c>
      <c r="D709" s="17" t="s">
        <v>398</v>
      </c>
      <c r="E709" s="83" t="s">
        <v>1444</v>
      </c>
      <c r="F709" s="38"/>
      <c r="G709" s="2"/>
      <c r="H709" s="3"/>
      <c r="I709" s="2"/>
      <c r="J709" s="39"/>
      <c r="K709" s="3"/>
      <c r="L709" s="2"/>
      <c r="M709" s="8"/>
      <c r="N709" s="3"/>
      <c r="O709" s="2"/>
      <c r="P709" s="3"/>
      <c r="Q709" s="39">
        <v>158616899</v>
      </c>
      <c r="R709" s="2"/>
      <c r="S709" s="3"/>
      <c r="T709" s="3"/>
      <c r="U709" s="2"/>
      <c r="V709" s="8">
        <f t="shared" si="133"/>
        <v>158616899</v>
      </c>
      <c r="W709" s="8">
        <v>0</v>
      </c>
      <c r="X709" s="2"/>
      <c r="Y709" s="8">
        <v>0</v>
      </c>
      <c r="Z709" s="8">
        <v>48529623</v>
      </c>
      <c r="AA709" s="2"/>
      <c r="AB709" s="2"/>
      <c r="AC709" s="9"/>
      <c r="AD709" s="2"/>
      <c r="AE709" s="2"/>
      <c r="AF709" s="8">
        <f t="shared" si="137"/>
        <v>207146522</v>
      </c>
      <c r="AG709" s="9">
        <v>0</v>
      </c>
      <c r="AH709" s="2"/>
      <c r="AI709" s="2">
        <v>0</v>
      </c>
      <c r="AJ709" s="9">
        <v>0</v>
      </c>
      <c r="AK709" s="2">
        <v>0</v>
      </c>
      <c r="AL709" s="2">
        <v>0</v>
      </c>
      <c r="AM709" s="2"/>
      <c r="AN709" s="2"/>
      <c r="AO709" s="19">
        <f t="shared" si="138"/>
        <v>207146522</v>
      </c>
      <c r="AP709" s="2"/>
      <c r="AQ709" s="2"/>
      <c r="AR709" s="2"/>
      <c r="AS709" s="2"/>
      <c r="AT709" s="2"/>
      <c r="AU709" s="2"/>
      <c r="AV709" s="2"/>
      <c r="AW709" s="2"/>
      <c r="AX709" s="2">
        <v>246168656</v>
      </c>
      <c r="AY709" s="2">
        <v>61542164</v>
      </c>
      <c r="AZ709" s="2"/>
      <c r="BA709" s="2"/>
      <c r="BB709" s="64">
        <f t="shared" si="139"/>
        <v>514857342</v>
      </c>
      <c r="BC709" s="2"/>
      <c r="BD709" s="2">
        <v>61542164</v>
      </c>
      <c r="BE709" s="2"/>
      <c r="BF709" s="2"/>
      <c r="BG709" s="9"/>
      <c r="BH709" s="2"/>
      <c r="BI709" s="2"/>
      <c r="BJ709" s="2">
        <v>445790840</v>
      </c>
      <c r="BK709" s="8">
        <f t="shared" si="140"/>
        <v>1022190346</v>
      </c>
      <c r="BL709" s="2"/>
      <c r="BM709" s="2">
        <v>61542164</v>
      </c>
      <c r="BN709" s="2"/>
      <c r="BO709" s="2"/>
      <c r="BP709" s="2"/>
      <c r="BQ709" s="2"/>
      <c r="BR709" s="9"/>
      <c r="BS709" s="2"/>
      <c r="BT709" s="2"/>
      <c r="BU709" s="2"/>
      <c r="BV709" s="2"/>
      <c r="BW709" s="8">
        <f t="shared" si="141"/>
        <v>1083732510</v>
      </c>
      <c r="BX709" s="2"/>
      <c r="BY709" s="2">
        <v>61542164</v>
      </c>
      <c r="BZ709" s="2"/>
      <c r="CA709" s="2"/>
      <c r="CB709" s="9"/>
      <c r="CC709" s="2"/>
      <c r="CD709" s="2"/>
      <c r="CE709" s="2"/>
      <c r="CF709" s="2"/>
      <c r="CG709" s="8">
        <f>SUM(BW709:CE709)</f>
        <v>1145274674</v>
      </c>
      <c r="CH709" s="2"/>
      <c r="CI709" s="2"/>
      <c r="CJ709" s="2"/>
      <c r="CK709" s="2"/>
      <c r="CL709" s="9"/>
      <c r="CM709" s="2"/>
      <c r="CN709" s="2"/>
      <c r="CO709" s="2"/>
      <c r="CP709" s="8">
        <f t="shared" si="134"/>
        <v>1145274674</v>
      </c>
      <c r="CQ709" s="2"/>
      <c r="CR709" s="2"/>
      <c r="CS709" s="2"/>
      <c r="CT709" s="2"/>
      <c r="CU709" s="2"/>
      <c r="CV709" s="9"/>
      <c r="CW709" s="2"/>
      <c r="CX709" s="2"/>
      <c r="CY709" s="8">
        <f t="shared" si="135"/>
        <v>1145274674</v>
      </c>
      <c r="CZ709" s="2"/>
      <c r="DA709" s="2"/>
      <c r="DB709" s="2"/>
      <c r="DC709" s="2"/>
      <c r="DD709" s="2"/>
      <c r="DE709" s="2"/>
      <c r="DF709" s="2"/>
      <c r="DG709" s="2"/>
      <c r="DH709" s="2"/>
      <c r="DI709" s="8">
        <f t="shared" si="136"/>
        <v>1145274674</v>
      </c>
      <c r="DJ709" s="18"/>
      <c r="DK709" s="2"/>
      <c r="DL709" s="2"/>
      <c r="DM709" s="2"/>
      <c r="DN709" s="2"/>
      <c r="DO709" s="2"/>
      <c r="DP709" s="2"/>
      <c r="DQ709" s="2"/>
      <c r="DR709" s="9"/>
      <c r="DS709" s="2"/>
      <c r="DT709" s="2"/>
      <c r="DU709" s="7">
        <f t="shared" si="142"/>
        <v>1145274674</v>
      </c>
      <c r="DV709" s="4">
        <f>VLOOKUP(B709,[3]RPTNCT049_ConsultaSaldosContabl!$I$4:$K$8047,3,0)</f>
        <v>492337312</v>
      </c>
      <c r="DW709" s="4">
        <f>+Q709+Z709+AA709+AN709+BA709+BJ709+BU709+BV709</f>
        <v>652937362</v>
      </c>
      <c r="DX709" s="41">
        <f t="shared" si="143"/>
        <v>1145274674</v>
      </c>
      <c r="DY709" s="19">
        <f t="shared" si="144"/>
        <v>0</v>
      </c>
      <c r="DZ709" s="29"/>
      <c r="EA709" s="29"/>
      <c r="EB709" s="29"/>
    </row>
    <row r="710" spans="1:136" ht="15" customHeight="1" x14ac:dyDescent="0.2">
      <c r="A710" s="1">
        <v>8900011819</v>
      </c>
      <c r="B710" s="1">
        <v>890001181</v>
      </c>
      <c r="C710" s="16">
        <v>214863548</v>
      </c>
      <c r="D710" s="17" t="s">
        <v>797</v>
      </c>
      <c r="E710" s="83" t="s">
        <v>1832</v>
      </c>
      <c r="F710" s="38"/>
      <c r="G710" s="2"/>
      <c r="H710" s="3"/>
      <c r="I710" s="2"/>
      <c r="J710" s="39"/>
      <c r="K710" s="3"/>
      <c r="L710" s="2"/>
      <c r="M710" s="8"/>
      <c r="N710" s="3"/>
      <c r="O710" s="2"/>
      <c r="P710" s="3"/>
      <c r="Q710" s="39">
        <v>27632747</v>
      </c>
      <c r="R710" s="2"/>
      <c r="S710" s="3"/>
      <c r="T710" s="3"/>
      <c r="U710" s="2"/>
      <c r="V710" s="8">
        <f t="shared" si="133"/>
        <v>27632747</v>
      </c>
      <c r="W710" s="8">
        <v>0</v>
      </c>
      <c r="X710" s="2"/>
      <c r="Y710" s="8">
        <v>0</v>
      </c>
      <c r="Z710" s="8"/>
      <c r="AA710" s="2"/>
      <c r="AB710" s="2"/>
      <c r="AC710" s="9"/>
      <c r="AD710" s="2"/>
      <c r="AE710" s="2"/>
      <c r="AF710" s="8">
        <f t="shared" si="137"/>
        <v>27632747</v>
      </c>
      <c r="AG710" s="9">
        <v>0</v>
      </c>
      <c r="AH710" s="2"/>
      <c r="AI710" s="2">
        <v>0</v>
      </c>
      <c r="AJ710" s="9">
        <v>0</v>
      </c>
      <c r="AK710" s="2">
        <v>0</v>
      </c>
      <c r="AL710" s="2">
        <v>0</v>
      </c>
      <c r="AM710" s="2"/>
      <c r="AN710" s="2"/>
      <c r="AO710" s="19">
        <f t="shared" si="138"/>
        <v>27632747</v>
      </c>
      <c r="AP710" s="2"/>
      <c r="AQ710" s="2"/>
      <c r="AR710" s="2"/>
      <c r="AS710" s="2"/>
      <c r="AT710" s="2"/>
      <c r="AU710" s="2"/>
      <c r="AV710" s="2"/>
      <c r="AW710" s="2"/>
      <c r="AX710" s="2">
        <v>58829444</v>
      </c>
      <c r="AY710" s="2">
        <v>14707361</v>
      </c>
      <c r="AZ710" s="2"/>
      <c r="BA710" s="2"/>
      <c r="BB710" s="64">
        <f t="shared" si="139"/>
        <v>101169552</v>
      </c>
      <c r="BC710" s="2"/>
      <c r="BD710" s="2">
        <v>14707361</v>
      </c>
      <c r="BE710" s="2"/>
      <c r="BF710" s="2"/>
      <c r="BG710" s="9"/>
      <c r="BH710" s="2"/>
      <c r="BI710" s="2"/>
      <c r="BJ710" s="2">
        <v>59467264</v>
      </c>
      <c r="BK710" s="8">
        <f t="shared" si="140"/>
        <v>175344177</v>
      </c>
      <c r="BL710" s="2"/>
      <c r="BM710" s="2">
        <v>14707361</v>
      </c>
      <c r="BN710" s="2"/>
      <c r="BO710" s="2"/>
      <c r="BP710" s="2"/>
      <c r="BQ710" s="2"/>
      <c r="BR710" s="9"/>
      <c r="BS710" s="2"/>
      <c r="BT710" s="2"/>
      <c r="BU710" s="2"/>
      <c r="BV710" s="2"/>
      <c r="BW710" s="8">
        <f t="shared" si="141"/>
        <v>190051538</v>
      </c>
      <c r="BX710" s="2"/>
      <c r="BY710" s="2">
        <v>14707361</v>
      </c>
      <c r="BZ710" s="2"/>
      <c r="CA710" s="2"/>
      <c r="CB710" s="9"/>
      <c r="CC710" s="2"/>
      <c r="CD710" s="2"/>
      <c r="CE710" s="2"/>
      <c r="CF710" s="2"/>
      <c r="CG710" s="8">
        <f>SUM(BW710:CE710)</f>
        <v>204758899</v>
      </c>
      <c r="CH710" s="2"/>
      <c r="CI710" s="2"/>
      <c r="CJ710" s="2"/>
      <c r="CK710" s="2"/>
      <c r="CL710" s="9"/>
      <c r="CM710" s="2"/>
      <c r="CN710" s="2"/>
      <c r="CO710" s="2"/>
      <c r="CP710" s="8">
        <f t="shared" si="134"/>
        <v>204758899</v>
      </c>
      <c r="CQ710" s="2"/>
      <c r="CR710" s="2"/>
      <c r="CS710" s="2"/>
      <c r="CT710" s="2"/>
      <c r="CU710" s="2"/>
      <c r="CV710" s="9"/>
      <c r="CW710" s="2"/>
      <c r="CX710" s="2"/>
      <c r="CY710" s="8">
        <f t="shared" si="135"/>
        <v>204758899</v>
      </c>
      <c r="CZ710" s="2"/>
      <c r="DA710" s="2"/>
      <c r="DB710" s="2"/>
      <c r="DC710" s="2"/>
      <c r="DD710" s="2"/>
      <c r="DE710" s="2"/>
      <c r="DF710" s="2"/>
      <c r="DG710" s="2"/>
      <c r="DH710" s="2"/>
      <c r="DI710" s="8">
        <f t="shared" si="136"/>
        <v>204758899</v>
      </c>
      <c r="DJ710" s="18"/>
      <c r="DK710" s="2"/>
      <c r="DL710" s="2"/>
      <c r="DM710" s="2"/>
      <c r="DN710" s="2"/>
      <c r="DO710" s="2"/>
      <c r="DP710" s="2"/>
      <c r="DQ710" s="2"/>
      <c r="DR710" s="9"/>
      <c r="DS710" s="2"/>
      <c r="DT710" s="2"/>
      <c r="DU710" s="7">
        <f t="shared" si="142"/>
        <v>204758899</v>
      </c>
      <c r="DV710" s="4">
        <f>VLOOKUP(B710,[3]RPTNCT049_ConsultaSaldosContabl!$I$4:$K$8047,3,0)</f>
        <v>117658888</v>
      </c>
      <c r="DW710" s="4">
        <f>+Q710+Z710+AA710+AN710+BA710+BJ710+BU710+BV710</f>
        <v>87100011</v>
      </c>
      <c r="DX710" s="41">
        <f t="shared" si="143"/>
        <v>204758899</v>
      </c>
      <c r="DY710" s="19">
        <f t="shared" si="144"/>
        <v>0</v>
      </c>
      <c r="DZ710" s="29"/>
      <c r="EA710" s="29"/>
      <c r="EB710" s="29"/>
    </row>
    <row r="711" spans="1:136" ht="15" customHeight="1" x14ac:dyDescent="0.2">
      <c r="A711" s="1">
        <v>8190009850</v>
      </c>
      <c r="B711" s="1">
        <v>819000985</v>
      </c>
      <c r="C711" s="16">
        <v>214547545</v>
      </c>
      <c r="D711" s="17" t="s">
        <v>2183</v>
      </c>
      <c r="E711" s="83" t="s">
        <v>1689</v>
      </c>
      <c r="F711" s="38"/>
      <c r="G711" s="2"/>
      <c r="H711" s="3"/>
      <c r="I711" s="2"/>
      <c r="J711" s="39"/>
      <c r="K711" s="3"/>
      <c r="L711" s="2"/>
      <c r="M711" s="8"/>
      <c r="N711" s="3"/>
      <c r="O711" s="2"/>
      <c r="P711" s="3"/>
      <c r="Q711" s="39">
        <v>107701006</v>
      </c>
      <c r="R711" s="2"/>
      <c r="S711" s="3"/>
      <c r="T711" s="3"/>
      <c r="U711" s="2"/>
      <c r="V711" s="8">
        <f t="shared" si="133"/>
        <v>107701006</v>
      </c>
      <c r="W711" s="8">
        <v>0</v>
      </c>
      <c r="X711" s="2"/>
      <c r="Y711" s="8">
        <v>0</v>
      </c>
      <c r="Z711" s="8"/>
      <c r="AA711" s="2"/>
      <c r="AB711" s="2"/>
      <c r="AC711" s="9"/>
      <c r="AD711" s="2"/>
      <c r="AE711" s="2"/>
      <c r="AF711" s="8">
        <f t="shared" si="137"/>
        <v>107701006</v>
      </c>
      <c r="AG711" s="9">
        <v>0</v>
      </c>
      <c r="AH711" s="2"/>
      <c r="AI711" s="2">
        <v>0</v>
      </c>
      <c r="AJ711" s="9">
        <v>0</v>
      </c>
      <c r="AK711" s="2">
        <v>0</v>
      </c>
      <c r="AL711" s="2">
        <v>0</v>
      </c>
      <c r="AM711" s="2"/>
      <c r="AN711" s="2"/>
      <c r="AO711" s="19">
        <f t="shared" si="138"/>
        <v>107701006</v>
      </c>
      <c r="AP711" s="2"/>
      <c r="AQ711" s="2"/>
      <c r="AR711" s="2"/>
      <c r="AS711" s="2"/>
      <c r="AT711" s="2"/>
      <c r="AU711" s="2"/>
      <c r="AV711" s="2"/>
      <c r="AW711" s="2"/>
      <c r="AX711" s="2">
        <v>247057296</v>
      </c>
      <c r="AY711" s="2">
        <v>61764324</v>
      </c>
      <c r="AZ711" s="2"/>
      <c r="BA711" s="2"/>
      <c r="BB711" s="64">
        <f t="shared" si="139"/>
        <v>416522626</v>
      </c>
      <c r="BC711" s="2"/>
      <c r="BD711" s="2">
        <v>61764324</v>
      </c>
      <c r="BE711" s="2"/>
      <c r="BF711" s="2"/>
      <c r="BG711" s="9"/>
      <c r="BH711" s="2"/>
      <c r="BI711" s="2"/>
      <c r="BJ711" s="2">
        <v>231778512</v>
      </c>
      <c r="BK711" s="8">
        <f t="shared" si="140"/>
        <v>710065462</v>
      </c>
      <c r="BL711" s="2"/>
      <c r="BM711" s="2">
        <v>61764324</v>
      </c>
      <c r="BN711" s="2"/>
      <c r="BO711" s="2"/>
      <c r="BP711" s="2"/>
      <c r="BQ711" s="2"/>
      <c r="BR711" s="9"/>
      <c r="BS711" s="2"/>
      <c r="BT711" s="2"/>
      <c r="BU711" s="2"/>
      <c r="BV711" s="2"/>
      <c r="BW711" s="8">
        <f t="shared" si="141"/>
        <v>771829786</v>
      </c>
      <c r="BX711" s="2"/>
      <c r="BY711" s="2">
        <v>61764324</v>
      </c>
      <c r="BZ711" s="2"/>
      <c r="CA711" s="2"/>
      <c r="CB711" s="9"/>
      <c r="CC711" s="2"/>
      <c r="CD711" s="2"/>
      <c r="CE711" s="2"/>
      <c r="CF711" s="2"/>
      <c r="CG711" s="8">
        <f>SUM(BW711:CE711)</f>
        <v>833594110</v>
      </c>
      <c r="CH711" s="2"/>
      <c r="CI711" s="2"/>
      <c r="CJ711" s="2"/>
      <c r="CK711" s="2"/>
      <c r="CL711" s="9"/>
      <c r="CM711" s="2"/>
      <c r="CN711" s="2"/>
      <c r="CO711" s="2"/>
      <c r="CP711" s="8">
        <f t="shared" si="134"/>
        <v>833594110</v>
      </c>
      <c r="CQ711" s="2"/>
      <c r="CR711" s="2"/>
      <c r="CS711" s="2"/>
      <c r="CT711" s="2"/>
      <c r="CU711" s="2"/>
      <c r="CV711" s="9"/>
      <c r="CW711" s="2"/>
      <c r="CX711" s="2"/>
      <c r="CY711" s="8">
        <f t="shared" si="135"/>
        <v>833594110</v>
      </c>
      <c r="CZ711" s="2"/>
      <c r="DA711" s="2"/>
      <c r="DB711" s="2"/>
      <c r="DC711" s="2"/>
      <c r="DD711" s="2"/>
      <c r="DE711" s="2"/>
      <c r="DF711" s="2"/>
      <c r="DG711" s="2"/>
      <c r="DH711" s="2"/>
      <c r="DI711" s="8">
        <f t="shared" si="136"/>
        <v>833594110</v>
      </c>
      <c r="DJ711" s="18"/>
      <c r="DK711" s="2"/>
      <c r="DL711" s="2"/>
      <c r="DM711" s="2"/>
      <c r="DN711" s="2"/>
      <c r="DO711" s="2"/>
      <c r="DP711" s="2"/>
      <c r="DQ711" s="2"/>
      <c r="DR711" s="9"/>
      <c r="DS711" s="2"/>
      <c r="DT711" s="2"/>
      <c r="DU711" s="7">
        <f t="shared" si="142"/>
        <v>833594110</v>
      </c>
      <c r="DV711" s="4">
        <f>VLOOKUP(B711,[3]RPTNCT049_ConsultaSaldosContabl!$I$4:$K$8047,3,0)</f>
        <v>494114592</v>
      </c>
      <c r="DW711" s="4">
        <f>+Q711+Z711+AA711+AN711+BA711+BJ711+BU711+BV711</f>
        <v>339479518</v>
      </c>
      <c r="DX711" s="41">
        <f t="shared" si="143"/>
        <v>833594110</v>
      </c>
      <c r="DY711" s="19">
        <f t="shared" si="144"/>
        <v>0</v>
      </c>
      <c r="DZ711" s="29"/>
      <c r="EA711" s="29"/>
      <c r="EB711" s="29"/>
    </row>
    <row r="712" spans="1:136" ht="15" customHeight="1" x14ac:dyDescent="0.2">
      <c r="A712" s="1">
        <v>8902042650</v>
      </c>
      <c r="B712" s="1">
        <v>890204265</v>
      </c>
      <c r="C712" s="16">
        <v>214968549</v>
      </c>
      <c r="D712" s="17" t="s">
        <v>867</v>
      </c>
      <c r="E712" s="83" t="s">
        <v>1897</v>
      </c>
      <c r="F712" s="38"/>
      <c r="G712" s="2"/>
      <c r="H712" s="3"/>
      <c r="I712" s="2"/>
      <c r="J712" s="39"/>
      <c r="K712" s="3"/>
      <c r="L712" s="2"/>
      <c r="M712" s="8"/>
      <c r="N712" s="3"/>
      <c r="O712" s="2"/>
      <c r="P712" s="3"/>
      <c r="Q712" s="39">
        <v>19543135</v>
      </c>
      <c r="R712" s="2"/>
      <c r="S712" s="3"/>
      <c r="T712" s="3"/>
      <c r="U712" s="2"/>
      <c r="V712" s="8">
        <f t="shared" si="133"/>
        <v>19543135</v>
      </c>
      <c r="W712" s="8">
        <v>0</v>
      </c>
      <c r="X712" s="2"/>
      <c r="Y712" s="8">
        <v>0</v>
      </c>
      <c r="Z712" s="8"/>
      <c r="AA712" s="2"/>
      <c r="AB712" s="2"/>
      <c r="AC712" s="9"/>
      <c r="AD712" s="2"/>
      <c r="AE712" s="2"/>
      <c r="AF712" s="8">
        <f t="shared" si="137"/>
        <v>19543135</v>
      </c>
      <c r="AG712" s="9">
        <v>0</v>
      </c>
      <c r="AH712" s="2"/>
      <c r="AI712" s="2">
        <v>0</v>
      </c>
      <c r="AJ712" s="9">
        <v>0</v>
      </c>
      <c r="AK712" s="2">
        <v>0</v>
      </c>
      <c r="AL712" s="2">
        <v>0</v>
      </c>
      <c r="AM712" s="2"/>
      <c r="AN712" s="2"/>
      <c r="AO712" s="19">
        <f t="shared" si="138"/>
        <v>19543135</v>
      </c>
      <c r="AP712" s="2"/>
      <c r="AQ712" s="2"/>
      <c r="AR712" s="2"/>
      <c r="AS712" s="2"/>
      <c r="AT712" s="2"/>
      <c r="AU712" s="2"/>
      <c r="AV712" s="2"/>
      <c r="AW712" s="2"/>
      <c r="AX712" s="2">
        <v>23409436</v>
      </c>
      <c r="AY712" s="2">
        <v>5852359</v>
      </c>
      <c r="AZ712" s="2"/>
      <c r="BA712" s="2"/>
      <c r="BB712" s="64">
        <f t="shared" si="139"/>
        <v>48804930</v>
      </c>
      <c r="BC712" s="2"/>
      <c r="BD712" s="2">
        <v>5852359</v>
      </c>
      <c r="BE712" s="2"/>
      <c r="BF712" s="2"/>
      <c r="BG712" s="9"/>
      <c r="BH712" s="2"/>
      <c r="BI712" s="2"/>
      <c r="BJ712" s="2">
        <v>42057936</v>
      </c>
      <c r="BK712" s="8">
        <f t="shared" si="140"/>
        <v>96715225</v>
      </c>
      <c r="BL712" s="2"/>
      <c r="BM712" s="2">
        <v>5852359</v>
      </c>
      <c r="BN712" s="2"/>
      <c r="BO712" s="2"/>
      <c r="BP712" s="2"/>
      <c r="BQ712" s="2"/>
      <c r="BR712" s="9"/>
      <c r="BS712" s="2"/>
      <c r="BT712" s="2"/>
      <c r="BU712" s="2"/>
      <c r="BV712" s="2"/>
      <c r="BW712" s="8">
        <f t="shared" si="141"/>
        <v>102567584</v>
      </c>
      <c r="BX712" s="2"/>
      <c r="BY712" s="2">
        <v>5852359</v>
      </c>
      <c r="BZ712" s="2"/>
      <c r="CA712" s="2"/>
      <c r="CB712" s="9"/>
      <c r="CC712" s="2"/>
      <c r="CD712" s="2"/>
      <c r="CE712" s="2"/>
      <c r="CF712" s="2"/>
      <c r="CG712" s="8">
        <f>SUM(BW712:CE712)</f>
        <v>108419943</v>
      </c>
      <c r="CH712" s="2"/>
      <c r="CI712" s="2"/>
      <c r="CJ712" s="2"/>
      <c r="CK712" s="2"/>
      <c r="CL712" s="9"/>
      <c r="CM712" s="2"/>
      <c r="CN712" s="2"/>
      <c r="CO712" s="2"/>
      <c r="CP712" s="8">
        <f t="shared" si="134"/>
        <v>108419943</v>
      </c>
      <c r="CQ712" s="2"/>
      <c r="CR712" s="2"/>
      <c r="CS712" s="2"/>
      <c r="CT712" s="2"/>
      <c r="CU712" s="2"/>
      <c r="CV712" s="9"/>
      <c r="CW712" s="2"/>
      <c r="CX712" s="2"/>
      <c r="CY712" s="8">
        <f t="shared" si="135"/>
        <v>108419943</v>
      </c>
      <c r="CZ712" s="2"/>
      <c r="DA712" s="2"/>
      <c r="DB712" s="2"/>
      <c r="DC712" s="2"/>
      <c r="DD712" s="2"/>
      <c r="DE712" s="2"/>
      <c r="DF712" s="2"/>
      <c r="DG712" s="2"/>
      <c r="DH712" s="2"/>
      <c r="DI712" s="8">
        <f t="shared" si="136"/>
        <v>108419943</v>
      </c>
      <c r="DJ712" s="18"/>
      <c r="DK712" s="2"/>
      <c r="DL712" s="2"/>
      <c r="DM712" s="2"/>
      <c r="DN712" s="2"/>
      <c r="DO712" s="2"/>
      <c r="DP712" s="2"/>
      <c r="DQ712" s="2"/>
      <c r="DR712" s="9"/>
      <c r="DS712" s="2"/>
      <c r="DT712" s="2"/>
      <c r="DU712" s="7">
        <f t="shared" si="142"/>
        <v>108419943</v>
      </c>
      <c r="DV712" s="4">
        <f>VLOOKUP(B712,[3]RPTNCT049_ConsultaSaldosContabl!$I$4:$K$8047,3,0)</f>
        <v>46818872</v>
      </c>
      <c r="DW712" s="4">
        <f>+Q712+Z712+AA712+AN712+BA712+BJ712+BU712+BV712</f>
        <v>61601071</v>
      </c>
      <c r="DX712" s="41">
        <f t="shared" si="143"/>
        <v>108419943</v>
      </c>
      <c r="DY712" s="19">
        <f t="shared" si="144"/>
        <v>0</v>
      </c>
      <c r="DZ712" s="29"/>
      <c r="EA712" s="29"/>
      <c r="EB712" s="29"/>
    </row>
    <row r="713" spans="1:136" ht="15" customHeight="1" x14ac:dyDescent="0.2">
      <c r="A713" s="1">
        <v>8000429740</v>
      </c>
      <c r="B713" s="1">
        <v>800042974</v>
      </c>
      <c r="C713" s="16">
        <v>214913549</v>
      </c>
      <c r="D713" s="17" t="s">
        <v>200</v>
      </c>
      <c r="E713" s="83" t="s">
        <v>1247</v>
      </c>
      <c r="F713" s="54"/>
      <c r="G713" s="18"/>
      <c r="H713" s="54"/>
      <c r="I713" s="18"/>
      <c r="J713" s="54"/>
      <c r="K713" s="54"/>
      <c r="L713" s="18"/>
      <c r="M713" s="55"/>
      <c r="N713" s="54"/>
      <c r="O713" s="18"/>
      <c r="P713" s="54"/>
      <c r="Q713" s="39"/>
      <c r="R713" s="18"/>
      <c r="S713" s="54"/>
      <c r="T713" s="54"/>
      <c r="U713" s="18"/>
      <c r="V713" s="8">
        <f t="shared" si="133"/>
        <v>0</v>
      </c>
      <c r="W713" s="8">
        <v>0</v>
      </c>
      <c r="X713" s="18"/>
      <c r="Y713" s="8">
        <v>0</v>
      </c>
      <c r="Z713" s="8">
        <v>184455043</v>
      </c>
      <c r="AA713" s="18"/>
      <c r="AB713" s="18"/>
      <c r="AC713" s="56"/>
      <c r="AD713" s="18"/>
      <c r="AE713" s="18"/>
      <c r="AF713" s="8">
        <f t="shared" si="137"/>
        <v>184455043</v>
      </c>
      <c r="AG713" s="9">
        <v>0</v>
      </c>
      <c r="AH713" s="2"/>
      <c r="AI713" s="2">
        <v>0</v>
      </c>
      <c r="AJ713" s="9">
        <v>0</v>
      </c>
      <c r="AK713" s="2">
        <v>0</v>
      </c>
      <c r="AL713" s="2">
        <v>0</v>
      </c>
      <c r="AM713" s="2"/>
      <c r="AN713" s="2"/>
      <c r="AO713" s="19">
        <f t="shared" si="138"/>
        <v>184455043</v>
      </c>
      <c r="AP713" s="18"/>
      <c r="AQ713" s="2"/>
      <c r="AR713" s="18"/>
      <c r="AS713" s="2"/>
      <c r="AT713" s="18"/>
      <c r="AU713" s="18"/>
      <c r="AV713" s="18"/>
      <c r="AW713" s="18"/>
      <c r="AX713" s="2">
        <v>404701536</v>
      </c>
      <c r="AY713" s="2">
        <v>101175384</v>
      </c>
      <c r="AZ713" s="18"/>
      <c r="BA713" s="2"/>
      <c r="BB713" s="64">
        <f t="shared" si="139"/>
        <v>690331963</v>
      </c>
      <c r="BC713" s="2"/>
      <c r="BD713" s="2">
        <v>101175384</v>
      </c>
      <c r="BE713" s="2"/>
      <c r="BF713" s="2"/>
      <c r="BG713" s="9"/>
      <c r="BH713" s="2"/>
      <c r="BI713" s="2"/>
      <c r="BJ713" s="2">
        <v>396957967</v>
      </c>
      <c r="BK713" s="8">
        <f t="shared" si="140"/>
        <v>1188465314</v>
      </c>
      <c r="BL713" s="2"/>
      <c r="BM713" s="2">
        <v>101175384</v>
      </c>
      <c r="BN713" s="2"/>
      <c r="BO713" s="2"/>
      <c r="BP713" s="2"/>
      <c r="BQ713" s="2"/>
      <c r="BR713" s="9"/>
      <c r="BS713" s="2"/>
      <c r="BT713" s="2"/>
      <c r="BU713" s="2"/>
      <c r="BV713" s="2"/>
      <c r="BW713" s="8">
        <f t="shared" si="141"/>
        <v>1289640698</v>
      </c>
      <c r="BX713" s="2"/>
      <c r="BY713" s="2">
        <v>101175384</v>
      </c>
      <c r="BZ713" s="2"/>
      <c r="CA713" s="2"/>
      <c r="CB713" s="9"/>
      <c r="CC713" s="2"/>
      <c r="CD713" s="2"/>
      <c r="CE713" s="2"/>
      <c r="CF713" s="2"/>
      <c r="CG713" s="8">
        <f>SUM(BW713:CE713)</f>
        <v>1390816082</v>
      </c>
      <c r="CH713" s="2"/>
      <c r="CI713" s="2"/>
      <c r="CJ713" s="2"/>
      <c r="CK713" s="2"/>
      <c r="CL713" s="9"/>
      <c r="CM713" s="2"/>
      <c r="CN713" s="2"/>
      <c r="CO713" s="2"/>
      <c r="CP713" s="8">
        <f t="shared" si="134"/>
        <v>1390816082</v>
      </c>
      <c r="CQ713" s="2"/>
      <c r="CR713" s="2"/>
      <c r="CS713" s="2"/>
      <c r="CT713" s="2"/>
      <c r="CU713" s="2"/>
      <c r="CV713" s="9"/>
      <c r="CW713" s="2"/>
      <c r="CX713" s="2"/>
      <c r="CY713" s="8">
        <f t="shared" si="135"/>
        <v>1390816082</v>
      </c>
      <c r="CZ713" s="2"/>
      <c r="DA713" s="2"/>
      <c r="DB713" s="2"/>
      <c r="DC713" s="2"/>
      <c r="DD713" s="2"/>
      <c r="DE713" s="2"/>
      <c r="DF713" s="2"/>
      <c r="DG713" s="2"/>
      <c r="DH713" s="2"/>
      <c r="DI713" s="8">
        <f t="shared" si="136"/>
        <v>1390816082</v>
      </c>
      <c r="DJ713" s="18"/>
      <c r="DK713" s="2"/>
      <c r="DL713" s="2"/>
      <c r="DM713" s="2"/>
      <c r="DN713" s="2"/>
      <c r="DO713" s="2"/>
      <c r="DP713" s="2"/>
      <c r="DQ713" s="2"/>
      <c r="DR713" s="9"/>
      <c r="DS713" s="2"/>
      <c r="DT713" s="2"/>
      <c r="DU713" s="7">
        <f t="shared" si="142"/>
        <v>1390816082</v>
      </c>
      <c r="DV713" s="4">
        <f>VLOOKUP(B713,[3]RPTNCT049_ConsultaSaldosContabl!$I$4:$K$8047,3,0)</f>
        <v>809403072</v>
      </c>
      <c r="DW713" s="4">
        <f>+Q713+Z713+AA713+AN713+BA713+BJ713+BU713+BV713</f>
        <v>581413010</v>
      </c>
      <c r="DX713" s="41">
        <f t="shared" si="143"/>
        <v>1390816082</v>
      </c>
      <c r="DY713" s="19">
        <f t="shared" si="144"/>
        <v>0</v>
      </c>
      <c r="DZ713" s="29"/>
      <c r="EA713" s="15"/>
      <c r="EB713" s="15"/>
      <c r="EC713" s="15"/>
      <c r="ED713" s="15"/>
      <c r="EE713" s="15"/>
      <c r="EF713" s="15"/>
    </row>
    <row r="714" spans="1:136" ht="15" customHeight="1" x14ac:dyDescent="0.2">
      <c r="A714" s="1">
        <v>8000944577</v>
      </c>
      <c r="B714" s="1">
        <v>800094457</v>
      </c>
      <c r="C714" s="16">
        <v>214908549</v>
      </c>
      <c r="D714" s="17" t="s">
        <v>169</v>
      </c>
      <c r="E714" s="83" t="s">
        <v>1214</v>
      </c>
      <c r="F714" s="38"/>
      <c r="G714" s="2"/>
      <c r="H714" s="3"/>
      <c r="I714" s="2"/>
      <c r="J714" s="39"/>
      <c r="K714" s="3"/>
      <c r="L714" s="2"/>
      <c r="M714" s="8"/>
      <c r="N714" s="3"/>
      <c r="O714" s="2"/>
      <c r="P714" s="3"/>
      <c r="Q714" s="39">
        <v>29107662</v>
      </c>
      <c r="R714" s="2"/>
      <c r="S714" s="3"/>
      <c r="T714" s="3"/>
      <c r="U714" s="2"/>
      <c r="V714" s="8">
        <f t="shared" si="133"/>
        <v>29107662</v>
      </c>
      <c r="W714" s="8">
        <v>0</v>
      </c>
      <c r="X714" s="2"/>
      <c r="Y714" s="8">
        <v>0</v>
      </c>
      <c r="Z714" s="8"/>
      <c r="AA714" s="2"/>
      <c r="AB714" s="2"/>
      <c r="AC714" s="9"/>
      <c r="AD714" s="2"/>
      <c r="AE714" s="2"/>
      <c r="AF714" s="8">
        <f t="shared" si="137"/>
        <v>29107662</v>
      </c>
      <c r="AG714" s="9">
        <v>0</v>
      </c>
      <c r="AH714" s="2"/>
      <c r="AI714" s="2">
        <v>0</v>
      </c>
      <c r="AJ714" s="9">
        <v>0</v>
      </c>
      <c r="AK714" s="2">
        <v>0</v>
      </c>
      <c r="AL714" s="2">
        <v>0</v>
      </c>
      <c r="AM714" s="2"/>
      <c r="AN714" s="2"/>
      <c r="AO714" s="19">
        <f t="shared" si="138"/>
        <v>29107662</v>
      </c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64">
        <f t="shared" si="139"/>
        <v>29107662</v>
      </c>
      <c r="BC714" s="2"/>
      <c r="BD714" s="2">
        <v>0</v>
      </c>
      <c r="BE714" s="2"/>
      <c r="BF714" s="2"/>
      <c r="BG714" s="9"/>
      <c r="BH714" s="2"/>
      <c r="BI714" s="2"/>
      <c r="BJ714" s="2">
        <v>62641216</v>
      </c>
      <c r="BK714" s="8">
        <f t="shared" si="140"/>
        <v>91748878</v>
      </c>
      <c r="BL714" s="2"/>
      <c r="BM714" s="2">
        <v>0</v>
      </c>
      <c r="BN714" s="2"/>
      <c r="BO714" s="2"/>
      <c r="BP714" s="2"/>
      <c r="BQ714" s="2"/>
      <c r="BR714" s="9"/>
      <c r="BS714" s="2"/>
      <c r="BT714" s="2"/>
      <c r="BU714" s="2"/>
      <c r="BV714" s="2"/>
      <c r="BW714" s="8">
        <f t="shared" si="141"/>
        <v>91748878</v>
      </c>
      <c r="BX714" s="2"/>
      <c r="BY714" s="2">
        <v>0</v>
      </c>
      <c r="BZ714" s="2"/>
      <c r="CA714" s="2"/>
      <c r="CB714" s="9"/>
      <c r="CC714" s="2"/>
      <c r="CD714" s="2"/>
      <c r="CE714" s="2"/>
      <c r="CF714" s="2"/>
      <c r="CG714" s="8">
        <f>SUM(BW714:CE714)</f>
        <v>91748878</v>
      </c>
      <c r="CH714" s="2"/>
      <c r="CI714" s="2"/>
      <c r="CJ714" s="2"/>
      <c r="CK714" s="2"/>
      <c r="CL714" s="9"/>
      <c r="CM714" s="2"/>
      <c r="CN714" s="2"/>
      <c r="CO714" s="2"/>
      <c r="CP714" s="8">
        <f t="shared" si="134"/>
        <v>91748878</v>
      </c>
      <c r="CQ714" s="2"/>
      <c r="CR714" s="2"/>
      <c r="CS714" s="2"/>
      <c r="CT714" s="2"/>
      <c r="CU714" s="2"/>
      <c r="CV714" s="9"/>
      <c r="CW714" s="2"/>
      <c r="CX714" s="2"/>
      <c r="CY714" s="8">
        <f t="shared" si="135"/>
        <v>91748878</v>
      </c>
      <c r="CZ714" s="2"/>
      <c r="DA714" s="2"/>
      <c r="DB714" s="2"/>
      <c r="DC714" s="2"/>
      <c r="DD714" s="2"/>
      <c r="DE714" s="2"/>
      <c r="DF714" s="2"/>
      <c r="DG714" s="2"/>
      <c r="DH714" s="2"/>
      <c r="DI714" s="8">
        <f t="shared" si="136"/>
        <v>91748878</v>
      </c>
      <c r="DJ714" s="18"/>
      <c r="DK714" s="2"/>
      <c r="DL714" s="2"/>
      <c r="DM714" s="2"/>
      <c r="DN714" s="2"/>
      <c r="DO714" s="2"/>
      <c r="DP714" s="2"/>
      <c r="DQ714" s="2"/>
      <c r="DR714" s="9"/>
      <c r="DS714" s="2"/>
      <c r="DT714" s="2"/>
      <c r="DU714" s="7">
        <f t="shared" si="142"/>
        <v>91748878</v>
      </c>
      <c r="DV714" s="4"/>
      <c r="DW714" s="4">
        <f>+Q714+Z714+AA714+AN714+BA714+BJ714+BU714+BV714</f>
        <v>91748878</v>
      </c>
      <c r="DX714" s="41">
        <f t="shared" si="143"/>
        <v>91748878</v>
      </c>
      <c r="DY714" s="19">
        <f t="shared" si="144"/>
        <v>0</v>
      </c>
      <c r="DZ714" s="29"/>
      <c r="EA714" s="29"/>
      <c r="EB714" s="29"/>
    </row>
    <row r="715" spans="1:136" ht="15" customHeight="1" x14ac:dyDescent="0.2">
      <c r="A715" s="1">
        <v>8000663895</v>
      </c>
      <c r="B715" s="1">
        <v>800066389</v>
      </c>
      <c r="C715" s="16">
        <v>215015550</v>
      </c>
      <c r="D715" s="17" t="s">
        <v>287</v>
      </c>
      <c r="E715" s="83" t="s">
        <v>1335</v>
      </c>
      <c r="F715" s="54"/>
      <c r="G715" s="18"/>
      <c r="H715" s="54"/>
      <c r="I715" s="18"/>
      <c r="J715" s="54"/>
      <c r="K715" s="54"/>
      <c r="L715" s="18"/>
      <c r="M715" s="55"/>
      <c r="N715" s="54"/>
      <c r="O715" s="18"/>
      <c r="P715" s="54"/>
      <c r="Q715" s="39"/>
      <c r="R715" s="18"/>
      <c r="S715" s="54"/>
      <c r="T715" s="54"/>
      <c r="U715" s="18"/>
      <c r="V715" s="8">
        <f t="shared" si="133"/>
        <v>0</v>
      </c>
      <c r="W715" s="8">
        <v>0</v>
      </c>
      <c r="X715" s="18"/>
      <c r="Y715" s="8">
        <v>0</v>
      </c>
      <c r="Z715" s="8">
        <v>8781546</v>
      </c>
      <c r="AA715" s="18"/>
      <c r="AB715" s="18"/>
      <c r="AC715" s="56"/>
      <c r="AD715" s="18"/>
      <c r="AE715" s="18"/>
      <c r="AF715" s="8">
        <f t="shared" si="137"/>
        <v>8781546</v>
      </c>
      <c r="AG715" s="9">
        <v>0</v>
      </c>
      <c r="AH715" s="2"/>
      <c r="AI715" s="2">
        <v>0</v>
      </c>
      <c r="AJ715" s="9">
        <v>0</v>
      </c>
      <c r="AK715" s="2">
        <v>0</v>
      </c>
      <c r="AL715" s="2">
        <v>0</v>
      </c>
      <c r="AM715" s="2"/>
      <c r="AN715" s="2"/>
      <c r="AO715" s="19">
        <f t="shared" si="138"/>
        <v>8781546</v>
      </c>
      <c r="AP715" s="18"/>
      <c r="AQ715" s="2"/>
      <c r="AR715" s="18"/>
      <c r="AS715" s="2"/>
      <c r="AT715" s="18"/>
      <c r="AU715" s="18"/>
      <c r="AV715" s="18"/>
      <c r="AW715" s="18"/>
      <c r="AX715" s="2">
        <v>19126292</v>
      </c>
      <c r="AY715" s="2">
        <v>4781573</v>
      </c>
      <c r="AZ715" s="18"/>
      <c r="BA715" s="2"/>
      <c r="BB715" s="64">
        <f t="shared" si="139"/>
        <v>32689411</v>
      </c>
      <c r="BC715" s="2"/>
      <c r="BD715" s="2">
        <v>4781573</v>
      </c>
      <c r="BE715" s="2"/>
      <c r="BF715" s="2"/>
      <c r="BG715" s="9"/>
      <c r="BH715" s="2"/>
      <c r="BI715" s="2"/>
      <c r="BJ715" s="2">
        <v>18898346</v>
      </c>
      <c r="BK715" s="8">
        <f t="shared" si="140"/>
        <v>56369330</v>
      </c>
      <c r="BL715" s="2"/>
      <c r="BM715" s="2">
        <v>4781573</v>
      </c>
      <c r="BN715" s="2"/>
      <c r="BO715" s="2"/>
      <c r="BP715" s="2"/>
      <c r="BQ715" s="2"/>
      <c r="BR715" s="9"/>
      <c r="BS715" s="2"/>
      <c r="BT715" s="2"/>
      <c r="BU715" s="2"/>
      <c r="BV715" s="2"/>
      <c r="BW715" s="8">
        <f t="shared" si="141"/>
        <v>61150903</v>
      </c>
      <c r="BX715" s="2"/>
      <c r="BY715" s="2">
        <v>4781573</v>
      </c>
      <c r="BZ715" s="2"/>
      <c r="CA715" s="2"/>
      <c r="CB715" s="9"/>
      <c r="CC715" s="2"/>
      <c r="CD715" s="2"/>
      <c r="CE715" s="2"/>
      <c r="CF715" s="2"/>
      <c r="CG715" s="8">
        <f>SUM(BW715:CE715)</f>
        <v>65932476</v>
      </c>
      <c r="CH715" s="2"/>
      <c r="CI715" s="2"/>
      <c r="CJ715" s="2"/>
      <c r="CK715" s="2"/>
      <c r="CL715" s="9"/>
      <c r="CM715" s="2"/>
      <c r="CN715" s="2"/>
      <c r="CO715" s="2"/>
      <c r="CP715" s="8">
        <f t="shared" si="134"/>
        <v>65932476</v>
      </c>
      <c r="CQ715" s="2"/>
      <c r="CR715" s="2"/>
      <c r="CS715" s="2"/>
      <c r="CT715" s="2"/>
      <c r="CU715" s="2"/>
      <c r="CV715" s="9"/>
      <c r="CW715" s="2"/>
      <c r="CX715" s="2"/>
      <c r="CY715" s="8">
        <f t="shared" si="135"/>
        <v>65932476</v>
      </c>
      <c r="CZ715" s="2"/>
      <c r="DA715" s="2"/>
      <c r="DB715" s="2"/>
      <c r="DC715" s="2"/>
      <c r="DD715" s="2"/>
      <c r="DE715" s="2"/>
      <c r="DF715" s="2"/>
      <c r="DG715" s="2"/>
      <c r="DH715" s="2"/>
      <c r="DI715" s="8">
        <f t="shared" si="136"/>
        <v>65932476</v>
      </c>
      <c r="DJ715" s="18"/>
      <c r="DK715" s="2"/>
      <c r="DL715" s="2"/>
      <c r="DM715" s="2"/>
      <c r="DN715" s="2"/>
      <c r="DO715" s="2"/>
      <c r="DP715" s="2"/>
      <c r="DQ715" s="2"/>
      <c r="DR715" s="9"/>
      <c r="DS715" s="2"/>
      <c r="DT715" s="2"/>
      <c r="DU715" s="7">
        <f t="shared" si="142"/>
        <v>65932476</v>
      </c>
      <c r="DV715" s="4">
        <f>VLOOKUP(B715,[3]RPTNCT049_ConsultaSaldosContabl!$I$4:$K$8047,3,0)</f>
        <v>38252584</v>
      </c>
      <c r="DW715" s="4">
        <f>+Q715+Z715+AA715+AN715+BA715+BJ715+BU715+BV715</f>
        <v>27679892</v>
      </c>
      <c r="DX715" s="41">
        <f t="shared" si="143"/>
        <v>65932476</v>
      </c>
      <c r="DY715" s="19">
        <f t="shared" si="144"/>
        <v>0</v>
      </c>
      <c r="DZ715" s="29"/>
      <c r="EA715" s="15"/>
      <c r="EB715" s="15"/>
      <c r="EC715" s="15"/>
      <c r="ED715" s="15"/>
      <c r="EE715" s="15"/>
      <c r="EF715" s="15"/>
    </row>
    <row r="716" spans="1:136" ht="15" customHeight="1" x14ac:dyDescent="0.2">
      <c r="A716" s="1">
        <v>8911801990</v>
      </c>
      <c r="B716" s="1">
        <v>891180199</v>
      </c>
      <c r="C716" s="16">
        <v>214841548</v>
      </c>
      <c r="D716" s="17" t="s">
        <v>615</v>
      </c>
      <c r="E716" s="83" t="s">
        <v>1652</v>
      </c>
      <c r="F716" s="38"/>
      <c r="G716" s="2"/>
      <c r="H716" s="3"/>
      <c r="I716" s="2"/>
      <c r="J716" s="39"/>
      <c r="K716" s="3"/>
      <c r="L716" s="2"/>
      <c r="M716" s="8"/>
      <c r="N716" s="3"/>
      <c r="O716" s="2"/>
      <c r="P716" s="3"/>
      <c r="Q716" s="39">
        <v>87070651</v>
      </c>
      <c r="R716" s="2"/>
      <c r="S716" s="3"/>
      <c r="T716" s="3"/>
      <c r="U716" s="2"/>
      <c r="V716" s="8">
        <f t="shared" si="133"/>
        <v>87070651</v>
      </c>
      <c r="W716" s="8">
        <v>0</v>
      </c>
      <c r="X716" s="2"/>
      <c r="Y716" s="8">
        <v>0</v>
      </c>
      <c r="Z716" s="8"/>
      <c r="AA716" s="2"/>
      <c r="AB716" s="2"/>
      <c r="AC716" s="9"/>
      <c r="AD716" s="2"/>
      <c r="AE716" s="2"/>
      <c r="AF716" s="8">
        <f t="shared" si="137"/>
        <v>87070651</v>
      </c>
      <c r="AG716" s="9">
        <v>0</v>
      </c>
      <c r="AH716" s="2"/>
      <c r="AI716" s="2">
        <v>0</v>
      </c>
      <c r="AJ716" s="9">
        <v>0</v>
      </c>
      <c r="AK716" s="2">
        <v>0</v>
      </c>
      <c r="AL716" s="2">
        <v>0</v>
      </c>
      <c r="AM716" s="2"/>
      <c r="AN716" s="2"/>
      <c r="AO716" s="19">
        <f t="shared" si="138"/>
        <v>87070651</v>
      </c>
      <c r="AP716" s="2"/>
      <c r="AQ716" s="2"/>
      <c r="AR716" s="2"/>
      <c r="AS716" s="2"/>
      <c r="AT716" s="2"/>
      <c r="AU716" s="2"/>
      <c r="AV716" s="2"/>
      <c r="AW716" s="2"/>
      <c r="AX716" s="2">
        <v>58280074</v>
      </c>
      <c r="AY716" s="2"/>
      <c r="AZ716" s="2"/>
      <c r="BA716" s="2"/>
      <c r="BB716" s="64">
        <f t="shared" si="139"/>
        <v>145350725</v>
      </c>
      <c r="BC716" s="2"/>
      <c r="BD716" s="2">
        <v>116560148</v>
      </c>
      <c r="BE716" s="2"/>
      <c r="BF716" s="2"/>
      <c r="BG716" s="9"/>
      <c r="BH716" s="2"/>
      <c r="BI716" s="2"/>
      <c r="BJ716" s="2">
        <v>187381047</v>
      </c>
      <c r="BK716" s="8">
        <f t="shared" si="140"/>
        <v>449291920</v>
      </c>
      <c r="BL716" s="2"/>
      <c r="BM716" s="2">
        <v>116560148</v>
      </c>
      <c r="BN716" s="2"/>
      <c r="BO716" s="2"/>
      <c r="BP716" s="2"/>
      <c r="BQ716" s="2"/>
      <c r="BR716" s="9"/>
      <c r="BS716" s="2"/>
      <c r="BT716" s="2"/>
      <c r="BU716" s="2"/>
      <c r="BV716" s="2"/>
      <c r="BW716" s="8">
        <f t="shared" si="141"/>
        <v>565852068</v>
      </c>
      <c r="BX716" s="2"/>
      <c r="BY716" s="2">
        <v>0</v>
      </c>
      <c r="BZ716" s="2"/>
      <c r="CA716" s="2"/>
      <c r="CB716" s="9"/>
      <c r="CC716" s="2"/>
      <c r="CD716" s="2"/>
      <c r="CE716" s="2"/>
      <c r="CF716" s="2"/>
      <c r="CG716" s="8">
        <f>SUM(BW716:CE716)</f>
        <v>565852068</v>
      </c>
      <c r="CH716" s="2"/>
      <c r="CI716" s="2"/>
      <c r="CJ716" s="2"/>
      <c r="CK716" s="2"/>
      <c r="CL716" s="9"/>
      <c r="CM716" s="2"/>
      <c r="CN716" s="2"/>
      <c r="CO716" s="2"/>
      <c r="CP716" s="8">
        <f t="shared" si="134"/>
        <v>565852068</v>
      </c>
      <c r="CQ716" s="2"/>
      <c r="CR716" s="2"/>
      <c r="CS716" s="2"/>
      <c r="CT716" s="2"/>
      <c r="CU716" s="2"/>
      <c r="CV716" s="9"/>
      <c r="CW716" s="2"/>
      <c r="CX716" s="2"/>
      <c r="CY716" s="8">
        <f t="shared" si="135"/>
        <v>565852068</v>
      </c>
      <c r="CZ716" s="2"/>
      <c r="DA716" s="2"/>
      <c r="DB716" s="2"/>
      <c r="DC716" s="2"/>
      <c r="DD716" s="2"/>
      <c r="DE716" s="2"/>
      <c r="DF716" s="2"/>
      <c r="DG716" s="2"/>
      <c r="DH716" s="2"/>
      <c r="DI716" s="8">
        <f t="shared" si="136"/>
        <v>565852068</v>
      </c>
      <c r="DJ716" s="18"/>
      <c r="DK716" s="2"/>
      <c r="DL716" s="2"/>
      <c r="DM716" s="2"/>
      <c r="DN716" s="2"/>
      <c r="DO716" s="2"/>
      <c r="DP716" s="2"/>
      <c r="DQ716" s="2"/>
      <c r="DR716" s="9"/>
      <c r="DS716" s="2"/>
      <c r="DT716" s="2"/>
      <c r="DU716" s="7">
        <f t="shared" si="142"/>
        <v>565852068</v>
      </c>
      <c r="DV716" s="4">
        <f>VLOOKUP(B716,[3]RPTNCT049_ConsultaSaldosContabl!$I$4:$K$8047,3,0)</f>
        <v>291400370</v>
      </c>
      <c r="DW716" s="4">
        <f>+Q716+Z716+AA716+AN716+BA716+BJ716+BU716+BV716</f>
        <v>274451698</v>
      </c>
      <c r="DX716" s="41">
        <f t="shared" si="143"/>
        <v>565852068</v>
      </c>
      <c r="DY716" s="19">
        <f t="shared" si="144"/>
        <v>0</v>
      </c>
      <c r="DZ716" s="29"/>
      <c r="EA716" s="29"/>
      <c r="EB716" s="29"/>
    </row>
    <row r="717" spans="1:136" ht="15" customHeight="1" x14ac:dyDescent="0.2">
      <c r="A717" s="1">
        <v>8911800770</v>
      </c>
      <c r="B717" s="1">
        <v>891180077</v>
      </c>
      <c r="C717" s="16">
        <v>215141551</v>
      </c>
      <c r="D717" s="17" t="s">
        <v>616</v>
      </c>
      <c r="E717" s="83" t="s">
        <v>1653</v>
      </c>
      <c r="F717" s="36">
        <v>3874751779</v>
      </c>
      <c r="G717" s="2"/>
      <c r="H717" s="3"/>
      <c r="I717" s="2"/>
      <c r="J717" s="39">
        <v>221183098</v>
      </c>
      <c r="K717" s="2">
        <v>467283068</v>
      </c>
      <c r="L717" s="2"/>
      <c r="M717" s="8">
        <f>SUM(F717:L717)</f>
        <v>4563217945</v>
      </c>
      <c r="N717" s="3">
        <f>VLOOKUP(A717,'[1]PRESTACION DE SERVICIO'!$I$2:$J$96,2,0)</f>
        <v>3714435616</v>
      </c>
      <c r="O717" s="2"/>
      <c r="P717" s="3"/>
      <c r="Q717" s="39">
        <v>742225772</v>
      </c>
      <c r="R717" s="2"/>
      <c r="S717" s="3">
        <v>205206320</v>
      </c>
      <c r="T717" s="9">
        <v>433912652</v>
      </c>
      <c r="U717" s="2"/>
      <c r="V717" s="8">
        <f t="shared" si="133"/>
        <v>9658998305</v>
      </c>
      <c r="W717" s="8">
        <v>3254423321</v>
      </c>
      <c r="X717" s="2"/>
      <c r="Y717" s="8">
        <v>0</v>
      </c>
      <c r="Z717" s="8"/>
      <c r="AA717" s="2"/>
      <c r="AB717" s="2"/>
      <c r="AC717" s="9">
        <v>238969947</v>
      </c>
      <c r="AD717" s="2">
        <v>474869479</v>
      </c>
      <c r="AE717" s="2"/>
      <c r="AF717" s="8">
        <f t="shared" si="137"/>
        <v>13627261052</v>
      </c>
      <c r="AG717" s="9">
        <v>0</v>
      </c>
      <c r="AH717" s="2"/>
      <c r="AI717" s="2">
        <v>0</v>
      </c>
      <c r="AJ717" s="9">
        <v>3398711482</v>
      </c>
      <c r="AK717" s="2">
        <v>238969947</v>
      </c>
      <c r="AL717" s="2">
        <v>474869479</v>
      </c>
      <c r="AM717" s="2"/>
      <c r="AN717" s="2"/>
      <c r="AO717" s="19">
        <f t="shared" si="138"/>
        <v>17739811960</v>
      </c>
      <c r="AP717" s="2"/>
      <c r="AQ717" s="2"/>
      <c r="AR717" s="2"/>
      <c r="AS717" s="2">
        <v>3369718990</v>
      </c>
      <c r="AT717" s="2">
        <v>238969947</v>
      </c>
      <c r="AU717" s="2">
        <v>447504792</v>
      </c>
      <c r="AV717" s="2"/>
      <c r="AW717" s="2">
        <v>933694124</v>
      </c>
      <c r="AX717" s="2"/>
      <c r="AY717" s="2">
        <v>233423531</v>
      </c>
      <c r="AZ717" s="2"/>
      <c r="BA717" s="2">
        <f>VLOOKUP(B717,[2]Mayo!$G$109:$H$167,2,0)</f>
        <v>6031601</v>
      </c>
      <c r="BB717" s="64">
        <f t="shared" si="139"/>
        <v>22969154945</v>
      </c>
      <c r="BC717" s="2">
        <v>5027255472</v>
      </c>
      <c r="BD717" s="2">
        <v>233423531</v>
      </c>
      <c r="BE717" s="2"/>
      <c r="BF717" s="2"/>
      <c r="BG717" s="9">
        <v>293537905</v>
      </c>
      <c r="BH717" s="2">
        <v>702222896</v>
      </c>
      <c r="BI717" s="2"/>
      <c r="BJ717" s="2">
        <v>1610291592</v>
      </c>
      <c r="BK717" s="8">
        <f t="shared" si="140"/>
        <v>30835886341</v>
      </c>
      <c r="BL717" s="2">
        <v>3763686828</v>
      </c>
      <c r="BM717" s="2">
        <v>233423531</v>
      </c>
      <c r="BN717" s="2"/>
      <c r="BO717" s="2">
        <v>1577263312</v>
      </c>
      <c r="BP717" s="2"/>
      <c r="BQ717" s="2"/>
      <c r="BR717" s="9">
        <v>247337531</v>
      </c>
      <c r="BS717" s="2">
        <v>652560339</v>
      </c>
      <c r="BT717" s="2"/>
      <c r="BU717" s="2"/>
      <c r="BV717" s="2"/>
      <c r="BW717" s="8">
        <f t="shared" si="141"/>
        <v>37310157882</v>
      </c>
      <c r="BX717" s="2"/>
      <c r="BY717" s="2">
        <v>233423531</v>
      </c>
      <c r="BZ717" s="2"/>
      <c r="CA717" s="2">
        <v>3617271217</v>
      </c>
      <c r="CB717" s="9">
        <v>262135991</v>
      </c>
      <c r="CC717" s="2">
        <v>576135131</v>
      </c>
      <c r="CD717" s="2"/>
      <c r="CE717" s="2"/>
      <c r="CF717" s="2"/>
      <c r="CG717" s="8">
        <f>SUM(BW717:CE717)</f>
        <v>41999123752</v>
      </c>
      <c r="CH717" s="2"/>
      <c r="CI717" s="2"/>
      <c r="CJ717" s="2"/>
      <c r="CK717" s="2"/>
      <c r="CL717" s="9"/>
      <c r="CM717" s="2"/>
      <c r="CN717" s="2"/>
      <c r="CO717" s="2"/>
      <c r="CP717" s="8">
        <f t="shared" si="134"/>
        <v>41999123752</v>
      </c>
      <c r="CQ717" s="2"/>
      <c r="CR717" s="2"/>
      <c r="CS717" s="2"/>
      <c r="CT717" s="2"/>
      <c r="CU717" s="2"/>
      <c r="CV717" s="9"/>
      <c r="CW717" s="2"/>
      <c r="CX717" s="2"/>
      <c r="CY717" s="8">
        <f t="shared" si="135"/>
        <v>41999123752</v>
      </c>
      <c r="CZ717" s="2"/>
      <c r="DA717" s="2"/>
      <c r="DB717" s="2"/>
      <c r="DC717" s="2"/>
      <c r="DD717" s="2"/>
      <c r="DE717" s="2"/>
      <c r="DF717" s="2"/>
      <c r="DG717" s="2"/>
      <c r="DH717" s="2"/>
      <c r="DI717" s="8">
        <f t="shared" si="136"/>
        <v>41999123752</v>
      </c>
      <c r="DJ717" s="18"/>
      <c r="DK717" s="2"/>
      <c r="DL717" s="2"/>
      <c r="DM717" s="2"/>
      <c r="DN717" s="2"/>
      <c r="DO717" s="2"/>
      <c r="DP717" s="2"/>
      <c r="DQ717" s="2"/>
      <c r="DR717" s="9"/>
      <c r="DS717" s="2"/>
      <c r="DT717" s="2"/>
      <c r="DU717" s="7">
        <f t="shared" si="142"/>
        <v>41999123752</v>
      </c>
      <c r="DV717" s="4">
        <f>VLOOKUP(B717,[3]RPTNCT049_ConsultaSaldosContabl!$I$4:$K$8047,3,0)</f>
        <v>39640574787</v>
      </c>
      <c r="DW717" s="4">
        <f>+Q717+Z717+AA717+AN717+BA717+BJ717+BU717+BV717</f>
        <v>2358548965</v>
      </c>
      <c r="DX717" s="41">
        <f t="shared" si="143"/>
        <v>41999123752</v>
      </c>
      <c r="DY717" s="19">
        <f t="shared" si="144"/>
        <v>0</v>
      </c>
      <c r="DZ717" s="29"/>
      <c r="EA717" s="29"/>
      <c r="EB717" s="29"/>
    </row>
    <row r="718" spans="1:136" ht="15" customHeight="1" x14ac:dyDescent="0.2">
      <c r="A718" s="1">
        <v>8917800507</v>
      </c>
      <c r="B718" s="1">
        <v>891780050</v>
      </c>
      <c r="C718" s="16">
        <v>215147551</v>
      </c>
      <c r="D718" s="17" t="s">
        <v>652</v>
      </c>
      <c r="E718" s="83" t="s">
        <v>1690</v>
      </c>
      <c r="F718" s="38"/>
      <c r="G718" s="2"/>
      <c r="H718" s="3"/>
      <c r="I718" s="2"/>
      <c r="J718" s="39"/>
      <c r="K718" s="3"/>
      <c r="L718" s="2"/>
      <c r="M718" s="8"/>
      <c r="N718" s="3"/>
      <c r="O718" s="2"/>
      <c r="P718" s="3"/>
      <c r="Q718" s="39">
        <v>241409719</v>
      </c>
      <c r="R718" s="2"/>
      <c r="S718" s="3"/>
      <c r="T718" s="3"/>
      <c r="U718" s="2"/>
      <c r="V718" s="8">
        <f t="shared" si="133"/>
        <v>241409719</v>
      </c>
      <c r="W718" s="8">
        <v>0</v>
      </c>
      <c r="X718" s="2"/>
      <c r="Y718" s="8">
        <v>0</v>
      </c>
      <c r="Z718" s="8"/>
      <c r="AA718" s="2"/>
      <c r="AB718" s="2"/>
      <c r="AC718" s="9"/>
      <c r="AD718" s="2"/>
      <c r="AE718" s="2"/>
      <c r="AF718" s="8">
        <f t="shared" si="137"/>
        <v>241409719</v>
      </c>
      <c r="AG718" s="9">
        <v>0</v>
      </c>
      <c r="AH718" s="2"/>
      <c r="AI718" s="2">
        <v>0</v>
      </c>
      <c r="AJ718" s="9">
        <v>0</v>
      </c>
      <c r="AK718" s="2">
        <v>0</v>
      </c>
      <c r="AL718" s="2">
        <v>0</v>
      </c>
      <c r="AM718" s="2"/>
      <c r="AN718" s="2"/>
      <c r="AO718" s="19">
        <f t="shared" si="138"/>
        <v>241409719</v>
      </c>
      <c r="AP718" s="2"/>
      <c r="AQ718" s="2"/>
      <c r="AR718" s="2"/>
      <c r="AS718" s="2"/>
      <c r="AT718" s="2"/>
      <c r="AU718" s="2"/>
      <c r="AV718" s="2"/>
      <c r="AW718" s="2"/>
      <c r="AX718" s="2">
        <v>387304172</v>
      </c>
      <c r="AY718" s="2">
        <v>96826043</v>
      </c>
      <c r="AZ718" s="2"/>
      <c r="BA718" s="2"/>
      <c r="BB718" s="64">
        <f t="shared" si="139"/>
        <v>725539934</v>
      </c>
      <c r="BC718" s="2"/>
      <c r="BD718" s="2">
        <v>96826043</v>
      </c>
      <c r="BE718" s="2"/>
      <c r="BF718" s="2"/>
      <c r="BG718" s="9"/>
      <c r="BH718" s="2"/>
      <c r="BI718" s="2"/>
      <c r="BJ718" s="2">
        <v>519526525</v>
      </c>
      <c r="BK718" s="8">
        <f t="shared" si="140"/>
        <v>1341892502</v>
      </c>
      <c r="BL718" s="2"/>
      <c r="BM718" s="2">
        <v>96826043</v>
      </c>
      <c r="BN718" s="2"/>
      <c r="BO718" s="2"/>
      <c r="BP718" s="2"/>
      <c r="BQ718" s="2"/>
      <c r="BR718" s="9"/>
      <c r="BS718" s="2"/>
      <c r="BT718" s="2"/>
      <c r="BU718" s="2"/>
      <c r="BV718" s="2"/>
      <c r="BW718" s="8">
        <f t="shared" si="141"/>
        <v>1438718545</v>
      </c>
      <c r="BX718" s="2"/>
      <c r="BY718" s="2">
        <v>96826043</v>
      </c>
      <c r="BZ718" s="2"/>
      <c r="CA718" s="2"/>
      <c r="CB718" s="9"/>
      <c r="CC718" s="2"/>
      <c r="CD718" s="2"/>
      <c r="CE718" s="2"/>
      <c r="CF718" s="2"/>
      <c r="CG718" s="8">
        <f>SUM(BW718:CE718)</f>
        <v>1535544588</v>
      </c>
      <c r="CH718" s="2"/>
      <c r="CI718" s="2"/>
      <c r="CJ718" s="2"/>
      <c r="CK718" s="2"/>
      <c r="CL718" s="9"/>
      <c r="CM718" s="2"/>
      <c r="CN718" s="2"/>
      <c r="CO718" s="2"/>
      <c r="CP718" s="8">
        <f t="shared" si="134"/>
        <v>1535544588</v>
      </c>
      <c r="CQ718" s="2"/>
      <c r="CR718" s="2"/>
      <c r="CS718" s="2"/>
      <c r="CT718" s="2"/>
      <c r="CU718" s="2"/>
      <c r="CV718" s="9"/>
      <c r="CW718" s="2"/>
      <c r="CX718" s="2"/>
      <c r="CY718" s="8">
        <f t="shared" si="135"/>
        <v>1535544588</v>
      </c>
      <c r="CZ718" s="2"/>
      <c r="DA718" s="2"/>
      <c r="DB718" s="2"/>
      <c r="DC718" s="2"/>
      <c r="DD718" s="2"/>
      <c r="DE718" s="2"/>
      <c r="DF718" s="2"/>
      <c r="DG718" s="2"/>
      <c r="DH718" s="2"/>
      <c r="DI718" s="8">
        <f t="shared" si="136"/>
        <v>1535544588</v>
      </c>
      <c r="DJ718" s="18"/>
      <c r="DK718" s="2"/>
      <c r="DL718" s="2"/>
      <c r="DM718" s="2"/>
      <c r="DN718" s="2"/>
      <c r="DO718" s="2"/>
      <c r="DP718" s="2"/>
      <c r="DQ718" s="2"/>
      <c r="DR718" s="9"/>
      <c r="DS718" s="2"/>
      <c r="DT718" s="2"/>
      <c r="DU718" s="7">
        <f t="shared" si="142"/>
        <v>1535544588</v>
      </c>
      <c r="DV718" s="4">
        <f>VLOOKUP(B718,[3]RPTNCT049_ConsultaSaldosContabl!$I$4:$K$8047,3,0)</f>
        <v>774608344</v>
      </c>
      <c r="DW718" s="4">
        <f>+Q718+Z718+AA718+AN718+BA718+BJ718+BU718+BV718</f>
        <v>760936244</v>
      </c>
      <c r="DX718" s="41">
        <f t="shared" si="143"/>
        <v>1535544588</v>
      </c>
      <c r="DY718" s="19">
        <f t="shared" si="144"/>
        <v>0</v>
      </c>
      <c r="DZ718" s="29"/>
      <c r="EA718" s="29"/>
      <c r="EB718" s="29"/>
    </row>
    <row r="719" spans="1:136" ht="15" customHeight="1" x14ac:dyDescent="0.2">
      <c r="A719" s="1">
        <v>8001001371</v>
      </c>
      <c r="B719" s="1">
        <v>800100137</v>
      </c>
      <c r="C719" s="16">
        <v>215573555</v>
      </c>
      <c r="D719" s="17" t="s">
        <v>2290</v>
      </c>
      <c r="E719" s="83" t="s">
        <v>1976</v>
      </c>
      <c r="F719" s="38"/>
      <c r="G719" s="2"/>
      <c r="H719" s="3"/>
      <c r="I719" s="2"/>
      <c r="J719" s="39"/>
      <c r="K719" s="3"/>
      <c r="L719" s="2"/>
      <c r="M719" s="8"/>
      <c r="N719" s="3"/>
      <c r="O719" s="2"/>
      <c r="P719" s="3"/>
      <c r="Q719" s="39">
        <v>195986185</v>
      </c>
      <c r="R719" s="2"/>
      <c r="S719" s="3"/>
      <c r="T719" s="3"/>
      <c r="U719" s="2"/>
      <c r="V719" s="8">
        <f t="shared" si="133"/>
        <v>195986185</v>
      </c>
      <c r="W719" s="8">
        <v>0</v>
      </c>
      <c r="X719" s="2"/>
      <c r="Y719" s="8">
        <v>0</v>
      </c>
      <c r="Z719" s="8"/>
      <c r="AA719" s="2"/>
      <c r="AB719" s="2"/>
      <c r="AC719" s="9"/>
      <c r="AD719" s="2"/>
      <c r="AE719" s="2"/>
      <c r="AF719" s="8">
        <f t="shared" si="137"/>
        <v>195986185</v>
      </c>
      <c r="AG719" s="9">
        <v>0</v>
      </c>
      <c r="AH719" s="2"/>
      <c r="AI719" s="2">
        <v>0</v>
      </c>
      <c r="AJ719" s="9">
        <v>0</v>
      </c>
      <c r="AK719" s="2">
        <v>0</v>
      </c>
      <c r="AL719" s="2">
        <v>0</v>
      </c>
      <c r="AM719" s="2"/>
      <c r="AN719" s="2"/>
      <c r="AO719" s="19">
        <f t="shared" si="138"/>
        <v>195986185</v>
      </c>
      <c r="AP719" s="2"/>
      <c r="AQ719" s="2"/>
      <c r="AR719" s="2"/>
      <c r="AS719" s="2"/>
      <c r="AT719" s="2"/>
      <c r="AU719" s="2"/>
      <c r="AV719" s="2"/>
      <c r="AW719" s="2"/>
      <c r="AX719" s="2">
        <v>317667556</v>
      </c>
      <c r="AY719" s="2">
        <v>79416889</v>
      </c>
      <c r="AZ719" s="2"/>
      <c r="BA719" s="2"/>
      <c r="BB719" s="64">
        <f t="shared" si="139"/>
        <v>593070630</v>
      </c>
      <c r="BC719" s="2"/>
      <c r="BD719" s="2">
        <v>79416889</v>
      </c>
      <c r="BE719" s="2"/>
      <c r="BF719" s="2"/>
      <c r="BG719" s="9"/>
      <c r="BH719" s="2"/>
      <c r="BI719" s="2"/>
      <c r="BJ719" s="2">
        <v>421773225</v>
      </c>
      <c r="BK719" s="8">
        <f t="shared" si="140"/>
        <v>1094260744</v>
      </c>
      <c r="BL719" s="2"/>
      <c r="BM719" s="2">
        <v>79416889</v>
      </c>
      <c r="BN719" s="2"/>
      <c r="BO719" s="2"/>
      <c r="BP719" s="2"/>
      <c r="BQ719" s="2"/>
      <c r="BR719" s="9"/>
      <c r="BS719" s="2"/>
      <c r="BT719" s="2"/>
      <c r="BU719" s="2"/>
      <c r="BV719" s="2"/>
      <c r="BW719" s="8">
        <f t="shared" si="141"/>
        <v>1173677633</v>
      </c>
      <c r="BX719" s="2"/>
      <c r="BY719" s="2">
        <v>79416889</v>
      </c>
      <c r="BZ719" s="2"/>
      <c r="CA719" s="2"/>
      <c r="CB719" s="9"/>
      <c r="CC719" s="2"/>
      <c r="CD719" s="2"/>
      <c r="CE719" s="2"/>
      <c r="CF719" s="2"/>
      <c r="CG719" s="8">
        <f>SUM(BW719:CE719)</f>
        <v>1253094522</v>
      </c>
      <c r="CH719" s="2"/>
      <c r="CI719" s="2"/>
      <c r="CJ719" s="2"/>
      <c r="CK719" s="2"/>
      <c r="CL719" s="9"/>
      <c r="CM719" s="2"/>
      <c r="CN719" s="2"/>
      <c r="CO719" s="2"/>
      <c r="CP719" s="8">
        <f t="shared" si="134"/>
        <v>1253094522</v>
      </c>
      <c r="CQ719" s="2"/>
      <c r="CR719" s="2"/>
      <c r="CS719" s="2"/>
      <c r="CT719" s="2"/>
      <c r="CU719" s="2"/>
      <c r="CV719" s="9"/>
      <c r="CW719" s="2"/>
      <c r="CX719" s="2"/>
      <c r="CY719" s="8">
        <f t="shared" si="135"/>
        <v>1253094522</v>
      </c>
      <c r="CZ719" s="2"/>
      <c r="DA719" s="2"/>
      <c r="DB719" s="2"/>
      <c r="DC719" s="2"/>
      <c r="DD719" s="2"/>
      <c r="DE719" s="2"/>
      <c r="DF719" s="2"/>
      <c r="DG719" s="2"/>
      <c r="DH719" s="2"/>
      <c r="DI719" s="8">
        <f t="shared" si="136"/>
        <v>1253094522</v>
      </c>
      <c r="DJ719" s="18"/>
      <c r="DK719" s="2"/>
      <c r="DL719" s="2"/>
      <c r="DM719" s="2"/>
      <c r="DN719" s="2"/>
      <c r="DO719" s="2"/>
      <c r="DP719" s="2"/>
      <c r="DQ719" s="2"/>
      <c r="DR719" s="9"/>
      <c r="DS719" s="2"/>
      <c r="DT719" s="2"/>
      <c r="DU719" s="7">
        <f t="shared" si="142"/>
        <v>1253094522</v>
      </c>
      <c r="DV719" s="4">
        <f>VLOOKUP(B719,[3]RPTNCT049_ConsultaSaldosContabl!$I$4:$K$8047,3,0)</f>
        <v>635335112</v>
      </c>
      <c r="DW719" s="4">
        <f>+Q719+Z719+AA719+AN719+BA719+BJ719+BU719+BV719</f>
        <v>617759410</v>
      </c>
      <c r="DX719" s="41">
        <f t="shared" si="143"/>
        <v>1253094522</v>
      </c>
      <c r="DY719" s="19">
        <f t="shared" si="144"/>
        <v>0</v>
      </c>
      <c r="DZ719" s="29"/>
      <c r="EA719" s="29"/>
      <c r="EB719" s="29"/>
    </row>
    <row r="720" spans="1:136" ht="15" customHeight="1" x14ac:dyDescent="0.2">
      <c r="A720" s="1">
        <v>8000967651</v>
      </c>
      <c r="B720" s="1">
        <v>800096765</v>
      </c>
      <c r="C720" s="16">
        <v>215523555</v>
      </c>
      <c r="D720" s="17" t="s">
        <v>450</v>
      </c>
      <c r="E720" s="83" t="s">
        <v>1494</v>
      </c>
      <c r="F720" s="38"/>
      <c r="G720" s="2"/>
      <c r="H720" s="3"/>
      <c r="I720" s="2"/>
      <c r="J720" s="39"/>
      <c r="K720" s="3"/>
      <c r="L720" s="2"/>
      <c r="M720" s="8"/>
      <c r="N720" s="3"/>
      <c r="O720" s="2"/>
      <c r="P720" s="3"/>
      <c r="Q720" s="39">
        <v>428803713</v>
      </c>
      <c r="R720" s="2"/>
      <c r="S720" s="3"/>
      <c r="T720" s="3"/>
      <c r="U720" s="2"/>
      <c r="V720" s="8">
        <f t="shared" si="133"/>
        <v>428803713</v>
      </c>
      <c r="W720" s="8">
        <v>0</v>
      </c>
      <c r="X720" s="2"/>
      <c r="Y720" s="8">
        <v>0</v>
      </c>
      <c r="Z720" s="8"/>
      <c r="AA720" s="2"/>
      <c r="AB720" s="2"/>
      <c r="AC720" s="9"/>
      <c r="AD720" s="2"/>
      <c r="AE720" s="2"/>
      <c r="AF720" s="8">
        <f t="shared" si="137"/>
        <v>428803713</v>
      </c>
      <c r="AG720" s="9">
        <v>0</v>
      </c>
      <c r="AH720" s="2"/>
      <c r="AI720" s="2">
        <v>0</v>
      </c>
      <c r="AJ720" s="9">
        <v>0</v>
      </c>
      <c r="AK720" s="2">
        <v>0</v>
      </c>
      <c r="AL720" s="2">
        <v>0</v>
      </c>
      <c r="AM720" s="2"/>
      <c r="AN720" s="2"/>
      <c r="AO720" s="19">
        <f t="shared" si="138"/>
        <v>428803713</v>
      </c>
      <c r="AP720" s="2"/>
      <c r="AQ720" s="2"/>
      <c r="AR720" s="2"/>
      <c r="AS720" s="2"/>
      <c r="AT720" s="2"/>
      <c r="AU720" s="2"/>
      <c r="AV720" s="2"/>
      <c r="AW720" s="2"/>
      <c r="AX720" s="2">
        <v>655497748</v>
      </c>
      <c r="AY720" s="2">
        <v>163874437</v>
      </c>
      <c r="AZ720" s="2"/>
      <c r="BA720" s="2"/>
      <c r="BB720" s="64">
        <f t="shared" si="139"/>
        <v>1248175898</v>
      </c>
      <c r="BC720" s="2"/>
      <c r="BD720" s="2">
        <v>163874437</v>
      </c>
      <c r="BE720" s="2"/>
      <c r="BF720" s="2"/>
      <c r="BG720" s="9"/>
      <c r="BH720" s="2"/>
      <c r="BI720" s="2"/>
      <c r="BJ720" s="2">
        <v>922808353</v>
      </c>
      <c r="BK720" s="8">
        <f t="shared" si="140"/>
        <v>2334858688</v>
      </c>
      <c r="BL720" s="2"/>
      <c r="BM720" s="2">
        <v>163874437</v>
      </c>
      <c r="BN720" s="2"/>
      <c r="BO720" s="2"/>
      <c r="BP720" s="2"/>
      <c r="BQ720" s="2"/>
      <c r="BR720" s="9"/>
      <c r="BS720" s="2"/>
      <c r="BT720" s="2"/>
      <c r="BU720" s="2"/>
      <c r="BV720" s="2"/>
      <c r="BW720" s="8">
        <f t="shared" si="141"/>
        <v>2498733125</v>
      </c>
      <c r="BX720" s="2"/>
      <c r="BY720" s="2">
        <v>163874437</v>
      </c>
      <c r="BZ720" s="2"/>
      <c r="CA720" s="2"/>
      <c r="CB720" s="9"/>
      <c r="CC720" s="2"/>
      <c r="CD720" s="2"/>
      <c r="CE720" s="2"/>
      <c r="CF720" s="2"/>
      <c r="CG720" s="8">
        <f>SUM(BW720:CE720)</f>
        <v>2662607562</v>
      </c>
      <c r="CH720" s="2"/>
      <c r="CI720" s="2"/>
      <c r="CJ720" s="2"/>
      <c r="CK720" s="2"/>
      <c r="CL720" s="9"/>
      <c r="CM720" s="2"/>
      <c r="CN720" s="2"/>
      <c r="CO720" s="2"/>
      <c r="CP720" s="8">
        <f t="shared" si="134"/>
        <v>2662607562</v>
      </c>
      <c r="CQ720" s="2"/>
      <c r="CR720" s="2"/>
      <c r="CS720" s="2"/>
      <c r="CT720" s="2"/>
      <c r="CU720" s="2"/>
      <c r="CV720" s="9"/>
      <c r="CW720" s="2"/>
      <c r="CX720" s="2"/>
      <c r="CY720" s="8">
        <f t="shared" si="135"/>
        <v>2662607562</v>
      </c>
      <c r="CZ720" s="2"/>
      <c r="DA720" s="2"/>
      <c r="DB720" s="2"/>
      <c r="DC720" s="2"/>
      <c r="DD720" s="2"/>
      <c r="DE720" s="2"/>
      <c r="DF720" s="2"/>
      <c r="DG720" s="2"/>
      <c r="DH720" s="2"/>
      <c r="DI720" s="8">
        <f t="shared" si="136"/>
        <v>2662607562</v>
      </c>
      <c r="DJ720" s="18"/>
      <c r="DK720" s="2"/>
      <c r="DL720" s="2"/>
      <c r="DM720" s="2"/>
      <c r="DN720" s="2"/>
      <c r="DO720" s="2"/>
      <c r="DP720" s="2"/>
      <c r="DQ720" s="2"/>
      <c r="DR720" s="9"/>
      <c r="DS720" s="2"/>
      <c r="DT720" s="2"/>
      <c r="DU720" s="7">
        <f t="shared" si="142"/>
        <v>2662607562</v>
      </c>
      <c r="DV720" s="4">
        <f>VLOOKUP(B720,[3]RPTNCT049_ConsultaSaldosContabl!$I$4:$K$8047,3,0)</f>
        <v>1310995496</v>
      </c>
      <c r="DW720" s="4">
        <f>+Q720+Z720+AA720+AN720+BA720+BJ720+BU720+BV720</f>
        <v>1351612066</v>
      </c>
      <c r="DX720" s="41">
        <f t="shared" si="143"/>
        <v>2662607562</v>
      </c>
      <c r="DY720" s="19">
        <f t="shared" si="144"/>
        <v>0</v>
      </c>
      <c r="DZ720" s="29"/>
      <c r="EA720" s="29"/>
      <c r="EB720" s="29"/>
    </row>
    <row r="721" spans="1:132" ht="15" customHeight="1" x14ac:dyDescent="0.2">
      <c r="A721" s="1">
        <v>8917800514</v>
      </c>
      <c r="B721" s="1">
        <v>891780051</v>
      </c>
      <c r="C721" s="16">
        <v>215547555</v>
      </c>
      <c r="D721" s="17" t="s">
        <v>653</v>
      </c>
      <c r="E721" s="83" t="s">
        <v>1691</v>
      </c>
      <c r="F721" s="38"/>
      <c r="G721" s="2"/>
      <c r="H721" s="3"/>
      <c r="I721" s="2"/>
      <c r="J721" s="39"/>
      <c r="K721" s="3"/>
      <c r="L721" s="2"/>
      <c r="M721" s="8"/>
      <c r="N721" s="3"/>
      <c r="O721" s="2"/>
      <c r="P721" s="3"/>
      <c r="Q721" s="39">
        <v>367789154</v>
      </c>
      <c r="R721" s="2"/>
      <c r="S721" s="3"/>
      <c r="T721" s="3"/>
      <c r="U721" s="2"/>
      <c r="V721" s="8">
        <f t="shared" si="133"/>
        <v>367789154</v>
      </c>
      <c r="W721" s="8">
        <v>0</v>
      </c>
      <c r="X721" s="2"/>
      <c r="Y721" s="8">
        <v>0</v>
      </c>
      <c r="Z721" s="8"/>
      <c r="AA721" s="2"/>
      <c r="AB721" s="2"/>
      <c r="AC721" s="9"/>
      <c r="AD721" s="2"/>
      <c r="AE721" s="2"/>
      <c r="AF721" s="8">
        <f t="shared" si="137"/>
        <v>367789154</v>
      </c>
      <c r="AG721" s="9">
        <v>0</v>
      </c>
      <c r="AH721" s="2"/>
      <c r="AI721" s="2">
        <v>0</v>
      </c>
      <c r="AJ721" s="9">
        <v>0</v>
      </c>
      <c r="AK721" s="2">
        <v>0</v>
      </c>
      <c r="AL721" s="2">
        <v>0</v>
      </c>
      <c r="AM721" s="2"/>
      <c r="AN721" s="2"/>
      <c r="AO721" s="19">
        <f t="shared" si="138"/>
        <v>367789154</v>
      </c>
      <c r="AP721" s="2"/>
      <c r="AQ721" s="2"/>
      <c r="AR721" s="2"/>
      <c r="AS721" s="2"/>
      <c r="AT721" s="2"/>
      <c r="AU721" s="2"/>
      <c r="AV721" s="2"/>
      <c r="AW721" s="2"/>
      <c r="AX721" s="2">
        <v>803224704</v>
      </c>
      <c r="AY721" s="2">
        <v>200806176</v>
      </c>
      <c r="AZ721" s="2"/>
      <c r="BA721" s="2"/>
      <c r="BB721" s="64">
        <f t="shared" si="139"/>
        <v>1371820034</v>
      </c>
      <c r="BC721" s="2"/>
      <c r="BD721" s="2">
        <v>200806176</v>
      </c>
      <c r="BE721" s="2"/>
      <c r="BF721" s="2"/>
      <c r="BG721" s="9"/>
      <c r="BH721" s="2"/>
      <c r="BI721" s="2"/>
      <c r="BJ721" s="2">
        <v>791500388</v>
      </c>
      <c r="BK721" s="8">
        <f t="shared" si="140"/>
        <v>2364126598</v>
      </c>
      <c r="BL721" s="2"/>
      <c r="BM721" s="2">
        <v>200806176</v>
      </c>
      <c r="BN721" s="2"/>
      <c r="BO721" s="2"/>
      <c r="BP721" s="2"/>
      <c r="BQ721" s="2"/>
      <c r="BR721" s="9"/>
      <c r="BS721" s="2"/>
      <c r="BT721" s="2"/>
      <c r="BU721" s="2"/>
      <c r="BV721" s="2"/>
      <c r="BW721" s="8">
        <f t="shared" si="141"/>
        <v>2564932774</v>
      </c>
      <c r="BX721" s="2"/>
      <c r="BY721" s="2">
        <v>200806176</v>
      </c>
      <c r="BZ721" s="2"/>
      <c r="CA721" s="2"/>
      <c r="CB721" s="9"/>
      <c r="CC721" s="2"/>
      <c r="CD721" s="2"/>
      <c r="CE721" s="2"/>
      <c r="CF721" s="2"/>
      <c r="CG721" s="8">
        <f>SUM(BW721:CE721)</f>
        <v>2765738950</v>
      </c>
      <c r="CH721" s="2"/>
      <c r="CI721" s="2"/>
      <c r="CJ721" s="2"/>
      <c r="CK721" s="2"/>
      <c r="CL721" s="9"/>
      <c r="CM721" s="2"/>
      <c r="CN721" s="2"/>
      <c r="CO721" s="2"/>
      <c r="CP721" s="8">
        <f t="shared" si="134"/>
        <v>2765738950</v>
      </c>
      <c r="CQ721" s="2"/>
      <c r="CR721" s="2"/>
      <c r="CS721" s="2"/>
      <c r="CT721" s="2"/>
      <c r="CU721" s="2"/>
      <c r="CV721" s="9"/>
      <c r="CW721" s="2"/>
      <c r="CX721" s="2"/>
      <c r="CY721" s="8">
        <f t="shared" si="135"/>
        <v>2765738950</v>
      </c>
      <c r="CZ721" s="2"/>
      <c r="DA721" s="2"/>
      <c r="DB721" s="2"/>
      <c r="DC721" s="2"/>
      <c r="DD721" s="2"/>
      <c r="DE721" s="2"/>
      <c r="DF721" s="2"/>
      <c r="DG721" s="2"/>
      <c r="DH721" s="2"/>
      <c r="DI721" s="8">
        <f t="shared" si="136"/>
        <v>2765738950</v>
      </c>
      <c r="DJ721" s="18"/>
      <c r="DK721" s="2"/>
      <c r="DL721" s="2"/>
      <c r="DM721" s="2"/>
      <c r="DN721" s="2"/>
      <c r="DO721" s="2"/>
      <c r="DP721" s="2"/>
      <c r="DQ721" s="2"/>
      <c r="DR721" s="9"/>
      <c r="DS721" s="2"/>
      <c r="DT721" s="2"/>
      <c r="DU721" s="7">
        <f t="shared" si="142"/>
        <v>2765738950</v>
      </c>
      <c r="DV721" s="4">
        <f>VLOOKUP(B721,[3]RPTNCT049_ConsultaSaldosContabl!$I$4:$K$8047,3,0)</f>
        <v>1606449408</v>
      </c>
      <c r="DW721" s="4">
        <f>+Q721+Z721+AA721+AN721+BA721+BJ721+BU721+BV721</f>
        <v>1159289542</v>
      </c>
      <c r="DX721" s="41">
        <f t="shared" si="143"/>
        <v>2765738950</v>
      </c>
      <c r="DY721" s="19">
        <f t="shared" si="144"/>
        <v>0</v>
      </c>
      <c r="DZ721" s="29"/>
      <c r="EA721" s="29"/>
      <c r="EB721" s="29"/>
    </row>
    <row r="722" spans="1:132" ht="15" customHeight="1" x14ac:dyDescent="0.2">
      <c r="A722" s="1">
        <v>8000203249</v>
      </c>
      <c r="B722" s="1">
        <v>800020324</v>
      </c>
      <c r="C722" s="16">
        <v>214052540</v>
      </c>
      <c r="D722" s="17" t="s">
        <v>731</v>
      </c>
      <c r="E722" s="83" t="s">
        <v>1771</v>
      </c>
      <c r="F722" s="38"/>
      <c r="G722" s="2"/>
      <c r="H722" s="3"/>
      <c r="I722" s="2"/>
      <c r="J722" s="39"/>
      <c r="K722" s="3"/>
      <c r="L722" s="2"/>
      <c r="M722" s="8"/>
      <c r="N722" s="3"/>
      <c r="O722" s="2"/>
      <c r="P722" s="3"/>
      <c r="Q722" s="39">
        <v>72850758</v>
      </c>
      <c r="R722" s="2"/>
      <c r="S722" s="3"/>
      <c r="T722" s="3"/>
      <c r="U722" s="2"/>
      <c r="V722" s="8">
        <f t="shared" si="133"/>
        <v>72850758</v>
      </c>
      <c r="W722" s="8">
        <v>0</v>
      </c>
      <c r="X722" s="2"/>
      <c r="Y722" s="8">
        <v>0</v>
      </c>
      <c r="Z722" s="8"/>
      <c r="AA722" s="2"/>
      <c r="AB722" s="2"/>
      <c r="AC722" s="9"/>
      <c r="AD722" s="2"/>
      <c r="AE722" s="2"/>
      <c r="AF722" s="8">
        <f t="shared" si="137"/>
        <v>72850758</v>
      </c>
      <c r="AG722" s="9">
        <v>0</v>
      </c>
      <c r="AH722" s="2"/>
      <c r="AI722" s="2">
        <v>0</v>
      </c>
      <c r="AJ722" s="9">
        <v>0</v>
      </c>
      <c r="AK722" s="2">
        <v>0</v>
      </c>
      <c r="AL722" s="2">
        <v>0</v>
      </c>
      <c r="AM722" s="2"/>
      <c r="AN722" s="2"/>
      <c r="AO722" s="19">
        <f t="shared" si="138"/>
        <v>72850758</v>
      </c>
      <c r="AP722" s="2"/>
      <c r="AQ722" s="2"/>
      <c r="AR722" s="2"/>
      <c r="AS722" s="2"/>
      <c r="AT722" s="2"/>
      <c r="AU722" s="2"/>
      <c r="AV722" s="2"/>
      <c r="AW722" s="2"/>
      <c r="AX722" s="2">
        <v>103126856</v>
      </c>
      <c r="AY722" s="2">
        <v>25781714</v>
      </c>
      <c r="AZ722" s="2"/>
      <c r="BA722" s="2"/>
      <c r="BB722" s="64">
        <f t="shared" si="139"/>
        <v>201759328</v>
      </c>
      <c r="BC722" s="2"/>
      <c r="BD722" s="2">
        <v>25781714</v>
      </c>
      <c r="BE722" s="2"/>
      <c r="BF722" s="2"/>
      <c r="BG722" s="9"/>
      <c r="BH722" s="2"/>
      <c r="BI722" s="2"/>
      <c r="BJ722" s="2">
        <v>156778869</v>
      </c>
      <c r="BK722" s="8">
        <f t="shared" si="140"/>
        <v>384319911</v>
      </c>
      <c r="BL722" s="2"/>
      <c r="BM722" s="2">
        <v>25781714</v>
      </c>
      <c r="BN722" s="2"/>
      <c r="BO722" s="2"/>
      <c r="BP722" s="2"/>
      <c r="BQ722" s="2"/>
      <c r="BR722" s="9"/>
      <c r="BS722" s="2"/>
      <c r="BT722" s="2"/>
      <c r="BU722" s="2"/>
      <c r="BV722" s="2"/>
      <c r="BW722" s="8">
        <f t="shared" si="141"/>
        <v>410101625</v>
      </c>
      <c r="BX722" s="2"/>
      <c r="BY722" s="2">
        <v>25781714</v>
      </c>
      <c r="BZ722" s="2"/>
      <c r="CA722" s="2"/>
      <c r="CB722" s="9"/>
      <c r="CC722" s="2"/>
      <c r="CD722" s="2"/>
      <c r="CE722" s="2"/>
      <c r="CF722" s="2"/>
      <c r="CG722" s="8">
        <f>SUM(BW722:CE722)</f>
        <v>435883339</v>
      </c>
      <c r="CH722" s="2"/>
      <c r="CI722" s="2"/>
      <c r="CJ722" s="2"/>
      <c r="CK722" s="2"/>
      <c r="CL722" s="9"/>
      <c r="CM722" s="2"/>
      <c r="CN722" s="2"/>
      <c r="CO722" s="2"/>
      <c r="CP722" s="8">
        <f t="shared" si="134"/>
        <v>435883339</v>
      </c>
      <c r="CQ722" s="2"/>
      <c r="CR722" s="2"/>
      <c r="CS722" s="2"/>
      <c r="CT722" s="2"/>
      <c r="CU722" s="2"/>
      <c r="CV722" s="9"/>
      <c r="CW722" s="2"/>
      <c r="CX722" s="2"/>
      <c r="CY722" s="8">
        <f t="shared" si="135"/>
        <v>435883339</v>
      </c>
      <c r="CZ722" s="2"/>
      <c r="DA722" s="2"/>
      <c r="DB722" s="2"/>
      <c r="DC722" s="2"/>
      <c r="DD722" s="2"/>
      <c r="DE722" s="2"/>
      <c r="DF722" s="2"/>
      <c r="DG722" s="2"/>
      <c r="DH722" s="2"/>
      <c r="DI722" s="8">
        <f t="shared" si="136"/>
        <v>435883339</v>
      </c>
      <c r="DJ722" s="18"/>
      <c r="DK722" s="2"/>
      <c r="DL722" s="2"/>
      <c r="DM722" s="2"/>
      <c r="DN722" s="2"/>
      <c r="DO722" s="2"/>
      <c r="DP722" s="2"/>
      <c r="DQ722" s="2"/>
      <c r="DR722" s="9"/>
      <c r="DS722" s="2"/>
      <c r="DT722" s="2"/>
      <c r="DU722" s="7">
        <f t="shared" si="142"/>
        <v>435883339</v>
      </c>
      <c r="DV722" s="4">
        <f>VLOOKUP(B722,[3]RPTNCT049_ConsultaSaldosContabl!$I$4:$K$8047,3,0)</f>
        <v>206253712</v>
      </c>
      <c r="DW722" s="4">
        <f>+Q722+Z722+AA722+AN722+BA722+BJ722+BU722+BV722</f>
        <v>229629627</v>
      </c>
      <c r="DX722" s="41">
        <f t="shared" si="143"/>
        <v>435883339</v>
      </c>
      <c r="DY722" s="19">
        <f t="shared" si="144"/>
        <v>0</v>
      </c>
      <c r="DZ722" s="29"/>
      <c r="EA722" s="29"/>
      <c r="EB722" s="29"/>
    </row>
    <row r="723" spans="1:132" ht="15" customHeight="1" x14ac:dyDescent="0.2">
      <c r="A723" s="1">
        <v>8000767511</v>
      </c>
      <c r="B723" s="1">
        <v>800076751</v>
      </c>
      <c r="C723" s="16">
        <v>215808558</v>
      </c>
      <c r="D723" s="17" t="s">
        <v>170</v>
      </c>
      <c r="E723" s="83" t="s">
        <v>1215</v>
      </c>
      <c r="F723" s="38"/>
      <c r="G723" s="2"/>
      <c r="H723" s="3"/>
      <c r="I723" s="2"/>
      <c r="J723" s="39"/>
      <c r="K723" s="3"/>
      <c r="L723" s="2"/>
      <c r="M723" s="8"/>
      <c r="N723" s="3"/>
      <c r="O723" s="2"/>
      <c r="P723" s="3"/>
      <c r="Q723" s="39">
        <v>88096408</v>
      </c>
      <c r="R723" s="2"/>
      <c r="S723" s="3"/>
      <c r="T723" s="3"/>
      <c r="U723" s="2"/>
      <c r="V723" s="8">
        <f t="shared" si="133"/>
        <v>88096408</v>
      </c>
      <c r="W723" s="8">
        <v>0</v>
      </c>
      <c r="X723" s="2"/>
      <c r="Y723" s="8">
        <v>0</v>
      </c>
      <c r="Z723" s="8"/>
      <c r="AA723" s="2"/>
      <c r="AB723" s="2"/>
      <c r="AC723" s="9"/>
      <c r="AD723" s="2"/>
      <c r="AE723" s="2"/>
      <c r="AF723" s="8">
        <f t="shared" si="137"/>
        <v>88096408</v>
      </c>
      <c r="AG723" s="9">
        <v>0</v>
      </c>
      <c r="AH723" s="2"/>
      <c r="AI723" s="2">
        <v>0</v>
      </c>
      <c r="AJ723" s="9">
        <v>0</v>
      </c>
      <c r="AK723" s="2">
        <v>0</v>
      </c>
      <c r="AL723" s="2">
        <v>0</v>
      </c>
      <c r="AM723" s="2"/>
      <c r="AN723" s="2"/>
      <c r="AO723" s="19">
        <f t="shared" si="138"/>
        <v>88096408</v>
      </c>
      <c r="AP723" s="2"/>
      <c r="AQ723" s="2"/>
      <c r="AR723" s="2"/>
      <c r="AS723" s="2"/>
      <c r="AT723" s="2"/>
      <c r="AU723" s="2"/>
      <c r="AV723" s="2"/>
      <c r="AW723" s="2"/>
      <c r="AX723" s="2">
        <v>100596436</v>
      </c>
      <c r="AY723" s="2">
        <v>25149109</v>
      </c>
      <c r="AZ723" s="2"/>
      <c r="BA723" s="2"/>
      <c r="BB723" s="64">
        <f t="shared" si="139"/>
        <v>213841953</v>
      </c>
      <c r="BC723" s="2"/>
      <c r="BD723" s="2">
        <v>25149109</v>
      </c>
      <c r="BE723" s="2"/>
      <c r="BF723" s="2"/>
      <c r="BG723" s="9"/>
      <c r="BH723" s="2"/>
      <c r="BI723" s="2"/>
      <c r="BJ723" s="2">
        <v>189587768</v>
      </c>
      <c r="BK723" s="8">
        <f t="shared" si="140"/>
        <v>428578830</v>
      </c>
      <c r="BL723" s="2"/>
      <c r="BM723" s="2">
        <v>25149109</v>
      </c>
      <c r="BN723" s="2"/>
      <c r="BO723" s="2"/>
      <c r="BP723" s="2"/>
      <c r="BQ723" s="2"/>
      <c r="BR723" s="9"/>
      <c r="BS723" s="2"/>
      <c r="BT723" s="2"/>
      <c r="BU723" s="2"/>
      <c r="BV723" s="2"/>
      <c r="BW723" s="8">
        <f t="shared" si="141"/>
        <v>453727939</v>
      </c>
      <c r="BX723" s="2"/>
      <c r="BY723" s="2">
        <v>25149109</v>
      </c>
      <c r="BZ723" s="2"/>
      <c r="CA723" s="2"/>
      <c r="CB723" s="9"/>
      <c r="CC723" s="2"/>
      <c r="CD723" s="2"/>
      <c r="CE723" s="2"/>
      <c r="CF723" s="2"/>
      <c r="CG723" s="8">
        <f>SUM(BW723:CE723)</f>
        <v>478877048</v>
      </c>
      <c r="CH723" s="2"/>
      <c r="CI723" s="2"/>
      <c r="CJ723" s="2"/>
      <c r="CK723" s="2"/>
      <c r="CL723" s="9"/>
      <c r="CM723" s="2"/>
      <c r="CN723" s="2"/>
      <c r="CO723" s="2"/>
      <c r="CP723" s="8">
        <f t="shared" si="134"/>
        <v>478877048</v>
      </c>
      <c r="CQ723" s="2"/>
      <c r="CR723" s="2"/>
      <c r="CS723" s="2"/>
      <c r="CT723" s="2"/>
      <c r="CU723" s="2"/>
      <c r="CV723" s="9"/>
      <c r="CW723" s="2"/>
      <c r="CX723" s="2"/>
      <c r="CY723" s="8">
        <f t="shared" si="135"/>
        <v>478877048</v>
      </c>
      <c r="CZ723" s="2"/>
      <c r="DA723" s="2"/>
      <c r="DB723" s="2"/>
      <c r="DC723" s="2"/>
      <c r="DD723" s="2"/>
      <c r="DE723" s="2"/>
      <c r="DF723" s="2"/>
      <c r="DG723" s="2"/>
      <c r="DH723" s="2"/>
      <c r="DI723" s="8">
        <f t="shared" si="136"/>
        <v>478877048</v>
      </c>
      <c r="DJ723" s="18"/>
      <c r="DK723" s="2"/>
      <c r="DL723" s="2"/>
      <c r="DM723" s="2"/>
      <c r="DN723" s="2"/>
      <c r="DO723" s="2"/>
      <c r="DP723" s="2"/>
      <c r="DQ723" s="2"/>
      <c r="DR723" s="9"/>
      <c r="DS723" s="2"/>
      <c r="DT723" s="2"/>
      <c r="DU723" s="7">
        <f t="shared" si="142"/>
        <v>478877048</v>
      </c>
      <c r="DV723" s="4">
        <f>VLOOKUP(B723,[3]RPTNCT049_ConsultaSaldosContabl!$I$4:$K$8047,3,0)</f>
        <v>201192872</v>
      </c>
      <c r="DW723" s="4">
        <f>+Q723+Z723+AA723+AN723+BA723+BJ723+BU723+BV723</f>
        <v>277684176</v>
      </c>
      <c r="DX723" s="41">
        <f t="shared" si="143"/>
        <v>478877048</v>
      </c>
      <c r="DY723" s="19">
        <f t="shared" si="144"/>
        <v>0</v>
      </c>
      <c r="DZ723" s="29"/>
      <c r="EA723" s="29"/>
      <c r="EB723" s="29"/>
    </row>
    <row r="724" spans="1:132" ht="15" customHeight="1" x14ac:dyDescent="0.2">
      <c r="A724" s="1">
        <v>8901162789</v>
      </c>
      <c r="B724" s="1">
        <v>890116278</v>
      </c>
      <c r="C724" s="16">
        <v>216008560</v>
      </c>
      <c r="D724" s="17" t="s">
        <v>171</v>
      </c>
      <c r="E724" s="83" t="s">
        <v>1216</v>
      </c>
      <c r="F724" s="38"/>
      <c r="G724" s="2"/>
      <c r="H724" s="3"/>
      <c r="I724" s="2"/>
      <c r="J724" s="39"/>
      <c r="K724" s="3"/>
      <c r="L724" s="2"/>
      <c r="M724" s="8"/>
      <c r="N724" s="3"/>
      <c r="O724" s="2"/>
      <c r="P724" s="3"/>
      <c r="Q724" s="39">
        <v>146276626</v>
      </c>
      <c r="R724" s="2"/>
      <c r="S724" s="3"/>
      <c r="T724" s="3"/>
      <c r="U724" s="2"/>
      <c r="V724" s="8">
        <f t="shared" si="133"/>
        <v>146276626</v>
      </c>
      <c r="W724" s="8">
        <v>0</v>
      </c>
      <c r="X724" s="2"/>
      <c r="Y724" s="8">
        <v>0</v>
      </c>
      <c r="Z724" s="8"/>
      <c r="AA724" s="2"/>
      <c r="AB724" s="2"/>
      <c r="AC724" s="9"/>
      <c r="AD724" s="2"/>
      <c r="AE724" s="2"/>
      <c r="AF724" s="8">
        <f t="shared" si="137"/>
        <v>146276626</v>
      </c>
      <c r="AG724" s="9">
        <v>0</v>
      </c>
      <c r="AH724" s="2"/>
      <c r="AI724" s="2">
        <v>0</v>
      </c>
      <c r="AJ724" s="9">
        <v>0</v>
      </c>
      <c r="AK724" s="2">
        <v>0</v>
      </c>
      <c r="AL724" s="2">
        <v>0</v>
      </c>
      <c r="AM724" s="2"/>
      <c r="AN724" s="2"/>
      <c r="AO724" s="19">
        <f t="shared" si="138"/>
        <v>146276626</v>
      </c>
      <c r="AP724" s="2"/>
      <c r="AQ724" s="2"/>
      <c r="AR724" s="2"/>
      <c r="AS724" s="2"/>
      <c r="AT724" s="2"/>
      <c r="AU724" s="2"/>
      <c r="AV724" s="2"/>
      <c r="AW724" s="2"/>
      <c r="AX724" s="2">
        <v>218637796</v>
      </c>
      <c r="AY724" s="2">
        <v>54659449</v>
      </c>
      <c r="AZ724" s="2"/>
      <c r="BA724" s="2">
        <f>VLOOKUP(B724,[2]Mayo!$G$109:$H$167,2,0)</f>
        <v>5660335</v>
      </c>
      <c r="BB724" s="64">
        <f t="shared" si="139"/>
        <v>425234206</v>
      </c>
      <c r="BC724" s="2"/>
      <c r="BD724" s="2">
        <v>54659449</v>
      </c>
      <c r="BE724" s="2"/>
      <c r="BF724" s="2"/>
      <c r="BG724" s="9"/>
      <c r="BH724" s="2"/>
      <c r="BI724" s="2"/>
      <c r="BJ724" s="2">
        <v>326976298</v>
      </c>
      <c r="BK724" s="8">
        <f t="shared" si="140"/>
        <v>806869953</v>
      </c>
      <c r="BL724" s="2"/>
      <c r="BM724" s="2">
        <v>54659449</v>
      </c>
      <c r="BN724" s="2"/>
      <c r="BO724" s="2"/>
      <c r="BP724" s="2"/>
      <c r="BQ724" s="2"/>
      <c r="BR724" s="9"/>
      <c r="BS724" s="2"/>
      <c r="BT724" s="2"/>
      <c r="BU724" s="2"/>
      <c r="BV724" s="2"/>
      <c r="BW724" s="8">
        <f t="shared" si="141"/>
        <v>861529402</v>
      </c>
      <c r="BX724" s="2"/>
      <c r="BY724" s="2">
        <v>54659449</v>
      </c>
      <c r="BZ724" s="2"/>
      <c r="CA724" s="2"/>
      <c r="CB724" s="9"/>
      <c r="CC724" s="2"/>
      <c r="CD724" s="2"/>
      <c r="CE724" s="2"/>
      <c r="CF724" s="2"/>
      <c r="CG724" s="8">
        <f>SUM(BW724:CE724)</f>
        <v>916188851</v>
      </c>
      <c r="CH724" s="2"/>
      <c r="CI724" s="2"/>
      <c r="CJ724" s="2"/>
      <c r="CK724" s="2"/>
      <c r="CL724" s="9"/>
      <c r="CM724" s="2"/>
      <c r="CN724" s="2"/>
      <c r="CO724" s="2"/>
      <c r="CP724" s="8">
        <f t="shared" si="134"/>
        <v>916188851</v>
      </c>
      <c r="CQ724" s="2"/>
      <c r="CR724" s="2"/>
      <c r="CS724" s="2"/>
      <c r="CT724" s="2"/>
      <c r="CU724" s="2"/>
      <c r="CV724" s="9"/>
      <c r="CW724" s="2"/>
      <c r="CX724" s="2"/>
      <c r="CY724" s="8">
        <f t="shared" si="135"/>
        <v>916188851</v>
      </c>
      <c r="CZ724" s="2"/>
      <c r="DA724" s="2"/>
      <c r="DB724" s="2"/>
      <c r="DC724" s="2"/>
      <c r="DD724" s="2"/>
      <c r="DE724" s="2"/>
      <c r="DF724" s="2"/>
      <c r="DG724" s="2"/>
      <c r="DH724" s="2"/>
      <c r="DI724" s="8">
        <f t="shared" si="136"/>
        <v>916188851</v>
      </c>
      <c r="DJ724" s="18"/>
      <c r="DK724" s="2"/>
      <c r="DL724" s="2"/>
      <c r="DM724" s="2"/>
      <c r="DN724" s="2"/>
      <c r="DO724" s="2"/>
      <c r="DP724" s="2"/>
      <c r="DQ724" s="2"/>
      <c r="DR724" s="9"/>
      <c r="DS724" s="2"/>
      <c r="DT724" s="2"/>
      <c r="DU724" s="7">
        <f t="shared" si="142"/>
        <v>916188851</v>
      </c>
      <c r="DV724" s="4">
        <f>VLOOKUP(B724,[3]RPTNCT049_ConsultaSaldosContabl!$I$4:$K$8047,3,0)</f>
        <v>437275592</v>
      </c>
      <c r="DW724" s="4">
        <f>+Q724+Z724+AA724+AN724+BA724+BJ724+BU724+BV724</f>
        <v>478913259</v>
      </c>
      <c r="DX724" s="41">
        <f t="shared" si="143"/>
        <v>916188851</v>
      </c>
      <c r="DY724" s="19">
        <f t="shared" si="144"/>
        <v>0</v>
      </c>
      <c r="DZ724" s="29"/>
      <c r="EA724" s="29"/>
      <c r="EB724" s="29"/>
    </row>
    <row r="725" spans="1:132" ht="15" customHeight="1" x14ac:dyDescent="0.2">
      <c r="A725" s="1">
        <v>8915800064</v>
      </c>
      <c r="B725" s="1">
        <v>891580006</v>
      </c>
      <c r="C725" s="16">
        <v>210119001</v>
      </c>
      <c r="D725" s="17" t="s">
        <v>2170</v>
      </c>
      <c r="E725" s="83" t="s">
        <v>2078</v>
      </c>
      <c r="F725" s="36">
        <v>7138316810</v>
      </c>
      <c r="G725" s="2"/>
      <c r="H725" s="3"/>
      <c r="I725" s="2"/>
      <c r="J725" s="39">
        <v>872014163</v>
      </c>
      <c r="K725" s="2">
        <v>2096691023</v>
      </c>
      <c r="L725" s="2"/>
      <c r="M725" s="8">
        <f>SUM(F725:L725)</f>
        <v>10107021996</v>
      </c>
      <c r="N725" s="3">
        <f>VLOOKUP(A725,'[1]PRESTACION DE SERVICIO'!$I$2:$J$96,2,0)</f>
        <v>7128080708</v>
      </c>
      <c r="O725" s="2"/>
      <c r="P725" s="3"/>
      <c r="Q725" s="39">
        <v>873107139</v>
      </c>
      <c r="R725" s="2"/>
      <c r="S725" s="3">
        <v>381177129</v>
      </c>
      <c r="T725" s="9">
        <v>808143916</v>
      </c>
      <c r="U725" s="2"/>
      <c r="V725" s="8">
        <f t="shared" si="133"/>
        <v>19297530888</v>
      </c>
      <c r="W725" s="8">
        <v>6756167550</v>
      </c>
      <c r="X725" s="2"/>
      <c r="Y725" s="8">
        <v>0</v>
      </c>
      <c r="Z725" s="8"/>
      <c r="AA725" s="2"/>
      <c r="AB725" s="2"/>
      <c r="AC725" s="9">
        <v>409809064</v>
      </c>
      <c r="AD725" s="2">
        <v>814285449</v>
      </c>
      <c r="AE725" s="2"/>
      <c r="AF725" s="8">
        <f t="shared" si="137"/>
        <v>27277792951</v>
      </c>
      <c r="AG725" s="9">
        <v>0</v>
      </c>
      <c r="AH725" s="2"/>
      <c r="AI725" s="2">
        <v>0</v>
      </c>
      <c r="AJ725" s="9">
        <v>6909278451</v>
      </c>
      <c r="AK725" s="2">
        <v>409809064</v>
      </c>
      <c r="AL725" s="2">
        <v>814285449</v>
      </c>
      <c r="AM725" s="2"/>
      <c r="AN725" s="2"/>
      <c r="AO725" s="19">
        <f t="shared" si="138"/>
        <v>35411165915</v>
      </c>
      <c r="AP725" s="2"/>
      <c r="AQ725" s="2"/>
      <c r="AR725" s="2"/>
      <c r="AS725" s="2">
        <v>6681982878</v>
      </c>
      <c r="AT725" s="2">
        <v>409809064</v>
      </c>
      <c r="AU725" s="2">
        <v>930123689</v>
      </c>
      <c r="AV725" s="2"/>
      <c r="AW725" s="2">
        <v>1009784788</v>
      </c>
      <c r="AX725" s="2"/>
      <c r="AY725" s="2">
        <v>252446197</v>
      </c>
      <c r="AZ725" s="2"/>
      <c r="BA725" s="2"/>
      <c r="BB725" s="64">
        <f t="shared" si="139"/>
        <v>44695312531</v>
      </c>
      <c r="BC725" s="2">
        <v>9978855838</v>
      </c>
      <c r="BD725" s="2">
        <v>252446197</v>
      </c>
      <c r="BE725" s="2"/>
      <c r="BF725" s="2"/>
      <c r="BG725" s="9">
        <v>486250858</v>
      </c>
      <c r="BH725" s="2">
        <v>1072215840</v>
      </c>
      <c r="BI725" s="2"/>
      <c r="BJ725" s="2">
        <v>1878971302</v>
      </c>
      <c r="BK725" s="8">
        <f t="shared" si="140"/>
        <v>58364052566</v>
      </c>
      <c r="BL725" s="2">
        <v>7483338482</v>
      </c>
      <c r="BM725" s="2">
        <v>252446197</v>
      </c>
      <c r="BN725" s="2"/>
      <c r="BO725" s="2">
        <v>2805065178</v>
      </c>
      <c r="BP725" s="2"/>
      <c r="BQ725" s="2"/>
      <c r="BR725" s="9">
        <v>421149128</v>
      </c>
      <c r="BS725" s="2">
        <v>1120167475</v>
      </c>
      <c r="BT725" s="2"/>
      <c r="BU725" s="2"/>
      <c r="BV725" s="2"/>
      <c r="BW725" s="8">
        <f t="shared" si="141"/>
        <v>70446219026</v>
      </c>
      <c r="BX725" s="2"/>
      <c r="BY725" s="2">
        <v>252446197</v>
      </c>
      <c r="BZ725" s="2"/>
      <c r="CA725" s="2">
        <v>7485340591</v>
      </c>
      <c r="CB725" s="9">
        <v>424088025</v>
      </c>
      <c r="CC725" s="2">
        <v>902276918</v>
      </c>
      <c r="CD725" s="2"/>
      <c r="CE725" s="2"/>
      <c r="CF725" s="2"/>
      <c r="CG725" s="8">
        <f>SUM(BW725:CE725)</f>
        <v>79510370757</v>
      </c>
      <c r="CH725" s="2"/>
      <c r="CI725" s="2"/>
      <c r="CJ725" s="2"/>
      <c r="CK725" s="2"/>
      <c r="CL725" s="9"/>
      <c r="CM725" s="2"/>
      <c r="CN725" s="2"/>
      <c r="CO725" s="2"/>
      <c r="CP725" s="8">
        <f t="shared" si="134"/>
        <v>79510370757</v>
      </c>
      <c r="CQ725" s="2"/>
      <c r="CR725" s="2"/>
      <c r="CS725" s="2"/>
      <c r="CT725" s="2"/>
      <c r="CU725" s="2"/>
      <c r="CV725" s="9"/>
      <c r="CW725" s="2"/>
      <c r="CX725" s="2"/>
      <c r="CY725" s="8">
        <f t="shared" si="135"/>
        <v>79510370757</v>
      </c>
      <c r="CZ725" s="2"/>
      <c r="DA725" s="2"/>
      <c r="DB725" s="2"/>
      <c r="DC725" s="2"/>
      <c r="DD725" s="2"/>
      <c r="DE725" s="2"/>
      <c r="DF725" s="2"/>
      <c r="DG725" s="2"/>
      <c r="DH725" s="2"/>
      <c r="DI725" s="8">
        <f t="shared" si="136"/>
        <v>79510370757</v>
      </c>
      <c r="DJ725" s="18"/>
      <c r="DK725" s="2"/>
      <c r="DL725" s="2"/>
      <c r="DM725" s="2"/>
      <c r="DN725" s="2"/>
      <c r="DO725" s="2"/>
      <c r="DP725" s="2"/>
      <c r="DQ725" s="2"/>
      <c r="DR725" s="9"/>
      <c r="DS725" s="2"/>
      <c r="DT725" s="2"/>
      <c r="DU725" s="7">
        <f t="shared" si="142"/>
        <v>79510370757</v>
      </c>
      <c r="DV725" s="4">
        <f>VLOOKUP(B725,[3]RPTNCT049_ConsultaSaldosContabl!$I$4:$K$8047,3,0)</f>
        <v>76758292316</v>
      </c>
      <c r="DW725" s="4">
        <f>+Q725+Z725+AA725+AN725+BA725+BJ725+BU725+BV725</f>
        <v>2752078441</v>
      </c>
      <c r="DX725" s="41">
        <f t="shared" si="143"/>
        <v>79510370757</v>
      </c>
      <c r="DY725" s="19">
        <f t="shared" si="144"/>
        <v>0</v>
      </c>
      <c r="DZ725" s="29"/>
      <c r="EA725" s="29"/>
      <c r="EB725" s="29"/>
    </row>
    <row r="726" spans="1:132" ht="15" customHeight="1" x14ac:dyDescent="0.2">
      <c r="A726" s="1">
        <v>8000994293</v>
      </c>
      <c r="B726" s="1">
        <v>800099429</v>
      </c>
      <c r="C726" s="16">
        <v>216385263</v>
      </c>
      <c r="D726" s="17" t="s">
        <v>965</v>
      </c>
      <c r="E726" s="83" t="s">
        <v>2043</v>
      </c>
      <c r="F726" s="38"/>
      <c r="G726" s="2"/>
      <c r="H726" s="3"/>
      <c r="I726" s="2"/>
      <c r="J726" s="39"/>
      <c r="K726" s="3"/>
      <c r="L726" s="2"/>
      <c r="M726" s="8"/>
      <c r="N726" s="3"/>
      <c r="O726" s="2"/>
      <c r="P726" s="3"/>
      <c r="Q726" s="39">
        <v>68558859</v>
      </c>
      <c r="R726" s="2"/>
      <c r="S726" s="3"/>
      <c r="T726" s="3"/>
      <c r="U726" s="2"/>
      <c r="V726" s="8">
        <f t="shared" si="133"/>
        <v>68558859</v>
      </c>
      <c r="W726" s="8">
        <v>0</v>
      </c>
      <c r="X726" s="2"/>
      <c r="Y726" s="8">
        <v>0</v>
      </c>
      <c r="Z726" s="8"/>
      <c r="AA726" s="2"/>
      <c r="AB726" s="2"/>
      <c r="AC726" s="9"/>
      <c r="AD726" s="2"/>
      <c r="AE726" s="2"/>
      <c r="AF726" s="8">
        <f t="shared" si="137"/>
        <v>68558859</v>
      </c>
      <c r="AG726" s="9">
        <v>0</v>
      </c>
      <c r="AH726" s="2"/>
      <c r="AI726" s="2">
        <v>0</v>
      </c>
      <c r="AJ726" s="9">
        <v>0</v>
      </c>
      <c r="AK726" s="2">
        <v>0</v>
      </c>
      <c r="AL726" s="2">
        <v>0</v>
      </c>
      <c r="AM726" s="2"/>
      <c r="AN726" s="2"/>
      <c r="AO726" s="19">
        <f t="shared" si="138"/>
        <v>68558859</v>
      </c>
      <c r="AP726" s="2"/>
      <c r="AQ726" s="2"/>
      <c r="AR726" s="2"/>
      <c r="AS726" s="2"/>
      <c r="AT726" s="2"/>
      <c r="AU726" s="2"/>
      <c r="AV726" s="2"/>
      <c r="AW726" s="2"/>
      <c r="AX726" s="2">
        <v>122307480</v>
      </c>
      <c r="AY726" s="2">
        <v>30576870</v>
      </c>
      <c r="AZ726" s="2"/>
      <c r="BA726" s="2"/>
      <c r="BB726" s="64">
        <f t="shared" si="139"/>
        <v>221443209</v>
      </c>
      <c r="BC726" s="2"/>
      <c r="BD726" s="2">
        <v>30576870</v>
      </c>
      <c r="BE726" s="2"/>
      <c r="BF726" s="2"/>
      <c r="BG726" s="9"/>
      <c r="BH726" s="2"/>
      <c r="BI726" s="2"/>
      <c r="BJ726" s="2">
        <v>147542376</v>
      </c>
      <c r="BK726" s="8">
        <f t="shared" si="140"/>
        <v>399562455</v>
      </c>
      <c r="BL726" s="2"/>
      <c r="BM726" s="2">
        <v>30576870</v>
      </c>
      <c r="BN726" s="2"/>
      <c r="BO726" s="2"/>
      <c r="BP726" s="2"/>
      <c r="BQ726" s="2"/>
      <c r="BR726" s="9"/>
      <c r="BS726" s="2"/>
      <c r="BT726" s="2"/>
      <c r="BU726" s="2"/>
      <c r="BV726" s="2"/>
      <c r="BW726" s="8">
        <f t="shared" si="141"/>
        <v>430139325</v>
      </c>
      <c r="BX726" s="2"/>
      <c r="BY726" s="2">
        <v>30576870</v>
      </c>
      <c r="BZ726" s="2"/>
      <c r="CA726" s="2"/>
      <c r="CB726" s="9"/>
      <c r="CC726" s="2"/>
      <c r="CD726" s="2"/>
      <c r="CE726" s="2"/>
      <c r="CF726" s="2"/>
      <c r="CG726" s="8">
        <f>SUM(BW726:CE726)</f>
        <v>460716195</v>
      </c>
      <c r="CH726" s="2"/>
      <c r="CI726" s="2"/>
      <c r="CJ726" s="2"/>
      <c r="CK726" s="2"/>
      <c r="CL726" s="9"/>
      <c r="CM726" s="2"/>
      <c r="CN726" s="2"/>
      <c r="CO726" s="2"/>
      <c r="CP726" s="8">
        <f t="shared" si="134"/>
        <v>460716195</v>
      </c>
      <c r="CQ726" s="2"/>
      <c r="CR726" s="2"/>
      <c r="CS726" s="2"/>
      <c r="CT726" s="2"/>
      <c r="CU726" s="2"/>
      <c r="CV726" s="9"/>
      <c r="CW726" s="2"/>
      <c r="CX726" s="2"/>
      <c r="CY726" s="8">
        <f t="shared" si="135"/>
        <v>460716195</v>
      </c>
      <c r="CZ726" s="2"/>
      <c r="DA726" s="2"/>
      <c r="DB726" s="2"/>
      <c r="DC726" s="2"/>
      <c r="DD726" s="2"/>
      <c r="DE726" s="2"/>
      <c r="DF726" s="2"/>
      <c r="DG726" s="2"/>
      <c r="DH726" s="2"/>
      <c r="DI726" s="8">
        <f t="shared" si="136"/>
        <v>460716195</v>
      </c>
      <c r="DJ726" s="18"/>
      <c r="DK726" s="2"/>
      <c r="DL726" s="2"/>
      <c r="DM726" s="2"/>
      <c r="DN726" s="2"/>
      <c r="DO726" s="2"/>
      <c r="DP726" s="2"/>
      <c r="DQ726" s="2"/>
      <c r="DR726" s="9"/>
      <c r="DS726" s="2"/>
      <c r="DT726" s="2"/>
      <c r="DU726" s="7">
        <f t="shared" si="142"/>
        <v>460716195</v>
      </c>
      <c r="DV726" s="4">
        <f>VLOOKUP(B726,[3]RPTNCT049_ConsultaSaldosContabl!$I$4:$K$8047,3,0)</f>
        <v>244614960</v>
      </c>
      <c r="DW726" s="4">
        <f>+Q726+Z726+AA726+AN726+BA726+BJ726+BU726+BV726</f>
        <v>216101235</v>
      </c>
      <c r="DX726" s="41">
        <f t="shared" si="143"/>
        <v>460716195</v>
      </c>
      <c r="DY726" s="19">
        <f t="shared" si="144"/>
        <v>0</v>
      </c>
      <c r="DZ726" s="29"/>
      <c r="EA726" s="29"/>
      <c r="EB726" s="29"/>
    </row>
    <row r="727" spans="1:132" ht="15" customHeight="1" x14ac:dyDescent="0.2">
      <c r="A727" s="1">
        <v>8000372324</v>
      </c>
      <c r="B727" s="1">
        <v>800037232</v>
      </c>
      <c r="C727" s="16">
        <v>216052560</v>
      </c>
      <c r="D727" s="17" t="s">
        <v>732</v>
      </c>
      <c r="E727" s="83" t="s">
        <v>1772</v>
      </c>
      <c r="F727" s="38"/>
      <c r="G727" s="2"/>
      <c r="H727" s="3"/>
      <c r="I727" s="2"/>
      <c r="J727" s="39"/>
      <c r="K727" s="3"/>
      <c r="L727" s="2"/>
      <c r="M727" s="8"/>
      <c r="N727" s="3"/>
      <c r="O727" s="2"/>
      <c r="P727" s="3"/>
      <c r="Q727" s="39">
        <v>62093779</v>
      </c>
      <c r="R727" s="2"/>
      <c r="S727" s="3"/>
      <c r="T727" s="3"/>
      <c r="U727" s="2"/>
      <c r="V727" s="8">
        <f t="shared" si="133"/>
        <v>62093779</v>
      </c>
      <c r="W727" s="8">
        <v>0</v>
      </c>
      <c r="X727" s="2"/>
      <c r="Y727" s="8">
        <v>0</v>
      </c>
      <c r="Z727" s="8"/>
      <c r="AA727" s="2"/>
      <c r="AB727" s="2"/>
      <c r="AC727" s="9"/>
      <c r="AD727" s="2"/>
      <c r="AE727" s="2"/>
      <c r="AF727" s="8">
        <f t="shared" si="137"/>
        <v>62093779</v>
      </c>
      <c r="AG727" s="9">
        <v>0</v>
      </c>
      <c r="AH727" s="2"/>
      <c r="AI727" s="2">
        <v>0</v>
      </c>
      <c r="AJ727" s="9">
        <v>0</v>
      </c>
      <c r="AK727" s="2">
        <v>0</v>
      </c>
      <c r="AL727" s="2">
        <v>0</v>
      </c>
      <c r="AM727" s="2"/>
      <c r="AN727" s="2"/>
      <c r="AO727" s="19">
        <f t="shared" si="138"/>
        <v>62093779</v>
      </c>
      <c r="AP727" s="2"/>
      <c r="AQ727" s="2"/>
      <c r="AR727" s="2"/>
      <c r="AS727" s="2"/>
      <c r="AT727" s="2"/>
      <c r="AU727" s="2"/>
      <c r="AV727" s="2"/>
      <c r="AW727" s="2"/>
      <c r="AX727" s="2">
        <v>80605056</v>
      </c>
      <c r="AY727" s="2">
        <v>20151264</v>
      </c>
      <c r="AZ727" s="2"/>
      <c r="BA727" s="2"/>
      <c r="BB727" s="64">
        <f t="shared" si="139"/>
        <v>162850099</v>
      </c>
      <c r="BC727" s="2"/>
      <c r="BD727" s="2">
        <v>20151264</v>
      </c>
      <c r="BE727" s="2"/>
      <c r="BF727" s="2"/>
      <c r="BG727" s="9"/>
      <c r="BH727" s="2"/>
      <c r="BI727" s="2"/>
      <c r="BJ727" s="2">
        <v>133629689</v>
      </c>
      <c r="BK727" s="8">
        <f t="shared" si="140"/>
        <v>316631052</v>
      </c>
      <c r="BL727" s="2"/>
      <c r="BM727" s="2">
        <v>20151264</v>
      </c>
      <c r="BN727" s="2"/>
      <c r="BO727" s="2"/>
      <c r="BP727" s="2"/>
      <c r="BQ727" s="2"/>
      <c r="BR727" s="9"/>
      <c r="BS727" s="2"/>
      <c r="BT727" s="2"/>
      <c r="BU727" s="2"/>
      <c r="BV727" s="2"/>
      <c r="BW727" s="8">
        <f t="shared" si="141"/>
        <v>336782316</v>
      </c>
      <c r="BX727" s="2"/>
      <c r="BY727" s="2">
        <v>20151264</v>
      </c>
      <c r="BZ727" s="2"/>
      <c r="CA727" s="2"/>
      <c r="CB727" s="9"/>
      <c r="CC727" s="2"/>
      <c r="CD727" s="2"/>
      <c r="CE727" s="2"/>
      <c r="CF727" s="2"/>
      <c r="CG727" s="8">
        <f>SUM(BW727:CE727)</f>
        <v>356933580</v>
      </c>
      <c r="CH727" s="2"/>
      <c r="CI727" s="2"/>
      <c r="CJ727" s="2"/>
      <c r="CK727" s="2"/>
      <c r="CL727" s="9"/>
      <c r="CM727" s="2"/>
      <c r="CN727" s="2"/>
      <c r="CO727" s="2"/>
      <c r="CP727" s="8">
        <f t="shared" si="134"/>
        <v>356933580</v>
      </c>
      <c r="CQ727" s="2"/>
      <c r="CR727" s="2"/>
      <c r="CS727" s="2"/>
      <c r="CT727" s="2"/>
      <c r="CU727" s="2"/>
      <c r="CV727" s="9"/>
      <c r="CW727" s="2"/>
      <c r="CX727" s="2"/>
      <c r="CY727" s="8">
        <f t="shared" si="135"/>
        <v>356933580</v>
      </c>
      <c r="CZ727" s="2"/>
      <c r="DA727" s="2"/>
      <c r="DB727" s="2"/>
      <c r="DC727" s="2"/>
      <c r="DD727" s="2"/>
      <c r="DE727" s="2"/>
      <c r="DF727" s="2"/>
      <c r="DG727" s="2"/>
      <c r="DH727" s="2"/>
      <c r="DI727" s="8">
        <f t="shared" si="136"/>
        <v>356933580</v>
      </c>
      <c r="DJ727" s="18"/>
      <c r="DK727" s="2"/>
      <c r="DL727" s="2"/>
      <c r="DM727" s="2"/>
      <c r="DN727" s="2"/>
      <c r="DO727" s="2"/>
      <c r="DP727" s="2"/>
      <c r="DQ727" s="2"/>
      <c r="DR727" s="9"/>
      <c r="DS727" s="2"/>
      <c r="DT727" s="2"/>
      <c r="DU727" s="7">
        <f t="shared" si="142"/>
        <v>356933580</v>
      </c>
      <c r="DV727" s="4">
        <f>VLOOKUP(B727,[3]RPTNCT049_ConsultaSaldosContabl!$I$4:$K$8047,3,0)</f>
        <v>161210112</v>
      </c>
      <c r="DW727" s="4">
        <f>+Q727+Z727+AA727+AN727+BA727+BJ727+BU727+BV727</f>
        <v>195723468</v>
      </c>
      <c r="DX727" s="41">
        <f t="shared" si="143"/>
        <v>356933580</v>
      </c>
      <c r="DY727" s="19">
        <f t="shared" si="144"/>
        <v>0</v>
      </c>
      <c r="DZ727" s="29"/>
      <c r="EA727" s="29"/>
      <c r="EB727" s="29"/>
    </row>
    <row r="728" spans="1:132" ht="15" customHeight="1" x14ac:dyDescent="0.2">
      <c r="A728" s="1">
        <v>8913801150</v>
      </c>
      <c r="B728" s="1">
        <v>891380115</v>
      </c>
      <c r="C728" s="16">
        <v>216376563</v>
      </c>
      <c r="D728" s="17" t="s">
        <v>934</v>
      </c>
      <c r="E728" s="83" t="s">
        <v>2012</v>
      </c>
      <c r="F728" s="38"/>
      <c r="G728" s="2"/>
      <c r="H728" s="3"/>
      <c r="I728" s="2"/>
      <c r="J728" s="39"/>
      <c r="K728" s="3"/>
      <c r="L728" s="2"/>
      <c r="M728" s="8"/>
      <c r="N728" s="3"/>
      <c r="O728" s="2"/>
      <c r="P728" s="3"/>
      <c r="Q728" s="39">
        <v>227678987</v>
      </c>
      <c r="R728" s="2"/>
      <c r="S728" s="3"/>
      <c r="T728" s="3"/>
      <c r="U728" s="2"/>
      <c r="V728" s="8">
        <f t="shared" si="133"/>
        <v>227678987</v>
      </c>
      <c r="W728" s="8">
        <v>0</v>
      </c>
      <c r="X728" s="2"/>
      <c r="Y728" s="8">
        <v>0</v>
      </c>
      <c r="Z728" s="8"/>
      <c r="AA728" s="2"/>
      <c r="AB728" s="2"/>
      <c r="AC728" s="9"/>
      <c r="AD728" s="2"/>
      <c r="AE728" s="2"/>
      <c r="AF728" s="8">
        <f t="shared" si="137"/>
        <v>227678987</v>
      </c>
      <c r="AG728" s="9">
        <v>0</v>
      </c>
      <c r="AH728" s="2"/>
      <c r="AI728" s="2">
        <v>0</v>
      </c>
      <c r="AJ728" s="9">
        <v>0</v>
      </c>
      <c r="AK728" s="2">
        <v>0</v>
      </c>
      <c r="AL728" s="2">
        <v>0</v>
      </c>
      <c r="AM728" s="2"/>
      <c r="AN728" s="2"/>
      <c r="AO728" s="19">
        <f t="shared" si="138"/>
        <v>227678987</v>
      </c>
      <c r="AP728" s="2"/>
      <c r="AQ728" s="2"/>
      <c r="AR728" s="2"/>
      <c r="AS728" s="2"/>
      <c r="AT728" s="2"/>
      <c r="AU728" s="2"/>
      <c r="AV728" s="2"/>
      <c r="AW728" s="2"/>
      <c r="AX728" s="2">
        <v>249028252</v>
      </c>
      <c r="AY728" s="2">
        <v>62257063</v>
      </c>
      <c r="AZ728" s="2"/>
      <c r="BA728" s="2"/>
      <c r="BB728" s="64">
        <f t="shared" si="139"/>
        <v>538964302</v>
      </c>
      <c r="BC728" s="2"/>
      <c r="BD728" s="2">
        <v>62257063</v>
      </c>
      <c r="BE728" s="2"/>
      <c r="BF728" s="2"/>
      <c r="BG728" s="9"/>
      <c r="BH728" s="2"/>
      <c r="BI728" s="2"/>
      <c r="BJ728" s="2">
        <v>489976363</v>
      </c>
      <c r="BK728" s="8">
        <f t="shared" si="140"/>
        <v>1091197728</v>
      </c>
      <c r="BL728" s="2"/>
      <c r="BM728" s="2">
        <v>62257063</v>
      </c>
      <c r="BN728" s="2"/>
      <c r="BO728" s="2"/>
      <c r="BP728" s="2"/>
      <c r="BQ728" s="2"/>
      <c r="BR728" s="9"/>
      <c r="BS728" s="2"/>
      <c r="BT728" s="2"/>
      <c r="BU728" s="2"/>
      <c r="BV728" s="2"/>
      <c r="BW728" s="8">
        <f t="shared" si="141"/>
        <v>1153454791</v>
      </c>
      <c r="BX728" s="2"/>
      <c r="BY728" s="2">
        <v>62257063</v>
      </c>
      <c r="BZ728" s="2"/>
      <c r="CA728" s="2"/>
      <c r="CB728" s="9"/>
      <c r="CC728" s="2"/>
      <c r="CD728" s="2"/>
      <c r="CE728" s="2"/>
      <c r="CF728" s="2"/>
      <c r="CG728" s="8">
        <f>SUM(BW728:CE728)</f>
        <v>1215711854</v>
      </c>
      <c r="CH728" s="2"/>
      <c r="CI728" s="2"/>
      <c r="CJ728" s="2"/>
      <c r="CK728" s="2"/>
      <c r="CL728" s="9"/>
      <c r="CM728" s="2"/>
      <c r="CN728" s="2"/>
      <c r="CO728" s="2"/>
      <c r="CP728" s="8">
        <f t="shared" si="134"/>
        <v>1215711854</v>
      </c>
      <c r="CQ728" s="2"/>
      <c r="CR728" s="2"/>
      <c r="CS728" s="2"/>
      <c r="CT728" s="2"/>
      <c r="CU728" s="2"/>
      <c r="CV728" s="9"/>
      <c r="CW728" s="2"/>
      <c r="CX728" s="2"/>
      <c r="CY728" s="8">
        <f t="shared" si="135"/>
        <v>1215711854</v>
      </c>
      <c r="CZ728" s="2"/>
      <c r="DA728" s="2"/>
      <c r="DB728" s="2"/>
      <c r="DC728" s="2"/>
      <c r="DD728" s="2"/>
      <c r="DE728" s="2"/>
      <c r="DF728" s="2"/>
      <c r="DG728" s="2"/>
      <c r="DH728" s="2"/>
      <c r="DI728" s="8">
        <f t="shared" si="136"/>
        <v>1215711854</v>
      </c>
      <c r="DJ728" s="18"/>
      <c r="DK728" s="2"/>
      <c r="DL728" s="2"/>
      <c r="DM728" s="2"/>
      <c r="DN728" s="2"/>
      <c r="DO728" s="2"/>
      <c r="DP728" s="2"/>
      <c r="DQ728" s="2"/>
      <c r="DR728" s="9"/>
      <c r="DS728" s="2"/>
      <c r="DT728" s="2"/>
      <c r="DU728" s="7">
        <f t="shared" si="142"/>
        <v>1215711854</v>
      </c>
      <c r="DV728" s="4">
        <f>VLOOKUP(B728,[3]RPTNCT049_ConsultaSaldosContabl!$I$4:$K$8047,3,0)</f>
        <v>498056504</v>
      </c>
      <c r="DW728" s="4">
        <f>+Q728+Z728+AA728+AN728+BA728+BJ728+BU728+BV728</f>
        <v>717655350</v>
      </c>
      <c r="DX728" s="41">
        <f t="shared" si="143"/>
        <v>1215711854</v>
      </c>
      <c r="DY728" s="19">
        <f t="shared" si="144"/>
        <v>0</v>
      </c>
      <c r="DZ728" s="29"/>
      <c r="EA728" s="29"/>
      <c r="EB728" s="29"/>
    </row>
    <row r="729" spans="1:132" ht="15" customHeight="1" x14ac:dyDescent="0.2">
      <c r="A729" s="1">
        <v>8907020381</v>
      </c>
      <c r="B729" s="1">
        <v>890702038</v>
      </c>
      <c r="C729" s="16">
        <v>216373563</v>
      </c>
      <c r="D729" s="17" t="s">
        <v>2291</v>
      </c>
      <c r="E729" s="83" t="s">
        <v>1977</v>
      </c>
      <c r="F729" s="38"/>
      <c r="G729" s="2"/>
      <c r="H729" s="3"/>
      <c r="I729" s="2"/>
      <c r="J729" s="39"/>
      <c r="K729" s="3"/>
      <c r="L729" s="2"/>
      <c r="M729" s="8"/>
      <c r="N729" s="3"/>
      <c r="O729" s="2"/>
      <c r="P729" s="3"/>
      <c r="Q729" s="39">
        <v>49760697</v>
      </c>
      <c r="R729" s="2"/>
      <c r="S729" s="3"/>
      <c r="T729" s="3"/>
      <c r="U729" s="2"/>
      <c r="V729" s="8">
        <f t="shared" si="133"/>
        <v>49760697</v>
      </c>
      <c r="W729" s="8">
        <v>0</v>
      </c>
      <c r="X729" s="2"/>
      <c r="Y729" s="8">
        <v>0</v>
      </c>
      <c r="Z729" s="8"/>
      <c r="AA729" s="2"/>
      <c r="AB729" s="2"/>
      <c r="AC729" s="9"/>
      <c r="AD729" s="2"/>
      <c r="AE729" s="2"/>
      <c r="AF729" s="8">
        <f t="shared" si="137"/>
        <v>49760697</v>
      </c>
      <c r="AG729" s="9">
        <v>0</v>
      </c>
      <c r="AH729" s="2"/>
      <c r="AI729" s="2">
        <v>0</v>
      </c>
      <c r="AJ729" s="9">
        <v>0</v>
      </c>
      <c r="AK729" s="2">
        <v>0</v>
      </c>
      <c r="AL729" s="2">
        <v>0</v>
      </c>
      <c r="AM729" s="2"/>
      <c r="AN729" s="2"/>
      <c r="AO729" s="19">
        <f t="shared" si="138"/>
        <v>49760697</v>
      </c>
      <c r="AP729" s="2"/>
      <c r="AQ729" s="2"/>
      <c r="AR729" s="2"/>
      <c r="AS729" s="2"/>
      <c r="AT729" s="2"/>
      <c r="AU729" s="2"/>
      <c r="AV729" s="2"/>
      <c r="AW729" s="2"/>
      <c r="AX729" s="2">
        <v>68446432</v>
      </c>
      <c r="AY729" s="2">
        <v>17111608</v>
      </c>
      <c r="AZ729" s="2"/>
      <c r="BA729" s="2"/>
      <c r="BB729" s="64">
        <f t="shared" si="139"/>
        <v>135318737</v>
      </c>
      <c r="BC729" s="2"/>
      <c r="BD729" s="2">
        <v>17111608</v>
      </c>
      <c r="BE729" s="2"/>
      <c r="BF729" s="2"/>
      <c r="BG729" s="9"/>
      <c r="BH729" s="2"/>
      <c r="BI729" s="2"/>
      <c r="BJ729" s="2">
        <v>107087741</v>
      </c>
      <c r="BK729" s="8">
        <f t="shared" si="140"/>
        <v>259518086</v>
      </c>
      <c r="BL729" s="2"/>
      <c r="BM729" s="2">
        <v>17111608</v>
      </c>
      <c r="BN729" s="2"/>
      <c r="BO729" s="2"/>
      <c r="BP729" s="2"/>
      <c r="BQ729" s="2"/>
      <c r="BR729" s="9"/>
      <c r="BS729" s="2"/>
      <c r="BT729" s="2"/>
      <c r="BU729" s="2"/>
      <c r="BV729" s="2"/>
      <c r="BW729" s="8">
        <f t="shared" si="141"/>
        <v>276629694</v>
      </c>
      <c r="BX729" s="2"/>
      <c r="BY729" s="2">
        <v>17111608</v>
      </c>
      <c r="BZ729" s="2"/>
      <c r="CA729" s="2"/>
      <c r="CB729" s="9"/>
      <c r="CC729" s="2"/>
      <c r="CD729" s="2"/>
      <c r="CE729" s="2"/>
      <c r="CF729" s="2"/>
      <c r="CG729" s="8">
        <f>SUM(BW729:CE729)</f>
        <v>293741302</v>
      </c>
      <c r="CH729" s="2"/>
      <c r="CI729" s="2"/>
      <c r="CJ729" s="2"/>
      <c r="CK729" s="2"/>
      <c r="CL729" s="9"/>
      <c r="CM729" s="2"/>
      <c r="CN729" s="2"/>
      <c r="CO729" s="2"/>
      <c r="CP729" s="8">
        <f t="shared" si="134"/>
        <v>293741302</v>
      </c>
      <c r="CQ729" s="2"/>
      <c r="CR729" s="2"/>
      <c r="CS729" s="2"/>
      <c r="CT729" s="2"/>
      <c r="CU729" s="2"/>
      <c r="CV729" s="9"/>
      <c r="CW729" s="2"/>
      <c r="CX729" s="2"/>
      <c r="CY729" s="8">
        <f t="shared" si="135"/>
        <v>293741302</v>
      </c>
      <c r="CZ729" s="2"/>
      <c r="DA729" s="2"/>
      <c r="DB729" s="2"/>
      <c r="DC729" s="2"/>
      <c r="DD729" s="2"/>
      <c r="DE729" s="2"/>
      <c r="DF729" s="2"/>
      <c r="DG729" s="2"/>
      <c r="DH729" s="2"/>
      <c r="DI729" s="8">
        <f t="shared" si="136"/>
        <v>293741302</v>
      </c>
      <c r="DJ729" s="18"/>
      <c r="DK729" s="2"/>
      <c r="DL729" s="2"/>
      <c r="DM729" s="2"/>
      <c r="DN729" s="2"/>
      <c r="DO729" s="2"/>
      <c r="DP729" s="2"/>
      <c r="DQ729" s="2"/>
      <c r="DR729" s="9"/>
      <c r="DS729" s="2"/>
      <c r="DT729" s="2"/>
      <c r="DU729" s="7">
        <f t="shared" si="142"/>
        <v>293741302</v>
      </c>
      <c r="DV729" s="4">
        <f>VLOOKUP(B729,[3]RPTNCT049_ConsultaSaldosContabl!$I$4:$K$8047,3,0)</f>
        <v>136892864</v>
      </c>
      <c r="DW729" s="4">
        <f>+Q729+Z729+AA729+AN729+BA729+BJ729+BU729+BV729</f>
        <v>156848438</v>
      </c>
      <c r="DX729" s="41">
        <f t="shared" si="143"/>
        <v>293741302</v>
      </c>
      <c r="DY729" s="19">
        <f t="shared" si="144"/>
        <v>0</v>
      </c>
      <c r="DZ729" s="29"/>
      <c r="EA729" s="29"/>
      <c r="EB729" s="29"/>
    </row>
    <row r="730" spans="1:132" ht="15" customHeight="1" x14ac:dyDescent="0.2">
      <c r="A730" s="1">
        <v>8001030211</v>
      </c>
      <c r="B730" s="1">
        <v>800103021</v>
      </c>
      <c r="C730" s="16">
        <v>216488564</v>
      </c>
      <c r="D730" s="17" t="s">
        <v>987</v>
      </c>
      <c r="E730" s="24" t="s">
        <v>2063</v>
      </c>
      <c r="F730" s="38"/>
      <c r="G730" s="2"/>
      <c r="H730" s="3"/>
      <c r="I730" s="2"/>
      <c r="J730" s="39"/>
      <c r="K730" s="3"/>
      <c r="L730" s="2"/>
      <c r="M730" s="8"/>
      <c r="N730" s="3"/>
      <c r="O730" s="2"/>
      <c r="P730" s="3"/>
      <c r="Q730" s="39"/>
      <c r="R730" s="2"/>
      <c r="S730" s="3"/>
      <c r="T730" s="3"/>
      <c r="U730" s="2"/>
      <c r="V730" s="8">
        <f t="shared" si="133"/>
        <v>0</v>
      </c>
      <c r="W730" s="8">
        <v>0</v>
      </c>
      <c r="X730" s="2"/>
      <c r="Y730" s="8">
        <v>0</v>
      </c>
      <c r="Z730" s="8"/>
      <c r="AA730" s="2"/>
      <c r="AB730" s="2"/>
      <c r="AC730" s="9"/>
      <c r="AD730" s="2"/>
      <c r="AE730" s="2"/>
      <c r="AF730" s="8">
        <f t="shared" si="137"/>
        <v>0</v>
      </c>
      <c r="AG730" s="9">
        <v>0</v>
      </c>
      <c r="AH730" s="2"/>
      <c r="AI730" s="2">
        <v>0</v>
      </c>
      <c r="AJ730" s="9">
        <v>0</v>
      </c>
      <c r="AK730" s="2">
        <v>0</v>
      </c>
      <c r="AL730" s="2">
        <v>0</v>
      </c>
      <c r="AM730" s="2"/>
      <c r="AN730" s="2"/>
      <c r="AO730" s="19">
        <f t="shared" si="138"/>
        <v>0</v>
      </c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64">
        <f t="shared" si="139"/>
        <v>0</v>
      </c>
      <c r="BC730" s="2"/>
      <c r="BD730" s="2"/>
      <c r="BE730" s="2"/>
      <c r="BF730" s="2"/>
      <c r="BG730" s="9"/>
      <c r="BH730" s="2"/>
      <c r="BI730" s="2"/>
      <c r="BJ730" s="2"/>
      <c r="BK730" s="8">
        <f t="shared" si="140"/>
        <v>0</v>
      </c>
      <c r="BL730" s="2"/>
      <c r="BM730" s="2"/>
      <c r="BN730" s="2"/>
      <c r="BO730" s="2"/>
      <c r="BP730" s="2"/>
      <c r="BQ730" s="2"/>
      <c r="BR730" s="9"/>
      <c r="BS730" s="2"/>
      <c r="BT730" s="2"/>
      <c r="BU730" s="2"/>
      <c r="BV730" s="2"/>
      <c r="BW730" s="8">
        <f t="shared" si="141"/>
        <v>0</v>
      </c>
      <c r="BX730" s="2"/>
      <c r="BY730" s="2"/>
      <c r="BZ730" s="2"/>
      <c r="CA730" s="2"/>
      <c r="CB730" s="9"/>
      <c r="CC730" s="2"/>
      <c r="CD730" s="2"/>
      <c r="CE730" s="2"/>
      <c r="CF730" s="2"/>
      <c r="CG730" s="8">
        <f>SUM(BW730:CE730)</f>
        <v>0</v>
      </c>
      <c r="CH730" s="2"/>
      <c r="CI730" s="2"/>
      <c r="CJ730" s="2"/>
      <c r="CK730" s="2"/>
      <c r="CL730" s="9"/>
      <c r="CM730" s="2"/>
      <c r="CN730" s="2"/>
      <c r="CO730" s="2"/>
      <c r="CP730" s="8">
        <f t="shared" si="134"/>
        <v>0</v>
      </c>
      <c r="CQ730" s="2"/>
      <c r="CR730" s="2"/>
      <c r="CS730" s="2"/>
      <c r="CT730" s="2"/>
      <c r="CU730" s="2"/>
      <c r="CV730" s="9"/>
      <c r="CW730" s="2"/>
      <c r="CX730" s="2"/>
      <c r="CY730" s="8">
        <f t="shared" si="135"/>
        <v>0</v>
      </c>
      <c r="CZ730" s="2"/>
      <c r="DA730" s="2"/>
      <c r="DB730" s="2"/>
      <c r="DC730" s="2"/>
      <c r="DD730" s="2"/>
      <c r="DE730" s="2"/>
      <c r="DF730" s="2"/>
      <c r="DG730" s="2"/>
      <c r="DH730" s="2"/>
      <c r="DI730" s="8">
        <f>SUM(CY730:DH730)-DL730</f>
        <v>0</v>
      </c>
      <c r="DJ730" s="18"/>
      <c r="DK730" s="2"/>
      <c r="DL730" s="2"/>
      <c r="DM730" s="2"/>
      <c r="DN730" s="2"/>
      <c r="DO730" s="2"/>
      <c r="DP730" s="2"/>
      <c r="DQ730" s="2"/>
      <c r="DR730" s="9"/>
      <c r="DS730" s="2"/>
      <c r="DT730" s="2"/>
      <c r="DU730" s="7">
        <f t="shared" si="142"/>
        <v>0</v>
      </c>
      <c r="DV730" s="4"/>
      <c r="DW730" s="4">
        <f>+Q730+Z730+AA730+AN730+BA730+BJ730+BU730+BV730</f>
        <v>0</v>
      </c>
      <c r="DX730" s="41">
        <f t="shared" si="143"/>
        <v>0</v>
      </c>
      <c r="DY730" s="19">
        <f t="shared" si="144"/>
        <v>0</v>
      </c>
      <c r="DZ730" s="29"/>
      <c r="EA730" s="29"/>
      <c r="EB730" s="29"/>
    </row>
    <row r="731" spans="1:132" ht="15" customHeight="1" x14ac:dyDescent="0.2">
      <c r="A731" s="1">
        <v>8002224989</v>
      </c>
      <c r="B731" s="1">
        <v>800222498</v>
      </c>
      <c r="C731" s="16">
        <v>216552565</v>
      </c>
      <c r="D731" s="17" t="s">
        <v>733</v>
      </c>
      <c r="E731" s="83" t="s">
        <v>1773</v>
      </c>
      <c r="F731" s="38"/>
      <c r="G731" s="2"/>
      <c r="H731" s="3"/>
      <c r="I731" s="2"/>
      <c r="J731" s="39"/>
      <c r="K731" s="3"/>
      <c r="L731" s="2"/>
      <c r="M731" s="8"/>
      <c r="N731" s="3"/>
      <c r="O731" s="2"/>
      <c r="P731" s="3"/>
      <c r="Q731" s="39">
        <v>25529390</v>
      </c>
      <c r="R731" s="2"/>
      <c r="S731" s="3"/>
      <c r="T731" s="3"/>
      <c r="U731" s="2"/>
      <c r="V731" s="8">
        <f t="shared" si="133"/>
        <v>25529390</v>
      </c>
      <c r="W731" s="8">
        <v>0</v>
      </c>
      <c r="X731" s="2"/>
      <c r="Y731" s="8">
        <v>0</v>
      </c>
      <c r="Z731" s="8"/>
      <c r="AA731" s="2"/>
      <c r="AB731" s="2"/>
      <c r="AC731" s="9"/>
      <c r="AD731" s="2"/>
      <c r="AE731" s="2"/>
      <c r="AF731" s="8">
        <f t="shared" si="137"/>
        <v>25529390</v>
      </c>
      <c r="AG731" s="9">
        <v>0</v>
      </c>
      <c r="AH731" s="2"/>
      <c r="AI731" s="2">
        <v>0</v>
      </c>
      <c r="AJ731" s="9">
        <v>0</v>
      </c>
      <c r="AK731" s="2">
        <v>0</v>
      </c>
      <c r="AL731" s="2">
        <v>0</v>
      </c>
      <c r="AM731" s="2"/>
      <c r="AN731" s="2"/>
      <c r="AO731" s="19">
        <f t="shared" si="138"/>
        <v>25529390</v>
      </c>
      <c r="AP731" s="2"/>
      <c r="AQ731" s="2"/>
      <c r="AR731" s="2"/>
      <c r="AS731" s="2"/>
      <c r="AT731" s="2"/>
      <c r="AU731" s="2"/>
      <c r="AV731" s="2"/>
      <c r="AW731" s="2"/>
      <c r="AX731" s="2">
        <v>44955492</v>
      </c>
      <c r="AY731" s="2">
        <v>11238873</v>
      </c>
      <c r="AZ731" s="2"/>
      <c r="BA731" s="2"/>
      <c r="BB731" s="64">
        <f t="shared" si="139"/>
        <v>81723755</v>
      </c>
      <c r="BC731" s="2"/>
      <c r="BD731" s="2">
        <v>11238873</v>
      </c>
      <c r="BE731" s="2"/>
      <c r="BF731" s="2"/>
      <c r="BG731" s="9"/>
      <c r="BH731" s="2"/>
      <c r="BI731" s="2"/>
      <c r="BJ731" s="2">
        <v>54940702</v>
      </c>
      <c r="BK731" s="8">
        <f t="shared" si="140"/>
        <v>147903330</v>
      </c>
      <c r="BL731" s="2"/>
      <c r="BM731" s="2">
        <v>11238873</v>
      </c>
      <c r="BN731" s="2"/>
      <c r="BO731" s="2"/>
      <c r="BP731" s="2"/>
      <c r="BQ731" s="2"/>
      <c r="BR731" s="9"/>
      <c r="BS731" s="2"/>
      <c r="BT731" s="2"/>
      <c r="BU731" s="2"/>
      <c r="BV731" s="2"/>
      <c r="BW731" s="8">
        <f t="shared" si="141"/>
        <v>159142203</v>
      </c>
      <c r="BX731" s="2"/>
      <c r="BY731" s="2">
        <v>11238873</v>
      </c>
      <c r="BZ731" s="2"/>
      <c r="CA731" s="2"/>
      <c r="CB731" s="9"/>
      <c r="CC731" s="2"/>
      <c r="CD731" s="2"/>
      <c r="CE731" s="2"/>
      <c r="CF731" s="2"/>
      <c r="CG731" s="8">
        <f>SUM(BW731:CE731)</f>
        <v>170381076</v>
      </c>
      <c r="CH731" s="2"/>
      <c r="CI731" s="2"/>
      <c r="CJ731" s="2"/>
      <c r="CK731" s="2"/>
      <c r="CL731" s="9"/>
      <c r="CM731" s="2"/>
      <c r="CN731" s="2"/>
      <c r="CO731" s="2"/>
      <c r="CP731" s="8">
        <f t="shared" si="134"/>
        <v>170381076</v>
      </c>
      <c r="CQ731" s="2"/>
      <c r="CR731" s="2"/>
      <c r="CS731" s="2"/>
      <c r="CT731" s="2"/>
      <c r="CU731" s="2"/>
      <c r="CV731" s="9"/>
      <c r="CW731" s="2"/>
      <c r="CX731" s="2"/>
      <c r="CY731" s="8">
        <f t="shared" si="135"/>
        <v>170381076</v>
      </c>
      <c r="CZ731" s="2"/>
      <c r="DA731" s="2"/>
      <c r="DB731" s="2"/>
      <c r="DC731" s="2"/>
      <c r="DD731" s="2"/>
      <c r="DE731" s="2"/>
      <c r="DF731" s="2"/>
      <c r="DG731" s="2"/>
      <c r="DH731" s="2"/>
      <c r="DI731" s="8">
        <f t="shared" si="136"/>
        <v>170381076</v>
      </c>
      <c r="DJ731" s="18"/>
      <c r="DK731" s="2"/>
      <c r="DL731" s="2"/>
      <c r="DM731" s="2"/>
      <c r="DN731" s="2"/>
      <c r="DO731" s="2"/>
      <c r="DP731" s="2"/>
      <c r="DQ731" s="2"/>
      <c r="DR731" s="9"/>
      <c r="DS731" s="2"/>
      <c r="DT731" s="2"/>
      <c r="DU731" s="7">
        <f t="shared" si="142"/>
        <v>170381076</v>
      </c>
      <c r="DV731" s="4">
        <f>VLOOKUP(B731,[3]RPTNCT049_ConsultaSaldosContabl!$I$4:$K$8047,3,0)</f>
        <v>89910984</v>
      </c>
      <c r="DW731" s="4">
        <f>+Q731+Z731+AA731+AN731+BA731+BJ731+BU731+BV731</f>
        <v>80470092</v>
      </c>
      <c r="DX731" s="41">
        <f t="shared" si="143"/>
        <v>170381076</v>
      </c>
      <c r="DY731" s="19">
        <f t="shared" si="144"/>
        <v>0</v>
      </c>
      <c r="DZ731" s="29"/>
      <c r="EA731" s="29"/>
      <c r="EB731" s="29"/>
    </row>
    <row r="732" spans="1:132" ht="15" customHeight="1" x14ac:dyDescent="0.2">
      <c r="A732" s="1">
        <v>8240016241</v>
      </c>
      <c r="B732" s="1">
        <v>824001624</v>
      </c>
      <c r="C732" s="16">
        <v>217020570</v>
      </c>
      <c r="D732" s="17" t="s">
        <v>430</v>
      </c>
      <c r="E732" s="83" t="s">
        <v>1474</v>
      </c>
      <c r="F732" s="38"/>
      <c r="G732" s="2"/>
      <c r="H732" s="3"/>
      <c r="I732" s="2"/>
      <c r="J732" s="39"/>
      <c r="K732" s="3"/>
      <c r="L732" s="2"/>
      <c r="M732" s="8"/>
      <c r="N732" s="3"/>
      <c r="O732" s="2"/>
      <c r="P732" s="3"/>
      <c r="Q732" s="39">
        <v>144651947</v>
      </c>
      <c r="R732" s="2"/>
      <c r="S732" s="3"/>
      <c r="T732" s="3"/>
      <c r="U732" s="2"/>
      <c r="V732" s="8">
        <f t="shared" si="133"/>
        <v>144651947</v>
      </c>
      <c r="W732" s="8">
        <v>0</v>
      </c>
      <c r="X732" s="2"/>
      <c r="Y732" s="8">
        <v>0</v>
      </c>
      <c r="Z732" s="8">
        <v>17186379</v>
      </c>
      <c r="AA732" s="2"/>
      <c r="AB732" s="2"/>
      <c r="AC732" s="9"/>
      <c r="AD732" s="2"/>
      <c r="AE732" s="2"/>
      <c r="AF732" s="8">
        <f t="shared" si="137"/>
        <v>161838326</v>
      </c>
      <c r="AG732" s="9">
        <v>0</v>
      </c>
      <c r="AH732" s="2"/>
      <c r="AI732" s="2">
        <v>0</v>
      </c>
      <c r="AJ732" s="9">
        <v>0</v>
      </c>
      <c r="AK732" s="2">
        <v>0</v>
      </c>
      <c r="AL732" s="2">
        <v>0</v>
      </c>
      <c r="AM732" s="2"/>
      <c r="AN732" s="2"/>
      <c r="AO732" s="19">
        <f t="shared" si="138"/>
        <v>161838326</v>
      </c>
      <c r="AP732" s="2"/>
      <c r="AQ732" s="2"/>
      <c r="AR732" s="2"/>
      <c r="AS732" s="2"/>
      <c r="AT732" s="2"/>
      <c r="AU732" s="2"/>
      <c r="AV732" s="2"/>
      <c r="AW732" s="2"/>
      <c r="AX732" s="2">
        <v>310378700</v>
      </c>
      <c r="AY732" s="2">
        <v>77594675</v>
      </c>
      <c r="AZ732" s="2"/>
      <c r="BA732" s="2"/>
      <c r="BB732" s="64">
        <f t="shared" si="139"/>
        <v>549811701</v>
      </c>
      <c r="BC732" s="2"/>
      <c r="BD732" s="2">
        <v>77594675</v>
      </c>
      <c r="BE732" s="2"/>
      <c r="BF732" s="2"/>
      <c r="BG732" s="9"/>
      <c r="BH732" s="2"/>
      <c r="BI732" s="2"/>
      <c r="BJ732" s="2">
        <v>348284822</v>
      </c>
      <c r="BK732" s="8">
        <f t="shared" si="140"/>
        <v>975691198</v>
      </c>
      <c r="BL732" s="2"/>
      <c r="BM732" s="2">
        <v>77594675</v>
      </c>
      <c r="BN732" s="2"/>
      <c r="BO732" s="2"/>
      <c r="BP732" s="2"/>
      <c r="BQ732" s="2"/>
      <c r="BR732" s="9"/>
      <c r="BS732" s="2"/>
      <c r="BT732" s="2"/>
      <c r="BU732" s="2"/>
      <c r="BV732" s="2"/>
      <c r="BW732" s="8">
        <f t="shared" si="141"/>
        <v>1053285873</v>
      </c>
      <c r="BX732" s="2"/>
      <c r="BY732" s="2">
        <v>77594675</v>
      </c>
      <c r="BZ732" s="2"/>
      <c r="CA732" s="2"/>
      <c r="CB732" s="9"/>
      <c r="CC732" s="2"/>
      <c r="CD732" s="2"/>
      <c r="CE732" s="2"/>
      <c r="CF732" s="2"/>
      <c r="CG732" s="8">
        <f>SUM(BW732:CE732)</f>
        <v>1130880548</v>
      </c>
      <c r="CH732" s="2"/>
      <c r="CI732" s="2"/>
      <c r="CJ732" s="2"/>
      <c r="CK732" s="2"/>
      <c r="CL732" s="9"/>
      <c r="CM732" s="2"/>
      <c r="CN732" s="2"/>
      <c r="CO732" s="2"/>
      <c r="CP732" s="8">
        <f t="shared" si="134"/>
        <v>1130880548</v>
      </c>
      <c r="CQ732" s="2"/>
      <c r="CR732" s="2"/>
      <c r="CS732" s="2"/>
      <c r="CT732" s="2"/>
      <c r="CU732" s="2"/>
      <c r="CV732" s="9"/>
      <c r="CW732" s="2"/>
      <c r="CX732" s="2"/>
      <c r="CY732" s="8">
        <f t="shared" si="135"/>
        <v>1130880548</v>
      </c>
      <c r="CZ732" s="2"/>
      <c r="DA732" s="2"/>
      <c r="DB732" s="2"/>
      <c r="DC732" s="2"/>
      <c r="DD732" s="2"/>
      <c r="DE732" s="2"/>
      <c r="DF732" s="2"/>
      <c r="DG732" s="2"/>
      <c r="DH732" s="2"/>
      <c r="DI732" s="8">
        <f t="shared" si="136"/>
        <v>1130880548</v>
      </c>
      <c r="DJ732" s="18"/>
      <c r="DK732" s="2"/>
      <c r="DL732" s="2"/>
      <c r="DM732" s="2"/>
      <c r="DN732" s="2"/>
      <c r="DO732" s="2"/>
      <c r="DP732" s="2"/>
      <c r="DQ732" s="2"/>
      <c r="DR732" s="9"/>
      <c r="DS732" s="2"/>
      <c r="DT732" s="2"/>
      <c r="DU732" s="7">
        <f t="shared" si="142"/>
        <v>1130880548</v>
      </c>
      <c r="DV732" s="4">
        <f>VLOOKUP(B732,[3]RPTNCT049_ConsultaSaldosContabl!$I$4:$K$8047,3,0)</f>
        <v>620757400</v>
      </c>
      <c r="DW732" s="4">
        <f>+Q732+Z732+AA732+AN732+BA732+BJ732+BU732+BV732</f>
        <v>510123148</v>
      </c>
      <c r="DX732" s="41">
        <f t="shared" si="143"/>
        <v>1130880548</v>
      </c>
      <c r="DY732" s="19">
        <f t="shared" si="144"/>
        <v>0</v>
      </c>
      <c r="DZ732" s="29"/>
      <c r="EA732" s="29"/>
      <c r="EB732" s="29"/>
    </row>
    <row r="733" spans="1:132" ht="15" customHeight="1" x14ac:dyDescent="0.2">
      <c r="A733" s="1">
        <v>8000967667</v>
      </c>
      <c r="B733" s="1">
        <v>800096766</v>
      </c>
      <c r="C733" s="16">
        <v>217023570</v>
      </c>
      <c r="D733" s="17" t="s">
        <v>451</v>
      </c>
      <c r="E733" s="83" t="s">
        <v>1495</v>
      </c>
      <c r="F733" s="38"/>
      <c r="G733" s="2"/>
      <c r="H733" s="3"/>
      <c r="I733" s="2"/>
      <c r="J733" s="39"/>
      <c r="K733" s="3"/>
      <c r="L733" s="2"/>
      <c r="M733" s="8"/>
      <c r="N733" s="3"/>
      <c r="O733" s="2"/>
      <c r="P733" s="3"/>
      <c r="Q733" s="39">
        <v>223798576</v>
      </c>
      <c r="R733" s="2"/>
      <c r="S733" s="3"/>
      <c r="T733" s="3"/>
      <c r="U733" s="2"/>
      <c r="V733" s="8">
        <f t="shared" si="133"/>
        <v>223798576</v>
      </c>
      <c r="W733" s="8">
        <v>0</v>
      </c>
      <c r="X733" s="2"/>
      <c r="Y733" s="8">
        <v>0</v>
      </c>
      <c r="Z733" s="8"/>
      <c r="AA733" s="2">
        <v>-2905766</v>
      </c>
      <c r="AB733" s="2"/>
      <c r="AC733" s="9"/>
      <c r="AD733" s="2"/>
      <c r="AE733" s="2"/>
      <c r="AF733" s="8">
        <f t="shared" si="137"/>
        <v>220892810</v>
      </c>
      <c r="AG733" s="9">
        <v>0</v>
      </c>
      <c r="AH733" s="2"/>
      <c r="AI733" s="2">
        <v>0</v>
      </c>
      <c r="AJ733" s="9">
        <v>0</v>
      </c>
      <c r="AK733" s="2">
        <v>0</v>
      </c>
      <c r="AL733" s="2">
        <v>0</v>
      </c>
      <c r="AM733" s="2"/>
      <c r="AN733" s="2">
        <f>VLOOKUP(B733,[2]Abril!$G$18:$H$28,2,0)</f>
        <v>8872421</v>
      </c>
      <c r="AO733" s="19">
        <f t="shared" si="138"/>
        <v>229765231</v>
      </c>
      <c r="AP733" s="2"/>
      <c r="AQ733" s="2"/>
      <c r="AR733" s="2"/>
      <c r="AS733" s="2"/>
      <c r="AT733" s="2"/>
      <c r="AU733" s="2"/>
      <c r="AV733" s="2"/>
      <c r="AW733" s="2"/>
      <c r="AX733" s="2">
        <v>398796916</v>
      </c>
      <c r="AY733" s="2">
        <v>99699229</v>
      </c>
      <c r="AZ733" s="2"/>
      <c r="BA733" s="2">
        <f>VLOOKUP(B733,[2]Mayo!$G$109:$H$167,2,0)</f>
        <v>2905766</v>
      </c>
      <c r="BB733" s="64">
        <f t="shared" si="139"/>
        <v>731167142</v>
      </c>
      <c r="BC733" s="2"/>
      <c r="BD733" s="2">
        <v>99699229</v>
      </c>
      <c r="BE733" s="2"/>
      <c r="BF733" s="2"/>
      <c r="BG733" s="9"/>
      <c r="BH733" s="2"/>
      <c r="BI733" s="2"/>
      <c r="BJ733" s="2">
        <v>481627441</v>
      </c>
      <c r="BK733" s="8">
        <f t="shared" si="140"/>
        <v>1312493812</v>
      </c>
      <c r="BL733" s="2"/>
      <c r="BM733" s="2">
        <v>99699229</v>
      </c>
      <c r="BN733" s="2"/>
      <c r="BO733" s="2"/>
      <c r="BP733" s="2"/>
      <c r="BQ733" s="2"/>
      <c r="BR733" s="9"/>
      <c r="BS733" s="2"/>
      <c r="BT733" s="2"/>
      <c r="BU733" s="2"/>
      <c r="BV733" s="2"/>
      <c r="BW733" s="8">
        <f t="shared" si="141"/>
        <v>1412193041</v>
      </c>
      <c r="BX733" s="2"/>
      <c r="BY733" s="2">
        <v>99699229</v>
      </c>
      <c r="BZ733" s="2"/>
      <c r="CA733" s="2"/>
      <c r="CB733" s="9"/>
      <c r="CC733" s="2"/>
      <c r="CD733" s="2"/>
      <c r="CE733" s="2"/>
      <c r="CF733" s="2"/>
      <c r="CG733" s="8">
        <f>SUM(BW733:CE733)</f>
        <v>1511892270</v>
      </c>
      <c r="CH733" s="2"/>
      <c r="CI733" s="2"/>
      <c r="CJ733" s="2"/>
      <c r="CK733" s="2"/>
      <c r="CL733" s="9"/>
      <c r="CM733" s="2"/>
      <c r="CN733" s="2"/>
      <c r="CO733" s="2"/>
      <c r="CP733" s="8">
        <f t="shared" si="134"/>
        <v>1511892270</v>
      </c>
      <c r="CQ733" s="2"/>
      <c r="CR733" s="2"/>
      <c r="CS733" s="2"/>
      <c r="CT733" s="2"/>
      <c r="CU733" s="2"/>
      <c r="CV733" s="9"/>
      <c r="CW733" s="2"/>
      <c r="CX733" s="2"/>
      <c r="CY733" s="8">
        <f t="shared" si="135"/>
        <v>1511892270</v>
      </c>
      <c r="CZ733" s="2"/>
      <c r="DA733" s="2"/>
      <c r="DB733" s="2"/>
      <c r="DC733" s="2"/>
      <c r="DD733" s="2"/>
      <c r="DE733" s="2"/>
      <c r="DF733" s="2"/>
      <c r="DG733" s="2"/>
      <c r="DH733" s="2"/>
      <c r="DI733" s="8">
        <f t="shared" si="136"/>
        <v>1511892270</v>
      </c>
      <c r="DJ733" s="18"/>
      <c r="DK733" s="2"/>
      <c r="DL733" s="2"/>
      <c r="DM733" s="2"/>
      <c r="DN733" s="2"/>
      <c r="DO733" s="2"/>
      <c r="DP733" s="2"/>
      <c r="DQ733" s="2"/>
      <c r="DR733" s="9"/>
      <c r="DS733" s="2"/>
      <c r="DT733" s="2"/>
      <c r="DU733" s="7">
        <f t="shared" si="142"/>
        <v>1511892270</v>
      </c>
      <c r="DV733" s="4">
        <f>VLOOKUP(B733,[3]RPTNCT049_ConsultaSaldosContabl!$I$4:$K$8047,3,0)</f>
        <v>797593832</v>
      </c>
      <c r="DW733" s="4">
        <f>+Q733+Z733+AA733+AN733+BA733+BJ733+BU733+BV733</f>
        <v>714298438</v>
      </c>
      <c r="DX733" s="41">
        <f t="shared" si="143"/>
        <v>1511892270</v>
      </c>
      <c r="DY733" s="19">
        <f t="shared" si="144"/>
        <v>0</v>
      </c>
      <c r="DZ733" s="29"/>
      <c r="EA733" s="29"/>
      <c r="EB733" s="29"/>
    </row>
    <row r="734" spans="1:132" ht="15" customHeight="1" x14ac:dyDescent="0.2">
      <c r="A734" s="1">
        <v>8914800311</v>
      </c>
      <c r="B734" s="1">
        <v>891480031</v>
      </c>
      <c r="C734" s="16">
        <v>217266572</v>
      </c>
      <c r="D734" s="17" t="s">
        <v>808</v>
      </c>
      <c r="E734" s="83" t="s">
        <v>1843</v>
      </c>
      <c r="F734" s="38"/>
      <c r="G734" s="2"/>
      <c r="H734" s="3"/>
      <c r="I734" s="2"/>
      <c r="J734" s="39"/>
      <c r="K734" s="3"/>
      <c r="L734" s="2"/>
      <c r="M734" s="8"/>
      <c r="N734" s="3"/>
      <c r="O734" s="2"/>
      <c r="P734" s="3"/>
      <c r="Q734" s="39">
        <v>116760047</v>
      </c>
      <c r="R734" s="2"/>
      <c r="S734" s="3"/>
      <c r="T734" s="3"/>
      <c r="U734" s="2"/>
      <c r="V734" s="8">
        <f t="shared" si="133"/>
        <v>116760047</v>
      </c>
      <c r="W734" s="8">
        <v>0</v>
      </c>
      <c r="X734" s="2"/>
      <c r="Y734" s="8">
        <v>0</v>
      </c>
      <c r="Z734" s="8"/>
      <c r="AA734" s="2"/>
      <c r="AB734" s="2"/>
      <c r="AC734" s="9"/>
      <c r="AD734" s="2"/>
      <c r="AE734" s="2"/>
      <c r="AF734" s="8">
        <f t="shared" si="137"/>
        <v>116760047</v>
      </c>
      <c r="AG734" s="9">
        <v>0</v>
      </c>
      <c r="AH734" s="2"/>
      <c r="AI734" s="2">
        <v>0</v>
      </c>
      <c r="AJ734" s="9">
        <v>0</v>
      </c>
      <c r="AK734" s="2">
        <v>0</v>
      </c>
      <c r="AL734" s="2">
        <v>0</v>
      </c>
      <c r="AM734" s="2"/>
      <c r="AN734" s="2"/>
      <c r="AO734" s="19">
        <f t="shared" si="138"/>
        <v>116760047</v>
      </c>
      <c r="AP734" s="2"/>
      <c r="AQ734" s="2"/>
      <c r="AR734" s="2"/>
      <c r="AS734" s="2"/>
      <c r="AT734" s="2"/>
      <c r="AU734" s="2"/>
      <c r="AV734" s="2"/>
      <c r="AW734" s="2"/>
      <c r="AX734" s="2">
        <v>214903836</v>
      </c>
      <c r="AY734" s="2">
        <v>53725959</v>
      </c>
      <c r="AZ734" s="2"/>
      <c r="BA734" s="2"/>
      <c r="BB734" s="64">
        <f t="shared" si="139"/>
        <v>385389842</v>
      </c>
      <c r="BC734" s="2"/>
      <c r="BD734" s="2">
        <v>53725959</v>
      </c>
      <c r="BE734" s="2"/>
      <c r="BF734" s="2"/>
      <c r="BG734" s="9"/>
      <c r="BH734" s="2"/>
      <c r="BI734" s="2"/>
      <c r="BJ734" s="2">
        <v>251274199</v>
      </c>
      <c r="BK734" s="8">
        <f t="shared" si="140"/>
        <v>690390000</v>
      </c>
      <c r="BL734" s="2"/>
      <c r="BM734" s="2">
        <v>53725959</v>
      </c>
      <c r="BN734" s="2"/>
      <c r="BO734" s="2"/>
      <c r="BP734" s="2"/>
      <c r="BQ734" s="2"/>
      <c r="BR734" s="9"/>
      <c r="BS734" s="2"/>
      <c r="BT734" s="2"/>
      <c r="BU734" s="2"/>
      <c r="BV734" s="2"/>
      <c r="BW734" s="8">
        <f t="shared" si="141"/>
        <v>744115959</v>
      </c>
      <c r="BX734" s="2"/>
      <c r="BY734" s="2">
        <v>53725959</v>
      </c>
      <c r="BZ734" s="2"/>
      <c r="CA734" s="2"/>
      <c r="CB734" s="9"/>
      <c r="CC734" s="2"/>
      <c r="CD734" s="2"/>
      <c r="CE734" s="2"/>
      <c r="CF734" s="2"/>
      <c r="CG734" s="8">
        <f>SUM(BW734:CE734)</f>
        <v>797841918</v>
      </c>
      <c r="CH734" s="2"/>
      <c r="CI734" s="2"/>
      <c r="CJ734" s="2"/>
      <c r="CK734" s="2"/>
      <c r="CL734" s="9"/>
      <c r="CM734" s="2"/>
      <c r="CN734" s="2"/>
      <c r="CO734" s="2"/>
      <c r="CP734" s="8">
        <f t="shared" si="134"/>
        <v>797841918</v>
      </c>
      <c r="CQ734" s="2"/>
      <c r="CR734" s="2"/>
      <c r="CS734" s="2"/>
      <c r="CT734" s="2"/>
      <c r="CU734" s="2"/>
      <c r="CV734" s="9"/>
      <c r="CW734" s="2"/>
      <c r="CX734" s="2"/>
      <c r="CY734" s="8">
        <f t="shared" si="135"/>
        <v>797841918</v>
      </c>
      <c r="CZ734" s="2"/>
      <c r="DA734" s="2"/>
      <c r="DB734" s="2"/>
      <c r="DC734" s="2"/>
      <c r="DD734" s="2"/>
      <c r="DE734" s="2"/>
      <c r="DF734" s="2"/>
      <c r="DG734" s="2"/>
      <c r="DH734" s="2"/>
      <c r="DI734" s="8">
        <f t="shared" si="136"/>
        <v>797841918</v>
      </c>
      <c r="DJ734" s="18"/>
      <c r="DK734" s="2"/>
      <c r="DL734" s="2"/>
      <c r="DM734" s="2"/>
      <c r="DN734" s="2"/>
      <c r="DO734" s="2"/>
      <c r="DP734" s="2"/>
      <c r="DQ734" s="2"/>
      <c r="DR734" s="9"/>
      <c r="DS734" s="2"/>
      <c r="DT734" s="2"/>
      <c r="DU734" s="7">
        <f t="shared" si="142"/>
        <v>797841918</v>
      </c>
      <c r="DV734" s="4">
        <f>VLOOKUP(B734,[3]RPTNCT049_ConsultaSaldosContabl!$I$4:$K$8047,3,0)</f>
        <v>429807672</v>
      </c>
      <c r="DW734" s="4">
        <f>+Q734+Z734+AA734+AN734+BA734+BJ734+BU734+BV734</f>
        <v>368034246</v>
      </c>
      <c r="DX734" s="41">
        <f t="shared" si="143"/>
        <v>797841918</v>
      </c>
      <c r="DY734" s="19">
        <f t="shared" si="144"/>
        <v>0</v>
      </c>
      <c r="DZ734" s="29"/>
      <c r="EA734" s="29"/>
      <c r="EB734" s="29"/>
    </row>
    <row r="735" spans="1:132" ht="15" customHeight="1" x14ac:dyDescent="0.2">
      <c r="A735" s="1">
        <v>8917030451</v>
      </c>
      <c r="B735" s="1">
        <v>891703045</v>
      </c>
      <c r="C735" s="16">
        <v>217047570</v>
      </c>
      <c r="D735" s="17" t="s">
        <v>654</v>
      </c>
      <c r="E735" s="83" t="s">
        <v>1692</v>
      </c>
      <c r="F735" s="38"/>
      <c r="G735" s="2"/>
      <c r="H735" s="3"/>
      <c r="I735" s="2"/>
      <c r="J735" s="39"/>
      <c r="K735" s="3"/>
      <c r="L735" s="2"/>
      <c r="M735" s="8"/>
      <c r="N735" s="3"/>
      <c r="O735" s="2"/>
      <c r="P735" s="3"/>
      <c r="Q735" s="39">
        <v>197700806</v>
      </c>
      <c r="R735" s="2"/>
      <c r="S735" s="3"/>
      <c r="T735" s="3"/>
      <c r="U735" s="2"/>
      <c r="V735" s="8">
        <f t="shared" si="133"/>
        <v>197700806</v>
      </c>
      <c r="W735" s="8">
        <v>0</v>
      </c>
      <c r="X735" s="2"/>
      <c r="Y735" s="8">
        <v>0</v>
      </c>
      <c r="Z735" s="8"/>
      <c r="AA735" s="2"/>
      <c r="AB735" s="2"/>
      <c r="AC735" s="9"/>
      <c r="AD735" s="2"/>
      <c r="AE735" s="2"/>
      <c r="AF735" s="8">
        <f t="shared" si="137"/>
        <v>197700806</v>
      </c>
      <c r="AG735" s="9">
        <v>0</v>
      </c>
      <c r="AH735" s="2"/>
      <c r="AI735" s="2">
        <v>0</v>
      </c>
      <c r="AJ735" s="9">
        <v>0</v>
      </c>
      <c r="AK735" s="2">
        <v>0</v>
      </c>
      <c r="AL735" s="2">
        <v>0</v>
      </c>
      <c r="AM735" s="2"/>
      <c r="AN735" s="2"/>
      <c r="AO735" s="19">
        <f t="shared" si="138"/>
        <v>197700806</v>
      </c>
      <c r="AP735" s="2"/>
      <c r="AQ735" s="2"/>
      <c r="AR735" s="2"/>
      <c r="AS735" s="2"/>
      <c r="AT735" s="2"/>
      <c r="AU735" s="2"/>
      <c r="AV735" s="2"/>
      <c r="AW735" s="2"/>
      <c r="AX735" s="2">
        <v>321341044</v>
      </c>
      <c r="AY735" s="2">
        <v>80335261</v>
      </c>
      <c r="AZ735" s="2"/>
      <c r="BA735" s="2"/>
      <c r="BB735" s="64">
        <f t="shared" si="139"/>
        <v>599377111</v>
      </c>
      <c r="BC735" s="2"/>
      <c r="BD735" s="2">
        <v>80335261</v>
      </c>
      <c r="BE735" s="2"/>
      <c r="BF735" s="2"/>
      <c r="BG735" s="9"/>
      <c r="BH735" s="2"/>
      <c r="BI735" s="2"/>
      <c r="BJ735" s="2">
        <v>425463212</v>
      </c>
      <c r="BK735" s="8">
        <f t="shared" si="140"/>
        <v>1105175584</v>
      </c>
      <c r="BL735" s="2"/>
      <c r="BM735" s="2">
        <v>80335261</v>
      </c>
      <c r="BN735" s="2"/>
      <c r="BO735" s="2"/>
      <c r="BP735" s="2"/>
      <c r="BQ735" s="2"/>
      <c r="BR735" s="9"/>
      <c r="BS735" s="2"/>
      <c r="BT735" s="2"/>
      <c r="BU735" s="2"/>
      <c r="BV735" s="2"/>
      <c r="BW735" s="8">
        <f t="shared" si="141"/>
        <v>1185510845</v>
      </c>
      <c r="BX735" s="2"/>
      <c r="BY735" s="2">
        <v>80335261</v>
      </c>
      <c r="BZ735" s="2"/>
      <c r="CA735" s="2"/>
      <c r="CB735" s="9"/>
      <c r="CC735" s="2"/>
      <c r="CD735" s="2"/>
      <c r="CE735" s="2"/>
      <c r="CF735" s="2"/>
      <c r="CG735" s="8">
        <f>SUM(BW735:CE735)</f>
        <v>1265846106</v>
      </c>
      <c r="CH735" s="2"/>
      <c r="CI735" s="2"/>
      <c r="CJ735" s="2"/>
      <c r="CK735" s="2"/>
      <c r="CL735" s="9"/>
      <c r="CM735" s="2"/>
      <c r="CN735" s="2"/>
      <c r="CO735" s="2"/>
      <c r="CP735" s="8">
        <f t="shared" si="134"/>
        <v>1265846106</v>
      </c>
      <c r="CQ735" s="2"/>
      <c r="CR735" s="2"/>
      <c r="CS735" s="2"/>
      <c r="CT735" s="2"/>
      <c r="CU735" s="2"/>
      <c r="CV735" s="9"/>
      <c r="CW735" s="2"/>
      <c r="CX735" s="2"/>
      <c r="CY735" s="8">
        <f t="shared" si="135"/>
        <v>1265846106</v>
      </c>
      <c r="CZ735" s="2"/>
      <c r="DA735" s="2"/>
      <c r="DB735" s="2"/>
      <c r="DC735" s="2"/>
      <c r="DD735" s="2"/>
      <c r="DE735" s="2"/>
      <c r="DF735" s="2"/>
      <c r="DG735" s="2"/>
      <c r="DH735" s="2"/>
      <c r="DI735" s="8">
        <f t="shared" si="136"/>
        <v>1265846106</v>
      </c>
      <c r="DJ735" s="18"/>
      <c r="DK735" s="2"/>
      <c r="DL735" s="2"/>
      <c r="DM735" s="2"/>
      <c r="DN735" s="2"/>
      <c r="DO735" s="2"/>
      <c r="DP735" s="2"/>
      <c r="DQ735" s="2"/>
      <c r="DR735" s="9"/>
      <c r="DS735" s="2"/>
      <c r="DT735" s="2"/>
      <c r="DU735" s="7">
        <f t="shared" si="142"/>
        <v>1265846106</v>
      </c>
      <c r="DV735" s="4">
        <f>VLOOKUP(B735,[3]RPTNCT049_ConsultaSaldosContabl!$I$4:$K$8047,3,0)</f>
        <v>642682088</v>
      </c>
      <c r="DW735" s="4">
        <f>+Q735+Z735+AA735+AN735+BA735+BJ735+BU735+BV735</f>
        <v>623164018</v>
      </c>
      <c r="DX735" s="41">
        <f t="shared" si="143"/>
        <v>1265846106</v>
      </c>
      <c r="DY735" s="19">
        <f t="shared" si="144"/>
        <v>0</v>
      </c>
      <c r="DZ735" s="29"/>
      <c r="EA735" s="29"/>
      <c r="EB735" s="29"/>
    </row>
    <row r="736" spans="1:132" ht="15" customHeight="1" x14ac:dyDescent="0.2">
      <c r="A736" s="1">
        <v>8909811052</v>
      </c>
      <c r="B736" s="1">
        <v>890981105</v>
      </c>
      <c r="C736" s="16">
        <v>217605576</v>
      </c>
      <c r="D736" s="17" t="s">
        <v>117</v>
      </c>
      <c r="E736" s="83" t="s">
        <v>1163</v>
      </c>
      <c r="F736" s="38"/>
      <c r="G736" s="2"/>
      <c r="H736" s="3"/>
      <c r="I736" s="2"/>
      <c r="J736" s="39"/>
      <c r="K736" s="3"/>
      <c r="L736" s="2"/>
      <c r="M736" s="8"/>
      <c r="N736" s="3"/>
      <c r="O736" s="2"/>
      <c r="P736" s="3"/>
      <c r="Q736" s="39">
        <v>37166127</v>
      </c>
      <c r="R736" s="2"/>
      <c r="S736" s="3"/>
      <c r="T736" s="3"/>
      <c r="U736" s="2"/>
      <c r="V736" s="8">
        <f t="shared" si="133"/>
        <v>37166127</v>
      </c>
      <c r="W736" s="8">
        <v>0</v>
      </c>
      <c r="X736" s="2"/>
      <c r="Y736" s="8">
        <v>0</v>
      </c>
      <c r="Z736" s="8"/>
      <c r="AA736" s="2"/>
      <c r="AB736" s="2"/>
      <c r="AC736" s="9"/>
      <c r="AD736" s="2"/>
      <c r="AE736" s="2"/>
      <c r="AF736" s="8">
        <f t="shared" si="137"/>
        <v>37166127</v>
      </c>
      <c r="AG736" s="9">
        <v>0</v>
      </c>
      <c r="AH736" s="2"/>
      <c r="AI736" s="2">
        <v>0</v>
      </c>
      <c r="AJ736" s="9">
        <v>0</v>
      </c>
      <c r="AK736" s="2">
        <v>0</v>
      </c>
      <c r="AL736" s="2">
        <v>0</v>
      </c>
      <c r="AM736" s="2"/>
      <c r="AN736" s="2"/>
      <c r="AO736" s="19">
        <f t="shared" si="138"/>
        <v>37166127</v>
      </c>
      <c r="AP736" s="2"/>
      <c r="AQ736" s="2"/>
      <c r="AR736" s="2"/>
      <c r="AS736" s="2"/>
      <c r="AT736" s="2"/>
      <c r="AU736" s="2"/>
      <c r="AV736" s="2"/>
      <c r="AW736" s="2"/>
      <c r="AX736" s="2">
        <v>47517164</v>
      </c>
      <c r="AY736" s="2">
        <v>11879291</v>
      </c>
      <c r="AZ736" s="2"/>
      <c r="BA736" s="2"/>
      <c r="BB736" s="64">
        <f t="shared" si="139"/>
        <v>96562582</v>
      </c>
      <c r="BC736" s="2"/>
      <c r="BD736" s="2">
        <v>11879291</v>
      </c>
      <c r="BE736" s="2"/>
      <c r="BF736" s="2"/>
      <c r="BG736" s="9"/>
      <c r="BH736" s="2"/>
      <c r="BI736" s="2"/>
      <c r="BJ736" s="2">
        <v>79983451</v>
      </c>
      <c r="BK736" s="8">
        <f t="shared" si="140"/>
        <v>188425324</v>
      </c>
      <c r="BL736" s="2"/>
      <c r="BM736" s="2">
        <v>11879291</v>
      </c>
      <c r="BN736" s="2"/>
      <c r="BO736" s="2"/>
      <c r="BP736" s="2"/>
      <c r="BQ736" s="2"/>
      <c r="BR736" s="9"/>
      <c r="BS736" s="2"/>
      <c r="BT736" s="2"/>
      <c r="BU736" s="2"/>
      <c r="BV736" s="2"/>
      <c r="BW736" s="8">
        <f t="shared" si="141"/>
        <v>200304615</v>
      </c>
      <c r="BX736" s="2"/>
      <c r="BY736" s="2">
        <v>11879291</v>
      </c>
      <c r="BZ736" s="2"/>
      <c r="CA736" s="2"/>
      <c r="CB736" s="9"/>
      <c r="CC736" s="2"/>
      <c r="CD736" s="2"/>
      <c r="CE736" s="2"/>
      <c r="CF736" s="2"/>
      <c r="CG736" s="8">
        <f>SUM(BW736:CE736)</f>
        <v>212183906</v>
      </c>
      <c r="CH736" s="2"/>
      <c r="CI736" s="2"/>
      <c r="CJ736" s="2"/>
      <c r="CK736" s="2"/>
      <c r="CL736" s="9"/>
      <c r="CM736" s="2"/>
      <c r="CN736" s="2"/>
      <c r="CO736" s="2"/>
      <c r="CP736" s="8">
        <f t="shared" si="134"/>
        <v>212183906</v>
      </c>
      <c r="CQ736" s="2"/>
      <c r="CR736" s="2"/>
      <c r="CS736" s="2"/>
      <c r="CT736" s="2"/>
      <c r="CU736" s="2"/>
      <c r="CV736" s="9"/>
      <c r="CW736" s="2"/>
      <c r="CX736" s="2"/>
      <c r="CY736" s="8">
        <f t="shared" si="135"/>
        <v>212183906</v>
      </c>
      <c r="CZ736" s="2"/>
      <c r="DA736" s="2"/>
      <c r="DB736" s="2"/>
      <c r="DC736" s="2"/>
      <c r="DD736" s="2"/>
      <c r="DE736" s="2"/>
      <c r="DF736" s="2"/>
      <c r="DG736" s="2"/>
      <c r="DH736" s="2"/>
      <c r="DI736" s="8">
        <f t="shared" si="136"/>
        <v>212183906</v>
      </c>
      <c r="DJ736" s="18"/>
      <c r="DK736" s="2"/>
      <c r="DL736" s="2"/>
      <c r="DM736" s="2"/>
      <c r="DN736" s="2"/>
      <c r="DO736" s="2"/>
      <c r="DP736" s="2"/>
      <c r="DQ736" s="2"/>
      <c r="DR736" s="9"/>
      <c r="DS736" s="2"/>
      <c r="DT736" s="2"/>
      <c r="DU736" s="7">
        <f t="shared" si="142"/>
        <v>212183906</v>
      </c>
      <c r="DV736" s="4">
        <f>VLOOKUP(B736,[3]RPTNCT049_ConsultaSaldosContabl!$I$4:$K$8047,3,0)</f>
        <v>95034328</v>
      </c>
      <c r="DW736" s="4">
        <f>+Q736+Z736+AA736+AN736+BA736+BJ736+BU736+BV736</f>
        <v>117149578</v>
      </c>
      <c r="DX736" s="41">
        <f t="shared" si="143"/>
        <v>212183906</v>
      </c>
      <c r="DY736" s="19">
        <f t="shared" si="144"/>
        <v>0</v>
      </c>
      <c r="DZ736" s="29"/>
      <c r="EA736" s="29"/>
      <c r="EB736" s="29"/>
    </row>
    <row r="737" spans="1:136" ht="15" customHeight="1" x14ac:dyDescent="0.2">
      <c r="A737" s="1">
        <v>8902092993</v>
      </c>
      <c r="B737" s="1">
        <v>890209299</v>
      </c>
      <c r="C737" s="16">
        <v>217268572</v>
      </c>
      <c r="D737" s="17" t="s">
        <v>868</v>
      </c>
      <c r="E737" s="83" t="s">
        <v>1898</v>
      </c>
      <c r="F737" s="38"/>
      <c r="G737" s="2"/>
      <c r="H737" s="3"/>
      <c r="I737" s="2"/>
      <c r="J737" s="39"/>
      <c r="K737" s="3"/>
      <c r="L737" s="2"/>
      <c r="M737" s="8"/>
      <c r="N737" s="3"/>
      <c r="O737" s="2"/>
      <c r="P737" s="3"/>
      <c r="Q737" s="39">
        <v>65258482</v>
      </c>
      <c r="R737" s="2"/>
      <c r="S737" s="3"/>
      <c r="T737" s="3"/>
      <c r="U737" s="2"/>
      <c r="V737" s="8">
        <f t="shared" si="133"/>
        <v>65258482</v>
      </c>
      <c r="W737" s="8">
        <v>0</v>
      </c>
      <c r="X737" s="2"/>
      <c r="Y737" s="8">
        <v>0</v>
      </c>
      <c r="Z737" s="8"/>
      <c r="AA737" s="2"/>
      <c r="AB737" s="2"/>
      <c r="AC737" s="9"/>
      <c r="AD737" s="2"/>
      <c r="AE737" s="2"/>
      <c r="AF737" s="8">
        <f t="shared" si="137"/>
        <v>65258482</v>
      </c>
      <c r="AG737" s="9">
        <v>0</v>
      </c>
      <c r="AH737" s="2"/>
      <c r="AI737" s="2">
        <v>0</v>
      </c>
      <c r="AJ737" s="9">
        <v>0</v>
      </c>
      <c r="AK737" s="2">
        <v>0</v>
      </c>
      <c r="AL737" s="2">
        <v>0</v>
      </c>
      <c r="AM737" s="2"/>
      <c r="AN737" s="2"/>
      <c r="AO737" s="19">
        <f t="shared" si="138"/>
        <v>65258482</v>
      </c>
      <c r="AP737" s="2"/>
      <c r="AQ737" s="2"/>
      <c r="AR737" s="2"/>
      <c r="AS737" s="2"/>
      <c r="AT737" s="2"/>
      <c r="AU737" s="2"/>
      <c r="AV737" s="2"/>
      <c r="AW737" s="2"/>
      <c r="AX737" s="2">
        <v>132678432</v>
      </c>
      <c r="AY737" s="2">
        <v>33169608</v>
      </c>
      <c r="AZ737" s="2"/>
      <c r="BA737" s="2"/>
      <c r="BB737" s="64">
        <f t="shared" si="139"/>
        <v>231106522</v>
      </c>
      <c r="BC737" s="2"/>
      <c r="BD737" s="2">
        <v>33169608</v>
      </c>
      <c r="BE737" s="2"/>
      <c r="BF737" s="2"/>
      <c r="BG737" s="9"/>
      <c r="BH737" s="2"/>
      <c r="BI737" s="2"/>
      <c r="BJ737" s="2">
        <v>139881498</v>
      </c>
      <c r="BK737" s="8">
        <f t="shared" si="140"/>
        <v>404157628</v>
      </c>
      <c r="BL737" s="2"/>
      <c r="BM737" s="2">
        <v>33169608</v>
      </c>
      <c r="BN737" s="2"/>
      <c r="BO737" s="2"/>
      <c r="BP737" s="2"/>
      <c r="BQ737" s="2"/>
      <c r="BR737" s="9"/>
      <c r="BS737" s="2"/>
      <c r="BT737" s="2"/>
      <c r="BU737" s="2"/>
      <c r="BV737" s="2"/>
      <c r="BW737" s="8">
        <f t="shared" si="141"/>
        <v>437327236</v>
      </c>
      <c r="BX737" s="2"/>
      <c r="BY737" s="2">
        <v>33169608</v>
      </c>
      <c r="BZ737" s="2"/>
      <c r="CA737" s="2"/>
      <c r="CB737" s="9"/>
      <c r="CC737" s="2"/>
      <c r="CD737" s="2"/>
      <c r="CE737" s="2"/>
      <c r="CF737" s="2"/>
      <c r="CG737" s="8">
        <f>SUM(BW737:CE737)</f>
        <v>470496844</v>
      </c>
      <c r="CH737" s="2"/>
      <c r="CI737" s="2"/>
      <c r="CJ737" s="2"/>
      <c r="CK737" s="2"/>
      <c r="CL737" s="9"/>
      <c r="CM737" s="2"/>
      <c r="CN737" s="2"/>
      <c r="CO737" s="2"/>
      <c r="CP737" s="8">
        <f t="shared" si="134"/>
        <v>470496844</v>
      </c>
      <c r="CQ737" s="2"/>
      <c r="CR737" s="2"/>
      <c r="CS737" s="2"/>
      <c r="CT737" s="2"/>
      <c r="CU737" s="2"/>
      <c r="CV737" s="9"/>
      <c r="CW737" s="2"/>
      <c r="CX737" s="2"/>
      <c r="CY737" s="8">
        <f t="shared" si="135"/>
        <v>470496844</v>
      </c>
      <c r="CZ737" s="2"/>
      <c r="DA737" s="2"/>
      <c r="DB737" s="2"/>
      <c r="DC737" s="2"/>
      <c r="DD737" s="2"/>
      <c r="DE737" s="2"/>
      <c r="DF737" s="2"/>
      <c r="DG737" s="2"/>
      <c r="DH737" s="2"/>
      <c r="DI737" s="8">
        <f t="shared" si="136"/>
        <v>470496844</v>
      </c>
      <c r="DJ737" s="18"/>
      <c r="DK737" s="2"/>
      <c r="DL737" s="2"/>
      <c r="DM737" s="2"/>
      <c r="DN737" s="2"/>
      <c r="DO737" s="2"/>
      <c r="DP737" s="2"/>
      <c r="DQ737" s="2"/>
      <c r="DR737" s="9"/>
      <c r="DS737" s="2"/>
      <c r="DT737" s="2"/>
      <c r="DU737" s="7">
        <f t="shared" si="142"/>
        <v>470496844</v>
      </c>
      <c r="DV737" s="4">
        <f>VLOOKUP(B737,[3]RPTNCT049_ConsultaSaldosContabl!$I$4:$K$8047,3,0)</f>
        <v>265356864</v>
      </c>
      <c r="DW737" s="4">
        <f>+Q737+Z737+AA737+AN737+BA737+BJ737+BU737+BV737</f>
        <v>205139980</v>
      </c>
      <c r="DX737" s="41">
        <f t="shared" si="143"/>
        <v>470496844</v>
      </c>
      <c r="DY737" s="19">
        <f t="shared" si="144"/>
        <v>0</v>
      </c>
      <c r="DZ737" s="29"/>
      <c r="EA737" s="29"/>
      <c r="EB737" s="29"/>
    </row>
    <row r="738" spans="1:136" ht="15" customHeight="1" x14ac:dyDescent="0.2">
      <c r="A738" s="1">
        <v>8000991188</v>
      </c>
      <c r="B738" s="1">
        <v>800099118</v>
      </c>
      <c r="C738" s="16">
        <v>217352573</v>
      </c>
      <c r="D738" s="17" t="s">
        <v>734</v>
      </c>
      <c r="E738" s="83" t="s">
        <v>1774</v>
      </c>
      <c r="F738" s="38"/>
      <c r="G738" s="2"/>
      <c r="H738" s="3"/>
      <c r="I738" s="2"/>
      <c r="J738" s="39"/>
      <c r="K738" s="3"/>
      <c r="L738" s="2"/>
      <c r="M738" s="8"/>
      <c r="N738" s="3"/>
      <c r="O738" s="2"/>
      <c r="P738" s="3"/>
      <c r="Q738" s="39">
        <v>44443346</v>
      </c>
      <c r="R738" s="2"/>
      <c r="S738" s="3"/>
      <c r="T738" s="3"/>
      <c r="U738" s="2"/>
      <c r="V738" s="8">
        <f t="shared" si="133"/>
        <v>44443346</v>
      </c>
      <c r="W738" s="8">
        <v>0</v>
      </c>
      <c r="X738" s="2"/>
      <c r="Y738" s="8">
        <v>0</v>
      </c>
      <c r="Z738" s="8"/>
      <c r="AA738" s="2"/>
      <c r="AB738" s="2"/>
      <c r="AC738" s="9"/>
      <c r="AD738" s="2"/>
      <c r="AE738" s="2"/>
      <c r="AF738" s="8">
        <f t="shared" si="137"/>
        <v>44443346</v>
      </c>
      <c r="AG738" s="9">
        <v>0</v>
      </c>
      <c r="AH738" s="2"/>
      <c r="AI738" s="2">
        <v>0</v>
      </c>
      <c r="AJ738" s="9">
        <v>0</v>
      </c>
      <c r="AK738" s="2">
        <v>0</v>
      </c>
      <c r="AL738" s="2">
        <v>0</v>
      </c>
      <c r="AM738" s="2"/>
      <c r="AN738" s="2"/>
      <c r="AO738" s="19">
        <f t="shared" si="138"/>
        <v>44443346</v>
      </c>
      <c r="AP738" s="2"/>
      <c r="AQ738" s="2"/>
      <c r="AR738" s="2"/>
      <c r="AS738" s="2"/>
      <c r="AT738" s="2"/>
      <c r="AU738" s="2"/>
      <c r="AV738" s="2"/>
      <c r="AW738" s="2"/>
      <c r="AX738" s="2">
        <v>62053248</v>
      </c>
      <c r="AY738" s="2">
        <v>15513312</v>
      </c>
      <c r="AZ738" s="2"/>
      <c r="BA738" s="2"/>
      <c r="BB738" s="64">
        <f t="shared" si="139"/>
        <v>122009906</v>
      </c>
      <c r="BC738" s="2"/>
      <c r="BD738" s="2">
        <v>15513312</v>
      </c>
      <c r="BE738" s="2"/>
      <c r="BF738" s="2"/>
      <c r="BG738" s="9"/>
      <c r="BH738" s="2"/>
      <c r="BI738" s="2"/>
      <c r="BJ738" s="2">
        <v>95644498</v>
      </c>
      <c r="BK738" s="8">
        <f t="shared" si="140"/>
        <v>233167716</v>
      </c>
      <c r="BL738" s="2"/>
      <c r="BM738" s="2">
        <v>15513312</v>
      </c>
      <c r="BN738" s="2"/>
      <c r="BO738" s="2"/>
      <c r="BP738" s="2"/>
      <c r="BQ738" s="2"/>
      <c r="BR738" s="9"/>
      <c r="BS738" s="2"/>
      <c r="BT738" s="2"/>
      <c r="BU738" s="2"/>
      <c r="BV738" s="2"/>
      <c r="BW738" s="8">
        <f t="shared" si="141"/>
        <v>248681028</v>
      </c>
      <c r="BX738" s="2"/>
      <c r="BY738" s="2">
        <v>15513312</v>
      </c>
      <c r="BZ738" s="2"/>
      <c r="CA738" s="2"/>
      <c r="CB738" s="9"/>
      <c r="CC738" s="2"/>
      <c r="CD738" s="2"/>
      <c r="CE738" s="2"/>
      <c r="CF738" s="2"/>
      <c r="CG738" s="8">
        <f>SUM(BW738:CE738)</f>
        <v>264194340</v>
      </c>
      <c r="CH738" s="2"/>
      <c r="CI738" s="2"/>
      <c r="CJ738" s="2"/>
      <c r="CK738" s="2"/>
      <c r="CL738" s="9"/>
      <c r="CM738" s="2"/>
      <c r="CN738" s="2"/>
      <c r="CO738" s="2"/>
      <c r="CP738" s="8">
        <f t="shared" si="134"/>
        <v>264194340</v>
      </c>
      <c r="CQ738" s="2"/>
      <c r="CR738" s="2"/>
      <c r="CS738" s="2"/>
      <c r="CT738" s="2"/>
      <c r="CU738" s="2"/>
      <c r="CV738" s="9"/>
      <c r="CW738" s="2"/>
      <c r="CX738" s="2"/>
      <c r="CY738" s="8">
        <f t="shared" si="135"/>
        <v>264194340</v>
      </c>
      <c r="CZ738" s="2"/>
      <c r="DA738" s="2"/>
      <c r="DB738" s="2"/>
      <c r="DC738" s="2"/>
      <c r="DD738" s="2"/>
      <c r="DE738" s="2"/>
      <c r="DF738" s="2"/>
      <c r="DG738" s="2"/>
      <c r="DH738" s="2"/>
      <c r="DI738" s="8">
        <f t="shared" si="136"/>
        <v>264194340</v>
      </c>
      <c r="DJ738" s="18"/>
      <c r="DK738" s="2"/>
      <c r="DL738" s="2"/>
      <c r="DM738" s="2"/>
      <c r="DN738" s="2"/>
      <c r="DO738" s="2"/>
      <c r="DP738" s="2"/>
      <c r="DQ738" s="2"/>
      <c r="DR738" s="9"/>
      <c r="DS738" s="2"/>
      <c r="DT738" s="2"/>
      <c r="DU738" s="7">
        <f t="shared" si="142"/>
        <v>264194340</v>
      </c>
      <c r="DV738" s="4">
        <f>VLOOKUP(B738,[3]RPTNCT049_ConsultaSaldosContabl!$I$4:$K$8047,3,0)</f>
        <v>124106496</v>
      </c>
      <c r="DW738" s="4">
        <f>+Q738+Z738+AA738+AN738+BA738+BJ738+BU738+BV738</f>
        <v>140087844</v>
      </c>
      <c r="DX738" s="41">
        <f t="shared" si="143"/>
        <v>264194340</v>
      </c>
      <c r="DY738" s="19">
        <f t="shared" si="144"/>
        <v>0</v>
      </c>
      <c r="DZ738" s="29"/>
      <c r="EA738" s="29"/>
      <c r="EB738" s="29"/>
    </row>
    <row r="739" spans="1:136" ht="15" customHeight="1" x14ac:dyDescent="0.2">
      <c r="A739" s="1">
        <v>8912004613</v>
      </c>
      <c r="B739" s="1">
        <v>891200461</v>
      </c>
      <c r="C739" s="16">
        <v>216886568</v>
      </c>
      <c r="D739" s="17" t="s">
        <v>977</v>
      </c>
      <c r="E739" s="83" t="s">
        <v>2054</v>
      </c>
      <c r="F739" s="38"/>
      <c r="G739" s="2"/>
      <c r="H739" s="3"/>
      <c r="I739" s="2"/>
      <c r="J739" s="39"/>
      <c r="K739" s="3"/>
      <c r="L739" s="2"/>
      <c r="M739" s="8"/>
      <c r="N739" s="3"/>
      <c r="O739" s="2"/>
      <c r="P739" s="3"/>
      <c r="Q739" s="39">
        <v>381422506</v>
      </c>
      <c r="R739" s="2"/>
      <c r="S739" s="3"/>
      <c r="T739" s="3"/>
      <c r="U739" s="2"/>
      <c r="V739" s="8">
        <f t="shared" si="133"/>
        <v>381422506</v>
      </c>
      <c r="W739" s="8">
        <v>0</v>
      </c>
      <c r="X739" s="2"/>
      <c r="Y739" s="8">
        <v>0</v>
      </c>
      <c r="Z739" s="8"/>
      <c r="AA739" s="2"/>
      <c r="AB739" s="2"/>
      <c r="AC739" s="9"/>
      <c r="AD739" s="2"/>
      <c r="AE739" s="2"/>
      <c r="AF739" s="8">
        <f t="shared" si="137"/>
        <v>381422506</v>
      </c>
      <c r="AG739" s="9">
        <v>0</v>
      </c>
      <c r="AH739" s="2"/>
      <c r="AI739" s="2">
        <v>0</v>
      </c>
      <c r="AJ739" s="9">
        <v>0</v>
      </c>
      <c r="AK739" s="2">
        <v>0</v>
      </c>
      <c r="AL739" s="2">
        <v>0</v>
      </c>
      <c r="AM739" s="2"/>
      <c r="AN739" s="2"/>
      <c r="AO739" s="19">
        <f t="shared" si="138"/>
        <v>381422506</v>
      </c>
      <c r="AP739" s="2"/>
      <c r="AQ739" s="2"/>
      <c r="AR739" s="2"/>
      <c r="AS739" s="2"/>
      <c r="AT739" s="2"/>
      <c r="AU739" s="2"/>
      <c r="AV739" s="2"/>
      <c r="AW739" s="2"/>
      <c r="AX739" s="2">
        <v>429227904</v>
      </c>
      <c r="AY739" s="2">
        <v>107306976</v>
      </c>
      <c r="AZ739" s="2"/>
      <c r="BA739" s="2"/>
      <c r="BB739" s="64">
        <f t="shared" si="139"/>
        <v>917957386</v>
      </c>
      <c r="BC739" s="2"/>
      <c r="BD739" s="2">
        <v>107306976</v>
      </c>
      <c r="BE739" s="2"/>
      <c r="BF739" s="2"/>
      <c r="BG739" s="9"/>
      <c r="BH739" s="2"/>
      <c r="BI739" s="2"/>
      <c r="BJ739" s="2">
        <v>820841151</v>
      </c>
      <c r="BK739" s="8">
        <f t="shared" si="140"/>
        <v>1846105513</v>
      </c>
      <c r="BL739" s="2"/>
      <c r="BM739" s="2">
        <v>107306976</v>
      </c>
      <c r="BN739" s="2"/>
      <c r="BO739" s="2"/>
      <c r="BP739" s="2"/>
      <c r="BQ739" s="2"/>
      <c r="BR739" s="9"/>
      <c r="BS739" s="2"/>
      <c r="BT739" s="2"/>
      <c r="BU739" s="2"/>
      <c r="BV739" s="2"/>
      <c r="BW739" s="8">
        <f t="shared" si="141"/>
        <v>1953412489</v>
      </c>
      <c r="BX739" s="2"/>
      <c r="BY739" s="2">
        <v>107306976</v>
      </c>
      <c r="BZ739" s="2"/>
      <c r="CA739" s="2"/>
      <c r="CB739" s="9"/>
      <c r="CC739" s="2"/>
      <c r="CD739" s="2"/>
      <c r="CE739" s="2"/>
      <c r="CF739" s="2"/>
      <c r="CG739" s="8">
        <f>SUM(BW739:CE739)</f>
        <v>2060719465</v>
      </c>
      <c r="CH739" s="2"/>
      <c r="CI739" s="2"/>
      <c r="CJ739" s="2"/>
      <c r="CK739" s="2"/>
      <c r="CL739" s="9"/>
      <c r="CM739" s="2"/>
      <c r="CN739" s="2"/>
      <c r="CO739" s="2"/>
      <c r="CP739" s="8">
        <f t="shared" si="134"/>
        <v>2060719465</v>
      </c>
      <c r="CQ739" s="2"/>
      <c r="CR739" s="2"/>
      <c r="CS739" s="2"/>
      <c r="CT739" s="2"/>
      <c r="CU739" s="2"/>
      <c r="CV739" s="9"/>
      <c r="CW739" s="2"/>
      <c r="CX739" s="2"/>
      <c r="CY739" s="8">
        <f t="shared" si="135"/>
        <v>2060719465</v>
      </c>
      <c r="CZ739" s="2"/>
      <c r="DA739" s="2"/>
      <c r="DB739" s="2"/>
      <c r="DC739" s="2"/>
      <c r="DD739" s="2"/>
      <c r="DE739" s="2"/>
      <c r="DF739" s="2"/>
      <c r="DG739" s="2"/>
      <c r="DH739" s="2"/>
      <c r="DI739" s="8">
        <f t="shared" si="136"/>
        <v>2060719465</v>
      </c>
      <c r="DJ739" s="18"/>
      <c r="DK739" s="2"/>
      <c r="DL739" s="2"/>
      <c r="DM739" s="2"/>
      <c r="DN739" s="2"/>
      <c r="DO739" s="2"/>
      <c r="DP739" s="2"/>
      <c r="DQ739" s="2"/>
      <c r="DR739" s="9"/>
      <c r="DS739" s="2"/>
      <c r="DT739" s="2"/>
      <c r="DU739" s="7">
        <f t="shared" si="142"/>
        <v>2060719465</v>
      </c>
      <c r="DV739" s="4">
        <f>VLOOKUP(B739,[3]RPTNCT049_ConsultaSaldosContabl!$I$4:$K$8047,3,0)</f>
        <v>858455808</v>
      </c>
      <c r="DW739" s="4">
        <f>+Q739+Z739+AA739+AN739+BA739+BJ739+BU739+BV739</f>
        <v>1202263657</v>
      </c>
      <c r="DX739" s="41">
        <f t="shared" si="143"/>
        <v>2060719465</v>
      </c>
      <c r="DY739" s="19">
        <f t="shared" si="144"/>
        <v>0</v>
      </c>
      <c r="DZ739" s="29"/>
      <c r="EA739" s="29"/>
      <c r="EB739" s="29"/>
    </row>
    <row r="740" spans="1:136" ht="15" customHeight="1" x14ac:dyDescent="0.2">
      <c r="A740" s="1">
        <v>8909800493</v>
      </c>
      <c r="B740" s="1">
        <v>890980049</v>
      </c>
      <c r="C740" s="16">
        <v>217905579</v>
      </c>
      <c r="D740" s="17" t="s">
        <v>118</v>
      </c>
      <c r="E740" s="83" t="s">
        <v>1164</v>
      </c>
      <c r="F740" s="38"/>
      <c r="G740" s="2"/>
      <c r="H740" s="3"/>
      <c r="I740" s="2"/>
      <c r="J740" s="39"/>
      <c r="K740" s="3"/>
      <c r="L740" s="2"/>
      <c r="M740" s="8"/>
      <c r="N740" s="3"/>
      <c r="O740" s="2"/>
      <c r="P740" s="3"/>
      <c r="Q740" s="39">
        <v>178139484</v>
      </c>
      <c r="R740" s="2"/>
      <c r="S740" s="3"/>
      <c r="T740" s="3"/>
      <c r="U740" s="2"/>
      <c r="V740" s="8">
        <f t="shared" si="133"/>
        <v>178139484</v>
      </c>
      <c r="W740" s="8">
        <v>0</v>
      </c>
      <c r="X740" s="2"/>
      <c r="Y740" s="8">
        <v>0</v>
      </c>
      <c r="Z740" s="8"/>
      <c r="AA740" s="2"/>
      <c r="AB740" s="2"/>
      <c r="AC740" s="9"/>
      <c r="AD740" s="2"/>
      <c r="AE740" s="2"/>
      <c r="AF740" s="8">
        <f t="shared" si="137"/>
        <v>178139484</v>
      </c>
      <c r="AG740" s="9">
        <v>0</v>
      </c>
      <c r="AH740" s="2"/>
      <c r="AI740" s="2">
        <v>0</v>
      </c>
      <c r="AJ740" s="9">
        <v>0</v>
      </c>
      <c r="AK740" s="2">
        <v>0</v>
      </c>
      <c r="AL740" s="2">
        <v>0</v>
      </c>
      <c r="AM740" s="2"/>
      <c r="AN740" s="2"/>
      <c r="AO740" s="19">
        <f t="shared" si="138"/>
        <v>178139484</v>
      </c>
      <c r="AP740" s="2"/>
      <c r="AQ740" s="2"/>
      <c r="AR740" s="2"/>
      <c r="AS740" s="2"/>
      <c r="AT740" s="2"/>
      <c r="AU740" s="2"/>
      <c r="AV740" s="2"/>
      <c r="AW740" s="2"/>
      <c r="AX740" s="2">
        <v>233876784</v>
      </c>
      <c r="AY740" s="2">
        <v>58469196</v>
      </c>
      <c r="AZ740" s="2"/>
      <c r="BA740" s="2"/>
      <c r="BB740" s="64">
        <f t="shared" si="139"/>
        <v>470485464</v>
      </c>
      <c r="BC740" s="2"/>
      <c r="BD740" s="2">
        <v>58469196</v>
      </c>
      <c r="BE740" s="2"/>
      <c r="BF740" s="2"/>
      <c r="BG740" s="9"/>
      <c r="BH740" s="2"/>
      <c r="BI740" s="2"/>
      <c r="BJ740" s="2">
        <v>383364612</v>
      </c>
      <c r="BK740" s="8">
        <f t="shared" si="140"/>
        <v>912319272</v>
      </c>
      <c r="BL740" s="2"/>
      <c r="BM740" s="2">
        <v>58469196</v>
      </c>
      <c r="BN740" s="2"/>
      <c r="BO740" s="2"/>
      <c r="BP740" s="2"/>
      <c r="BQ740" s="2"/>
      <c r="BR740" s="9"/>
      <c r="BS740" s="2"/>
      <c r="BT740" s="2"/>
      <c r="BU740" s="2"/>
      <c r="BV740" s="2"/>
      <c r="BW740" s="8">
        <f t="shared" si="141"/>
        <v>970788468</v>
      </c>
      <c r="BX740" s="2"/>
      <c r="BY740" s="2">
        <v>58469196</v>
      </c>
      <c r="BZ740" s="2"/>
      <c r="CA740" s="2"/>
      <c r="CB740" s="9"/>
      <c r="CC740" s="2"/>
      <c r="CD740" s="2"/>
      <c r="CE740" s="2"/>
      <c r="CF740" s="2"/>
      <c r="CG740" s="8">
        <f>SUM(BW740:CE740)</f>
        <v>1029257664</v>
      </c>
      <c r="CH740" s="2"/>
      <c r="CI740" s="2"/>
      <c r="CJ740" s="2"/>
      <c r="CK740" s="2"/>
      <c r="CL740" s="9"/>
      <c r="CM740" s="2"/>
      <c r="CN740" s="2"/>
      <c r="CO740" s="2"/>
      <c r="CP740" s="8">
        <f t="shared" si="134"/>
        <v>1029257664</v>
      </c>
      <c r="CQ740" s="2"/>
      <c r="CR740" s="2"/>
      <c r="CS740" s="2"/>
      <c r="CT740" s="2"/>
      <c r="CU740" s="2"/>
      <c r="CV740" s="9"/>
      <c r="CW740" s="2"/>
      <c r="CX740" s="2"/>
      <c r="CY740" s="8">
        <f t="shared" si="135"/>
        <v>1029257664</v>
      </c>
      <c r="CZ740" s="2"/>
      <c r="DA740" s="2"/>
      <c r="DB740" s="2"/>
      <c r="DC740" s="2"/>
      <c r="DD740" s="2"/>
      <c r="DE740" s="2"/>
      <c r="DF740" s="2"/>
      <c r="DG740" s="2"/>
      <c r="DH740" s="2"/>
      <c r="DI740" s="8">
        <f t="shared" si="136"/>
        <v>1029257664</v>
      </c>
      <c r="DJ740" s="18"/>
      <c r="DK740" s="2"/>
      <c r="DL740" s="2"/>
      <c r="DM740" s="2"/>
      <c r="DN740" s="2"/>
      <c r="DO740" s="2"/>
      <c r="DP740" s="2"/>
      <c r="DQ740" s="2"/>
      <c r="DR740" s="9"/>
      <c r="DS740" s="2"/>
      <c r="DT740" s="2"/>
      <c r="DU740" s="7">
        <f t="shared" si="142"/>
        <v>1029257664</v>
      </c>
      <c r="DV740" s="4">
        <f>VLOOKUP(B740,[3]RPTNCT049_ConsultaSaldosContabl!$I$4:$K$8047,3,0)</f>
        <v>467753568</v>
      </c>
      <c r="DW740" s="4">
        <f>+Q740+Z740+AA740+AN740+BA740+BJ740+BU740+BV740</f>
        <v>561504096</v>
      </c>
      <c r="DX740" s="41">
        <f t="shared" si="143"/>
        <v>1029257664</v>
      </c>
      <c r="DY740" s="19">
        <f t="shared" si="144"/>
        <v>0</v>
      </c>
      <c r="DZ740" s="29"/>
      <c r="EA740" s="29"/>
      <c r="EB740" s="29"/>
    </row>
    <row r="741" spans="1:136" ht="15" customHeight="1" x14ac:dyDescent="0.2">
      <c r="A741" s="1">
        <v>8918004664</v>
      </c>
      <c r="B741" s="1">
        <v>891800466</v>
      </c>
      <c r="C741" s="16">
        <v>217215572</v>
      </c>
      <c r="D741" s="17" t="s">
        <v>288</v>
      </c>
      <c r="E741" s="83" t="s">
        <v>1336</v>
      </c>
      <c r="F741" s="54"/>
      <c r="G741" s="18"/>
      <c r="H741" s="54"/>
      <c r="I741" s="18"/>
      <c r="J741" s="54"/>
      <c r="K741" s="54"/>
      <c r="L741" s="18"/>
      <c r="M741" s="55"/>
      <c r="N741" s="54"/>
      <c r="O741" s="18"/>
      <c r="P741" s="54"/>
      <c r="Q741" s="39"/>
      <c r="R741" s="18"/>
      <c r="S741" s="54"/>
      <c r="T741" s="54"/>
      <c r="U741" s="18"/>
      <c r="V741" s="8">
        <f t="shared" si="133"/>
        <v>0</v>
      </c>
      <c r="W741" s="8">
        <v>0</v>
      </c>
      <c r="X741" s="18"/>
      <c r="Y741" s="8">
        <v>0</v>
      </c>
      <c r="Z741" s="8">
        <v>285715879</v>
      </c>
      <c r="AA741" s="18"/>
      <c r="AB741" s="18"/>
      <c r="AC741" s="56"/>
      <c r="AD741" s="18"/>
      <c r="AE741" s="18"/>
      <c r="AF741" s="8">
        <f t="shared" si="137"/>
        <v>285715879</v>
      </c>
      <c r="AG741" s="9">
        <v>0</v>
      </c>
      <c r="AH741" s="2"/>
      <c r="AI741" s="2">
        <v>0</v>
      </c>
      <c r="AJ741" s="9">
        <v>0</v>
      </c>
      <c r="AK741" s="2">
        <v>0</v>
      </c>
      <c r="AL741" s="2">
        <v>0</v>
      </c>
      <c r="AM741" s="2"/>
      <c r="AN741" s="2"/>
      <c r="AO741" s="19">
        <f t="shared" si="138"/>
        <v>285715879</v>
      </c>
      <c r="AP741" s="18"/>
      <c r="AQ741" s="2"/>
      <c r="AR741" s="18"/>
      <c r="AS741" s="2"/>
      <c r="AT741" s="18"/>
      <c r="AU741" s="18"/>
      <c r="AV741" s="18"/>
      <c r="AW741" s="18"/>
      <c r="AX741" s="2">
        <v>342629292</v>
      </c>
      <c r="AY741" s="2">
        <v>85657323</v>
      </c>
      <c r="AZ741" s="18"/>
      <c r="BA741" s="2"/>
      <c r="BB741" s="64">
        <f t="shared" si="139"/>
        <v>714002494</v>
      </c>
      <c r="BC741" s="2"/>
      <c r="BD741" s="2">
        <v>85657323</v>
      </c>
      <c r="BE741" s="2"/>
      <c r="BF741" s="2"/>
      <c r="BG741" s="9"/>
      <c r="BH741" s="2"/>
      <c r="BI741" s="2"/>
      <c r="BJ741" s="2">
        <v>614875707</v>
      </c>
      <c r="BK741" s="8">
        <f t="shared" si="140"/>
        <v>1414535524</v>
      </c>
      <c r="BL741" s="2"/>
      <c r="BM741" s="2">
        <v>85657323</v>
      </c>
      <c r="BN741" s="2"/>
      <c r="BO741" s="2"/>
      <c r="BP741" s="2"/>
      <c r="BQ741" s="2"/>
      <c r="BR741" s="9"/>
      <c r="BS741" s="2"/>
      <c r="BT741" s="2"/>
      <c r="BU741" s="2"/>
      <c r="BV741" s="2"/>
      <c r="BW741" s="8">
        <f t="shared" si="141"/>
        <v>1500192847</v>
      </c>
      <c r="BX741" s="2"/>
      <c r="BY741" s="2">
        <v>85657323</v>
      </c>
      <c r="BZ741" s="2"/>
      <c r="CA741" s="2"/>
      <c r="CB741" s="9"/>
      <c r="CC741" s="2"/>
      <c r="CD741" s="2"/>
      <c r="CE741" s="2"/>
      <c r="CF741" s="2"/>
      <c r="CG741" s="8">
        <f>SUM(BW741:CE741)</f>
        <v>1585850170</v>
      </c>
      <c r="CH741" s="2"/>
      <c r="CI741" s="2"/>
      <c r="CJ741" s="2"/>
      <c r="CK741" s="2"/>
      <c r="CL741" s="9"/>
      <c r="CM741" s="2"/>
      <c r="CN741" s="2"/>
      <c r="CO741" s="2"/>
      <c r="CP741" s="8">
        <f t="shared" si="134"/>
        <v>1585850170</v>
      </c>
      <c r="CQ741" s="2"/>
      <c r="CR741" s="2"/>
      <c r="CS741" s="2"/>
      <c r="CT741" s="2"/>
      <c r="CU741" s="2"/>
      <c r="CV741" s="9"/>
      <c r="CW741" s="2"/>
      <c r="CX741" s="2"/>
      <c r="CY741" s="8">
        <f t="shared" si="135"/>
        <v>1585850170</v>
      </c>
      <c r="CZ741" s="2"/>
      <c r="DA741" s="2"/>
      <c r="DB741" s="2"/>
      <c r="DC741" s="2"/>
      <c r="DD741" s="2"/>
      <c r="DE741" s="2"/>
      <c r="DF741" s="2"/>
      <c r="DG741" s="2"/>
      <c r="DH741" s="2"/>
      <c r="DI741" s="8">
        <f t="shared" si="136"/>
        <v>1585850170</v>
      </c>
      <c r="DJ741" s="18"/>
      <c r="DK741" s="2"/>
      <c r="DL741" s="2"/>
      <c r="DM741" s="2"/>
      <c r="DN741" s="2"/>
      <c r="DO741" s="2"/>
      <c r="DP741" s="2"/>
      <c r="DQ741" s="2"/>
      <c r="DR741" s="9"/>
      <c r="DS741" s="2"/>
      <c r="DT741" s="2"/>
      <c r="DU741" s="7">
        <f t="shared" si="142"/>
        <v>1585850170</v>
      </c>
      <c r="DV741" s="4">
        <f>VLOOKUP(B741,[3]RPTNCT049_ConsultaSaldosContabl!$I$4:$K$8047,3,0)</f>
        <v>685258584</v>
      </c>
      <c r="DW741" s="4">
        <f>+Q741+Z741+AA741+AN741+BA741+BJ741+BU741+BV741</f>
        <v>900591586</v>
      </c>
      <c r="DX741" s="41">
        <f t="shared" si="143"/>
        <v>1585850170</v>
      </c>
      <c r="DY741" s="19">
        <f t="shared" si="144"/>
        <v>0</v>
      </c>
      <c r="DZ741" s="29"/>
      <c r="EA741" s="15"/>
      <c r="EB741" s="15"/>
      <c r="EC741" s="15"/>
      <c r="ED741" s="15"/>
      <c r="EE741" s="15"/>
      <c r="EF741" s="15"/>
    </row>
    <row r="742" spans="1:136" ht="15" customHeight="1" x14ac:dyDescent="0.2">
      <c r="A742" s="1">
        <v>8002298872</v>
      </c>
      <c r="B742" s="1">
        <v>800229887</v>
      </c>
      <c r="C742" s="16">
        <v>216986569</v>
      </c>
      <c r="D742" s="17" t="s">
        <v>978</v>
      </c>
      <c r="E742" s="83" t="s">
        <v>2055</v>
      </c>
      <c r="F742" s="38"/>
      <c r="G742" s="2"/>
      <c r="H742" s="3"/>
      <c r="I742" s="2"/>
      <c r="J742" s="39"/>
      <c r="K742" s="3"/>
      <c r="L742" s="2"/>
      <c r="M742" s="8"/>
      <c r="N742" s="3"/>
      <c r="O742" s="2"/>
      <c r="P742" s="3"/>
      <c r="Q742" s="39">
        <v>62737611</v>
      </c>
      <c r="R742" s="2"/>
      <c r="S742" s="3"/>
      <c r="T742" s="3"/>
      <c r="U742" s="2"/>
      <c r="V742" s="8">
        <f t="shared" si="133"/>
        <v>62737611</v>
      </c>
      <c r="W742" s="8">
        <v>0</v>
      </c>
      <c r="X742" s="2"/>
      <c r="Y742" s="8">
        <v>0</v>
      </c>
      <c r="Z742" s="8"/>
      <c r="AA742" s="2"/>
      <c r="AB742" s="2"/>
      <c r="AC742" s="9"/>
      <c r="AD742" s="2"/>
      <c r="AE742" s="2"/>
      <c r="AF742" s="8">
        <f t="shared" si="137"/>
        <v>62737611</v>
      </c>
      <c r="AG742" s="9">
        <v>0</v>
      </c>
      <c r="AH742" s="2"/>
      <c r="AI742" s="2">
        <v>0</v>
      </c>
      <c r="AJ742" s="9">
        <v>0</v>
      </c>
      <c r="AK742" s="2">
        <v>0</v>
      </c>
      <c r="AL742" s="2">
        <v>0</v>
      </c>
      <c r="AM742" s="2"/>
      <c r="AN742" s="2"/>
      <c r="AO742" s="19">
        <f t="shared" si="138"/>
        <v>62737611</v>
      </c>
      <c r="AP742" s="2"/>
      <c r="AQ742" s="2"/>
      <c r="AR742" s="2"/>
      <c r="AS742" s="2"/>
      <c r="AT742" s="2"/>
      <c r="AU742" s="2"/>
      <c r="AV742" s="2"/>
      <c r="AW742" s="2"/>
      <c r="AX742" s="2">
        <v>89278448</v>
      </c>
      <c r="AY742" s="2">
        <v>22319612</v>
      </c>
      <c r="AZ742" s="2"/>
      <c r="BA742" s="2"/>
      <c r="BB742" s="64">
        <f t="shared" si="139"/>
        <v>174335671</v>
      </c>
      <c r="BC742" s="2"/>
      <c r="BD742" s="2">
        <v>22319612</v>
      </c>
      <c r="BE742" s="2"/>
      <c r="BF742" s="2"/>
      <c r="BG742" s="9"/>
      <c r="BH742" s="2"/>
      <c r="BI742" s="2"/>
      <c r="BJ742" s="2">
        <v>135014614</v>
      </c>
      <c r="BK742" s="8">
        <f t="shared" si="140"/>
        <v>331669897</v>
      </c>
      <c r="BL742" s="2"/>
      <c r="BM742" s="2">
        <v>22319612</v>
      </c>
      <c r="BN742" s="2"/>
      <c r="BO742" s="2"/>
      <c r="BP742" s="2"/>
      <c r="BQ742" s="2"/>
      <c r="BR742" s="9"/>
      <c r="BS742" s="2"/>
      <c r="BT742" s="2"/>
      <c r="BU742" s="2"/>
      <c r="BV742" s="2"/>
      <c r="BW742" s="8">
        <f t="shared" si="141"/>
        <v>353989509</v>
      </c>
      <c r="BX742" s="2"/>
      <c r="BY742" s="2">
        <v>22319612</v>
      </c>
      <c r="BZ742" s="2"/>
      <c r="CA742" s="2"/>
      <c r="CB742" s="9"/>
      <c r="CC742" s="2"/>
      <c r="CD742" s="2"/>
      <c r="CE742" s="2"/>
      <c r="CF742" s="2"/>
      <c r="CG742" s="8">
        <f>SUM(BW742:CE742)</f>
        <v>376309121</v>
      </c>
      <c r="CH742" s="2"/>
      <c r="CI742" s="2"/>
      <c r="CJ742" s="2"/>
      <c r="CK742" s="2"/>
      <c r="CL742" s="9"/>
      <c r="CM742" s="2"/>
      <c r="CN742" s="2"/>
      <c r="CO742" s="2"/>
      <c r="CP742" s="8">
        <f t="shared" si="134"/>
        <v>376309121</v>
      </c>
      <c r="CQ742" s="2"/>
      <c r="CR742" s="2"/>
      <c r="CS742" s="2"/>
      <c r="CT742" s="2"/>
      <c r="CU742" s="2"/>
      <c r="CV742" s="9"/>
      <c r="CW742" s="2"/>
      <c r="CX742" s="2"/>
      <c r="CY742" s="8">
        <f t="shared" si="135"/>
        <v>376309121</v>
      </c>
      <c r="CZ742" s="2"/>
      <c r="DA742" s="2"/>
      <c r="DB742" s="2"/>
      <c r="DC742" s="2"/>
      <c r="DD742" s="2"/>
      <c r="DE742" s="2"/>
      <c r="DF742" s="2"/>
      <c r="DG742" s="2"/>
      <c r="DH742" s="2"/>
      <c r="DI742" s="8">
        <f t="shared" si="136"/>
        <v>376309121</v>
      </c>
      <c r="DJ742" s="18"/>
      <c r="DK742" s="2"/>
      <c r="DL742" s="2"/>
      <c r="DM742" s="2"/>
      <c r="DN742" s="2"/>
      <c r="DO742" s="2"/>
      <c r="DP742" s="2"/>
      <c r="DQ742" s="2"/>
      <c r="DR742" s="9"/>
      <c r="DS742" s="2"/>
      <c r="DT742" s="2"/>
      <c r="DU742" s="7">
        <f t="shared" si="142"/>
        <v>376309121</v>
      </c>
      <c r="DV742" s="4">
        <f>VLOOKUP(B742,[3]RPTNCT049_ConsultaSaldosContabl!$I$4:$K$8047,3,0)</f>
        <v>178556896</v>
      </c>
      <c r="DW742" s="4">
        <f>+Q742+Z742+AA742+AN742+BA742+BJ742+BU742+BV742</f>
        <v>197752225</v>
      </c>
      <c r="DX742" s="41">
        <f t="shared" si="143"/>
        <v>376309121</v>
      </c>
      <c r="DY742" s="19">
        <f t="shared" si="144"/>
        <v>0</v>
      </c>
      <c r="DZ742" s="29"/>
      <c r="EA742" s="29"/>
      <c r="EB742" s="29"/>
    </row>
    <row r="743" spans="1:136" ht="15" customHeight="1" x14ac:dyDescent="0.2">
      <c r="A743" s="1">
        <v>8920993053</v>
      </c>
      <c r="B743" s="1">
        <v>892099305</v>
      </c>
      <c r="C743" s="16">
        <v>210199001</v>
      </c>
      <c r="D743" s="17" t="s">
        <v>997</v>
      </c>
      <c r="E743" s="83" t="s">
        <v>2073</v>
      </c>
      <c r="F743" s="38"/>
      <c r="G743" s="2"/>
      <c r="H743" s="3"/>
      <c r="I743" s="2"/>
      <c r="J743" s="39"/>
      <c r="K743" s="3"/>
      <c r="L743" s="2"/>
      <c r="M743" s="8"/>
      <c r="N743" s="3"/>
      <c r="O743" s="2"/>
      <c r="P743" s="3"/>
      <c r="Q743" s="39"/>
      <c r="R743" s="2"/>
      <c r="S743" s="3"/>
      <c r="T743" s="3"/>
      <c r="U743" s="2"/>
      <c r="V743" s="8">
        <f t="shared" si="133"/>
        <v>0</v>
      </c>
      <c r="W743" s="8">
        <v>0</v>
      </c>
      <c r="X743" s="2"/>
      <c r="Y743" s="8">
        <v>0</v>
      </c>
      <c r="Z743" s="8"/>
      <c r="AA743" s="2"/>
      <c r="AB743" s="2"/>
      <c r="AC743" s="9"/>
      <c r="AD743" s="2"/>
      <c r="AE743" s="2"/>
      <c r="AF743" s="8">
        <f t="shared" si="137"/>
        <v>0</v>
      </c>
      <c r="AG743" s="9">
        <v>0</v>
      </c>
      <c r="AH743" s="2"/>
      <c r="AI743" s="2">
        <v>0</v>
      </c>
      <c r="AJ743" s="9">
        <v>0</v>
      </c>
      <c r="AK743" s="2">
        <v>0</v>
      </c>
      <c r="AL743" s="2">
        <v>0</v>
      </c>
      <c r="AM743" s="2"/>
      <c r="AN743" s="2"/>
      <c r="AO743" s="19">
        <f t="shared" si="138"/>
        <v>0</v>
      </c>
      <c r="AP743" s="2"/>
      <c r="AQ743" s="2"/>
      <c r="AR743" s="2"/>
      <c r="AS743" s="2"/>
      <c r="AT743" s="2"/>
      <c r="AU743" s="2"/>
      <c r="AV743" s="2"/>
      <c r="AW743" s="2"/>
      <c r="AX743" s="2">
        <v>153534772</v>
      </c>
      <c r="AY743" s="2">
        <v>38383693</v>
      </c>
      <c r="AZ743" s="2"/>
      <c r="BA743" s="2"/>
      <c r="BB743" s="64">
        <f t="shared" si="139"/>
        <v>191918465</v>
      </c>
      <c r="BC743" s="2"/>
      <c r="BD743" s="2">
        <v>38383693</v>
      </c>
      <c r="BE743" s="2"/>
      <c r="BF743" s="2"/>
      <c r="BG743" s="9"/>
      <c r="BH743" s="2"/>
      <c r="BI743" s="2"/>
      <c r="BJ743" s="2"/>
      <c r="BK743" s="8">
        <f t="shared" si="140"/>
        <v>230302158</v>
      </c>
      <c r="BL743" s="2"/>
      <c r="BM743" s="2">
        <v>38383693</v>
      </c>
      <c r="BN743" s="2"/>
      <c r="BO743" s="2"/>
      <c r="BP743" s="2"/>
      <c r="BQ743" s="2"/>
      <c r="BR743" s="9"/>
      <c r="BS743" s="2"/>
      <c r="BT743" s="2"/>
      <c r="BU743" s="2"/>
      <c r="BV743" s="2"/>
      <c r="BW743" s="8">
        <f t="shared" si="141"/>
        <v>268685851</v>
      </c>
      <c r="BX743" s="2"/>
      <c r="BY743" s="2">
        <v>38383693</v>
      </c>
      <c r="BZ743" s="2"/>
      <c r="CA743" s="2"/>
      <c r="CB743" s="9"/>
      <c r="CC743" s="2"/>
      <c r="CD743" s="2"/>
      <c r="CE743" s="2"/>
      <c r="CF743" s="2"/>
      <c r="CG743" s="8">
        <f>SUM(BW743:CE743)</f>
        <v>307069544</v>
      </c>
      <c r="CH743" s="2"/>
      <c r="CI743" s="2"/>
      <c r="CJ743" s="2"/>
      <c r="CK743" s="2"/>
      <c r="CL743" s="9"/>
      <c r="CM743" s="2"/>
      <c r="CN743" s="2"/>
      <c r="CO743" s="2"/>
      <c r="CP743" s="8">
        <f t="shared" si="134"/>
        <v>307069544</v>
      </c>
      <c r="CQ743" s="2"/>
      <c r="CR743" s="2"/>
      <c r="CS743" s="2"/>
      <c r="CT743" s="2"/>
      <c r="CU743" s="2"/>
      <c r="CV743" s="9"/>
      <c r="CW743" s="2"/>
      <c r="CX743" s="2"/>
      <c r="CY743" s="8">
        <f t="shared" si="135"/>
        <v>307069544</v>
      </c>
      <c r="CZ743" s="2"/>
      <c r="DA743" s="2"/>
      <c r="DB743" s="2"/>
      <c r="DC743" s="2"/>
      <c r="DD743" s="2"/>
      <c r="DE743" s="2"/>
      <c r="DF743" s="2"/>
      <c r="DG743" s="2"/>
      <c r="DH743" s="2"/>
      <c r="DI743" s="8">
        <f t="shared" si="136"/>
        <v>307069544</v>
      </c>
      <c r="DJ743" s="18"/>
      <c r="DK743" s="2"/>
      <c r="DL743" s="2"/>
      <c r="DM743" s="2"/>
      <c r="DN743" s="2"/>
      <c r="DO743" s="2"/>
      <c r="DP743" s="2"/>
      <c r="DQ743" s="2"/>
      <c r="DR743" s="9"/>
      <c r="DS743" s="2"/>
      <c r="DT743" s="2"/>
      <c r="DU743" s="7">
        <f t="shared" si="142"/>
        <v>307069544</v>
      </c>
      <c r="DV743" s="4">
        <f>VLOOKUP(B743,[3]RPTNCT049_ConsultaSaldosContabl!$I$4:$K$8047,3,0)</f>
        <v>307069544</v>
      </c>
      <c r="DW743" s="4">
        <f>+Q743+Z743+AA743+AN743+BA743+BJ743+BU743+BV743</f>
        <v>0</v>
      </c>
      <c r="DX743" s="41">
        <f t="shared" si="143"/>
        <v>307069544</v>
      </c>
      <c r="DY743" s="19">
        <f t="shared" si="144"/>
        <v>0</v>
      </c>
      <c r="DZ743" s="29"/>
      <c r="EA743" s="29"/>
      <c r="EB743" s="29"/>
    </row>
    <row r="744" spans="1:136" ht="15" customHeight="1" x14ac:dyDescent="0.2">
      <c r="A744" s="1">
        <v>8000943862</v>
      </c>
      <c r="B744" s="1">
        <v>800094386</v>
      </c>
      <c r="C744" s="16">
        <v>217308573</v>
      </c>
      <c r="D744" s="17" t="s">
        <v>172</v>
      </c>
      <c r="E744" s="83" t="s">
        <v>1217</v>
      </c>
      <c r="F744" s="38"/>
      <c r="G744" s="2"/>
      <c r="H744" s="3"/>
      <c r="I744" s="2"/>
      <c r="J744" s="39"/>
      <c r="K744" s="3"/>
      <c r="L744" s="2"/>
      <c r="M744" s="8"/>
      <c r="N744" s="3"/>
      <c r="O744" s="2"/>
      <c r="P744" s="3"/>
      <c r="Q744" s="39">
        <v>146295686</v>
      </c>
      <c r="R744" s="2"/>
      <c r="S744" s="3"/>
      <c r="T744" s="3"/>
      <c r="U744" s="2"/>
      <c r="V744" s="8">
        <f t="shared" si="133"/>
        <v>146295686</v>
      </c>
      <c r="W744" s="8">
        <v>0</v>
      </c>
      <c r="X744" s="2"/>
      <c r="Y744" s="8">
        <v>0</v>
      </c>
      <c r="Z744" s="8"/>
      <c r="AA744" s="2"/>
      <c r="AB744" s="2"/>
      <c r="AC744" s="9"/>
      <c r="AD744" s="2"/>
      <c r="AE744" s="2"/>
      <c r="AF744" s="8">
        <f t="shared" si="137"/>
        <v>146295686</v>
      </c>
      <c r="AG744" s="9">
        <v>0</v>
      </c>
      <c r="AH744" s="2"/>
      <c r="AI744" s="2">
        <v>0</v>
      </c>
      <c r="AJ744" s="9">
        <v>0</v>
      </c>
      <c r="AK744" s="2">
        <v>0</v>
      </c>
      <c r="AL744" s="2">
        <v>0</v>
      </c>
      <c r="AM744" s="2"/>
      <c r="AN744" s="2"/>
      <c r="AO744" s="19">
        <f t="shared" si="138"/>
        <v>146295686</v>
      </c>
      <c r="AP744" s="2"/>
      <c r="AQ744" s="2"/>
      <c r="AR744" s="2"/>
      <c r="AS744" s="2"/>
      <c r="AT744" s="2"/>
      <c r="AU744" s="2"/>
      <c r="AV744" s="2"/>
      <c r="AW744" s="2"/>
      <c r="AX744" s="2">
        <v>165279812</v>
      </c>
      <c r="AY744" s="2">
        <v>41319953</v>
      </c>
      <c r="AZ744" s="2"/>
      <c r="BA744" s="2"/>
      <c r="BB744" s="64">
        <f t="shared" si="139"/>
        <v>352895451</v>
      </c>
      <c r="BC744" s="2"/>
      <c r="BD744" s="2">
        <v>41319953</v>
      </c>
      <c r="BE744" s="2"/>
      <c r="BF744" s="2"/>
      <c r="BG744" s="9"/>
      <c r="BH744" s="2"/>
      <c r="BI744" s="2"/>
      <c r="BJ744" s="2">
        <v>314835673</v>
      </c>
      <c r="BK744" s="8">
        <f t="shared" si="140"/>
        <v>709051077</v>
      </c>
      <c r="BL744" s="2"/>
      <c r="BM744" s="2">
        <v>41319953</v>
      </c>
      <c r="BN744" s="2"/>
      <c r="BO744" s="2"/>
      <c r="BP744" s="2"/>
      <c r="BQ744" s="2"/>
      <c r="BR744" s="9"/>
      <c r="BS744" s="2"/>
      <c r="BT744" s="2"/>
      <c r="BU744" s="2"/>
      <c r="BV744" s="2"/>
      <c r="BW744" s="8">
        <f t="shared" si="141"/>
        <v>750371030</v>
      </c>
      <c r="BX744" s="2"/>
      <c r="BY744" s="2">
        <v>41319953</v>
      </c>
      <c r="BZ744" s="2"/>
      <c r="CA744" s="2"/>
      <c r="CB744" s="9"/>
      <c r="CC744" s="2"/>
      <c r="CD744" s="2"/>
      <c r="CE744" s="2"/>
      <c r="CF744" s="2"/>
      <c r="CG744" s="8">
        <f>SUM(BW744:CE744)</f>
        <v>791690983</v>
      </c>
      <c r="CH744" s="2"/>
      <c r="CI744" s="2"/>
      <c r="CJ744" s="2"/>
      <c r="CK744" s="2"/>
      <c r="CL744" s="9"/>
      <c r="CM744" s="2"/>
      <c r="CN744" s="2"/>
      <c r="CO744" s="2"/>
      <c r="CP744" s="8">
        <f t="shared" si="134"/>
        <v>791690983</v>
      </c>
      <c r="CQ744" s="2"/>
      <c r="CR744" s="2"/>
      <c r="CS744" s="2"/>
      <c r="CT744" s="2"/>
      <c r="CU744" s="2"/>
      <c r="CV744" s="9"/>
      <c r="CW744" s="2"/>
      <c r="CX744" s="2"/>
      <c r="CY744" s="8">
        <f t="shared" si="135"/>
        <v>791690983</v>
      </c>
      <c r="CZ744" s="2"/>
      <c r="DA744" s="2"/>
      <c r="DB744" s="2"/>
      <c r="DC744" s="2"/>
      <c r="DD744" s="2"/>
      <c r="DE744" s="2"/>
      <c r="DF744" s="2"/>
      <c r="DG744" s="2"/>
      <c r="DH744" s="2"/>
      <c r="DI744" s="8">
        <f t="shared" si="136"/>
        <v>791690983</v>
      </c>
      <c r="DJ744" s="18"/>
      <c r="DK744" s="2"/>
      <c r="DL744" s="2"/>
      <c r="DM744" s="2"/>
      <c r="DN744" s="2"/>
      <c r="DO744" s="2"/>
      <c r="DP744" s="2"/>
      <c r="DQ744" s="2"/>
      <c r="DR744" s="9"/>
      <c r="DS744" s="2"/>
      <c r="DT744" s="2"/>
      <c r="DU744" s="7">
        <f t="shared" si="142"/>
        <v>791690983</v>
      </c>
      <c r="DV744" s="4">
        <f>VLOOKUP(B744,[3]RPTNCT049_ConsultaSaldosContabl!$I$4:$K$8047,3,0)</f>
        <v>330559624</v>
      </c>
      <c r="DW744" s="4">
        <f>+Q744+Z744+AA744+AN744+BA744+BJ744+BU744+BV744</f>
        <v>461131359</v>
      </c>
      <c r="DX744" s="41">
        <f t="shared" si="143"/>
        <v>791690983</v>
      </c>
      <c r="DY744" s="19">
        <f t="shared" si="144"/>
        <v>0</v>
      </c>
      <c r="DZ744" s="29"/>
      <c r="EA744" s="29"/>
      <c r="EB744" s="29"/>
    </row>
    <row r="745" spans="1:136" ht="15" customHeight="1" x14ac:dyDescent="0.2">
      <c r="A745" s="1">
        <v>8001722061</v>
      </c>
      <c r="B745" s="1">
        <v>800172206</v>
      </c>
      <c r="C745" s="16">
        <v>215050450</v>
      </c>
      <c r="D745" s="17" t="s">
        <v>682</v>
      </c>
      <c r="E745" s="83" t="s">
        <v>1721</v>
      </c>
      <c r="F745" s="38"/>
      <c r="G745" s="2"/>
      <c r="H745" s="3"/>
      <c r="I745" s="2"/>
      <c r="J745" s="39"/>
      <c r="K745" s="3"/>
      <c r="L745" s="2"/>
      <c r="M745" s="8"/>
      <c r="N745" s="3"/>
      <c r="O745" s="2"/>
      <c r="P745" s="3"/>
      <c r="Q745" s="39">
        <v>47368850</v>
      </c>
      <c r="R745" s="2"/>
      <c r="S745" s="3"/>
      <c r="T745" s="3"/>
      <c r="U745" s="2"/>
      <c r="V745" s="8">
        <f t="shared" si="133"/>
        <v>47368850</v>
      </c>
      <c r="W745" s="8">
        <v>0</v>
      </c>
      <c r="X745" s="2"/>
      <c r="Y745" s="8">
        <v>0</v>
      </c>
      <c r="Z745" s="8"/>
      <c r="AA745" s="2"/>
      <c r="AB745" s="2"/>
      <c r="AC745" s="9"/>
      <c r="AD745" s="2"/>
      <c r="AE745" s="2"/>
      <c r="AF745" s="8">
        <f t="shared" si="137"/>
        <v>47368850</v>
      </c>
      <c r="AG745" s="9">
        <v>0</v>
      </c>
      <c r="AH745" s="2"/>
      <c r="AI745" s="2">
        <v>0</v>
      </c>
      <c r="AJ745" s="9">
        <v>0</v>
      </c>
      <c r="AK745" s="2">
        <v>0</v>
      </c>
      <c r="AL745" s="2">
        <v>0</v>
      </c>
      <c r="AM745" s="2"/>
      <c r="AN745" s="2"/>
      <c r="AO745" s="19">
        <f t="shared" si="138"/>
        <v>47368850</v>
      </c>
      <c r="AP745" s="2"/>
      <c r="AQ745" s="2"/>
      <c r="AR745" s="2"/>
      <c r="AS745" s="2"/>
      <c r="AT745" s="2"/>
      <c r="AU745" s="2"/>
      <c r="AV745" s="2"/>
      <c r="AW745" s="2"/>
      <c r="AX745" s="2">
        <v>114748380</v>
      </c>
      <c r="AY745" s="2">
        <v>28687095</v>
      </c>
      <c r="AZ745" s="2"/>
      <c r="BA745" s="2"/>
      <c r="BB745" s="64">
        <f t="shared" si="139"/>
        <v>190804325</v>
      </c>
      <c r="BC745" s="2"/>
      <c r="BD745" s="2">
        <v>28687095</v>
      </c>
      <c r="BE745" s="2"/>
      <c r="BF745" s="2"/>
      <c r="BG745" s="9"/>
      <c r="BH745" s="2"/>
      <c r="BI745" s="2"/>
      <c r="BJ745" s="2">
        <v>101940330</v>
      </c>
      <c r="BK745" s="8">
        <f t="shared" si="140"/>
        <v>321431750</v>
      </c>
      <c r="BL745" s="2"/>
      <c r="BM745" s="2">
        <v>28687095</v>
      </c>
      <c r="BN745" s="2"/>
      <c r="BO745" s="2"/>
      <c r="BP745" s="2"/>
      <c r="BQ745" s="2"/>
      <c r="BR745" s="9"/>
      <c r="BS745" s="2"/>
      <c r="BT745" s="2"/>
      <c r="BU745" s="2"/>
      <c r="BV745" s="2"/>
      <c r="BW745" s="8">
        <f t="shared" si="141"/>
        <v>350118845</v>
      </c>
      <c r="BX745" s="2"/>
      <c r="BY745" s="2">
        <v>28687095</v>
      </c>
      <c r="BZ745" s="2"/>
      <c r="CA745" s="2"/>
      <c r="CB745" s="9"/>
      <c r="CC745" s="2"/>
      <c r="CD745" s="2"/>
      <c r="CE745" s="2"/>
      <c r="CF745" s="2"/>
      <c r="CG745" s="8">
        <f>SUM(BW745:CE745)</f>
        <v>378805940</v>
      </c>
      <c r="CH745" s="2"/>
      <c r="CI745" s="2"/>
      <c r="CJ745" s="2"/>
      <c r="CK745" s="2"/>
      <c r="CL745" s="9"/>
      <c r="CM745" s="2"/>
      <c r="CN745" s="2"/>
      <c r="CO745" s="2"/>
      <c r="CP745" s="8">
        <f t="shared" si="134"/>
        <v>378805940</v>
      </c>
      <c r="CQ745" s="2"/>
      <c r="CR745" s="2"/>
      <c r="CS745" s="2"/>
      <c r="CT745" s="2"/>
      <c r="CU745" s="2"/>
      <c r="CV745" s="9"/>
      <c r="CW745" s="2"/>
      <c r="CX745" s="2"/>
      <c r="CY745" s="8">
        <f t="shared" si="135"/>
        <v>378805940</v>
      </c>
      <c r="CZ745" s="2"/>
      <c r="DA745" s="2"/>
      <c r="DB745" s="2"/>
      <c r="DC745" s="2"/>
      <c r="DD745" s="2"/>
      <c r="DE745" s="2"/>
      <c r="DF745" s="2"/>
      <c r="DG745" s="2"/>
      <c r="DH745" s="2"/>
      <c r="DI745" s="8">
        <f t="shared" si="136"/>
        <v>378805940</v>
      </c>
      <c r="DJ745" s="18"/>
      <c r="DK745" s="2"/>
      <c r="DL745" s="2"/>
      <c r="DM745" s="2"/>
      <c r="DN745" s="2"/>
      <c r="DO745" s="2"/>
      <c r="DP745" s="2"/>
      <c r="DQ745" s="2"/>
      <c r="DR745" s="9"/>
      <c r="DS745" s="2"/>
      <c r="DT745" s="2"/>
      <c r="DU745" s="7">
        <f t="shared" si="142"/>
        <v>378805940</v>
      </c>
      <c r="DV745" s="4">
        <f>VLOOKUP(B745,[3]RPTNCT049_ConsultaSaldosContabl!$I$4:$K$8047,3,0)</f>
        <v>229496760</v>
      </c>
      <c r="DW745" s="4">
        <f>+Q745+Z745+AA745+AN745+BA745+BJ745+BU745+BV745</f>
        <v>149309180</v>
      </c>
      <c r="DX745" s="41">
        <f t="shared" si="143"/>
        <v>378805940</v>
      </c>
      <c r="DY745" s="19">
        <f t="shared" si="144"/>
        <v>0</v>
      </c>
      <c r="DZ745" s="29"/>
      <c r="EA745" s="29"/>
      <c r="EB745" s="29"/>
    </row>
    <row r="746" spans="1:136" ht="15" customHeight="1" x14ac:dyDescent="0.2">
      <c r="A746" s="1">
        <v>8000967707</v>
      </c>
      <c r="B746" s="1">
        <v>800096770</v>
      </c>
      <c r="C746" s="16">
        <v>217423574</v>
      </c>
      <c r="D746" s="17" t="s">
        <v>452</v>
      </c>
      <c r="E746" s="83" t="s">
        <v>1496</v>
      </c>
      <c r="F746" s="38"/>
      <c r="G746" s="2"/>
      <c r="H746" s="3"/>
      <c r="I746" s="2"/>
      <c r="J746" s="39"/>
      <c r="K746" s="3"/>
      <c r="L746" s="2"/>
      <c r="M746" s="8"/>
      <c r="N746" s="3"/>
      <c r="O746" s="2"/>
      <c r="P746" s="3"/>
      <c r="Q746" s="39">
        <v>188770451</v>
      </c>
      <c r="R746" s="2"/>
      <c r="S746" s="3"/>
      <c r="T746" s="3"/>
      <c r="U746" s="2"/>
      <c r="V746" s="8">
        <f t="shared" si="133"/>
        <v>188770451</v>
      </c>
      <c r="W746" s="8">
        <v>0</v>
      </c>
      <c r="X746" s="2"/>
      <c r="Y746" s="8">
        <v>0</v>
      </c>
      <c r="Z746" s="8"/>
      <c r="AA746" s="2"/>
      <c r="AB746" s="2"/>
      <c r="AC746" s="9"/>
      <c r="AD746" s="2"/>
      <c r="AE746" s="2"/>
      <c r="AF746" s="8">
        <f t="shared" si="137"/>
        <v>188770451</v>
      </c>
      <c r="AG746" s="9">
        <v>0</v>
      </c>
      <c r="AH746" s="2"/>
      <c r="AI746" s="2">
        <v>0</v>
      </c>
      <c r="AJ746" s="9">
        <v>0</v>
      </c>
      <c r="AK746" s="2">
        <v>0</v>
      </c>
      <c r="AL746" s="2">
        <v>0</v>
      </c>
      <c r="AM746" s="2"/>
      <c r="AN746" s="2">
        <f>VLOOKUP(B746,[2]Abril!$G$18:$H$28,2,0)</f>
        <v>92527</v>
      </c>
      <c r="AO746" s="19">
        <f t="shared" si="138"/>
        <v>188862978</v>
      </c>
      <c r="AP746" s="2"/>
      <c r="AQ746" s="2"/>
      <c r="AR746" s="2"/>
      <c r="AS746" s="2"/>
      <c r="AT746" s="2"/>
      <c r="AU746" s="2"/>
      <c r="AV746" s="2"/>
      <c r="AW746" s="2"/>
      <c r="AX746" s="2">
        <v>351533140</v>
      </c>
      <c r="AY746" s="2">
        <v>87883285</v>
      </c>
      <c r="AZ746" s="2"/>
      <c r="BA746" s="2"/>
      <c r="BB746" s="64">
        <f t="shared" si="139"/>
        <v>628279403</v>
      </c>
      <c r="BC746" s="2"/>
      <c r="BD746" s="2">
        <v>87883285</v>
      </c>
      <c r="BE746" s="2"/>
      <c r="BF746" s="2"/>
      <c r="BG746" s="9"/>
      <c r="BH746" s="2"/>
      <c r="BI746" s="2"/>
      <c r="BJ746" s="2">
        <v>406244699</v>
      </c>
      <c r="BK746" s="8">
        <f t="shared" si="140"/>
        <v>1122407387</v>
      </c>
      <c r="BL746" s="2"/>
      <c r="BM746" s="2">
        <v>87883285</v>
      </c>
      <c r="BN746" s="2"/>
      <c r="BO746" s="2"/>
      <c r="BP746" s="2"/>
      <c r="BQ746" s="2"/>
      <c r="BR746" s="9"/>
      <c r="BS746" s="2"/>
      <c r="BT746" s="2"/>
      <c r="BU746" s="2"/>
      <c r="BV746" s="2"/>
      <c r="BW746" s="8">
        <f t="shared" si="141"/>
        <v>1210290672</v>
      </c>
      <c r="BX746" s="2"/>
      <c r="BY746" s="2">
        <v>87883285</v>
      </c>
      <c r="BZ746" s="2"/>
      <c r="CA746" s="2"/>
      <c r="CB746" s="9"/>
      <c r="CC746" s="2"/>
      <c r="CD746" s="2"/>
      <c r="CE746" s="2"/>
      <c r="CF746" s="2"/>
      <c r="CG746" s="8">
        <f>SUM(BW746:CE746)</f>
        <v>1298173957</v>
      </c>
      <c r="CH746" s="2"/>
      <c r="CI746" s="2"/>
      <c r="CJ746" s="2"/>
      <c r="CK746" s="2"/>
      <c r="CL746" s="9"/>
      <c r="CM746" s="2"/>
      <c r="CN746" s="2"/>
      <c r="CO746" s="2"/>
      <c r="CP746" s="8">
        <f t="shared" si="134"/>
        <v>1298173957</v>
      </c>
      <c r="CQ746" s="2"/>
      <c r="CR746" s="2"/>
      <c r="CS746" s="2"/>
      <c r="CT746" s="2"/>
      <c r="CU746" s="2"/>
      <c r="CV746" s="9"/>
      <c r="CW746" s="2"/>
      <c r="CX746" s="2"/>
      <c r="CY746" s="8">
        <f t="shared" si="135"/>
        <v>1298173957</v>
      </c>
      <c r="CZ746" s="2"/>
      <c r="DA746" s="2"/>
      <c r="DB746" s="2"/>
      <c r="DC746" s="2"/>
      <c r="DD746" s="2"/>
      <c r="DE746" s="2"/>
      <c r="DF746" s="2"/>
      <c r="DG746" s="2"/>
      <c r="DH746" s="2"/>
      <c r="DI746" s="8">
        <f t="shared" si="136"/>
        <v>1298173957</v>
      </c>
      <c r="DJ746" s="18"/>
      <c r="DK746" s="2"/>
      <c r="DL746" s="2"/>
      <c r="DM746" s="2"/>
      <c r="DN746" s="2"/>
      <c r="DO746" s="2"/>
      <c r="DP746" s="2"/>
      <c r="DQ746" s="2"/>
      <c r="DR746" s="9"/>
      <c r="DS746" s="2"/>
      <c r="DT746" s="2"/>
      <c r="DU746" s="7">
        <f t="shared" si="142"/>
        <v>1298173957</v>
      </c>
      <c r="DV746" s="4">
        <f>VLOOKUP(B746,[3]RPTNCT049_ConsultaSaldosContabl!$I$4:$K$8047,3,0)</f>
        <v>703066280</v>
      </c>
      <c r="DW746" s="4">
        <f>+Q746+Z746+AA746+AN746+BA746+BJ746+BU746+BV746</f>
        <v>595107677</v>
      </c>
      <c r="DX746" s="41">
        <f t="shared" si="143"/>
        <v>1298173957</v>
      </c>
      <c r="DY746" s="19">
        <f t="shared" si="144"/>
        <v>0</v>
      </c>
      <c r="DZ746" s="29"/>
      <c r="EA746" s="29"/>
      <c r="EB746" s="29"/>
    </row>
    <row r="747" spans="1:136" ht="15" customHeight="1" x14ac:dyDescent="0.2">
      <c r="A747" s="1">
        <v>8000790351</v>
      </c>
      <c r="B747" s="1">
        <v>800079035</v>
      </c>
      <c r="C747" s="16">
        <v>216850568</v>
      </c>
      <c r="D747" s="17" t="s">
        <v>683</v>
      </c>
      <c r="E747" s="83" t="s">
        <v>1722</v>
      </c>
      <c r="F747" s="38"/>
      <c r="G747" s="2"/>
      <c r="H747" s="3"/>
      <c r="I747" s="2"/>
      <c r="J747" s="39"/>
      <c r="K747" s="3"/>
      <c r="L747" s="2"/>
      <c r="M747" s="8"/>
      <c r="N747" s="3"/>
      <c r="O747" s="2"/>
      <c r="P747" s="3"/>
      <c r="Q747" s="39">
        <v>235115466</v>
      </c>
      <c r="R747" s="2"/>
      <c r="S747" s="3"/>
      <c r="T747" s="3"/>
      <c r="U747" s="2"/>
      <c r="V747" s="8">
        <f t="shared" si="133"/>
        <v>235115466</v>
      </c>
      <c r="W747" s="8">
        <v>0</v>
      </c>
      <c r="X747" s="2"/>
      <c r="Y747" s="8">
        <v>0</v>
      </c>
      <c r="Z747" s="8"/>
      <c r="AA747" s="2"/>
      <c r="AB747" s="2"/>
      <c r="AC747" s="9"/>
      <c r="AD747" s="2"/>
      <c r="AE747" s="2"/>
      <c r="AF747" s="8">
        <f t="shared" si="137"/>
        <v>235115466</v>
      </c>
      <c r="AG747" s="9">
        <v>0</v>
      </c>
      <c r="AH747" s="2"/>
      <c r="AI747" s="2">
        <v>0</v>
      </c>
      <c r="AJ747" s="9">
        <v>0</v>
      </c>
      <c r="AK747" s="2">
        <v>0</v>
      </c>
      <c r="AL747" s="2">
        <v>0</v>
      </c>
      <c r="AM747" s="2"/>
      <c r="AN747" s="2"/>
      <c r="AO747" s="19">
        <f t="shared" si="138"/>
        <v>235115466</v>
      </c>
      <c r="AP747" s="2"/>
      <c r="AQ747" s="2"/>
      <c r="AR747" s="2"/>
      <c r="AS747" s="2"/>
      <c r="AT747" s="2"/>
      <c r="AU747" s="2"/>
      <c r="AV747" s="2"/>
      <c r="AW747" s="2"/>
      <c r="AX747" s="2">
        <v>437754112</v>
      </c>
      <c r="AY747" s="2">
        <v>109438528</v>
      </c>
      <c r="AZ747" s="2"/>
      <c r="BA747" s="2"/>
      <c r="BB747" s="64">
        <f t="shared" si="139"/>
        <v>782308106</v>
      </c>
      <c r="BC747" s="2"/>
      <c r="BD747" s="2">
        <v>109438528</v>
      </c>
      <c r="BE747" s="2"/>
      <c r="BF747" s="2"/>
      <c r="BG747" s="9"/>
      <c r="BH747" s="2"/>
      <c r="BI747" s="2"/>
      <c r="BJ747" s="2">
        <v>506045328</v>
      </c>
      <c r="BK747" s="8">
        <f t="shared" si="140"/>
        <v>1397791962</v>
      </c>
      <c r="BL747" s="2"/>
      <c r="BM747" s="2">
        <v>109438528</v>
      </c>
      <c r="BN747" s="2"/>
      <c r="BO747" s="2"/>
      <c r="BP747" s="2"/>
      <c r="BQ747" s="2"/>
      <c r="BR747" s="9"/>
      <c r="BS747" s="2"/>
      <c r="BT747" s="2"/>
      <c r="BU747" s="2"/>
      <c r="BV747" s="2"/>
      <c r="BW747" s="8">
        <f t="shared" si="141"/>
        <v>1507230490</v>
      </c>
      <c r="BX747" s="2"/>
      <c r="BY747" s="2">
        <v>109438528</v>
      </c>
      <c r="BZ747" s="2"/>
      <c r="CA747" s="2"/>
      <c r="CB747" s="9"/>
      <c r="CC747" s="2"/>
      <c r="CD747" s="2"/>
      <c r="CE747" s="2"/>
      <c r="CF747" s="2"/>
      <c r="CG747" s="8">
        <f>SUM(BW747:CE747)</f>
        <v>1616669018</v>
      </c>
      <c r="CH747" s="2"/>
      <c r="CI747" s="2"/>
      <c r="CJ747" s="2"/>
      <c r="CK747" s="2"/>
      <c r="CL747" s="9"/>
      <c r="CM747" s="2"/>
      <c r="CN747" s="2"/>
      <c r="CO747" s="2"/>
      <c r="CP747" s="8">
        <f t="shared" si="134"/>
        <v>1616669018</v>
      </c>
      <c r="CQ747" s="2"/>
      <c r="CR747" s="2"/>
      <c r="CS747" s="2"/>
      <c r="CT747" s="2"/>
      <c r="CU747" s="2"/>
      <c r="CV747" s="9"/>
      <c r="CW747" s="2"/>
      <c r="CX747" s="2"/>
      <c r="CY747" s="8">
        <f t="shared" si="135"/>
        <v>1616669018</v>
      </c>
      <c r="CZ747" s="2"/>
      <c r="DA747" s="2"/>
      <c r="DB747" s="2"/>
      <c r="DC747" s="2"/>
      <c r="DD747" s="2"/>
      <c r="DE747" s="2"/>
      <c r="DF747" s="2"/>
      <c r="DG747" s="2"/>
      <c r="DH747" s="2"/>
      <c r="DI747" s="8">
        <f t="shared" si="136"/>
        <v>1616669018</v>
      </c>
      <c r="DJ747" s="18"/>
      <c r="DK747" s="2"/>
      <c r="DL747" s="2"/>
      <c r="DM747" s="2"/>
      <c r="DN747" s="2"/>
      <c r="DO747" s="2"/>
      <c r="DP747" s="2"/>
      <c r="DQ747" s="2"/>
      <c r="DR747" s="9"/>
      <c r="DS747" s="2"/>
      <c r="DT747" s="2"/>
      <c r="DU747" s="7">
        <f t="shared" si="142"/>
        <v>1616669018</v>
      </c>
      <c r="DV747" s="4">
        <f>VLOOKUP(B747,[3]RPTNCT049_ConsultaSaldosContabl!$I$4:$K$8047,3,0)</f>
        <v>875508224</v>
      </c>
      <c r="DW747" s="4">
        <f>+Q747+Z747+AA747+AN747+BA747+BJ747+BU747+BV747</f>
        <v>741160794</v>
      </c>
      <c r="DX747" s="41">
        <f t="shared" si="143"/>
        <v>1616669018</v>
      </c>
      <c r="DY747" s="19">
        <f t="shared" si="144"/>
        <v>0</v>
      </c>
      <c r="DZ747" s="29"/>
      <c r="EA747" s="29"/>
      <c r="EB747" s="29"/>
    </row>
    <row r="748" spans="1:136" ht="15" customHeight="1" x14ac:dyDescent="0.2">
      <c r="A748" s="1">
        <v>8002224892</v>
      </c>
      <c r="B748" s="1">
        <v>800222489</v>
      </c>
      <c r="C748" s="16">
        <v>217186571</v>
      </c>
      <c r="D748" s="17" t="s">
        <v>979</v>
      </c>
      <c r="E748" s="83" t="s">
        <v>2056</v>
      </c>
      <c r="F748" s="38"/>
      <c r="G748" s="2"/>
      <c r="H748" s="3"/>
      <c r="I748" s="2"/>
      <c r="J748" s="39"/>
      <c r="K748" s="3"/>
      <c r="L748" s="2"/>
      <c r="M748" s="8"/>
      <c r="N748" s="3"/>
      <c r="O748" s="2"/>
      <c r="P748" s="3"/>
      <c r="Q748" s="39">
        <v>152223573</v>
      </c>
      <c r="R748" s="2"/>
      <c r="S748" s="3"/>
      <c r="T748" s="3"/>
      <c r="U748" s="2"/>
      <c r="V748" s="8">
        <f t="shared" si="133"/>
        <v>152223573</v>
      </c>
      <c r="W748" s="8">
        <v>0</v>
      </c>
      <c r="X748" s="2"/>
      <c r="Y748" s="8">
        <v>0</v>
      </c>
      <c r="Z748" s="8"/>
      <c r="AA748" s="2"/>
      <c r="AB748" s="2"/>
      <c r="AC748" s="9"/>
      <c r="AD748" s="2"/>
      <c r="AE748" s="2"/>
      <c r="AF748" s="8">
        <f t="shared" si="137"/>
        <v>152223573</v>
      </c>
      <c r="AG748" s="9">
        <v>0</v>
      </c>
      <c r="AH748" s="2"/>
      <c r="AI748" s="2">
        <v>0</v>
      </c>
      <c r="AJ748" s="9">
        <v>0</v>
      </c>
      <c r="AK748" s="2">
        <v>0</v>
      </c>
      <c r="AL748" s="2">
        <v>0</v>
      </c>
      <c r="AM748" s="2"/>
      <c r="AN748" s="2"/>
      <c r="AO748" s="19">
        <f t="shared" si="138"/>
        <v>152223573</v>
      </c>
      <c r="AP748" s="2"/>
      <c r="AQ748" s="2"/>
      <c r="AR748" s="2"/>
      <c r="AS748" s="2"/>
      <c r="AT748" s="2"/>
      <c r="AU748" s="2"/>
      <c r="AV748" s="2"/>
      <c r="AW748" s="2"/>
      <c r="AX748" s="2">
        <v>356782004</v>
      </c>
      <c r="AY748" s="2">
        <v>89195501</v>
      </c>
      <c r="AZ748" s="2"/>
      <c r="BA748" s="2"/>
      <c r="BB748" s="64">
        <f t="shared" si="139"/>
        <v>598201078</v>
      </c>
      <c r="BC748" s="2"/>
      <c r="BD748" s="2">
        <v>89195501</v>
      </c>
      <c r="BE748" s="2"/>
      <c r="BF748" s="2"/>
      <c r="BG748" s="9"/>
      <c r="BH748" s="2"/>
      <c r="BI748" s="2"/>
      <c r="BJ748" s="2">
        <v>327593446</v>
      </c>
      <c r="BK748" s="8">
        <f t="shared" si="140"/>
        <v>1014990025</v>
      </c>
      <c r="BL748" s="2"/>
      <c r="BM748" s="2">
        <v>89195501</v>
      </c>
      <c r="BN748" s="2"/>
      <c r="BO748" s="2"/>
      <c r="BP748" s="2"/>
      <c r="BQ748" s="2"/>
      <c r="BR748" s="9"/>
      <c r="BS748" s="2"/>
      <c r="BT748" s="2"/>
      <c r="BU748" s="2"/>
      <c r="BV748" s="2"/>
      <c r="BW748" s="8">
        <f t="shared" si="141"/>
        <v>1104185526</v>
      </c>
      <c r="BX748" s="2"/>
      <c r="BY748" s="2">
        <v>89195501</v>
      </c>
      <c r="BZ748" s="2"/>
      <c r="CA748" s="2"/>
      <c r="CB748" s="9"/>
      <c r="CC748" s="2"/>
      <c r="CD748" s="2"/>
      <c r="CE748" s="2"/>
      <c r="CF748" s="2"/>
      <c r="CG748" s="8">
        <f>SUM(BW748:CE748)</f>
        <v>1193381027</v>
      </c>
      <c r="CH748" s="2"/>
      <c r="CI748" s="2"/>
      <c r="CJ748" s="2"/>
      <c r="CK748" s="2"/>
      <c r="CL748" s="9"/>
      <c r="CM748" s="2"/>
      <c r="CN748" s="2"/>
      <c r="CO748" s="2"/>
      <c r="CP748" s="8">
        <f t="shared" si="134"/>
        <v>1193381027</v>
      </c>
      <c r="CQ748" s="2"/>
      <c r="CR748" s="2"/>
      <c r="CS748" s="2"/>
      <c r="CT748" s="2"/>
      <c r="CU748" s="2"/>
      <c r="CV748" s="9"/>
      <c r="CW748" s="2"/>
      <c r="CX748" s="2"/>
      <c r="CY748" s="8">
        <f t="shared" si="135"/>
        <v>1193381027</v>
      </c>
      <c r="CZ748" s="2"/>
      <c r="DA748" s="2"/>
      <c r="DB748" s="2"/>
      <c r="DC748" s="2"/>
      <c r="DD748" s="2"/>
      <c r="DE748" s="2"/>
      <c r="DF748" s="2"/>
      <c r="DG748" s="2"/>
      <c r="DH748" s="2"/>
      <c r="DI748" s="8">
        <f t="shared" si="136"/>
        <v>1193381027</v>
      </c>
      <c r="DJ748" s="18"/>
      <c r="DK748" s="2"/>
      <c r="DL748" s="2"/>
      <c r="DM748" s="2"/>
      <c r="DN748" s="2"/>
      <c r="DO748" s="2"/>
      <c r="DP748" s="2"/>
      <c r="DQ748" s="2"/>
      <c r="DR748" s="9"/>
      <c r="DS748" s="2"/>
      <c r="DT748" s="2"/>
      <c r="DU748" s="7">
        <f t="shared" si="142"/>
        <v>1193381027</v>
      </c>
      <c r="DV748" s="4">
        <f>VLOOKUP(B748,[3]RPTNCT049_ConsultaSaldosContabl!$I$4:$K$8047,3,0)</f>
        <v>713564008</v>
      </c>
      <c r="DW748" s="4">
        <f>+Q748+Z748+AA748+AN748+BA748+BJ748+BU748+BV748</f>
        <v>479817019</v>
      </c>
      <c r="DX748" s="41">
        <f t="shared" si="143"/>
        <v>1193381027</v>
      </c>
      <c r="DY748" s="19">
        <f t="shared" si="144"/>
        <v>0</v>
      </c>
      <c r="DZ748" s="29"/>
      <c r="EA748" s="29"/>
      <c r="EB748" s="29"/>
    </row>
    <row r="749" spans="1:136" ht="15" customHeight="1" x14ac:dyDescent="0.2">
      <c r="A749" s="1">
        <v>8912005138</v>
      </c>
      <c r="B749" s="1">
        <v>891200513</v>
      </c>
      <c r="C749" s="16">
        <v>217386573</v>
      </c>
      <c r="D749" s="17" t="s">
        <v>980</v>
      </c>
      <c r="E749" s="83" t="s">
        <v>2104</v>
      </c>
      <c r="F749" s="38"/>
      <c r="G749" s="2"/>
      <c r="H749" s="3"/>
      <c r="I749" s="2"/>
      <c r="J749" s="39"/>
      <c r="K749" s="3"/>
      <c r="L749" s="2"/>
      <c r="M749" s="8"/>
      <c r="N749" s="3"/>
      <c r="O749" s="2"/>
      <c r="P749" s="3"/>
      <c r="Q749" s="39">
        <v>152293191</v>
      </c>
      <c r="R749" s="2"/>
      <c r="S749" s="3"/>
      <c r="T749" s="3"/>
      <c r="U749" s="2"/>
      <c r="V749" s="8">
        <f t="shared" si="133"/>
        <v>152293191</v>
      </c>
      <c r="W749" s="8">
        <v>0</v>
      </c>
      <c r="X749" s="2"/>
      <c r="Y749" s="8">
        <v>0</v>
      </c>
      <c r="Z749" s="8"/>
      <c r="AA749" s="2"/>
      <c r="AB749" s="2"/>
      <c r="AC749" s="9"/>
      <c r="AD749" s="2"/>
      <c r="AE749" s="2"/>
      <c r="AF749" s="8">
        <f t="shared" si="137"/>
        <v>152293191</v>
      </c>
      <c r="AG749" s="9">
        <v>0</v>
      </c>
      <c r="AH749" s="2"/>
      <c r="AI749" s="2">
        <v>0</v>
      </c>
      <c r="AJ749" s="9">
        <v>0</v>
      </c>
      <c r="AK749" s="2">
        <v>0</v>
      </c>
      <c r="AL749" s="2">
        <v>0</v>
      </c>
      <c r="AM749" s="2"/>
      <c r="AN749" s="2"/>
      <c r="AO749" s="19">
        <f t="shared" si="138"/>
        <v>152293191</v>
      </c>
      <c r="AP749" s="2"/>
      <c r="AQ749" s="2"/>
      <c r="AR749" s="2"/>
      <c r="AS749" s="2"/>
      <c r="AT749" s="2"/>
      <c r="AU749" s="2"/>
      <c r="AV749" s="2"/>
      <c r="AW749" s="2"/>
      <c r="AX749" s="2">
        <v>199405468</v>
      </c>
      <c r="AY749" s="2">
        <v>49851367</v>
      </c>
      <c r="AZ749" s="2"/>
      <c r="BA749" s="2"/>
      <c r="BB749" s="64">
        <f t="shared" si="139"/>
        <v>401550026</v>
      </c>
      <c r="BC749" s="2"/>
      <c r="BD749" s="2">
        <v>49851367</v>
      </c>
      <c r="BE749" s="2"/>
      <c r="BF749" s="2"/>
      <c r="BG749" s="9"/>
      <c r="BH749" s="2"/>
      <c r="BI749" s="2"/>
      <c r="BJ749" s="2">
        <v>348545550</v>
      </c>
      <c r="BK749" s="8">
        <f t="shared" si="140"/>
        <v>799946943</v>
      </c>
      <c r="BL749" s="2"/>
      <c r="BM749" s="2">
        <v>49851367</v>
      </c>
      <c r="BN749" s="2"/>
      <c r="BO749" s="2"/>
      <c r="BP749" s="2"/>
      <c r="BQ749" s="2"/>
      <c r="BR749" s="9"/>
      <c r="BS749" s="2"/>
      <c r="BT749" s="2"/>
      <c r="BU749" s="2">
        <v>3906035</v>
      </c>
      <c r="BV749" s="2"/>
      <c r="BW749" s="8">
        <f t="shared" si="141"/>
        <v>853704345</v>
      </c>
      <c r="BX749" s="2"/>
      <c r="BY749" s="2">
        <v>49851367</v>
      </c>
      <c r="BZ749" s="2"/>
      <c r="CA749" s="2"/>
      <c r="CB749" s="9"/>
      <c r="CC749" s="2"/>
      <c r="CD749" s="2"/>
      <c r="CE749" s="2"/>
      <c r="CF749" s="2"/>
      <c r="CG749" s="8">
        <f>SUM(BW749:CE749)</f>
        <v>903555712</v>
      </c>
      <c r="CH749" s="2"/>
      <c r="CI749" s="2"/>
      <c r="CJ749" s="2"/>
      <c r="CK749" s="2"/>
      <c r="CL749" s="9"/>
      <c r="CM749" s="2"/>
      <c r="CN749" s="2"/>
      <c r="CO749" s="2"/>
      <c r="CP749" s="8">
        <f t="shared" si="134"/>
        <v>903555712</v>
      </c>
      <c r="CQ749" s="2"/>
      <c r="CR749" s="2"/>
      <c r="CS749" s="2"/>
      <c r="CT749" s="2"/>
      <c r="CU749" s="2"/>
      <c r="CV749" s="9"/>
      <c r="CW749" s="2"/>
      <c r="CX749" s="2"/>
      <c r="CY749" s="8">
        <f t="shared" si="135"/>
        <v>903555712</v>
      </c>
      <c r="CZ749" s="2"/>
      <c r="DA749" s="2"/>
      <c r="DB749" s="2"/>
      <c r="DC749" s="2"/>
      <c r="DD749" s="2"/>
      <c r="DE749" s="2"/>
      <c r="DF749" s="2"/>
      <c r="DG749" s="2"/>
      <c r="DH749" s="2"/>
      <c r="DI749" s="8">
        <f t="shared" si="136"/>
        <v>903555712</v>
      </c>
      <c r="DJ749" s="18"/>
      <c r="DK749" s="2"/>
      <c r="DL749" s="2"/>
      <c r="DM749" s="2"/>
      <c r="DN749" s="2"/>
      <c r="DO749" s="2"/>
      <c r="DP749" s="2"/>
      <c r="DQ749" s="2"/>
      <c r="DR749" s="9"/>
      <c r="DS749" s="2"/>
      <c r="DT749" s="2"/>
      <c r="DU749" s="7">
        <f t="shared" si="142"/>
        <v>903555712</v>
      </c>
      <c r="DV749" s="4">
        <f>VLOOKUP(B749,[3]RPTNCT049_ConsultaSaldosContabl!$I$4:$K$8047,3,0)</f>
        <v>398810936</v>
      </c>
      <c r="DW749" s="4">
        <f>+Q749+Z749+AA749+AN749+BA749+BJ749+BU749+BV749</f>
        <v>504744776</v>
      </c>
      <c r="DX749" s="41">
        <f t="shared" si="143"/>
        <v>903555712</v>
      </c>
      <c r="DY749" s="19">
        <f t="shared" si="144"/>
        <v>0</v>
      </c>
      <c r="DZ749" s="29"/>
      <c r="EA749" s="29"/>
      <c r="EB749" s="29"/>
    </row>
    <row r="750" spans="1:136" ht="15" customHeight="1" x14ac:dyDescent="0.2">
      <c r="A750" s="1">
        <v>8000967721</v>
      </c>
      <c r="B750" s="1">
        <v>800096772</v>
      </c>
      <c r="C750" s="16">
        <v>218023580</v>
      </c>
      <c r="D750" s="17" t="s">
        <v>453</v>
      </c>
      <c r="E750" s="83" t="s">
        <v>1497</v>
      </c>
      <c r="F750" s="38"/>
      <c r="G750" s="2"/>
      <c r="H750" s="3"/>
      <c r="I750" s="2"/>
      <c r="J750" s="39"/>
      <c r="K750" s="3"/>
      <c r="L750" s="2"/>
      <c r="M750" s="8"/>
      <c r="N750" s="3"/>
      <c r="O750" s="2"/>
      <c r="P750" s="3"/>
      <c r="Q750" s="39">
        <v>107766601</v>
      </c>
      <c r="R750" s="2"/>
      <c r="S750" s="3"/>
      <c r="T750" s="3"/>
      <c r="U750" s="2"/>
      <c r="V750" s="8">
        <f t="shared" si="133"/>
        <v>107766601</v>
      </c>
      <c r="W750" s="8">
        <v>0</v>
      </c>
      <c r="X750" s="2"/>
      <c r="Y750" s="8">
        <v>0</v>
      </c>
      <c r="Z750" s="8"/>
      <c r="AA750" s="2"/>
      <c r="AB750" s="2"/>
      <c r="AC750" s="9"/>
      <c r="AD750" s="2"/>
      <c r="AE750" s="2"/>
      <c r="AF750" s="8">
        <f t="shared" si="137"/>
        <v>107766601</v>
      </c>
      <c r="AG750" s="9">
        <v>0</v>
      </c>
      <c r="AH750" s="2"/>
      <c r="AI750" s="2">
        <v>0</v>
      </c>
      <c r="AJ750" s="9">
        <v>0</v>
      </c>
      <c r="AK750" s="2">
        <v>0</v>
      </c>
      <c r="AL750" s="2">
        <v>0</v>
      </c>
      <c r="AM750" s="2"/>
      <c r="AN750" s="2"/>
      <c r="AO750" s="19">
        <f t="shared" si="138"/>
        <v>107766601</v>
      </c>
      <c r="AP750" s="2"/>
      <c r="AQ750" s="2"/>
      <c r="AR750" s="2"/>
      <c r="AS750" s="2"/>
      <c r="AT750" s="2"/>
      <c r="AU750" s="2"/>
      <c r="AV750" s="2"/>
      <c r="AW750" s="2"/>
      <c r="AX750" s="2">
        <v>429118700</v>
      </c>
      <c r="AY750" s="2">
        <v>107279675</v>
      </c>
      <c r="AZ750" s="2"/>
      <c r="BA750" s="2">
        <f>VLOOKUP(B750,[2]Mayo!$G$109:$H$167,2,0)</f>
        <v>116326736</v>
      </c>
      <c r="BB750" s="64">
        <f t="shared" si="139"/>
        <v>760491712</v>
      </c>
      <c r="BC750" s="2"/>
      <c r="BD750" s="2">
        <v>107279675</v>
      </c>
      <c r="BE750" s="2"/>
      <c r="BF750" s="2"/>
      <c r="BG750" s="9"/>
      <c r="BH750" s="2"/>
      <c r="BI750" s="2"/>
      <c r="BJ750" s="2">
        <v>482260416</v>
      </c>
      <c r="BK750" s="8">
        <f t="shared" si="140"/>
        <v>1350031803</v>
      </c>
      <c r="BL750" s="2"/>
      <c r="BM750" s="2">
        <v>107279675</v>
      </c>
      <c r="BN750" s="2"/>
      <c r="BO750" s="2"/>
      <c r="BP750" s="2"/>
      <c r="BQ750" s="2"/>
      <c r="BR750" s="9"/>
      <c r="BS750" s="2"/>
      <c r="BT750" s="2"/>
      <c r="BU750" s="2"/>
      <c r="BV750" s="2"/>
      <c r="BW750" s="8">
        <f t="shared" si="141"/>
        <v>1457311478</v>
      </c>
      <c r="BX750" s="2"/>
      <c r="BY750" s="2">
        <v>107279675</v>
      </c>
      <c r="BZ750" s="2"/>
      <c r="CA750" s="2"/>
      <c r="CB750" s="9"/>
      <c r="CC750" s="2"/>
      <c r="CD750" s="2"/>
      <c r="CE750" s="2"/>
      <c r="CF750" s="2"/>
      <c r="CG750" s="8">
        <f>SUM(BW750:CE750)</f>
        <v>1564591153</v>
      </c>
      <c r="CH750" s="2"/>
      <c r="CI750" s="2"/>
      <c r="CJ750" s="2"/>
      <c r="CK750" s="2"/>
      <c r="CL750" s="9"/>
      <c r="CM750" s="2"/>
      <c r="CN750" s="2"/>
      <c r="CO750" s="2"/>
      <c r="CP750" s="8">
        <f t="shared" si="134"/>
        <v>1564591153</v>
      </c>
      <c r="CQ750" s="2"/>
      <c r="CR750" s="2"/>
      <c r="CS750" s="2"/>
      <c r="CT750" s="2"/>
      <c r="CU750" s="2"/>
      <c r="CV750" s="9"/>
      <c r="CW750" s="2"/>
      <c r="CX750" s="2"/>
      <c r="CY750" s="8">
        <f t="shared" si="135"/>
        <v>1564591153</v>
      </c>
      <c r="CZ750" s="2"/>
      <c r="DA750" s="2"/>
      <c r="DB750" s="2"/>
      <c r="DC750" s="2"/>
      <c r="DD750" s="2"/>
      <c r="DE750" s="2"/>
      <c r="DF750" s="2"/>
      <c r="DG750" s="2"/>
      <c r="DH750" s="2"/>
      <c r="DI750" s="8">
        <f t="shared" si="136"/>
        <v>1564591153</v>
      </c>
      <c r="DJ750" s="18"/>
      <c r="DK750" s="2"/>
      <c r="DL750" s="2"/>
      <c r="DM750" s="2"/>
      <c r="DN750" s="2"/>
      <c r="DO750" s="2"/>
      <c r="DP750" s="2"/>
      <c r="DQ750" s="2"/>
      <c r="DR750" s="9"/>
      <c r="DS750" s="2"/>
      <c r="DT750" s="2"/>
      <c r="DU750" s="7">
        <f t="shared" si="142"/>
        <v>1564591153</v>
      </c>
      <c r="DV750" s="4">
        <f>VLOOKUP(B750,[3]RPTNCT049_ConsultaSaldosContabl!$I$4:$K$8047,3,0)</f>
        <v>858237400</v>
      </c>
      <c r="DW750" s="4">
        <f>+Q750+Z750+AA750+AN750+BA750+BJ750+BU750+BV750</f>
        <v>706353753</v>
      </c>
      <c r="DX750" s="41">
        <f t="shared" si="143"/>
        <v>1564591153</v>
      </c>
      <c r="DY750" s="19">
        <f t="shared" si="144"/>
        <v>0</v>
      </c>
      <c r="DZ750" s="29"/>
      <c r="EA750" s="29"/>
      <c r="EB750" s="29"/>
    </row>
    <row r="751" spans="1:136" ht="15" customHeight="1" x14ac:dyDescent="0.2">
      <c r="A751" s="1">
        <v>8920993092</v>
      </c>
      <c r="B751" s="1">
        <v>892099309</v>
      </c>
      <c r="C751" s="16">
        <v>217750577</v>
      </c>
      <c r="D751" s="17" t="s">
        <v>685</v>
      </c>
      <c r="E751" s="83" t="s">
        <v>1724</v>
      </c>
      <c r="F751" s="38"/>
      <c r="G751" s="2"/>
      <c r="H751" s="3"/>
      <c r="I751" s="2"/>
      <c r="J751" s="39"/>
      <c r="K751" s="3"/>
      <c r="L751" s="2"/>
      <c r="M751" s="8"/>
      <c r="N751" s="3"/>
      <c r="O751" s="2"/>
      <c r="P751" s="3"/>
      <c r="Q751" s="39">
        <v>53508837</v>
      </c>
      <c r="R751" s="2"/>
      <c r="S751" s="3"/>
      <c r="T751" s="3"/>
      <c r="U751" s="2"/>
      <c r="V751" s="8">
        <f t="shared" si="133"/>
        <v>53508837</v>
      </c>
      <c r="W751" s="8">
        <v>0</v>
      </c>
      <c r="X751" s="2"/>
      <c r="Y751" s="8">
        <v>0</v>
      </c>
      <c r="Z751" s="8"/>
      <c r="AA751" s="2"/>
      <c r="AB751" s="2"/>
      <c r="AC751" s="9"/>
      <c r="AD751" s="2"/>
      <c r="AE751" s="2"/>
      <c r="AF751" s="8">
        <f t="shared" si="137"/>
        <v>53508837</v>
      </c>
      <c r="AG751" s="9">
        <v>0</v>
      </c>
      <c r="AH751" s="2"/>
      <c r="AI751" s="2">
        <v>0</v>
      </c>
      <c r="AJ751" s="9">
        <v>0</v>
      </c>
      <c r="AK751" s="2">
        <v>0</v>
      </c>
      <c r="AL751" s="2">
        <v>0</v>
      </c>
      <c r="AM751" s="2"/>
      <c r="AN751" s="2"/>
      <c r="AO751" s="19">
        <f t="shared" si="138"/>
        <v>53508837</v>
      </c>
      <c r="AP751" s="2"/>
      <c r="AQ751" s="2"/>
      <c r="AR751" s="2"/>
      <c r="AS751" s="2"/>
      <c r="AT751" s="2"/>
      <c r="AU751" s="2"/>
      <c r="AV751" s="2"/>
      <c r="AW751" s="2"/>
      <c r="AX751" s="2">
        <v>70662792</v>
      </c>
      <c r="AY751" s="2">
        <v>17665698</v>
      </c>
      <c r="AZ751" s="2"/>
      <c r="BA751" s="2"/>
      <c r="BB751" s="64">
        <f t="shared" si="139"/>
        <v>141837327</v>
      </c>
      <c r="BC751" s="2"/>
      <c r="BD751" s="2">
        <v>17665698</v>
      </c>
      <c r="BE751" s="2"/>
      <c r="BF751" s="2"/>
      <c r="BG751" s="9"/>
      <c r="BH751" s="2"/>
      <c r="BI751" s="2"/>
      <c r="BJ751" s="2">
        <v>115154024</v>
      </c>
      <c r="BK751" s="8">
        <f t="shared" si="140"/>
        <v>274657049</v>
      </c>
      <c r="BL751" s="2"/>
      <c r="BM751" s="2">
        <v>17665698</v>
      </c>
      <c r="BN751" s="2"/>
      <c r="BO751" s="2"/>
      <c r="BP751" s="2"/>
      <c r="BQ751" s="2"/>
      <c r="BR751" s="9"/>
      <c r="BS751" s="2"/>
      <c r="BT751" s="2"/>
      <c r="BU751" s="2"/>
      <c r="BV751" s="2"/>
      <c r="BW751" s="8">
        <f t="shared" si="141"/>
        <v>292322747</v>
      </c>
      <c r="BX751" s="2"/>
      <c r="BY751" s="2">
        <v>17665698</v>
      </c>
      <c r="BZ751" s="2"/>
      <c r="CA751" s="2"/>
      <c r="CB751" s="9"/>
      <c r="CC751" s="2"/>
      <c r="CD751" s="2"/>
      <c r="CE751" s="2"/>
      <c r="CF751" s="2"/>
      <c r="CG751" s="8">
        <f>SUM(BW751:CE751)</f>
        <v>309988445</v>
      </c>
      <c r="CH751" s="2"/>
      <c r="CI751" s="2"/>
      <c r="CJ751" s="2"/>
      <c r="CK751" s="2"/>
      <c r="CL751" s="9"/>
      <c r="CM751" s="2"/>
      <c r="CN751" s="2"/>
      <c r="CO751" s="2"/>
      <c r="CP751" s="8">
        <f t="shared" si="134"/>
        <v>309988445</v>
      </c>
      <c r="CQ751" s="2"/>
      <c r="CR751" s="2"/>
      <c r="CS751" s="2"/>
      <c r="CT751" s="2"/>
      <c r="CU751" s="2"/>
      <c r="CV751" s="9"/>
      <c r="CW751" s="2"/>
      <c r="CX751" s="2"/>
      <c r="CY751" s="8">
        <f t="shared" si="135"/>
        <v>309988445</v>
      </c>
      <c r="CZ751" s="2"/>
      <c r="DA751" s="2"/>
      <c r="DB751" s="2"/>
      <c r="DC751" s="2"/>
      <c r="DD751" s="2"/>
      <c r="DE751" s="2"/>
      <c r="DF751" s="2"/>
      <c r="DG751" s="2"/>
      <c r="DH751" s="2"/>
      <c r="DI751" s="8">
        <f t="shared" si="136"/>
        <v>309988445</v>
      </c>
      <c r="DJ751" s="18"/>
      <c r="DK751" s="2"/>
      <c r="DL751" s="2"/>
      <c r="DM751" s="2"/>
      <c r="DN751" s="2"/>
      <c r="DO751" s="2"/>
      <c r="DP751" s="2"/>
      <c r="DQ751" s="2"/>
      <c r="DR751" s="9"/>
      <c r="DS751" s="2"/>
      <c r="DT751" s="2"/>
      <c r="DU751" s="7">
        <f t="shared" si="142"/>
        <v>309988445</v>
      </c>
      <c r="DV751" s="4">
        <f>VLOOKUP(B751,[3]RPTNCT049_ConsultaSaldosContabl!$I$4:$K$8047,3,0)</f>
        <v>141325584</v>
      </c>
      <c r="DW751" s="4">
        <f>+Q751+Z751+AA751+AN751+BA751+BJ751+BU751+BV751</f>
        <v>168662861</v>
      </c>
      <c r="DX751" s="41">
        <f t="shared" si="143"/>
        <v>309988445</v>
      </c>
      <c r="DY751" s="19">
        <f t="shared" si="144"/>
        <v>0</v>
      </c>
      <c r="DZ751" s="29"/>
      <c r="EA751" s="29"/>
      <c r="EB751" s="29"/>
    </row>
    <row r="752" spans="1:136" ht="15" customHeight="1" x14ac:dyDescent="0.2">
      <c r="A752" s="1">
        <v>8920993250</v>
      </c>
      <c r="B752" s="1">
        <v>892099325</v>
      </c>
      <c r="C752" s="16">
        <v>217350573</v>
      </c>
      <c r="D752" s="17" t="s">
        <v>684</v>
      </c>
      <c r="E752" s="83" t="s">
        <v>1723</v>
      </c>
      <c r="F752" s="38"/>
      <c r="G752" s="2"/>
      <c r="H752" s="3"/>
      <c r="I752" s="2"/>
      <c r="J752" s="39"/>
      <c r="K752" s="3"/>
      <c r="L752" s="2"/>
      <c r="M752" s="8"/>
      <c r="N752" s="3"/>
      <c r="O752" s="2"/>
      <c r="P752" s="3"/>
      <c r="Q752" s="39">
        <v>212419251</v>
      </c>
      <c r="R752" s="2"/>
      <c r="S752" s="3"/>
      <c r="T752" s="3"/>
      <c r="U752" s="2"/>
      <c r="V752" s="8">
        <f t="shared" si="133"/>
        <v>212419251</v>
      </c>
      <c r="W752" s="8">
        <v>0</v>
      </c>
      <c r="X752" s="2"/>
      <c r="Y752" s="8">
        <v>0</v>
      </c>
      <c r="Z752" s="8"/>
      <c r="AA752" s="2"/>
      <c r="AB752" s="2"/>
      <c r="AC752" s="9"/>
      <c r="AD752" s="2"/>
      <c r="AE752" s="2"/>
      <c r="AF752" s="8">
        <f t="shared" si="137"/>
        <v>212419251</v>
      </c>
      <c r="AG752" s="9">
        <v>0</v>
      </c>
      <c r="AH752" s="2"/>
      <c r="AI752" s="2">
        <v>0</v>
      </c>
      <c r="AJ752" s="9">
        <v>0</v>
      </c>
      <c r="AK752" s="2">
        <v>0</v>
      </c>
      <c r="AL752" s="2">
        <v>0</v>
      </c>
      <c r="AM752" s="2"/>
      <c r="AN752" s="2"/>
      <c r="AO752" s="19">
        <f t="shared" si="138"/>
        <v>212419251</v>
      </c>
      <c r="AP752" s="2"/>
      <c r="AQ752" s="2"/>
      <c r="AR752" s="2"/>
      <c r="AS752" s="2"/>
      <c r="AT752" s="2"/>
      <c r="AU752" s="2"/>
      <c r="AV752" s="2"/>
      <c r="AW752" s="2"/>
      <c r="AX752" s="2">
        <v>244313280</v>
      </c>
      <c r="AY752" s="2">
        <v>61078320</v>
      </c>
      <c r="AZ752" s="2"/>
      <c r="BA752" s="2"/>
      <c r="BB752" s="64">
        <f t="shared" si="139"/>
        <v>517810851</v>
      </c>
      <c r="BC752" s="2"/>
      <c r="BD752" s="2">
        <v>61078320</v>
      </c>
      <c r="BE752" s="2"/>
      <c r="BF752" s="2"/>
      <c r="BG752" s="9"/>
      <c r="BH752" s="2"/>
      <c r="BI752" s="2"/>
      <c r="BJ752" s="2">
        <v>457395944</v>
      </c>
      <c r="BK752" s="8">
        <f t="shared" si="140"/>
        <v>1036285115</v>
      </c>
      <c r="BL752" s="2"/>
      <c r="BM752" s="2">
        <v>61078320</v>
      </c>
      <c r="BN752" s="2"/>
      <c r="BO752" s="2"/>
      <c r="BP752" s="2"/>
      <c r="BQ752" s="2"/>
      <c r="BR752" s="9"/>
      <c r="BS752" s="2"/>
      <c r="BT752" s="2"/>
      <c r="BU752" s="2"/>
      <c r="BV752" s="2"/>
      <c r="BW752" s="8">
        <f t="shared" si="141"/>
        <v>1097363435</v>
      </c>
      <c r="BX752" s="2"/>
      <c r="BY752" s="2">
        <v>61078320</v>
      </c>
      <c r="BZ752" s="2"/>
      <c r="CA752" s="2"/>
      <c r="CB752" s="9"/>
      <c r="CC752" s="2"/>
      <c r="CD752" s="2"/>
      <c r="CE752" s="2"/>
      <c r="CF752" s="2"/>
      <c r="CG752" s="8">
        <f>SUM(BW752:CE752)</f>
        <v>1158441755</v>
      </c>
      <c r="CH752" s="2"/>
      <c r="CI752" s="2"/>
      <c r="CJ752" s="2"/>
      <c r="CK752" s="2"/>
      <c r="CL752" s="9"/>
      <c r="CM752" s="2"/>
      <c r="CN752" s="2"/>
      <c r="CO752" s="2"/>
      <c r="CP752" s="8">
        <f t="shared" si="134"/>
        <v>1158441755</v>
      </c>
      <c r="CQ752" s="2"/>
      <c r="CR752" s="2"/>
      <c r="CS752" s="2"/>
      <c r="CT752" s="2"/>
      <c r="CU752" s="2"/>
      <c r="CV752" s="9"/>
      <c r="CW752" s="2"/>
      <c r="CX752" s="2"/>
      <c r="CY752" s="8">
        <f t="shared" si="135"/>
        <v>1158441755</v>
      </c>
      <c r="CZ752" s="2"/>
      <c r="DA752" s="2"/>
      <c r="DB752" s="2"/>
      <c r="DC752" s="2"/>
      <c r="DD752" s="2"/>
      <c r="DE752" s="2"/>
      <c r="DF752" s="2"/>
      <c r="DG752" s="2"/>
      <c r="DH752" s="2"/>
      <c r="DI752" s="8">
        <f t="shared" si="136"/>
        <v>1158441755</v>
      </c>
      <c r="DJ752" s="18"/>
      <c r="DK752" s="2"/>
      <c r="DL752" s="2"/>
      <c r="DM752" s="2"/>
      <c r="DN752" s="2"/>
      <c r="DO752" s="2"/>
      <c r="DP752" s="2"/>
      <c r="DQ752" s="2"/>
      <c r="DR752" s="9"/>
      <c r="DS752" s="2"/>
      <c r="DT752" s="2"/>
      <c r="DU752" s="7">
        <f t="shared" si="142"/>
        <v>1158441755</v>
      </c>
      <c r="DV752" s="4">
        <f>VLOOKUP(B752,[3]RPTNCT049_ConsultaSaldosContabl!$I$4:$K$8047,3,0)</f>
        <v>488626560</v>
      </c>
      <c r="DW752" s="4">
        <f>+Q752+Z752+AA752+AN752+BA752+BJ752+BU752+BV752</f>
        <v>669815195</v>
      </c>
      <c r="DX752" s="41">
        <f t="shared" si="143"/>
        <v>1158441755</v>
      </c>
      <c r="DY752" s="19">
        <f t="shared" si="144"/>
        <v>0</v>
      </c>
      <c r="DZ752" s="29"/>
      <c r="EA752" s="29"/>
      <c r="EB752" s="29"/>
    </row>
    <row r="753" spans="1:136" ht="15" customHeight="1" x14ac:dyDescent="0.2">
      <c r="A753" s="1">
        <v>8909810008</v>
      </c>
      <c r="B753" s="1">
        <v>890981000</v>
      </c>
      <c r="C753" s="16">
        <v>218505585</v>
      </c>
      <c r="D753" s="17" t="s">
        <v>119</v>
      </c>
      <c r="E753" s="83" t="s">
        <v>1165</v>
      </c>
      <c r="F753" s="38"/>
      <c r="G753" s="2"/>
      <c r="H753" s="3"/>
      <c r="I753" s="2"/>
      <c r="J753" s="39"/>
      <c r="K753" s="3"/>
      <c r="L753" s="2"/>
      <c r="M753" s="8"/>
      <c r="N753" s="3"/>
      <c r="O753" s="2"/>
      <c r="P753" s="3"/>
      <c r="Q753" s="39">
        <v>80362308</v>
      </c>
      <c r="R753" s="2"/>
      <c r="S753" s="3"/>
      <c r="T753" s="3"/>
      <c r="U753" s="2"/>
      <c r="V753" s="8">
        <f t="shared" si="133"/>
        <v>80362308</v>
      </c>
      <c r="W753" s="8">
        <v>0</v>
      </c>
      <c r="X753" s="2"/>
      <c r="Y753" s="8">
        <v>0</v>
      </c>
      <c r="Z753" s="8"/>
      <c r="AA753" s="2"/>
      <c r="AB753" s="2"/>
      <c r="AC753" s="9"/>
      <c r="AD753" s="2"/>
      <c r="AE753" s="2"/>
      <c r="AF753" s="8">
        <f t="shared" si="137"/>
        <v>80362308</v>
      </c>
      <c r="AG753" s="9">
        <v>0</v>
      </c>
      <c r="AH753" s="2"/>
      <c r="AI753" s="2">
        <v>0</v>
      </c>
      <c r="AJ753" s="9">
        <v>0</v>
      </c>
      <c r="AK753" s="2">
        <v>0</v>
      </c>
      <c r="AL753" s="2">
        <v>0</v>
      </c>
      <c r="AM753" s="2"/>
      <c r="AN753" s="2"/>
      <c r="AO753" s="19">
        <f t="shared" si="138"/>
        <v>80362308</v>
      </c>
      <c r="AP753" s="2"/>
      <c r="AQ753" s="2"/>
      <c r="AR753" s="2"/>
      <c r="AS753" s="2"/>
      <c r="AT753" s="2"/>
      <c r="AU753" s="2"/>
      <c r="AV753" s="2"/>
      <c r="AW753" s="2"/>
      <c r="AX753" s="2">
        <v>90940472</v>
      </c>
      <c r="AY753" s="2">
        <v>22735118</v>
      </c>
      <c r="AZ753" s="2"/>
      <c r="BA753" s="2"/>
      <c r="BB753" s="64">
        <f t="shared" si="139"/>
        <v>194037898</v>
      </c>
      <c r="BC753" s="2"/>
      <c r="BD753" s="2">
        <v>22735118</v>
      </c>
      <c r="BE753" s="2"/>
      <c r="BF753" s="2"/>
      <c r="BG753" s="9"/>
      <c r="BH753" s="2"/>
      <c r="BI753" s="2"/>
      <c r="BJ753" s="2">
        <v>172978284</v>
      </c>
      <c r="BK753" s="8">
        <f t="shared" si="140"/>
        <v>389751300</v>
      </c>
      <c r="BL753" s="2"/>
      <c r="BM753" s="2">
        <v>22735118</v>
      </c>
      <c r="BN753" s="2"/>
      <c r="BO753" s="2"/>
      <c r="BP753" s="2"/>
      <c r="BQ753" s="2"/>
      <c r="BR753" s="9"/>
      <c r="BS753" s="2"/>
      <c r="BT753" s="2"/>
      <c r="BU753" s="2"/>
      <c r="BV753" s="2"/>
      <c r="BW753" s="8">
        <f t="shared" si="141"/>
        <v>412486418</v>
      </c>
      <c r="BX753" s="2"/>
      <c r="BY753" s="2">
        <v>22735118</v>
      </c>
      <c r="BZ753" s="2"/>
      <c r="CA753" s="2"/>
      <c r="CB753" s="9"/>
      <c r="CC753" s="2"/>
      <c r="CD753" s="2"/>
      <c r="CE753" s="2"/>
      <c r="CF753" s="2"/>
      <c r="CG753" s="8">
        <f>SUM(BW753:CE753)</f>
        <v>435221536</v>
      </c>
      <c r="CH753" s="2"/>
      <c r="CI753" s="2"/>
      <c r="CJ753" s="2"/>
      <c r="CK753" s="2"/>
      <c r="CL753" s="9"/>
      <c r="CM753" s="2"/>
      <c r="CN753" s="2"/>
      <c r="CO753" s="2"/>
      <c r="CP753" s="8">
        <f t="shared" si="134"/>
        <v>435221536</v>
      </c>
      <c r="CQ753" s="2"/>
      <c r="CR753" s="2"/>
      <c r="CS753" s="2"/>
      <c r="CT753" s="2"/>
      <c r="CU753" s="2"/>
      <c r="CV753" s="9"/>
      <c r="CW753" s="2"/>
      <c r="CX753" s="2"/>
      <c r="CY753" s="8">
        <f t="shared" si="135"/>
        <v>435221536</v>
      </c>
      <c r="CZ753" s="2"/>
      <c r="DA753" s="2"/>
      <c r="DB753" s="2"/>
      <c r="DC753" s="2"/>
      <c r="DD753" s="2"/>
      <c r="DE753" s="2"/>
      <c r="DF753" s="2"/>
      <c r="DG753" s="2"/>
      <c r="DH753" s="2"/>
      <c r="DI753" s="8">
        <f t="shared" si="136"/>
        <v>435221536</v>
      </c>
      <c r="DJ753" s="18"/>
      <c r="DK753" s="2"/>
      <c r="DL753" s="2"/>
      <c r="DM753" s="2"/>
      <c r="DN753" s="2"/>
      <c r="DO753" s="2"/>
      <c r="DP753" s="2"/>
      <c r="DQ753" s="2"/>
      <c r="DR753" s="9"/>
      <c r="DS753" s="2"/>
      <c r="DT753" s="2"/>
      <c r="DU753" s="7">
        <f t="shared" si="142"/>
        <v>435221536</v>
      </c>
      <c r="DV753" s="4">
        <f>VLOOKUP(B753,[3]RPTNCT049_ConsultaSaldosContabl!$I$4:$K$8047,3,0)</f>
        <v>181880944</v>
      </c>
      <c r="DW753" s="4">
        <f>+Q753+Z753+AA753+AN753+BA753+BJ753+BU753+BV753</f>
        <v>253340592</v>
      </c>
      <c r="DX753" s="41">
        <f t="shared" si="143"/>
        <v>435221536</v>
      </c>
      <c r="DY753" s="19">
        <f t="shared" si="144"/>
        <v>0</v>
      </c>
      <c r="DZ753" s="29"/>
      <c r="EA753" s="29"/>
      <c r="EB753" s="29"/>
    </row>
    <row r="754" spans="1:136" ht="15" customHeight="1" x14ac:dyDescent="0.2">
      <c r="A754" s="1">
        <v>8001031612</v>
      </c>
      <c r="B754" s="1">
        <v>800103161</v>
      </c>
      <c r="C754" s="16">
        <v>214091540</v>
      </c>
      <c r="D754" s="17" t="s">
        <v>989</v>
      </c>
      <c r="E754" s="83" t="s">
        <v>2064</v>
      </c>
      <c r="F754" s="38"/>
      <c r="G754" s="2"/>
      <c r="H754" s="3"/>
      <c r="I754" s="2"/>
      <c r="J754" s="39"/>
      <c r="K754" s="3"/>
      <c r="L754" s="2"/>
      <c r="M754" s="8"/>
      <c r="N754" s="3"/>
      <c r="O754" s="2"/>
      <c r="P754" s="3"/>
      <c r="Q754" s="39">
        <v>55782728</v>
      </c>
      <c r="R754" s="2"/>
      <c r="S754" s="3"/>
      <c r="T754" s="3"/>
      <c r="U754" s="2"/>
      <c r="V754" s="8">
        <f t="shared" si="133"/>
        <v>55782728</v>
      </c>
      <c r="W754" s="8">
        <v>0</v>
      </c>
      <c r="X754" s="2"/>
      <c r="Y754" s="8">
        <v>0</v>
      </c>
      <c r="Z754" s="8"/>
      <c r="AA754" s="2"/>
      <c r="AB754" s="2"/>
      <c r="AC754" s="9"/>
      <c r="AD754" s="2"/>
      <c r="AE754" s="2"/>
      <c r="AF754" s="8">
        <f t="shared" si="137"/>
        <v>55782728</v>
      </c>
      <c r="AG754" s="9">
        <v>0</v>
      </c>
      <c r="AH754" s="2"/>
      <c r="AI754" s="2">
        <v>0</v>
      </c>
      <c r="AJ754" s="9">
        <v>0</v>
      </c>
      <c r="AK754" s="2">
        <v>0</v>
      </c>
      <c r="AL754" s="2">
        <v>0</v>
      </c>
      <c r="AM754" s="2"/>
      <c r="AN754" s="2"/>
      <c r="AO754" s="19">
        <f t="shared" si="138"/>
        <v>55782728</v>
      </c>
      <c r="AP754" s="2"/>
      <c r="AQ754" s="2"/>
      <c r="AR754" s="2"/>
      <c r="AS754" s="2"/>
      <c r="AT754" s="2"/>
      <c r="AU754" s="2"/>
      <c r="AV754" s="2"/>
      <c r="AW754" s="2"/>
      <c r="AX754" s="2">
        <v>87622780</v>
      </c>
      <c r="AY754" s="2">
        <v>21905695</v>
      </c>
      <c r="AZ754" s="2"/>
      <c r="BA754" s="2"/>
      <c r="BB754" s="64">
        <f t="shared" si="139"/>
        <v>165311203</v>
      </c>
      <c r="BC754" s="2"/>
      <c r="BD754" s="2">
        <v>21905695</v>
      </c>
      <c r="BE754" s="2"/>
      <c r="BF754" s="2"/>
      <c r="BG754" s="9"/>
      <c r="BH754" s="2"/>
      <c r="BI754" s="2"/>
      <c r="BJ754" s="2">
        <v>120047306</v>
      </c>
      <c r="BK754" s="8">
        <f t="shared" si="140"/>
        <v>307264204</v>
      </c>
      <c r="BL754" s="2"/>
      <c r="BM754" s="2">
        <v>21905695</v>
      </c>
      <c r="BN754" s="2"/>
      <c r="BO754" s="2"/>
      <c r="BP754" s="2"/>
      <c r="BQ754" s="2"/>
      <c r="BR754" s="9"/>
      <c r="BS754" s="2"/>
      <c r="BT754" s="2"/>
      <c r="BU754" s="2"/>
      <c r="BV754" s="2"/>
      <c r="BW754" s="8">
        <f t="shared" si="141"/>
        <v>329169899</v>
      </c>
      <c r="BX754" s="2"/>
      <c r="BY754" s="2">
        <v>21905695</v>
      </c>
      <c r="BZ754" s="2"/>
      <c r="CA754" s="2"/>
      <c r="CB754" s="9"/>
      <c r="CC754" s="2"/>
      <c r="CD754" s="2"/>
      <c r="CE754" s="2"/>
      <c r="CF754" s="2"/>
      <c r="CG754" s="8">
        <f>SUM(BW754:CE754)</f>
        <v>351075594</v>
      </c>
      <c r="CH754" s="2"/>
      <c r="CI754" s="2"/>
      <c r="CJ754" s="2"/>
      <c r="CK754" s="2"/>
      <c r="CL754" s="9"/>
      <c r="CM754" s="2"/>
      <c r="CN754" s="2"/>
      <c r="CO754" s="2"/>
      <c r="CP754" s="8">
        <f t="shared" si="134"/>
        <v>351075594</v>
      </c>
      <c r="CQ754" s="2"/>
      <c r="CR754" s="2"/>
      <c r="CS754" s="2"/>
      <c r="CT754" s="2"/>
      <c r="CU754" s="2"/>
      <c r="CV754" s="9"/>
      <c r="CW754" s="2"/>
      <c r="CX754" s="2"/>
      <c r="CY754" s="8">
        <f t="shared" si="135"/>
        <v>351075594</v>
      </c>
      <c r="CZ754" s="2"/>
      <c r="DA754" s="2"/>
      <c r="DB754" s="2"/>
      <c r="DC754" s="2"/>
      <c r="DD754" s="2"/>
      <c r="DE754" s="2"/>
      <c r="DF754" s="2"/>
      <c r="DG754" s="2"/>
      <c r="DH754" s="2"/>
      <c r="DI754" s="8">
        <f t="shared" si="136"/>
        <v>351075594</v>
      </c>
      <c r="DJ754" s="18"/>
      <c r="DK754" s="2"/>
      <c r="DL754" s="2"/>
      <c r="DM754" s="2"/>
      <c r="DN754" s="2"/>
      <c r="DO754" s="2"/>
      <c r="DP754" s="2"/>
      <c r="DQ754" s="2"/>
      <c r="DR754" s="9"/>
      <c r="DS754" s="2"/>
      <c r="DT754" s="2"/>
      <c r="DU754" s="7">
        <f t="shared" si="142"/>
        <v>351075594</v>
      </c>
      <c r="DV754" s="4">
        <f>VLOOKUP(B754,[3]RPTNCT049_ConsultaSaldosContabl!$I$4:$K$8047,3,0)</f>
        <v>175245560</v>
      </c>
      <c r="DW754" s="4">
        <f>+Q754+Z754+AA754+AN754+BA754+BJ754+BU754+BV754</f>
        <v>175830034</v>
      </c>
      <c r="DX754" s="41">
        <f t="shared" si="143"/>
        <v>351075594</v>
      </c>
      <c r="DY754" s="19">
        <f t="shared" si="144"/>
        <v>0</v>
      </c>
      <c r="DZ754" s="29"/>
      <c r="EA754" s="29"/>
      <c r="EB754" s="29"/>
    </row>
    <row r="755" spans="1:136" ht="15" customHeight="1" x14ac:dyDescent="0.2">
      <c r="A755" s="1">
        <v>8000605253</v>
      </c>
      <c r="B755" s="1">
        <v>800060525</v>
      </c>
      <c r="C755" s="16">
        <v>217368573</v>
      </c>
      <c r="D755" s="17" t="s">
        <v>869</v>
      </c>
      <c r="E755" s="83" t="s">
        <v>1899</v>
      </c>
      <c r="F755" s="38"/>
      <c r="G755" s="2"/>
      <c r="H755" s="3"/>
      <c r="I755" s="2"/>
      <c r="J755" s="39"/>
      <c r="K755" s="3"/>
      <c r="L755" s="2"/>
      <c r="M755" s="8"/>
      <c r="N755" s="3"/>
      <c r="O755" s="2"/>
      <c r="P755" s="3"/>
      <c r="Q755" s="39">
        <v>43542310</v>
      </c>
      <c r="R755" s="2"/>
      <c r="S755" s="3"/>
      <c r="T755" s="3"/>
      <c r="U755" s="2"/>
      <c r="V755" s="8">
        <f t="shared" si="133"/>
        <v>43542310</v>
      </c>
      <c r="W755" s="8">
        <v>0</v>
      </c>
      <c r="X755" s="2"/>
      <c r="Y755" s="8">
        <v>0</v>
      </c>
      <c r="Z755" s="8"/>
      <c r="AA755" s="2"/>
      <c r="AB755" s="2"/>
      <c r="AC755" s="9"/>
      <c r="AD755" s="2"/>
      <c r="AE755" s="2"/>
      <c r="AF755" s="8">
        <f t="shared" si="137"/>
        <v>43542310</v>
      </c>
      <c r="AG755" s="9">
        <v>0</v>
      </c>
      <c r="AH755" s="2"/>
      <c r="AI755" s="2">
        <v>0</v>
      </c>
      <c r="AJ755" s="9">
        <v>0</v>
      </c>
      <c r="AK755" s="2">
        <v>0</v>
      </c>
      <c r="AL755" s="2">
        <v>0</v>
      </c>
      <c r="AM755" s="2"/>
      <c r="AN755" s="2"/>
      <c r="AO755" s="19">
        <f t="shared" si="138"/>
        <v>43542310</v>
      </c>
      <c r="AP755" s="2"/>
      <c r="AQ755" s="2"/>
      <c r="AR755" s="2"/>
      <c r="AS755" s="2"/>
      <c r="AT755" s="2"/>
      <c r="AU755" s="2"/>
      <c r="AV755" s="2"/>
      <c r="AW755" s="2"/>
      <c r="AX755" s="2">
        <v>59763428</v>
      </c>
      <c r="AY755" s="2">
        <v>14940857</v>
      </c>
      <c r="AZ755" s="2"/>
      <c r="BA755" s="2"/>
      <c r="BB755" s="64">
        <f t="shared" si="139"/>
        <v>118246595</v>
      </c>
      <c r="BC755" s="2"/>
      <c r="BD755" s="2">
        <v>14940857</v>
      </c>
      <c r="BE755" s="2"/>
      <c r="BF755" s="2"/>
      <c r="BG755" s="9"/>
      <c r="BH755" s="2"/>
      <c r="BI755" s="2"/>
      <c r="BJ755" s="2">
        <v>93818681</v>
      </c>
      <c r="BK755" s="8">
        <f t="shared" si="140"/>
        <v>227006133</v>
      </c>
      <c r="BL755" s="2"/>
      <c r="BM755" s="2">
        <v>14940857</v>
      </c>
      <c r="BN755" s="2"/>
      <c r="BO755" s="2"/>
      <c r="BP755" s="2"/>
      <c r="BQ755" s="2"/>
      <c r="BR755" s="9"/>
      <c r="BS755" s="2"/>
      <c r="BT755" s="2"/>
      <c r="BU755" s="2"/>
      <c r="BV755" s="2"/>
      <c r="BW755" s="8">
        <f t="shared" si="141"/>
        <v>241946990</v>
      </c>
      <c r="BX755" s="2"/>
      <c r="BY755" s="2">
        <v>14940857</v>
      </c>
      <c r="BZ755" s="2"/>
      <c r="CA755" s="2"/>
      <c r="CB755" s="9"/>
      <c r="CC755" s="2"/>
      <c r="CD755" s="2"/>
      <c r="CE755" s="2"/>
      <c r="CF755" s="2"/>
      <c r="CG755" s="8">
        <f>SUM(BW755:CE755)</f>
        <v>256887847</v>
      </c>
      <c r="CH755" s="2"/>
      <c r="CI755" s="2"/>
      <c r="CJ755" s="2"/>
      <c r="CK755" s="2"/>
      <c r="CL755" s="9"/>
      <c r="CM755" s="2"/>
      <c r="CN755" s="2"/>
      <c r="CO755" s="2"/>
      <c r="CP755" s="8">
        <f t="shared" si="134"/>
        <v>256887847</v>
      </c>
      <c r="CQ755" s="2"/>
      <c r="CR755" s="2"/>
      <c r="CS755" s="2"/>
      <c r="CT755" s="2"/>
      <c r="CU755" s="2"/>
      <c r="CV755" s="9"/>
      <c r="CW755" s="2"/>
      <c r="CX755" s="2"/>
      <c r="CY755" s="8">
        <f t="shared" si="135"/>
        <v>256887847</v>
      </c>
      <c r="CZ755" s="2"/>
      <c r="DA755" s="2"/>
      <c r="DB755" s="2"/>
      <c r="DC755" s="2"/>
      <c r="DD755" s="2"/>
      <c r="DE755" s="2"/>
      <c r="DF755" s="2"/>
      <c r="DG755" s="2"/>
      <c r="DH755" s="2"/>
      <c r="DI755" s="8">
        <f t="shared" si="136"/>
        <v>256887847</v>
      </c>
      <c r="DJ755" s="18"/>
      <c r="DK755" s="2"/>
      <c r="DL755" s="2"/>
      <c r="DM755" s="2"/>
      <c r="DN755" s="2"/>
      <c r="DO755" s="2"/>
      <c r="DP755" s="2"/>
      <c r="DQ755" s="2"/>
      <c r="DR755" s="9"/>
      <c r="DS755" s="2"/>
      <c r="DT755" s="2"/>
      <c r="DU755" s="7">
        <f t="shared" si="142"/>
        <v>256887847</v>
      </c>
      <c r="DV755" s="4">
        <f>VLOOKUP(B755,[3]RPTNCT049_ConsultaSaldosContabl!$I$4:$K$8047,3,0)</f>
        <v>119526856</v>
      </c>
      <c r="DW755" s="4">
        <f>+Q755+Z755+AA755+AN755+BA755+BJ755+BU755+BV755</f>
        <v>137360991</v>
      </c>
      <c r="DX755" s="41">
        <f t="shared" si="143"/>
        <v>256887847</v>
      </c>
      <c r="DY755" s="19">
        <f t="shared" si="144"/>
        <v>0</v>
      </c>
      <c r="DZ755" s="29"/>
      <c r="EA755" s="29"/>
      <c r="EB755" s="29"/>
    </row>
    <row r="756" spans="1:136" ht="15" customHeight="1" x14ac:dyDescent="0.2">
      <c r="A756" s="1">
        <v>8000957759</v>
      </c>
      <c r="B756" s="1">
        <v>800095775</v>
      </c>
      <c r="C756" s="16">
        <v>219218592</v>
      </c>
      <c r="D756" s="17" t="s">
        <v>369</v>
      </c>
      <c r="E756" s="83" t="s">
        <v>1415</v>
      </c>
      <c r="F756" s="38"/>
      <c r="G756" s="2"/>
      <c r="H756" s="3"/>
      <c r="I756" s="2"/>
      <c r="J756" s="39"/>
      <c r="K756" s="3"/>
      <c r="L756" s="2"/>
      <c r="M756" s="8"/>
      <c r="N756" s="3"/>
      <c r="O756" s="2"/>
      <c r="P756" s="3"/>
      <c r="Q756" s="39">
        <v>183882421</v>
      </c>
      <c r="R756" s="2"/>
      <c r="S756" s="3"/>
      <c r="T756" s="3"/>
      <c r="U756" s="2"/>
      <c r="V756" s="8">
        <f t="shared" si="133"/>
        <v>183882421</v>
      </c>
      <c r="W756" s="8">
        <v>0</v>
      </c>
      <c r="X756" s="2"/>
      <c r="Y756" s="8">
        <v>0</v>
      </c>
      <c r="Z756" s="8"/>
      <c r="AA756" s="2"/>
      <c r="AB756" s="2"/>
      <c r="AC756" s="9"/>
      <c r="AD756" s="2"/>
      <c r="AE756" s="2"/>
      <c r="AF756" s="8">
        <f t="shared" si="137"/>
        <v>183882421</v>
      </c>
      <c r="AG756" s="9">
        <v>0</v>
      </c>
      <c r="AH756" s="2"/>
      <c r="AI756" s="2">
        <v>0</v>
      </c>
      <c r="AJ756" s="9">
        <v>0</v>
      </c>
      <c r="AK756" s="2">
        <v>0</v>
      </c>
      <c r="AL756" s="2">
        <v>0</v>
      </c>
      <c r="AM756" s="2"/>
      <c r="AN756" s="2"/>
      <c r="AO756" s="19">
        <f t="shared" si="138"/>
        <v>183882421</v>
      </c>
      <c r="AP756" s="2"/>
      <c r="AQ756" s="2"/>
      <c r="AR756" s="2"/>
      <c r="AS756" s="2"/>
      <c r="AT756" s="2"/>
      <c r="AU756" s="2"/>
      <c r="AV756" s="2"/>
      <c r="AW756" s="2"/>
      <c r="AX756" s="2">
        <v>255349268</v>
      </c>
      <c r="AY756" s="2">
        <v>63837317</v>
      </c>
      <c r="AZ756" s="2"/>
      <c r="BA756" s="2"/>
      <c r="BB756" s="64">
        <f t="shared" si="139"/>
        <v>503069006</v>
      </c>
      <c r="BC756" s="2"/>
      <c r="BD756" s="2">
        <v>63837317</v>
      </c>
      <c r="BE756" s="2"/>
      <c r="BF756" s="2"/>
      <c r="BG756" s="9"/>
      <c r="BH756" s="2"/>
      <c r="BI756" s="2"/>
      <c r="BJ756" s="2">
        <v>395724631</v>
      </c>
      <c r="BK756" s="8">
        <f t="shared" si="140"/>
        <v>962630954</v>
      </c>
      <c r="BL756" s="2"/>
      <c r="BM756" s="2">
        <v>63837317</v>
      </c>
      <c r="BN756" s="2"/>
      <c r="BO756" s="2"/>
      <c r="BP756" s="2"/>
      <c r="BQ756" s="2"/>
      <c r="BR756" s="9"/>
      <c r="BS756" s="2"/>
      <c r="BT756" s="2"/>
      <c r="BU756" s="2">
        <v>6783774</v>
      </c>
      <c r="BV756" s="2"/>
      <c r="BW756" s="8">
        <f t="shared" si="141"/>
        <v>1033252045</v>
      </c>
      <c r="BX756" s="2"/>
      <c r="BY756" s="2">
        <v>63837317</v>
      </c>
      <c r="BZ756" s="2"/>
      <c r="CA756" s="2"/>
      <c r="CB756" s="9"/>
      <c r="CC756" s="2"/>
      <c r="CD756" s="2"/>
      <c r="CE756" s="2"/>
      <c r="CF756" s="2"/>
      <c r="CG756" s="8">
        <f>SUM(BW756:CE756)</f>
        <v>1097089362</v>
      </c>
      <c r="CH756" s="2"/>
      <c r="CI756" s="2"/>
      <c r="CJ756" s="2"/>
      <c r="CK756" s="2"/>
      <c r="CL756" s="9"/>
      <c r="CM756" s="2"/>
      <c r="CN756" s="2"/>
      <c r="CO756" s="2"/>
      <c r="CP756" s="8">
        <f t="shared" si="134"/>
        <v>1097089362</v>
      </c>
      <c r="CQ756" s="2"/>
      <c r="CR756" s="2"/>
      <c r="CS756" s="2"/>
      <c r="CT756" s="2"/>
      <c r="CU756" s="2"/>
      <c r="CV756" s="9"/>
      <c r="CW756" s="2"/>
      <c r="CX756" s="2"/>
      <c r="CY756" s="8">
        <f t="shared" si="135"/>
        <v>1097089362</v>
      </c>
      <c r="CZ756" s="2"/>
      <c r="DA756" s="2"/>
      <c r="DB756" s="2"/>
      <c r="DC756" s="2"/>
      <c r="DD756" s="2"/>
      <c r="DE756" s="2"/>
      <c r="DF756" s="2"/>
      <c r="DG756" s="2"/>
      <c r="DH756" s="2"/>
      <c r="DI756" s="8">
        <f t="shared" si="136"/>
        <v>1097089362</v>
      </c>
      <c r="DJ756" s="18"/>
      <c r="DK756" s="2"/>
      <c r="DL756" s="2"/>
      <c r="DM756" s="2"/>
      <c r="DN756" s="2"/>
      <c r="DO756" s="2"/>
      <c r="DP756" s="2"/>
      <c r="DQ756" s="2"/>
      <c r="DR756" s="9"/>
      <c r="DS756" s="2"/>
      <c r="DT756" s="2"/>
      <c r="DU756" s="7">
        <f t="shared" si="142"/>
        <v>1097089362</v>
      </c>
      <c r="DV756" s="4">
        <f>VLOOKUP(B756,[3]RPTNCT049_ConsultaSaldosContabl!$I$4:$K$8047,3,0)</f>
        <v>510698536</v>
      </c>
      <c r="DW756" s="4">
        <f>+Q756+Z756+AA756+AN756+BA756+BJ756+BU756+BV756</f>
        <v>586390826</v>
      </c>
      <c r="DX756" s="41">
        <f t="shared" si="143"/>
        <v>1097089362</v>
      </c>
      <c r="DY756" s="19">
        <f t="shared" si="144"/>
        <v>0</v>
      </c>
      <c r="DZ756" s="29"/>
      <c r="EA756" s="29"/>
      <c r="EB756" s="29"/>
    </row>
    <row r="757" spans="1:136" ht="15" customHeight="1" x14ac:dyDescent="0.2">
      <c r="A757" s="1">
        <v>8000981950</v>
      </c>
      <c r="B757" s="1">
        <v>800098195</v>
      </c>
      <c r="C757" s="16">
        <v>219050590</v>
      </c>
      <c r="D757" s="17" t="s">
        <v>686</v>
      </c>
      <c r="E757" s="83" t="s">
        <v>1725</v>
      </c>
      <c r="F757" s="54"/>
      <c r="G757" s="18"/>
      <c r="H757" s="54"/>
      <c r="I757" s="18"/>
      <c r="J757" s="54"/>
      <c r="K757" s="54"/>
      <c r="L757" s="18"/>
      <c r="M757" s="55"/>
      <c r="N757" s="54"/>
      <c r="O757" s="18"/>
      <c r="P757" s="54"/>
      <c r="Q757" s="39">
        <v>63835561</v>
      </c>
      <c r="R757" s="18"/>
      <c r="S757" s="54"/>
      <c r="T757" s="54"/>
      <c r="U757" s="18"/>
      <c r="V757" s="8">
        <f t="shared" si="133"/>
        <v>63835561</v>
      </c>
      <c r="W757" s="8">
        <v>0</v>
      </c>
      <c r="X757" s="18"/>
      <c r="Y757" s="8">
        <v>0</v>
      </c>
      <c r="Z757" s="8"/>
      <c r="AA757" s="18"/>
      <c r="AB757" s="18"/>
      <c r="AC757" s="56"/>
      <c r="AD757" s="18"/>
      <c r="AE757" s="18"/>
      <c r="AF757" s="8">
        <f t="shared" si="137"/>
        <v>63835561</v>
      </c>
      <c r="AG757" s="9">
        <v>0</v>
      </c>
      <c r="AH757" s="2"/>
      <c r="AI757" s="2">
        <v>0</v>
      </c>
      <c r="AJ757" s="9">
        <v>0</v>
      </c>
      <c r="AK757" s="2">
        <v>0</v>
      </c>
      <c r="AL757" s="2">
        <v>0</v>
      </c>
      <c r="AM757" s="2"/>
      <c r="AN757" s="2"/>
      <c r="AO757" s="19">
        <f t="shared" si="138"/>
        <v>63835561</v>
      </c>
      <c r="AP757" s="18"/>
      <c r="AQ757" s="2"/>
      <c r="AR757" s="18"/>
      <c r="AS757" s="2"/>
      <c r="AT757" s="18"/>
      <c r="AU757" s="18"/>
      <c r="AV757" s="18"/>
      <c r="AW757" s="18"/>
      <c r="AX757" s="2">
        <v>144594856</v>
      </c>
      <c r="AY757" s="2">
        <v>36148714</v>
      </c>
      <c r="AZ757" s="18"/>
      <c r="BA757" s="2"/>
      <c r="BB757" s="64">
        <f t="shared" si="139"/>
        <v>244579131</v>
      </c>
      <c r="BC757" s="2"/>
      <c r="BD757" s="2">
        <v>36148714</v>
      </c>
      <c r="BE757" s="2"/>
      <c r="BF757" s="2"/>
      <c r="BG757" s="9"/>
      <c r="BH757" s="2"/>
      <c r="BI757" s="2"/>
      <c r="BJ757" s="2">
        <v>137377455</v>
      </c>
      <c r="BK757" s="8">
        <f t="shared" si="140"/>
        <v>418105300</v>
      </c>
      <c r="BL757" s="2"/>
      <c r="BM757" s="2">
        <v>36148714</v>
      </c>
      <c r="BN757" s="2"/>
      <c r="BO757" s="2"/>
      <c r="BP757" s="2"/>
      <c r="BQ757" s="2"/>
      <c r="BR757" s="9"/>
      <c r="BS757" s="2"/>
      <c r="BT757" s="2"/>
      <c r="BU757" s="2"/>
      <c r="BV757" s="2"/>
      <c r="BW757" s="8">
        <f t="shared" si="141"/>
        <v>454254014</v>
      </c>
      <c r="BX757" s="2"/>
      <c r="BY757" s="2">
        <v>36148714</v>
      </c>
      <c r="BZ757" s="2"/>
      <c r="CA757" s="2"/>
      <c r="CB757" s="9"/>
      <c r="CC757" s="2"/>
      <c r="CD757" s="2"/>
      <c r="CE757" s="2"/>
      <c r="CF757" s="2"/>
      <c r="CG757" s="8">
        <f>SUM(BW757:CE757)</f>
        <v>490402728</v>
      </c>
      <c r="CH757" s="2"/>
      <c r="CI757" s="2"/>
      <c r="CJ757" s="2"/>
      <c r="CK757" s="2"/>
      <c r="CL757" s="9"/>
      <c r="CM757" s="2"/>
      <c r="CN757" s="2"/>
      <c r="CO757" s="2"/>
      <c r="CP757" s="8">
        <f t="shared" si="134"/>
        <v>490402728</v>
      </c>
      <c r="CQ757" s="2"/>
      <c r="CR757" s="2"/>
      <c r="CS757" s="2"/>
      <c r="CT757" s="2"/>
      <c r="CU757" s="2"/>
      <c r="CV757" s="9"/>
      <c r="CW757" s="2"/>
      <c r="CX757" s="2"/>
      <c r="CY757" s="8">
        <f t="shared" si="135"/>
        <v>490402728</v>
      </c>
      <c r="CZ757" s="2"/>
      <c r="DA757" s="2"/>
      <c r="DB757" s="2"/>
      <c r="DC757" s="2"/>
      <c r="DD757" s="2"/>
      <c r="DE757" s="2"/>
      <c r="DF757" s="2"/>
      <c r="DG757" s="2"/>
      <c r="DH757" s="2"/>
      <c r="DI757" s="8">
        <f t="shared" si="136"/>
        <v>490402728</v>
      </c>
      <c r="DJ757" s="18"/>
      <c r="DK757" s="2"/>
      <c r="DL757" s="2"/>
      <c r="DM757" s="2"/>
      <c r="DN757" s="2"/>
      <c r="DO757" s="2"/>
      <c r="DP757" s="2"/>
      <c r="DQ757" s="2"/>
      <c r="DR757" s="9"/>
      <c r="DS757" s="2"/>
      <c r="DT757" s="2"/>
      <c r="DU757" s="7">
        <f t="shared" si="142"/>
        <v>490402728</v>
      </c>
      <c r="DV757" s="4">
        <f>VLOOKUP(B757,[3]RPTNCT049_ConsultaSaldosContabl!$I$4:$K$8047,3,0)</f>
        <v>289189712</v>
      </c>
      <c r="DW757" s="4">
        <f>+Q757+Z757+AA757+AN757+BA757+BJ757+BU757+BV757</f>
        <v>201213016</v>
      </c>
      <c r="DX757" s="41">
        <f t="shared" si="143"/>
        <v>490402728</v>
      </c>
      <c r="DY757" s="19">
        <f t="shared" si="144"/>
        <v>0</v>
      </c>
      <c r="DZ757" s="29"/>
      <c r="EA757" s="15"/>
      <c r="EB757" s="15"/>
      <c r="EC757" s="15"/>
      <c r="ED757" s="15"/>
      <c r="EE757" s="15"/>
      <c r="EF757" s="15"/>
    </row>
    <row r="758" spans="1:136" ht="15" customHeight="1" x14ac:dyDescent="0.2">
      <c r="A758" s="1">
        <v>8001027989</v>
      </c>
      <c r="B758" s="1">
        <v>800102798</v>
      </c>
      <c r="C758" s="16">
        <v>219181591</v>
      </c>
      <c r="D758" s="17" t="s">
        <v>952</v>
      </c>
      <c r="E758" s="83" t="s">
        <v>2030</v>
      </c>
      <c r="F758" s="38"/>
      <c r="G758" s="2"/>
      <c r="H758" s="3"/>
      <c r="I758" s="2"/>
      <c r="J758" s="39"/>
      <c r="K758" s="3"/>
      <c r="L758" s="2"/>
      <c r="M758" s="8"/>
      <c r="N758" s="3"/>
      <c r="O758" s="2"/>
      <c r="P758" s="3"/>
      <c r="Q758" s="39">
        <v>20915664</v>
      </c>
      <c r="R758" s="2"/>
      <c r="S758" s="3"/>
      <c r="T758" s="3"/>
      <c r="U758" s="2"/>
      <c r="V758" s="8">
        <f t="shared" si="133"/>
        <v>20915664</v>
      </c>
      <c r="W758" s="8">
        <v>0</v>
      </c>
      <c r="X758" s="2"/>
      <c r="Y758" s="8">
        <v>0</v>
      </c>
      <c r="Z758" s="8"/>
      <c r="AA758" s="2"/>
      <c r="AB758" s="2"/>
      <c r="AC758" s="9"/>
      <c r="AD758" s="2"/>
      <c r="AE758" s="2"/>
      <c r="AF758" s="8">
        <f t="shared" si="137"/>
        <v>20915664</v>
      </c>
      <c r="AG758" s="9">
        <v>0</v>
      </c>
      <c r="AH758" s="2"/>
      <c r="AI758" s="2">
        <v>0</v>
      </c>
      <c r="AJ758" s="9">
        <v>0</v>
      </c>
      <c r="AK758" s="2">
        <v>0</v>
      </c>
      <c r="AL758" s="2">
        <v>0</v>
      </c>
      <c r="AM758" s="2"/>
      <c r="AN758" s="2"/>
      <c r="AO758" s="19">
        <f t="shared" si="138"/>
        <v>20915664</v>
      </c>
      <c r="AP758" s="2"/>
      <c r="AQ758" s="2"/>
      <c r="AR758" s="2"/>
      <c r="AS758" s="2"/>
      <c r="AT758" s="2"/>
      <c r="AU758" s="2"/>
      <c r="AV758" s="2"/>
      <c r="AW758" s="2"/>
      <c r="AX758" s="2">
        <v>26704164</v>
      </c>
      <c r="AY758" s="2">
        <v>6676041</v>
      </c>
      <c r="AZ758" s="2"/>
      <c r="BA758" s="2"/>
      <c r="BB758" s="64">
        <f t="shared" si="139"/>
        <v>54295869</v>
      </c>
      <c r="BC758" s="2"/>
      <c r="BD758" s="2">
        <v>6676041</v>
      </c>
      <c r="BE758" s="2"/>
      <c r="BF758" s="2"/>
      <c r="BG758" s="9"/>
      <c r="BH758" s="2"/>
      <c r="BI758" s="2"/>
      <c r="BJ758" s="2">
        <v>45011548</v>
      </c>
      <c r="BK758" s="8">
        <f t="shared" si="140"/>
        <v>105983458</v>
      </c>
      <c r="BL758" s="2"/>
      <c r="BM758" s="2">
        <v>6676041</v>
      </c>
      <c r="BN758" s="2"/>
      <c r="BO758" s="2"/>
      <c r="BP758" s="2"/>
      <c r="BQ758" s="2"/>
      <c r="BR758" s="9"/>
      <c r="BS758" s="2"/>
      <c r="BT758" s="2"/>
      <c r="BU758" s="2"/>
      <c r="BV758" s="2"/>
      <c r="BW758" s="8">
        <f t="shared" si="141"/>
        <v>112659499</v>
      </c>
      <c r="BX758" s="2"/>
      <c r="BY758" s="2">
        <v>6676041</v>
      </c>
      <c r="BZ758" s="2"/>
      <c r="CA758" s="2"/>
      <c r="CB758" s="9"/>
      <c r="CC758" s="2"/>
      <c r="CD758" s="2"/>
      <c r="CE758" s="2"/>
      <c r="CF758" s="2"/>
      <c r="CG758" s="8">
        <f>SUM(BW758:CE758)</f>
        <v>119335540</v>
      </c>
      <c r="CH758" s="2"/>
      <c r="CI758" s="2"/>
      <c r="CJ758" s="2"/>
      <c r="CK758" s="2"/>
      <c r="CL758" s="9"/>
      <c r="CM758" s="2"/>
      <c r="CN758" s="2"/>
      <c r="CO758" s="2"/>
      <c r="CP758" s="8">
        <f t="shared" si="134"/>
        <v>119335540</v>
      </c>
      <c r="CQ758" s="2"/>
      <c r="CR758" s="2"/>
      <c r="CS758" s="2"/>
      <c r="CT758" s="2"/>
      <c r="CU758" s="2"/>
      <c r="CV758" s="9"/>
      <c r="CW758" s="2"/>
      <c r="CX758" s="2"/>
      <c r="CY758" s="8">
        <f t="shared" si="135"/>
        <v>119335540</v>
      </c>
      <c r="CZ758" s="2"/>
      <c r="DA758" s="2"/>
      <c r="DB758" s="2"/>
      <c r="DC758" s="2"/>
      <c r="DD758" s="2"/>
      <c r="DE758" s="2"/>
      <c r="DF758" s="2"/>
      <c r="DG758" s="2"/>
      <c r="DH758" s="2"/>
      <c r="DI758" s="8">
        <f t="shared" si="136"/>
        <v>119335540</v>
      </c>
      <c r="DJ758" s="18"/>
      <c r="DK758" s="2"/>
      <c r="DL758" s="2"/>
      <c r="DM758" s="2"/>
      <c r="DN758" s="2"/>
      <c r="DO758" s="2"/>
      <c r="DP758" s="2"/>
      <c r="DQ758" s="2"/>
      <c r="DR758" s="9"/>
      <c r="DS758" s="2"/>
      <c r="DT758" s="2"/>
      <c r="DU758" s="7">
        <f t="shared" si="142"/>
        <v>119335540</v>
      </c>
      <c r="DV758" s="4">
        <f>VLOOKUP(B758,[3]RPTNCT049_ConsultaSaldosContabl!$I$4:$K$8047,3,0)</f>
        <v>53408328</v>
      </c>
      <c r="DW758" s="4">
        <f>+Q758+Z758+AA758+AN758+BA758+BJ758+BU758+BV758</f>
        <v>65927212</v>
      </c>
      <c r="DX758" s="41">
        <f t="shared" si="143"/>
        <v>119335540</v>
      </c>
      <c r="DY758" s="19">
        <f t="shared" si="144"/>
        <v>0</v>
      </c>
      <c r="DZ758" s="29"/>
      <c r="EA758" s="29"/>
      <c r="EB758" s="29"/>
    </row>
    <row r="759" spans="1:136" ht="15" customHeight="1" x14ac:dyDescent="0.2">
      <c r="A759" s="1">
        <v>8999994138</v>
      </c>
      <c r="B759" s="1">
        <v>899999413</v>
      </c>
      <c r="C759" s="16">
        <v>217225572</v>
      </c>
      <c r="D759" s="17" t="s">
        <v>524</v>
      </c>
      <c r="E759" s="83" t="s">
        <v>1567</v>
      </c>
      <c r="F759" s="38"/>
      <c r="G759" s="2"/>
      <c r="H759" s="3"/>
      <c r="I759" s="2"/>
      <c r="J759" s="39"/>
      <c r="K759" s="3"/>
      <c r="L759" s="2"/>
      <c r="M759" s="8"/>
      <c r="N759" s="3"/>
      <c r="O759" s="2"/>
      <c r="P759" s="3"/>
      <c r="Q759" s="39">
        <v>73147882</v>
      </c>
      <c r="R759" s="2"/>
      <c r="S759" s="3"/>
      <c r="T759" s="3"/>
      <c r="U759" s="2"/>
      <c r="V759" s="8">
        <f t="shared" si="133"/>
        <v>73147882</v>
      </c>
      <c r="W759" s="8">
        <v>0</v>
      </c>
      <c r="X759" s="2"/>
      <c r="Y759" s="8">
        <v>0</v>
      </c>
      <c r="Z759" s="8"/>
      <c r="AA759" s="2"/>
      <c r="AB759" s="2"/>
      <c r="AC759" s="9"/>
      <c r="AD759" s="2"/>
      <c r="AE759" s="2"/>
      <c r="AF759" s="8">
        <f t="shared" si="137"/>
        <v>73147882</v>
      </c>
      <c r="AG759" s="9">
        <v>0</v>
      </c>
      <c r="AH759" s="2"/>
      <c r="AI759" s="2">
        <v>0</v>
      </c>
      <c r="AJ759" s="9">
        <v>0</v>
      </c>
      <c r="AK759" s="2">
        <v>0</v>
      </c>
      <c r="AL759" s="2">
        <v>0</v>
      </c>
      <c r="AM759" s="2"/>
      <c r="AN759" s="2"/>
      <c r="AO759" s="19">
        <f t="shared" si="138"/>
        <v>73147882</v>
      </c>
      <c r="AP759" s="2"/>
      <c r="AQ759" s="2"/>
      <c r="AR759" s="2"/>
      <c r="AS759" s="2"/>
      <c r="AT759" s="2"/>
      <c r="AU759" s="2"/>
      <c r="AV759" s="2"/>
      <c r="AW759" s="2"/>
      <c r="AX759" s="2">
        <v>79869176</v>
      </c>
      <c r="AY759" s="2">
        <v>19967294</v>
      </c>
      <c r="AZ759" s="2"/>
      <c r="BA759" s="2"/>
      <c r="BB759" s="64">
        <f t="shared" si="139"/>
        <v>172984352</v>
      </c>
      <c r="BC759" s="2"/>
      <c r="BD759" s="2">
        <v>19967294</v>
      </c>
      <c r="BE759" s="2"/>
      <c r="BF759" s="2"/>
      <c r="BG759" s="9"/>
      <c r="BH759" s="2"/>
      <c r="BI759" s="2"/>
      <c r="BJ759" s="2">
        <v>157417979</v>
      </c>
      <c r="BK759" s="8">
        <f t="shared" si="140"/>
        <v>350369625</v>
      </c>
      <c r="BL759" s="2"/>
      <c r="BM759" s="2">
        <v>19967294</v>
      </c>
      <c r="BN759" s="2"/>
      <c r="BO759" s="2"/>
      <c r="BP759" s="2"/>
      <c r="BQ759" s="2"/>
      <c r="BR759" s="9"/>
      <c r="BS759" s="2"/>
      <c r="BT759" s="2"/>
      <c r="BU759" s="2"/>
      <c r="BV759" s="2"/>
      <c r="BW759" s="8">
        <f t="shared" si="141"/>
        <v>370336919</v>
      </c>
      <c r="BX759" s="2"/>
      <c r="BY759" s="2">
        <v>19967294</v>
      </c>
      <c r="BZ759" s="2"/>
      <c r="CA759" s="2"/>
      <c r="CB759" s="9"/>
      <c r="CC759" s="2"/>
      <c r="CD759" s="2"/>
      <c r="CE759" s="2"/>
      <c r="CF759" s="2"/>
      <c r="CG759" s="8">
        <f>SUM(BW759:CE759)</f>
        <v>390304213</v>
      </c>
      <c r="CH759" s="2"/>
      <c r="CI759" s="2"/>
      <c r="CJ759" s="2"/>
      <c r="CK759" s="2"/>
      <c r="CL759" s="9"/>
      <c r="CM759" s="2"/>
      <c r="CN759" s="2"/>
      <c r="CO759" s="2"/>
      <c r="CP759" s="8">
        <f t="shared" si="134"/>
        <v>390304213</v>
      </c>
      <c r="CQ759" s="2"/>
      <c r="CR759" s="2"/>
      <c r="CS759" s="2"/>
      <c r="CT759" s="2"/>
      <c r="CU759" s="2"/>
      <c r="CV759" s="9"/>
      <c r="CW759" s="2"/>
      <c r="CX759" s="2"/>
      <c r="CY759" s="8">
        <f t="shared" si="135"/>
        <v>390304213</v>
      </c>
      <c r="CZ759" s="2"/>
      <c r="DA759" s="2"/>
      <c r="DB759" s="2"/>
      <c r="DC759" s="2"/>
      <c r="DD759" s="2"/>
      <c r="DE759" s="2"/>
      <c r="DF759" s="2"/>
      <c r="DG759" s="2"/>
      <c r="DH759" s="2"/>
      <c r="DI759" s="8">
        <f t="shared" si="136"/>
        <v>390304213</v>
      </c>
      <c r="DJ759" s="18"/>
      <c r="DK759" s="2"/>
      <c r="DL759" s="2"/>
      <c r="DM759" s="2"/>
      <c r="DN759" s="2"/>
      <c r="DO759" s="2"/>
      <c r="DP759" s="2"/>
      <c r="DQ759" s="2"/>
      <c r="DR759" s="9"/>
      <c r="DS759" s="2"/>
      <c r="DT759" s="2"/>
      <c r="DU759" s="7">
        <f t="shared" si="142"/>
        <v>390304213</v>
      </c>
      <c r="DV759" s="4">
        <f>VLOOKUP(B759,[3]RPTNCT049_ConsultaSaldosContabl!$I$4:$K$8047,3,0)</f>
        <v>159738352</v>
      </c>
      <c r="DW759" s="4">
        <f>+Q759+Z759+AA759+AN759+BA759+BJ759+BU759+BV759</f>
        <v>230565861</v>
      </c>
      <c r="DX759" s="41">
        <f t="shared" si="143"/>
        <v>390304213</v>
      </c>
      <c r="DY759" s="19">
        <f t="shared" si="144"/>
        <v>0</v>
      </c>
      <c r="DZ759" s="29"/>
      <c r="EA759" s="29"/>
      <c r="EB759" s="29"/>
    </row>
    <row r="760" spans="1:136" ht="15" customHeight="1" x14ac:dyDescent="0.2">
      <c r="A760" s="1">
        <v>8002508531</v>
      </c>
      <c r="B760" s="1">
        <v>800250853</v>
      </c>
      <c r="C760" s="16">
        <v>215354553</v>
      </c>
      <c r="D760" s="17" t="s">
        <v>777</v>
      </c>
      <c r="E760" s="83" t="s">
        <v>1812</v>
      </c>
      <c r="F760" s="54"/>
      <c r="G760" s="18"/>
      <c r="H760" s="54"/>
      <c r="I760" s="18"/>
      <c r="J760" s="54"/>
      <c r="K760" s="54"/>
      <c r="L760" s="18"/>
      <c r="M760" s="55"/>
      <c r="N760" s="54"/>
      <c r="O760" s="18"/>
      <c r="P760" s="54"/>
      <c r="Q760" s="39"/>
      <c r="R760" s="18"/>
      <c r="S760" s="54"/>
      <c r="T760" s="54"/>
      <c r="U760" s="18"/>
      <c r="V760" s="8">
        <f t="shared" si="133"/>
        <v>0</v>
      </c>
      <c r="W760" s="8">
        <v>0</v>
      </c>
      <c r="X760" s="18"/>
      <c r="Y760" s="8">
        <v>0</v>
      </c>
      <c r="Z760" s="8">
        <v>41512341</v>
      </c>
      <c r="AA760" s="18"/>
      <c r="AB760" s="18"/>
      <c r="AC760" s="56"/>
      <c r="AD760" s="18"/>
      <c r="AE760" s="18"/>
      <c r="AF760" s="8">
        <f t="shared" si="137"/>
        <v>41512341</v>
      </c>
      <c r="AG760" s="9">
        <v>0</v>
      </c>
      <c r="AH760" s="2"/>
      <c r="AI760" s="2">
        <v>0</v>
      </c>
      <c r="AJ760" s="9">
        <v>0</v>
      </c>
      <c r="AK760" s="2">
        <v>0</v>
      </c>
      <c r="AL760" s="2">
        <v>0</v>
      </c>
      <c r="AM760" s="2"/>
      <c r="AN760" s="2"/>
      <c r="AO760" s="19">
        <f t="shared" si="138"/>
        <v>41512341</v>
      </c>
      <c r="AP760" s="18"/>
      <c r="AQ760" s="2"/>
      <c r="AR760" s="18"/>
      <c r="AS760" s="2"/>
      <c r="AT760" s="18"/>
      <c r="AU760" s="18"/>
      <c r="AV760" s="18"/>
      <c r="AW760" s="18"/>
      <c r="AX760" s="2">
        <v>64147424</v>
      </c>
      <c r="AY760" s="2">
        <v>16036856</v>
      </c>
      <c r="AZ760" s="18"/>
      <c r="BA760" s="2"/>
      <c r="BB760" s="64">
        <f t="shared" si="139"/>
        <v>121696621</v>
      </c>
      <c r="BC760" s="2"/>
      <c r="BD760" s="2">
        <v>16036856</v>
      </c>
      <c r="BE760" s="2"/>
      <c r="BF760" s="2"/>
      <c r="BG760" s="9"/>
      <c r="BH760" s="2"/>
      <c r="BI760" s="2"/>
      <c r="BJ760" s="2">
        <v>89336506</v>
      </c>
      <c r="BK760" s="8">
        <f t="shared" si="140"/>
        <v>227069983</v>
      </c>
      <c r="BL760" s="2"/>
      <c r="BM760" s="2">
        <v>16036856</v>
      </c>
      <c r="BN760" s="2"/>
      <c r="BO760" s="2"/>
      <c r="BP760" s="2"/>
      <c r="BQ760" s="2"/>
      <c r="BR760" s="9"/>
      <c r="BS760" s="2"/>
      <c r="BT760" s="2"/>
      <c r="BU760" s="2"/>
      <c r="BV760" s="2"/>
      <c r="BW760" s="8">
        <f t="shared" si="141"/>
        <v>243106839</v>
      </c>
      <c r="BX760" s="2"/>
      <c r="BY760" s="2">
        <v>16036856</v>
      </c>
      <c r="BZ760" s="2"/>
      <c r="CA760" s="2"/>
      <c r="CB760" s="9"/>
      <c r="CC760" s="2"/>
      <c r="CD760" s="2"/>
      <c r="CE760" s="2"/>
      <c r="CF760" s="2"/>
      <c r="CG760" s="8">
        <f>SUM(BW760:CE760)</f>
        <v>259143695</v>
      </c>
      <c r="CH760" s="2"/>
      <c r="CI760" s="2"/>
      <c r="CJ760" s="2"/>
      <c r="CK760" s="2"/>
      <c r="CL760" s="9"/>
      <c r="CM760" s="2"/>
      <c r="CN760" s="2"/>
      <c r="CO760" s="2"/>
      <c r="CP760" s="8">
        <f t="shared" si="134"/>
        <v>259143695</v>
      </c>
      <c r="CQ760" s="2"/>
      <c r="CR760" s="2"/>
      <c r="CS760" s="2"/>
      <c r="CT760" s="2"/>
      <c r="CU760" s="2"/>
      <c r="CV760" s="9"/>
      <c r="CW760" s="2"/>
      <c r="CX760" s="2"/>
      <c r="CY760" s="8">
        <f t="shared" si="135"/>
        <v>259143695</v>
      </c>
      <c r="CZ760" s="2"/>
      <c r="DA760" s="2"/>
      <c r="DB760" s="2"/>
      <c r="DC760" s="2"/>
      <c r="DD760" s="2"/>
      <c r="DE760" s="2"/>
      <c r="DF760" s="2"/>
      <c r="DG760" s="2"/>
      <c r="DH760" s="2"/>
      <c r="DI760" s="8">
        <f t="shared" si="136"/>
        <v>259143695</v>
      </c>
      <c r="DJ760" s="18"/>
      <c r="DK760" s="2"/>
      <c r="DL760" s="2"/>
      <c r="DM760" s="2"/>
      <c r="DN760" s="2"/>
      <c r="DO760" s="2"/>
      <c r="DP760" s="2"/>
      <c r="DQ760" s="2"/>
      <c r="DR760" s="9"/>
      <c r="DS760" s="2"/>
      <c r="DT760" s="2"/>
      <c r="DU760" s="7">
        <f t="shared" si="142"/>
        <v>259143695</v>
      </c>
      <c r="DV760" s="4">
        <f>VLOOKUP(B760,[3]RPTNCT049_ConsultaSaldosContabl!$I$4:$K$8047,3,0)</f>
        <v>128294848</v>
      </c>
      <c r="DW760" s="4">
        <f>+Q760+Z760+AA760+AN760+BA760+BJ760+BU760+BV760</f>
        <v>130848847</v>
      </c>
      <c r="DX760" s="41">
        <f t="shared" si="143"/>
        <v>259143695</v>
      </c>
      <c r="DY760" s="19">
        <f t="shared" si="144"/>
        <v>0</v>
      </c>
      <c r="DZ760" s="29"/>
      <c r="EA760" s="15"/>
      <c r="EB760" s="15"/>
      <c r="EC760" s="15"/>
      <c r="ED760" s="15"/>
      <c r="EE760" s="15"/>
      <c r="EF760" s="15"/>
    </row>
    <row r="761" spans="1:136" ht="15" customHeight="1" x14ac:dyDescent="0.2">
      <c r="A761" s="1">
        <v>8915005809</v>
      </c>
      <c r="B761" s="1">
        <v>891500580</v>
      </c>
      <c r="C761" s="16">
        <v>217319573</v>
      </c>
      <c r="D761" s="17" t="s">
        <v>399</v>
      </c>
      <c r="E761" s="84" t="s">
        <v>2159</v>
      </c>
      <c r="F761" s="38"/>
      <c r="G761" s="2"/>
      <c r="H761" s="3"/>
      <c r="I761" s="2"/>
      <c r="J761" s="39"/>
      <c r="K761" s="3"/>
      <c r="L761" s="2"/>
      <c r="M761" s="8"/>
      <c r="N761" s="3"/>
      <c r="O761" s="2"/>
      <c r="P761" s="3"/>
      <c r="Q761" s="39">
        <v>140513878</v>
      </c>
      <c r="R761" s="2"/>
      <c r="S761" s="3"/>
      <c r="T761" s="3"/>
      <c r="U761" s="2"/>
      <c r="V761" s="8">
        <f t="shared" si="133"/>
        <v>140513878</v>
      </c>
      <c r="W761" s="8">
        <v>0</v>
      </c>
      <c r="X761" s="2"/>
      <c r="Y761" s="8">
        <v>0</v>
      </c>
      <c r="Z761" s="8">
        <v>36307964</v>
      </c>
      <c r="AA761" s="2"/>
      <c r="AB761" s="2"/>
      <c r="AC761" s="9"/>
      <c r="AD761" s="2"/>
      <c r="AE761" s="2"/>
      <c r="AF761" s="8">
        <f t="shared" si="137"/>
        <v>176821842</v>
      </c>
      <c r="AG761" s="9">
        <v>0</v>
      </c>
      <c r="AH761" s="2"/>
      <c r="AI761" s="2">
        <v>0</v>
      </c>
      <c r="AJ761" s="9">
        <v>0</v>
      </c>
      <c r="AK761" s="2">
        <v>0</v>
      </c>
      <c r="AL761" s="2">
        <v>0</v>
      </c>
      <c r="AM761" s="2"/>
      <c r="AN761" s="2"/>
      <c r="AO761" s="19">
        <f t="shared" si="138"/>
        <v>176821842</v>
      </c>
      <c r="AP761" s="2"/>
      <c r="AQ761" s="2"/>
      <c r="AR761" s="2"/>
      <c r="AS761" s="2"/>
      <c r="AT761" s="2"/>
      <c r="AU761" s="2"/>
      <c r="AV761" s="2"/>
      <c r="AW761" s="2"/>
      <c r="AX761" s="2">
        <v>225959760</v>
      </c>
      <c r="AY761" s="2">
        <v>56489940</v>
      </c>
      <c r="AZ761" s="2"/>
      <c r="BA761" s="2"/>
      <c r="BB761" s="64">
        <f t="shared" si="139"/>
        <v>459271542</v>
      </c>
      <c r="BC761" s="2"/>
      <c r="BD761" s="2">
        <v>56489940</v>
      </c>
      <c r="BE761" s="2"/>
      <c r="BF761" s="2"/>
      <c r="BG761" s="9"/>
      <c r="BH761" s="2"/>
      <c r="BI761" s="2"/>
      <c r="BJ761" s="2">
        <v>380528866</v>
      </c>
      <c r="BK761" s="8">
        <f t="shared" si="140"/>
        <v>896290348</v>
      </c>
      <c r="BL761" s="2"/>
      <c r="BM761" s="2">
        <v>56489940</v>
      </c>
      <c r="BN761" s="2"/>
      <c r="BO761" s="2"/>
      <c r="BP761" s="2"/>
      <c r="BQ761" s="2"/>
      <c r="BR761" s="9"/>
      <c r="BS761" s="2"/>
      <c r="BT761" s="2"/>
      <c r="BU761" s="2"/>
      <c r="BV761" s="2"/>
      <c r="BW761" s="8">
        <f t="shared" si="141"/>
        <v>952780288</v>
      </c>
      <c r="BX761" s="2"/>
      <c r="BY761" s="2">
        <v>56489940</v>
      </c>
      <c r="BZ761" s="2"/>
      <c r="CA761" s="2"/>
      <c r="CB761" s="9"/>
      <c r="CC761" s="2"/>
      <c r="CD761" s="2"/>
      <c r="CE761" s="2"/>
      <c r="CF761" s="2"/>
      <c r="CG761" s="8">
        <f>SUM(BW761:CE761)</f>
        <v>1009270228</v>
      </c>
      <c r="CH761" s="2"/>
      <c r="CI761" s="2"/>
      <c r="CJ761" s="2"/>
      <c r="CK761" s="2"/>
      <c r="CL761" s="9"/>
      <c r="CM761" s="2"/>
      <c r="CN761" s="2"/>
      <c r="CO761" s="2"/>
      <c r="CP761" s="8">
        <f t="shared" si="134"/>
        <v>1009270228</v>
      </c>
      <c r="CQ761" s="2"/>
      <c r="CR761" s="2"/>
      <c r="CS761" s="2"/>
      <c r="CT761" s="2"/>
      <c r="CU761" s="2"/>
      <c r="CV761" s="9"/>
      <c r="CW761" s="2"/>
      <c r="CX761" s="2"/>
      <c r="CY761" s="8">
        <f t="shared" si="135"/>
        <v>1009270228</v>
      </c>
      <c r="CZ761" s="2"/>
      <c r="DA761" s="2"/>
      <c r="DB761" s="2"/>
      <c r="DC761" s="2"/>
      <c r="DD761" s="2"/>
      <c r="DE761" s="2"/>
      <c r="DF761" s="2"/>
      <c r="DG761" s="2"/>
      <c r="DH761" s="2"/>
      <c r="DI761" s="8">
        <f t="shared" si="136"/>
        <v>1009270228</v>
      </c>
      <c r="DJ761" s="18"/>
      <c r="DK761" s="2"/>
      <c r="DL761" s="2"/>
      <c r="DM761" s="2"/>
      <c r="DN761" s="2"/>
      <c r="DO761" s="2"/>
      <c r="DP761" s="2"/>
      <c r="DQ761" s="2"/>
      <c r="DR761" s="9"/>
      <c r="DS761" s="2"/>
      <c r="DT761" s="2"/>
      <c r="DU761" s="7">
        <f t="shared" si="142"/>
        <v>1009270228</v>
      </c>
      <c r="DV761" s="4">
        <f>VLOOKUP(B761,[3]RPTNCT049_ConsultaSaldosContabl!$I$4:$K$8047,3,0)</f>
        <v>451919520</v>
      </c>
      <c r="DW761" s="4">
        <f>+Q761+Z761+AA761+AN761+BA761+BJ761+BU761+BV761</f>
        <v>557350708</v>
      </c>
      <c r="DX761" s="41">
        <f t="shared" si="143"/>
        <v>1009270228</v>
      </c>
      <c r="DY761" s="19">
        <f t="shared" si="144"/>
        <v>0</v>
      </c>
      <c r="DZ761" s="29"/>
      <c r="EA761" s="29"/>
      <c r="EB761" s="29"/>
    </row>
    <row r="762" spans="1:136" ht="15" customHeight="1" x14ac:dyDescent="0.2">
      <c r="A762" s="1">
        <v>8909839064</v>
      </c>
      <c r="B762" s="1">
        <v>890983906</v>
      </c>
      <c r="C762" s="16">
        <v>219105591</v>
      </c>
      <c r="D762" s="17" t="s">
        <v>120</v>
      </c>
      <c r="E762" s="83" t="s">
        <v>1166</v>
      </c>
      <c r="F762" s="38"/>
      <c r="G762" s="2"/>
      <c r="H762" s="3"/>
      <c r="I762" s="2"/>
      <c r="J762" s="39"/>
      <c r="K762" s="3"/>
      <c r="L762" s="2"/>
      <c r="M762" s="8"/>
      <c r="N762" s="3"/>
      <c r="O762" s="2"/>
      <c r="P762" s="3"/>
      <c r="Q762" s="39">
        <v>67376022</v>
      </c>
      <c r="R762" s="2"/>
      <c r="S762" s="3"/>
      <c r="T762" s="3"/>
      <c r="U762" s="2"/>
      <c r="V762" s="8">
        <f t="shared" si="133"/>
        <v>67376022</v>
      </c>
      <c r="W762" s="8">
        <v>0</v>
      </c>
      <c r="X762" s="2"/>
      <c r="Y762" s="8">
        <v>0</v>
      </c>
      <c r="Z762" s="8">
        <v>39314078</v>
      </c>
      <c r="AA762" s="2"/>
      <c r="AB762" s="2"/>
      <c r="AC762" s="9"/>
      <c r="AD762" s="2"/>
      <c r="AE762" s="2"/>
      <c r="AF762" s="8">
        <f t="shared" si="137"/>
        <v>106690100</v>
      </c>
      <c r="AG762" s="9">
        <v>0</v>
      </c>
      <c r="AH762" s="2"/>
      <c r="AI762" s="2">
        <v>0</v>
      </c>
      <c r="AJ762" s="9">
        <v>0</v>
      </c>
      <c r="AK762" s="2">
        <v>0</v>
      </c>
      <c r="AL762" s="2">
        <v>0</v>
      </c>
      <c r="AM762" s="2"/>
      <c r="AN762" s="2"/>
      <c r="AO762" s="19">
        <f t="shared" si="138"/>
        <v>106690100</v>
      </c>
      <c r="AP762" s="2"/>
      <c r="AQ762" s="2"/>
      <c r="AR762" s="2"/>
      <c r="AS762" s="2"/>
      <c r="AT762" s="2"/>
      <c r="AU762" s="2"/>
      <c r="AV762" s="2"/>
      <c r="AW762" s="2"/>
      <c r="AX762" s="2">
        <v>107652304</v>
      </c>
      <c r="AY762" s="2">
        <v>26913076</v>
      </c>
      <c r="AZ762" s="2"/>
      <c r="BA762" s="2"/>
      <c r="BB762" s="64">
        <f t="shared" si="139"/>
        <v>241255480</v>
      </c>
      <c r="BC762" s="2"/>
      <c r="BD762" s="2">
        <v>26913076</v>
      </c>
      <c r="BE762" s="2"/>
      <c r="BF762" s="2"/>
      <c r="BG762" s="9"/>
      <c r="BH762" s="2"/>
      <c r="BI762" s="2"/>
      <c r="BJ762" s="2">
        <v>229603354</v>
      </c>
      <c r="BK762" s="8">
        <f t="shared" si="140"/>
        <v>497771910</v>
      </c>
      <c r="BL762" s="2"/>
      <c r="BM762" s="2">
        <v>26913076</v>
      </c>
      <c r="BN762" s="2"/>
      <c r="BO762" s="2"/>
      <c r="BP762" s="2"/>
      <c r="BQ762" s="2"/>
      <c r="BR762" s="9"/>
      <c r="BS762" s="2"/>
      <c r="BT762" s="2"/>
      <c r="BU762" s="2"/>
      <c r="BV762" s="2"/>
      <c r="BW762" s="8">
        <f t="shared" si="141"/>
        <v>524684986</v>
      </c>
      <c r="BX762" s="2"/>
      <c r="BY762" s="2">
        <v>26913076</v>
      </c>
      <c r="BZ762" s="2"/>
      <c r="CA762" s="2"/>
      <c r="CB762" s="9"/>
      <c r="CC762" s="2"/>
      <c r="CD762" s="2"/>
      <c r="CE762" s="2"/>
      <c r="CF762" s="2"/>
      <c r="CG762" s="8">
        <f>SUM(BW762:CE762)</f>
        <v>551598062</v>
      </c>
      <c r="CH762" s="2"/>
      <c r="CI762" s="2"/>
      <c r="CJ762" s="2"/>
      <c r="CK762" s="2"/>
      <c r="CL762" s="9"/>
      <c r="CM762" s="2"/>
      <c r="CN762" s="2"/>
      <c r="CO762" s="2"/>
      <c r="CP762" s="8">
        <f t="shared" si="134"/>
        <v>551598062</v>
      </c>
      <c r="CQ762" s="2"/>
      <c r="CR762" s="2"/>
      <c r="CS762" s="2"/>
      <c r="CT762" s="2"/>
      <c r="CU762" s="2"/>
      <c r="CV762" s="9"/>
      <c r="CW762" s="2"/>
      <c r="CX762" s="2"/>
      <c r="CY762" s="8">
        <f t="shared" si="135"/>
        <v>551598062</v>
      </c>
      <c r="CZ762" s="2"/>
      <c r="DA762" s="2"/>
      <c r="DB762" s="2"/>
      <c r="DC762" s="2"/>
      <c r="DD762" s="2"/>
      <c r="DE762" s="2"/>
      <c r="DF762" s="2"/>
      <c r="DG762" s="2"/>
      <c r="DH762" s="2"/>
      <c r="DI762" s="8">
        <f t="shared" si="136"/>
        <v>551598062</v>
      </c>
      <c r="DJ762" s="18"/>
      <c r="DK762" s="2"/>
      <c r="DL762" s="2"/>
      <c r="DM762" s="2"/>
      <c r="DN762" s="2"/>
      <c r="DO762" s="2"/>
      <c r="DP762" s="2"/>
      <c r="DQ762" s="2"/>
      <c r="DR762" s="9"/>
      <c r="DS762" s="2"/>
      <c r="DT762" s="2"/>
      <c r="DU762" s="7">
        <f t="shared" si="142"/>
        <v>551598062</v>
      </c>
      <c r="DV762" s="4">
        <f>VLOOKUP(B762,[3]RPTNCT049_ConsultaSaldosContabl!$I$4:$K$8047,3,0)</f>
        <v>215304608</v>
      </c>
      <c r="DW762" s="4">
        <f>+Q762+Z762+AA762+AN762+BA762+BJ762+BU762+BV762</f>
        <v>336293454</v>
      </c>
      <c r="DX762" s="41">
        <f t="shared" si="143"/>
        <v>551598062</v>
      </c>
      <c r="DY762" s="19">
        <f t="shared" si="144"/>
        <v>0</v>
      </c>
      <c r="DZ762" s="29"/>
      <c r="EA762" s="29"/>
      <c r="EB762" s="29"/>
    </row>
    <row r="763" spans="1:136" ht="15" customHeight="1" x14ac:dyDescent="0.2">
      <c r="A763" s="1">
        <v>8902011903</v>
      </c>
      <c r="B763" s="1">
        <v>890201190</v>
      </c>
      <c r="C763" s="16">
        <v>217568575</v>
      </c>
      <c r="D763" s="17" t="s">
        <v>870</v>
      </c>
      <c r="E763" s="83" t="s">
        <v>1900</v>
      </c>
      <c r="F763" s="38"/>
      <c r="G763" s="2"/>
      <c r="H763" s="3"/>
      <c r="I763" s="2"/>
      <c r="J763" s="39"/>
      <c r="K763" s="3"/>
      <c r="L763" s="2"/>
      <c r="M763" s="8"/>
      <c r="N763" s="3"/>
      <c r="O763" s="2"/>
      <c r="P763" s="3"/>
      <c r="Q763" s="39">
        <v>234571917</v>
      </c>
      <c r="R763" s="2"/>
      <c r="S763" s="3"/>
      <c r="T763" s="3"/>
      <c r="U763" s="2"/>
      <c r="V763" s="8">
        <f t="shared" si="133"/>
        <v>234571917</v>
      </c>
      <c r="W763" s="8">
        <v>0</v>
      </c>
      <c r="X763" s="2"/>
      <c r="Y763" s="8">
        <v>0</v>
      </c>
      <c r="Z763" s="8"/>
      <c r="AA763" s="2"/>
      <c r="AB763" s="2"/>
      <c r="AC763" s="9"/>
      <c r="AD763" s="2"/>
      <c r="AE763" s="2"/>
      <c r="AF763" s="8">
        <f t="shared" si="137"/>
        <v>234571917</v>
      </c>
      <c r="AG763" s="9">
        <v>0</v>
      </c>
      <c r="AH763" s="2"/>
      <c r="AI763" s="2">
        <v>0</v>
      </c>
      <c r="AJ763" s="9">
        <v>0</v>
      </c>
      <c r="AK763" s="2">
        <v>0</v>
      </c>
      <c r="AL763" s="2">
        <v>0</v>
      </c>
      <c r="AM763" s="2"/>
      <c r="AN763" s="2"/>
      <c r="AO763" s="19">
        <f t="shared" si="138"/>
        <v>234571917</v>
      </c>
      <c r="AP763" s="2"/>
      <c r="AQ763" s="2"/>
      <c r="AR763" s="2"/>
      <c r="AS763" s="2"/>
      <c r="AT763" s="2"/>
      <c r="AU763" s="2"/>
      <c r="AV763" s="2"/>
      <c r="AW763" s="2"/>
      <c r="AX763" s="2">
        <v>321464684</v>
      </c>
      <c r="AY763" s="2">
        <v>80366171</v>
      </c>
      <c r="AZ763" s="2"/>
      <c r="BA763" s="2"/>
      <c r="BB763" s="64">
        <f t="shared" si="139"/>
        <v>636402772</v>
      </c>
      <c r="BC763" s="2"/>
      <c r="BD763" s="2">
        <v>80366171</v>
      </c>
      <c r="BE763" s="2"/>
      <c r="BF763" s="2"/>
      <c r="BG763" s="9"/>
      <c r="BH763" s="2"/>
      <c r="BI763" s="2"/>
      <c r="BJ763" s="2">
        <v>502683184</v>
      </c>
      <c r="BK763" s="8">
        <f t="shared" si="140"/>
        <v>1219452127</v>
      </c>
      <c r="BL763" s="2"/>
      <c r="BM763" s="2">
        <v>80366171</v>
      </c>
      <c r="BN763" s="2"/>
      <c r="BO763" s="2"/>
      <c r="BP763" s="2"/>
      <c r="BQ763" s="2"/>
      <c r="BR763" s="9"/>
      <c r="BS763" s="2"/>
      <c r="BT763" s="2"/>
      <c r="BU763" s="2"/>
      <c r="BV763" s="2"/>
      <c r="BW763" s="8">
        <f t="shared" si="141"/>
        <v>1299818298</v>
      </c>
      <c r="BX763" s="2"/>
      <c r="BY763" s="2">
        <v>80366171</v>
      </c>
      <c r="BZ763" s="2"/>
      <c r="CA763" s="2"/>
      <c r="CB763" s="9"/>
      <c r="CC763" s="2"/>
      <c r="CD763" s="2"/>
      <c r="CE763" s="2"/>
      <c r="CF763" s="2"/>
      <c r="CG763" s="8">
        <f>SUM(BW763:CE763)</f>
        <v>1380184469</v>
      </c>
      <c r="CH763" s="2"/>
      <c r="CI763" s="2"/>
      <c r="CJ763" s="2"/>
      <c r="CK763" s="2"/>
      <c r="CL763" s="9"/>
      <c r="CM763" s="2"/>
      <c r="CN763" s="2"/>
      <c r="CO763" s="2"/>
      <c r="CP763" s="8">
        <f t="shared" si="134"/>
        <v>1380184469</v>
      </c>
      <c r="CQ763" s="2"/>
      <c r="CR763" s="2"/>
      <c r="CS763" s="2"/>
      <c r="CT763" s="2"/>
      <c r="CU763" s="2"/>
      <c r="CV763" s="9"/>
      <c r="CW763" s="2"/>
      <c r="CX763" s="2"/>
      <c r="CY763" s="8">
        <f t="shared" si="135"/>
        <v>1380184469</v>
      </c>
      <c r="CZ763" s="2"/>
      <c r="DA763" s="2"/>
      <c r="DB763" s="2"/>
      <c r="DC763" s="2"/>
      <c r="DD763" s="2"/>
      <c r="DE763" s="2"/>
      <c r="DF763" s="2"/>
      <c r="DG763" s="2"/>
      <c r="DH763" s="2"/>
      <c r="DI763" s="8">
        <f t="shared" si="136"/>
        <v>1380184469</v>
      </c>
      <c r="DJ763" s="18"/>
      <c r="DK763" s="2"/>
      <c r="DL763" s="2"/>
      <c r="DM763" s="2"/>
      <c r="DN763" s="2"/>
      <c r="DO763" s="2"/>
      <c r="DP763" s="2"/>
      <c r="DQ763" s="2"/>
      <c r="DR763" s="9"/>
      <c r="DS763" s="2"/>
      <c r="DT763" s="2"/>
      <c r="DU763" s="7">
        <f t="shared" si="142"/>
        <v>1380184469</v>
      </c>
      <c r="DV763" s="4">
        <f>VLOOKUP(B763,[3]RPTNCT049_ConsultaSaldosContabl!$I$4:$K$8047,3,0)</f>
        <v>642929368</v>
      </c>
      <c r="DW763" s="4">
        <f>+Q763+Z763+AA763+AN763+BA763+BJ763+BU763+BV763</f>
        <v>737255101</v>
      </c>
      <c r="DX763" s="41">
        <f t="shared" si="143"/>
        <v>1380184469</v>
      </c>
      <c r="DY763" s="19">
        <f t="shared" si="144"/>
        <v>0</v>
      </c>
      <c r="DZ763" s="29"/>
      <c r="EA763" s="29"/>
      <c r="EB763" s="29"/>
    </row>
    <row r="764" spans="1:136" ht="15" customHeight="1" x14ac:dyDescent="0.2">
      <c r="A764" s="1">
        <v>8000856124</v>
      </c>
      <c r="B764" s="1">
        <v>800085612</v>
      </c>
      <c r="C764" s="16">
        <v>218025580</v>
      </c>
      <c r="D764" s="17" t="s">
        <v>525</v>
      </c>
      <c r="E764" s="83" t="s">
        <v>1568</v>
      </c>
      <c r="F764" s="38"/>
      <c r="G764" s="2"/>
      <c r="H764" s="3"/>
      <c r="I764" s="2"/>
      <c r="J764" s="39"/>
      <c r="K764" s="3"/>
      <c r="L764" s="2"/>
      <c r="M764" s="8"/>
      <c r="N764" s="3"/>
      <c r="O764" s="2"/>
      <c r="P764" s="3"/>
      <c r="Q764" s="39">
        <v>13804681</v>
      </c>
      <c r="R764" s="2"/>
      <c r="S764" s="3"/>
      <c r="T764" s="3"/>
      <c r="U764" s="2"/>
      <c r="V764" s="8">
        <f t="shared" si="133"/>
        <v>13804681</v>
      </c>
      <c r="W764" s="8">
        <v>0</v>
      </c>
      <c r="X764" s="2"/>
      <c r="Y764" s="8">
        <v>0</v>
      </c>
      <c r="Z764" s="8"/>
      <c r="AA764" s="2"/>
      <c r="AB764" s="2"/>
      <c r="AC764" s="9"/>
      <c r="AD764" s="2"/>
      <c r="AE764" s="2"/>
      <c r="AF764" s="8">
        <f t="shared" si="137"/>
        <v>13804681</v>
      </c>
      <c r="AG764" s="9">
        <v>0</v>
      </c>
      <c r="AH764" s="2"/>
      <c r="AI764" s="2">
        <v>0</v>
      </c>
      <c r="AJ764" s="9">
        <v>0</v>
      </c>
      <c r="AK764" s="2">
        <v>0</v>
      </c>
      <c r="AL764" s="2">
        <v>0</v>
      </c>
      <c r="AM764" s="2"/>
      <c r="AN764" s="2"/>
      <c r="AO764" s="19">
        <f t="shared" si="138"/>
        <v>13804681</v>
      </c>
      <c r="AP764" s="2"/>
      <c r="AQ764" s="2"/>
      <c r="AR764" s="2"/>
      <c r="AS764" s="2"/>
      <c r="AT764" s="2"/>
      <c r="AU764" s="2"/>
      <c r="AV764" s="2"/>
      <c r="AW764" s="2"/>
      <c r="AX764" s="2">
        <v>19368480</v>
      </c>
      <c r="AY764" s="2">
        <v>4842120</v>
      </c>
      <c r="AZ764" s="2"/>
      <c r="BA764" s="2"/>
      <c r="BB764" s="64">
        <f t="shared" si="139"/>
        <v>38015281</v>
      </c>
      <c r="BC764" s="2"/>
      <c r="BD764" s="2">
        <v>4842120</v>
      </c>
      <c r="BE764" s="2"/>
      <c r="BF764" s="2"/>
      <c r="BG764" s="9"/>
      <c r="BH764" s="2"/>
      <c r="BI764" s="2"/>
      <c r="BJ764" s="2">
        <v>29708407</v>
      </c>
      <c r="BK764" s="8">
        <f t="shared" si="140"/>
        <v>72565808</v>
      </c>
      <c r="BL764" s="2"/>
      <c r="BM764" s="2">
        <v>4842120</v>
      </c>
      <c r="BN764" s="2"/>
      <c r="BO764" s="2"/>
      <c r="BP764" s="2"/>
      <c r="BQ764" s="2"/>
      <c r="BR764" s="9"/>
      <c r="BS764" s="2"/>
      <c r="BT764" s="2"/>
      <c r="BU764" s="2"/>
      <c r="BV764" s="2"/>
      <c r="BW764" s="8">
        <f t="shared" si="141"/>
        <v>77407928</v>
      </c>
      <c r="BX764" s="2"/>
      <c r="BY764" s="2">
        <v>4842120</v>
      </c>
      <c r="BZ764" s="2"/>
      <c r="CA764" s="2"/>
      <c r="CB764" s="9"/>
      <c r="CC764" s="2"/>
      <c r="CD764" s="2"/>
      <c r="CE764" s="2"/>
      <c r="CF764" s="2"/>
      <c r="CG764" s="8">
        <f>SUM(BW764:CE764)</f>
        <v>82250048</v>
      </c>
      <c r="CH764" s="2"/>
      <c r="CI764" s="2"/>
      <c r="CJ764" s="2"/>
      <c r="CK764" s="2"/>
      <c r="CL764" s="9"/>
      <c r="CM764" s="2"/>
      <c r="CN764" s="2"/>
      <c r="CO764" s="2"/>
      <c r="CP764" s="8">
        <f t="shared" si="134"/>
        <v>82250048</v>
      </c>
      <c r="CQ764" s="2"/>
      <c r="CR764" s="2"/>
      <c r="CS764" s="2"/>
      <c r="CT764" s="2"/>
      <c r="CU764" s="2"/>
      <c r="CV764" s="9"/>
      <c r="CW764" s="2"/>
      <c r="CX764" s="2"/>
      <c r="CY764" s="8">
        <f t="shared" si="135"/>
        <v>82250048</v>
      </c>
      <c r="CZ764" s="2"/>
      <c r="DA764" s="2"/>
      <c r="DB764" s="2"/>
      <c r="DC764" s="2"/>
      <c r="DD764" s="2"/>
      <c r="DE764" s="2"/>
      <c r="DF764" s="2"/>
      <c r="DG764" s="2"/>
      <c r="DH764" s="2"/>
      <c r="DI764" s="8">
        <f t="shared" si="136"/>
        <v>82250048</v>
      </c>
      <c r="DJ764" s="18"/>
      <c r="DK764" s="2"/>
      <c r="DL764" s="2"/>
      <c r="DM764" s="2"/>
      <c r="DN764" s="2"/>
      <c r="DO764" s="2"/>
      <c r="DP764" s="2"/>
      <c r="DQ764" s="2"/>
      <c r="DR764" s="9"/>
      <c r="DS764" s="2"/>
      <c r="DT764" s="2"/>
      <c r="DU764" s="7">
        <f t="shared" si="142"/>
        <v>82250048</v>
      </c>
      <c r="DV764" s="4">
        <f>VLOOKUP(B764,[3]RPTNCT049_ConsultaSaldosContabl!$I$4:$K$8047,3,0)</f>
        <v>38736960</v>
      </c>
      <c r="DW764" s="4">
        <f>+Q764+Z764+AA764+AN764+BA764+BJ764+BU764+BV764</f>
        <v>43513088</v>
      </c>
      <c r="DX764" s="41">
        <f t="shared" si="143"/>
        <v>82250048</v>
      </c>
      <c r="DY764" s="19">
        <f t="shared" si="144"/>
        <v>0</v>
      </c>
      <c r="DZ764" s="29"/>
      <c r="EA764" s="29"/>
      <c r="EB764" s="29"/>
    </row>
    <row r="765" spans="1:136" ht="15" customHeight="1" x14ac:dyDescent="0.2">
      <c r="A765" s="1">
        <v>8000991228</v>
      </c>
      <c r="B765" s="1">
        <v>800099122</v>
      </c>
      <c r="C765" s="16">
        <v>218552585</v>
      </c>
      <c r="D765" s="17" t="s">
        <v>735</v>
      </c>
      <c r="E765" s="83" t="s">
        <v>1775</v>
      </c>
      <c r="F765" s="38"/>
      <c r="G765" s="2"/>
      <c r="H765" s="3"/>
      <c r="I765" s="2"/>
      <c r="J765" s="39"/>
      <c r="K765" s="3"/>
      <c r="L765" s="2"/>
      <c r="M765" s="8"/>
      <c r="N765" s="3"/>
      <c r="O765" s="2"/>
      <c r="P765" s="3"/>
      <c r="Q765" s="39">
        <v>94420516</v>
      </c>
      <c r="R765" s="2"/>
      <c r="S765" s="3"/>
      <c r="T765" s="3"/>
      <c r="U765" s="2"/>
      <c r="V765" s="8">
        <f t="shared" si="133"/>
        <v>94420516</v>
      </c>
      <c r="W765" s="8">
        <v>0</v>
      </c>
      <c r="X765" s="2"/>
      <c r="Y765" s="8">
        <v>0</v>
      </c>
      <c r="Z765" s="8"/>
      <c r="AA765" s="2"/>
      <c r="AB765" s="2"/>
      <c r="AC765" s="9"/>
      <c r="AD765" s="2"/>
      <c r="AE765" s="2"/>
      <c r="AF765" s="8">
        <f t="shared" si="137"/>
        <v>94420516</v>
      </c>
      <c r="AG765" s="9">
        <v>0</v>
      </c>
      <c r="AH765" s="2"/>
      <c r="AI765" s="2">
        <v>0</v>
      </c>
      <c r="AJ765" s="9">
        <v>0</v>
      </c>
      <c r="AK765" s="2">
        <v>0</v>
      </c>
      <c r="AL765" s="2">
        <v>0</v>
      </c>
      <c r="AM765" s="2"/>
      <c r="AN765" s="2"/>
      <c r="AO765" s="19">
        <f t="shared" si="138"/>
        <v>94420516</v>
      </c>
      <c r="AP765" s="2"/>
      <c r="AQ765" s="2"/>
      <c r="AR765" s="2"/>
      <c r="AS765" s="2"/>
      <c r="AT765" s="2"/>
      <c r="AU765" s="2"/>
      <c r="AV765" s="2"/>
      <c r="AW765" s="2"/>
      <c r="AX765" s="2">
        <v>130627716</v>
      </c>
      <c r="AY765" s="2">
        <v>32656929</v>
      </c>
      <c r="AZ765" s="2"/>
      <c r="BA765" s="2"/>
      <c r="BB765" s="64">
        <f t="shared" si="139"/>
        <v>257705161</v>
      </c>
      <c r="BC765" s="2"/>
      <c r="BD765" s="2">
        <v>32656929</v>
      </c>
      <c r="BE765" s="2"/>
      <c r="BF765" s="2"/>
      <c r="BG765" s="9"/>
      <c r="BH765" s="2"/>
      <c r="BI765" s="2"/>
      <c r="BJ765" s="2">
        <v>203198417</v>
      </c>
      <c r="BK765" s="8">
        <f t="shared" si="140"/>
        <v>493560507</v>
      </c>
      <c r="BL765" s="2"/>
      <c r="BM765" s="2">
        <v>32656929</v>
      </c>
      <c r="BN765" s="2"/>
      <c r="BO765" s="2"/>
      <c r="BP765" s="2"/>
      <c r="BQ765" s="2"/>
      <c r="BR765" s="9"/>
      <c r="BS765" s="2"/>
      <c r="BT765" s="2"/>
      <c r="BU765" s="2"/>
      <c r="BV765" s="2"/>
      <c r="BW765" s="8">
        <f t="shared" si="141"/>
        <v>526217436</v>
      </c>
      <c r="BX765" s="2"/>
      <c r="BY765" s="2">
        <v>32656929</v>
      </c>
      <c r="BZ765" s="2"/>
      <c r="CA765" s="2"/>
      <c r="CB765" s="9"/>
      <c r="CC765" s="2"/>
      <c r="CD765" s="2"/>
      <c r="CE765" s="2"/>
      <c r="CF765" s="2"/>
      <c r="CG765" s="8">
        <f>SUM(BW765:CE765)</f>
        <v>558874365</v>
      </c>
      <c r="CH765" s="2"/>
      <c r="CI765" s="2"/>
      <c r="CJ765" s="2"/>
      <c r="CK765" s="2"/>
      <c r="CL765" s="9"/>
      <c r="CM765" s="2"/>
      <c r="CN765" s="2"/>
      <c r="CO765" s="2"/>
      <c r="CP765" s="8">
        <f t="shared" si="134"/>
        <v>558874365</v>
      </c>
      <c r="CQ765" s="2"/>
      <c r="CR765" s="2"/>
      <c r="CS765" s="2"/>
      <c r="CT765" s="2"/>
      <c r="CU765" s="2"/>
      <c r="CV765" s="9"/>
      <c r="CW765" s="2"/>
      <c r="CX765" s="2"/>
      <c r="CY765" s="8">
        <f t="shared" si="135"/>
        <v>558874365</v>
      </c>
      <c r="CZ765" s="2"/>
      <c r="DA765" s="2"/>
      <c r="DB765" s="2"/>
      <c r="DC765" s="2"/>
      <c r="DD765" s="2"/>
      <c r="DE765" s="2"/>
      <c r="DF765" s="2"/>
      <c r="DG765" s="2"/>
      <c r="DH765" s="2"/>
      <c r="DI765" s="8">
        <f t="shared" si="136"/>
        <v>558874365</v>
      </c>
      <c r="DJ765" s="18"/>
      <c r="DK765" s="2"/>
      <c r="DL765" s="2"/>
      <c r="DM765" s="2"/>
      <c r="DN765" s="2"/>
      <c r="DO765" s="2"/>
      <c r="DP765" s="2"/>
      <c r="DQ765" s="2"/>
      <c r="DR765" s="9"/>
      <c r="DS765" s="2"/>
      <c r="DT765" s="2"/>
      <c r="DU765" s="7">
        <f t="shared" si="142"/>
        <v>558874365</v>
      </c>
      <c r="DV765" s="4">
        <f>VLOOKUP(B765,[3]RPTNCT049_ConsultaSaldosContabl!$I$4:$K$8047,3,0)</f>
        <v>261255432</v>
      </c>
      <c r="DW765" s="4">
        <f>+Q765+Z765+AA765+AN765+BA765+BJ765+BU765+BV765</f>
        <v>297618933</v>
      </c>
      <c r="DX765" s="41">
        <f t="shared" si="143"/>
        <v>558874365</v>
      </c>
      <c r="DY765" s="19">
        <f t="shared" si="144"/>
        <v>0</v>
      </c>
      <c r="DZ765" s="29"/>
      <c r="EA765" s="29"/>
      <c r="EB765" s="29"/>
    </row>
    <row r="766" spans="1:136" ht="15" customHeight="1" x14ac:dyDescent="0.2">
      <c r="A766" s="1">
        <v>8915007210</v>
      </c>
      <c r="B766" s="1">
        <v>891500721</v>
      </c>
      <c r="C766" s="16">
        <v>218519585</v>
      </c>
      <c r="D766" s="17" t="s">
        <v>400</v>
      </c>
      <c r="E766" s="83" t="s">
        <v>1445</v>
      </c>
      <c r="F766" s="38"/>
      <c r="G766" s="2"/>
      <c r="H766" s="3"/>
      <c r="I766" s="2"/>
      <c r="J766" s="39"/>
      <c r="K766" s="3"/>
      <c r="L766" s="2"/>
      <c r="M766" s="8"/>
      <c r="N766" s="3"/>
      <c r="O766" s="2"/>
      <c r="P766" s="3"/>
      <c r="Q766" s="39">
        <v>18446645</v>
      </c>
      <c r="R766" s="2"/>
      <c r="S766" s="3"/>
      <c r="T766" s="3"/>
      <c r="U766" s="2"/>
      <c r="V766" s="8">
        <f t="shared" si="133"/>
        <v>18446645</v>
      </c>
      <c r="W766" s="8">
        <v>0</v>
      </c>
      <c r="X766" s="2"/>
      <c r="Y766" s="8">
        <v>0</v>
      </c>
      <c r="Z766" s="8"/>
      <c r="AA766" s="2"/>
      <c r="AB766" s="2"/>
      <c r="AC766" s="9"/>
      <c r="AD766" s="2"/>
      <c r="AE766" s="2"/>
      <c r="AF766" s="8">
        <f t="shared" si="137"/>
        <v>18446645</v>
      </c>
      <c r="AG766" s="9">
        <v>0</v>
      </c>
      <c r="AH766" s="2"/>
      <c r="AI766" s="2">
        <v>0</v>
      </c>
      <c r="AJ766" s="9">
        <v>0</v>
      </c>
      <c r="AK766" s="2">
        <v>0</v>
      </c>
      <c r="AL766" s="2">
        <v>0</v>
      </c>
      <c r="AM766" s="2"/>
      <c r="AN766" s="2"/>
      <c r="AO766" s="19">
        <f t="shared" si="138"/>
        <v>18446645</v>
      </c>
      <c r="AP766" s="2"/>
      <c r="AQ766" s="2"/>
      <c r="AR766" s="2"/>
      <c r="AS766" s="2"/>
      <c r="AT766" s="2"/>
      <c r="AU766" s="2"/>
      <c r="AV766" s="2"/>
      <c r="AW766" s="2"/>
      <c r="AX766" s="2">
        <v>118340364</v>
      </c>
      <c r="AY766" s="2">
        <v>29585091</v>
      </c>
      <c r="AZ766" s="2"/>
      <c r="BA766" s="2"/>
      <c r="BB766" s="64">
        <f t="shared" si="139"/>
        <v>166372100</v>
      </c>
      <c r="BC766" s="2"/>
      <c r="BD766" s="2">
        <v>29585091</v>
      </c>
      <c r="BE766" s="2"/>
      <c r="BF766" s="2"/>
      <c r="BG766" s="9"/>
      <c r="BH766" s="2"/>
      <c r="BI766" s="2"/>
      <c r="BJ766" s="2">
        <v>39698283</v>
      </c>
      <c r="BK766" s="8">
        <f t="shared" si="140"/>
        <v>235655474</v>
      </c>
      <c r="BL766" s="2"/>
      <c r="BM766" s="2">
        <v>29585091</v>
      </c>
      <c r="BN766" s="2"/>
      <c r="BO766" s="2"/>
      <c r="BP766" s="2"/>
      <c r="BQ766" s="2"/>
      <c r="BR766" s="9"/>
      <c r="BS766" s="2"/>
      <c r="BT766" s="2"/>
      <c r="BU766" s="2"/>
      <c r="BV766" s="2"/>
      <c r="BW766" s="8">
        <f t="shared" si="141"/>
        <v>265240565</v>
      </c>
      <c r="BX766" s="2"/>
      <c r="BY766" s="2">
        <v>29585091</v>
      </c>
      <c r="BZ766" s="2"/>
      <c r="CA766" s="2"/>
      <c r="CB766" s="9"/>
      <c r="CC766" s="2"/>
      <c r="CD766" s="2"/>
      <c r="CE766" s="2"/>
      <c r="CF766" s="2"/>
      <c r="CG766" s="8">
        <f>SUM(BW766:CE766)</f>
        <v>294825656</v>
      </c>
      <c r="CH766" s="2"/>
      <c r="CI766" s="2"/>
      <c r="CJ766" s="2"/>
      <c r="CK766" s="2"/>
      <c r="CL766" s="9"/>
      <c r="CM766" s="2"/>
      <c r="CN766" s="2"/>
      <c r="CO766" s="2"/>
      <c r="CP766" s="8">
        <f t="shared" si="134"/>
        <v>294825656</v>
      </c>
      <c r="CQ766" s="2"/>
      <c r="CR766" s="2"/>
      <c r="CS766" s="2"/>
      <c r="CT766" s="2"/>
      <c r="CU766" s="2"/>
      <c r="CV766" s="9"/>
      <c r="CW766" s="2"/>
      <c r="CX766" s="2"/>
      <c r="CY766" s="8">
        <f t="shared" si="135"/>
        <v>294825656</v>
      </c>
      <c r="CZ766" s="2"/>
      <c r="DA766" s="2"/>
      <c r="DB766" s="2"/>
      <c r="DC766" s="2"/>
      <c r="DD766" s="2"/>
      <c r="DE766" s="2"/>
      <c r="DF766" s="2"/>
      <c r="DG766" s="2"/>
      <c r="DH766" s="2"/>
      <c r="DI766" s="8">
        <f t="shared" si="136"/>
        <v>294825656</v>
      </c>
      <c r="DJ766" s="18"/>
      <c r="DK766" s="2"/>
      <c r="DL766" s="2"/>
      <c r="DM766" s="2"/>
      <c r="DN766" s="2"/>
      <c r="DO766" s="2"/>
      <c r="DP766" s="2"/>
      <c r="DQ766" s="2"/>
      <c r="DR766" s="9"/>
      <c r="DS766" s="2"/>
      <c r="DT766" s="2"/>
      <c r="DU766" s="7">
        <f t="shared" si="142"/>
        <v>294825656</v>
      </c>
      <c r="DV766" s="4">
        <f>VLOOKUP(B766,[3]RPTNCT049_ConsultaSaldosContabl!$I$4:$K$8047,3,0)</f>
        <v>236680728</v>
      </c>
      <c r="DW766" s="4">
        <f>+Q766+Z766+AA766+AN766+BA766+BJ766+BU766+BV766</f>
        <v>58144928</v>
      </c>
      <c r="DX766" s="41">
        <f t="shared" si="143"/>
        <v>294825656</v>
      </c>
      <c r="DY766" s="19">
        <f t="shared" si="144"/>
        <v>0</v>
      </c>
      <c r="DZ766" s="29"/>
      <c r="EA766" s="29"/>
      <c r="EB766" s="29"/>
    </row>
    <row r="767" spans="1:136" ht="15" customHeight="1" x14ac:dyDescent="0.2">
      <c r="A767" s="1">
        <v>8907010774</v>
      </c>
      <c r="B767" s="1">
        <v>890701077</v>
      </c>
      <c r="C767" s="16">
        <v>218573585</v>
      </c>
      <c r="D767" s="17" t="s">
        <v>2302</v>
      </c>
      <c r="E767" s="83" t="s">
        <v>1978</v>
      </c>
      <c r="F767" s="38"/>
      <c r="G767" s="2"/>
      <c r="H767" s="3"/>
      <c r="I767" s="2"/>
      <c r="J767" s="39"/>
      <c r="K767" s="3"/>
      <c r="L767" s="2"/>
      <c r="M767" s="8"/>
      <c r="N767" s="3"/>
      <c r="O767" s="2"/>
      <c r="P767" s="3"/>
      <c r="Q767" s="39">
        <v>118662694</v>
      </c>
      <c r="R767" s="2"/>
      <c r="S767" s="3"/>
      <c r="T767" s="3"/>
      <c r="U767" s="2"/>
      <c r="V767" s="8">
        <f t="shared" si="133"/>
        <v>118662694</v>
      </c>
      <c r="W767" s="8">
        <v>0</v>
      </c>
      <c r="X767" s="2"/>
      <c r="Y767" s="8">
        <v>0</v>
      </c>
      <c r="Z767" s="8"/>
      <c r="AA767" s="2"/>
      <c r="AB767" s="2"/>
      <c r="AC767" s="9"/>
      <c r="AD767" s="2"/>
      <c r="AE767" s="2"/>
      <c r="AF767" s="8">
        <f t="shared" si="137"/>
        <v>118662694</v>
      </c>
      <c r="AG767" s="9">
        <v>0</v>
      </c>
      <c r="AH767" s="2"/>
      <c r="AI767" s="2">
        <v>0</v>
      </c>
      <c r="AJ767" s="9">
        <v>0</v>
      </c>
      <c r="AK767" s="2">
        <v>0</v>
      </c>
      <c r="AL767" s="2">
        <v>0</v>
      </c>
      <c r="AM767" s="2"/>
      <c r="AN767" s="2"/>
      <c r="AO767" s="19">
        <f t="shared" si="138"/>
        <v>118662694</v>
      </c>
      <c r="AP767" s="2"/>
      <c r="AQ767" s="2"/>
      <c r="AR767" s="2"/>
      <c r="AS767" s="2"/>
      <c r="AT767" s="2"/>
      <c r="AU767" s="2"/>
      <c r="AV767" s="2"/>
      <c r="AW767" s="2"/>
      <c r="AX767" s="2">
        <v>139100624</v>
      </c>
      <c r="AY767" s="2">
        <v>34775156</v>
      </c>
      <c r="AZ767" s="2"/>
      <c r="BA767" s="2"/>
      <c r="BB767" s="64">
        <f t="shared" si="139"/>
        <v>292538474</v>
      </c>
      <c r="BC767" s="2"/>
      <c r="BD767" s="2">
        <v>34775156</v>
      </c>
      <c r="BE767" s="2"/>
      <c r="BF767" s="2"/>
      <c r="BG767" s="9"/>
      <c r="BH767" s="2"/>
      <c r="BI767" s="2"/>
      <c r="BJ767" s="2">
        <v>255368494</v>
      </c>
      <c r="BK767" s="8">
        <f t="shared" si="140"/>
        <v>582682124</v>
      </c>
      <c r="BL767" s="2"/>
      <c r="BM767" s="2">
        <v>34775156</v>
      </c>
      <c r="BN767" s="2"/>
      <c r="BO767" s="2"/>
      <c r="BP767" s="2"/>
      <c r="BQ767" s="2"/>
      <c r="BR767" s="9"/>
      <c r="BS767" s="2"/>
      <c r="BT767" s="2"/>
      <c r="BU767" s="2"/>
      <c r="BV767" s="2"/>
      <c r="BW767" s="8">
        <f t="shared" si="141"/>
        <v>617457280</v>
      </c>
      <c r="BX767" s="2"/>
      <c r="BY767" s="2">
        <v>34775156</v>
      </c>
      <c r="BZ767" s="2"/>
      <c r="CA767" s="2"/>
      <c r="CB767" s="9"/>
      <c r="CC767" s="2"/>
      <c r="CD767" s="2"/>
      <c r="CE767" s="2"/>
      <c r="CF767" s="2"/>
      <c r="CG767" s="8">
        <f>SUM(BW767:CE767)</f>
        <v>652232436</v>
      </c>
      <c r="CH767" s="2"/>
      <c r="CI767" s="2"/>
      <c r="CJ767" s="2"/>
      <c r="CK767" s="2"/>
      <c r="CL767" s="9"/>
      <c r="CM767" s="2"/>
      <c r="CN767" s="2"/>
      <c r="CO767" s="2"/>
      <c r="CP767" s="8">
        <f t="shared" si="134"/>
        <v>652232436</v>
      </c>
      <c r="CQ767" s="2"/>
      <c r="CR767" s="2"/>
      <c r="CS767" s="2"/>
      <c r="CT767" s="2"/>
      <c r="CU767" s="2"/>
      <c r="CV767" s="9"/>
      <c r="CW767" s="2"/>
      <c r="CX767" s="2"/>
      <c r="CY767" s="8">
        <f t="shared" si="135"/>
        <v>652232436</v>
      </c>
      <c r="CZ767" s="2"/>
      <c r="DA767" s="2"/>
      <c r="DB767" s="2"/>
      <c r="DC767" s="2"/>
      <c r="DD767" s="2"/>
      <c r="DE767" s="2"/>
      <c r="DF767" s="2"/>
      <c r="DG767" s="2"/>
      <c r="DH767" s="2"/>
      <c r="DI767" s="8">
        <f t="shared" si="136"/>
        <v>652232436</v>
      </c>
      <c r="DJ767" s="18"/>
      <c r="DK767" s="2"/>
      <c r="DL767" s="2"/>
      <c r="DM767" s="2"/>
      <c r="DN767" s="2"/>
      <c r="DO767" s="2"/>
      <c r="DP767" s="2"/>
      <c r="DQ767" s="2"/>
      <c r="DR767" s="9"/>
      <c r="DS767" s="2"/>
      <c r="DT767" s="2"/>
      <c r="DU767" s="7">
        <f t="shared" si="142"/>
        <v>652232436</v>
      </c>
      <c r="DV767" s="4">
        <f>VLOOKUP(B767,[3]RPTNCT049_ConsultaSaldosContabl!$I$4:$K$8047,3,0)</f>
        <v>278201248</v>
      </c>
      <c r="DW767" s="4">
        <f>+Q767+Z767+AA767+AN767+BA767+BJ767+BU767+BV767</f>
        <v>374031188</v>
      </c>
      <c r="DX767" s="41">
        <f t="shared" si="143"/>
        <v>652232436</v>
      </c>
      <c r="DY767" s="19">
        <f t="shared" si="144"/>
        <v>0</v>
      </c>
      <c r="DZ767" s="29"/>
      <c r="EA767" s="29"/>
      <c r="EB767" s="29"/>
    </row>
    <row r="768" spans="1:136" ht="15" customHeight="1" x14ac:dyDescent="0.2">
      <c r="A768" s="1">
        <v>8000791627</v>
      </c>
      <c r="B768" s="1">
        <v>800079162</v>
      </c>
      <c r="C768" s="16">
        <v>218623586</v>
      </c>
      <c r="D768" s="17" t="s">
        <v>454</v>
      </c>
      <c r="E768" s="83" t="s">
        <v>2081</v>
      </c>
      <c r="F768" s="38"/>
      <c r="G768" s="2"/>
      <c r="H768" s="3"/>
      <c r="I768" s="2"/>
      <c r="J768" s="39"/>
      <c r="K768" s="3"/>
      <c r="L768" s="2"/>
      <c r="M768" s="8"/>
      <c r="N768" s="3"/>
      <c r="O768" s="2"/>
      <c r="P768" s="3"/>
      <c r="Q768" s="39">
        <v>103436524</v>
      </c>
      <c r="R768" s="2"/>
      <c r="S768" s="3"/>
      <c r="T768" s="3"/>
      <c r="U768" s="2"/>
      <c r="V768" s="8">
        <f t="shared" si="133"/>
        <v>103436524</v>
      </c>
      <c r="W768" s="8">
        <v>0</v>
      </c>
      <c r="X768" s="2"/>
      <c r="Y768" s="8">
        <v>0</v>
      </c>
      <c r="Z768" s="8"/>
      <c r="AA768" s="2"/>
      <c r="AB768" s="2"/>
      <c r="AC768" s="9"/>
      <c r="AD768" s="2"/>
      <c r="AE768" s="2"/>
      <c r="AF768" s="8">
        <f t="shared" si="137"/>
        <v>103436524</v>
      </c>
      <c r="AG768" s="9">
        <v>0</v>
      </c>
      <c r="AH768" s="2"/>
      <c r="AI768" s="2">
        <v>0</v>
      </c>
      <c r="AJ768" s="9">
        <v>0</v>
      </c>
      <c r="AK768" s="2">
        <v>0</v>
      </c>
      <c r="AL768" s="2">
        <v>0</v>
      </c>
      <c r="AM768" s="2"/>
      <c r="AN768" s="2"/>
      <c r="AO768" s="19">
        <f t="shared" si="138"/>
        <v>103436524</v>
      </c>
      <c r="AP768" s="2"/>
      <c r="AQ768" s="2"/>
      <c r="AR768" s="2"/>
      <c r="AS768" s="2"/>
      <c r="AT768" s="2"/>
      <c r="AU768" s="2"/>
      <c r="AV768" s="2"/>
      <c r="AW768" s="2"/>
      <c r="AX768" s="2">
        <v>180086528</v>
      </c>
      <c r="AY768" s="2">
        <v>45021632</v>
      </c>
      <c r="AZ768" s="2"/>
      <c r="BA768" s="2"/>
      <c r="BB768" s="64">
        <f t="shared" si="139"/>
        <v>328544684</v>
      </c>
      <c r="BC768" s="2"/>
      <c r="BD768" s="2">
        <v>45021632</v>
      </c>
      <c r="BE768" s="2"/>
      <c r="BF768" s="2"/>
      <c r="BG768" s="9"/>
      <c r="BH768" s="2"/>
      <c r="BI768" s="2"/>
      <c r="BJ768" s="2">
        <v>222600873</v>
      </c>
      <c r="BK768" s="8">
        <f t="shared" si="140"/>
        <v>596167189</v>
      </c>
      <c r="BL768" s="2"/>
      <c r="BM768" s="2">
        <v>45021632</v>
      </c>
      <c r="BN768" s="2"/>
      <c r="BO768" s="2"/>
      <c r="BP768" s="2"/>
      <c r="BQ768" s="2"/>
      <c r="BR768" s="9"/>
      <c r="BS768" s="2"/>
      <c r="BT768" s="2"/>
      <c r="BU768" s="2"/>
      <c r="BV768" s="2"/>
      <c r="BW768" s="8">
        <f t="shared" si="141"/>
        <v>641188821</v>
      </c>
      <c r="BX768" s="2"/>
      <c r="BY768" s="2">
        <v>45021632</v>
      </c>
      <c r="BZ768" s="2"/>
      <c r="CA768" s="2"/>
      <c r="CB768" s="9"/>
      <c r="CC768" s="2"/>
      <c r="CD768" s="2"/>
      <c r="CE768" s="2"/>
      <c r="CF768" s="2"/>
      <c r="CG768" s="8">
        <f>SUM(BW768:CE768)</f>
        <v>686210453</v>
      </c>
      <c r="CH768" s="2"/>
      <c r="CI768" s="2"/>
      <c r="CJ768" s="2"/>
      <c r="CK768" s="2"/>
      <c r="CL768" s="9"/>
      <c r="CM768" s="2"/>
      <c r="CN768" s="2"/>
      <c r="CO768" s="2"/>
      <c r="CP768" s="8">
        <f t="shared" si="134"/>
        <v>686210453</v>
      </c>
      <c r="CQ768" s="2"/>
      <c r="CR768" s="2"/>
      <c r="CS768" s="2"/>
      <c r="CT768" s="2"/>
      <c r="CU768" s="2"/>
      <c r="CV768" s="9"/>
      <c r="CW768" s="2"/>
      <c r="CX768" s="2"/>
      <c r="CY768" s="8">
        <f t="shared" si="135"/>
        <v>686210453</v>
      </c>
      <c r="CZ768" s="2"/>
      <c r="DA768" s="2"/>
      <c r="DB768" s="2"/>
      <c r="DC768" s="2"/>
      <c r="DD768" s="2"/>
      <c r="DE768" s="2"/>
      <c r="DF768" s="2"/>
      <c r="DG768" s="2"/>
      <c r="DH768" s="2"/>
      <c r="DI768" s="8">
        <f t="shared" si="136"/>
        <v>686210453</v>
      </c>
      <c r="DJ768" s="18"/>
      <c r="DK768" s="2"/>
      <c r="DL768" s="2"/>
      <c r="DM768" s="2"/>
      <c r="DN768" s="2"/>
      <c r="DO768" s="2"/>
      <c r="DP768" s="2"/>
      <c r="DQ768" s="2"/>
      <c r="DR768" s="9"/>
      <c r="DS768" s="2"/>
      <c r="DT768" s="2"/>
      <c r="DU768" s="7">
        <f t="shared" si="142"/>
        <v>686210453</v>
      </c>
      <c r="DV768" s="4">
        <f>VLOOKUP(B768,[3]RPTNCT049_ConsultaSaldosContabl!$I$4:$K$8047,3,0)</f>
        <v>360173056</v>
      </c>
      <c r="DW768" s="4">
        <f>+Q768+Z768+AA768+AN768+BA768+BJ768+BU768+BV768</f>
        <v>326037397</v>
      </c>
      <c r="DX768" s="41">
        <f t="shared" si="143"/>
        <v>686210453</v>
      </c>
      <c r="DY768" s="19">
        <f t="shared" si="144"/>
        <v>0</v>
      </c>
      <c r="DZ768" s="29"/>
      <c r="EA768" s="29"/>
      <c r="EB768" s="29"/>
    </row>
    <row r="769" spans="1:136" ht="15" customHeight="1" x14ac:dyDescent="0.2">
      <c r="A769" s="1">
        <v>8999994328</v>
      </c>
      <c r="B769" s="1">
        <v>899999432</v>
      </c>
      <c r="C769" s="16">
        <v>219225592</v>
      </c>
      <c r="D769" s="17" t="s">
        <v>526</v>
      </c>
      <c r="E769" s="83" t="s">
        <v>2096</v>
      </c>
      <c r="F769" s="38"/>
      <c r="G769" s="2"/>
      <c r="H769" s="3"/>
      <c r="I769" s="2"/>
      <c r="J769" s="39"/>
      <c r="K769" s="3"/>
      <c r="L769" s="2"/>
      <c r="M769" s="8"/>
      <c r="N769" s="3"/>
      <c r="O769" s="2"/>
      <c r="P769" s="3"/>
      <c r="Q769" s="39">
        <v>27328605</v>
      </c>
      <c r="R769" s="2"/>
      <c r="S769" s="3"/>
      <c r="T769" s="3"/>
      <c r="U769" s="2"/>
      <c r="V769" s="8">
        <f t="shared" si="133"/>
        <v>27328605</v>
      </c>
      <c r="W769" s="8">
        <v>0</v>
      </c>
      <c r="X769" s="2"/>
      <c r="Y769" s="8">
        <v>0</v>
      </c>
      <c r="Z769" s="8"/>
      <c r="AA769" s="2"/>
      <c r="AB769" s="2"/>
      <c r="AC769" s="9"/>
      <c r="AD769" s="2"/>
      <c r="AE769" s="2"/>
      <c r="AF769" s="8">
        <f t="shared" si="137"/>
        <v>27328605</v>
      </c>
      <c r="AG769" s="9">
        <v>0</v>
      </c>
      <c r="AH769" s="2"/>
      <c r="AI769" s="2">
        <v>0</v>
      </c>
      <c r="AJ769" s="9">
        <v>0</v>
      </c>
      <c r="AK769" s="2">
        <v>0</v>
      </c>
      <c r="AL769" s="2">
        <v>0</v>
      </c>
      <c r="AM769" s="2"/>
      <c r="AN769" s="2"/>
      <c r="AO769" s="19">
        <f t="shared" si="138"/>
        <v>27328605</v>
      </c>
      <c r="AP769" s="2"/>
      <c r="AQ769" s="2"/>
      <c r="AR769" s="2"/>
      <c r="AS769" s="2"/>
      <c r="AT769" s="2"/>
      <c r="AU769" s="2"/>
      <c r="AV769" s="2"/>
      <c r="AW769" s="2"/>
      <c r="AX769" s="2">
        <v>27564444</v>
      </c>
      <c r="AY769" s="2">
        <v>6891111</v>
      </c>
      <c r="AZ769" s="2"/>
      <c r="BA769" s="2"/>
      <c r="BB769" s="64">
        <f t="shared" si="139"/>
        <v>61784160</v>
      </c>
      <c r="BC769" s="2"/>
      <c r="BD769" s="2">
        <v>6891111</v>
      </c>
      <c r="BE769" s="2"/>
      <c r="BF769" s="2"/>
      <c r="BG769" s="9"/>
      <c r="BH769" s="2"/>
      <c r="BI769" s="2"/>
      <c r="BJ769" s="2">
        <v>58812868</v>
      </c>
      <c r="BK769" s="8">
        <f t="shared" si="140"/>
        <v>127488139</v>
      </c>
      <c r="BL769" s="2"/>
      <c r="BM769" s="2">
        <v>6891111</v>
      </c>
      <c r="BN769" s="2"/>
      <c r="BO769" s="2"/>
      <c r="BP769" s="2"/>
      <c r="BQ769" s="2"/>
      <c r="BR769" s="9"/>
      <c r="BS769" s="2"/>
      <c r="BT769" s="2"/>
      <c r="BU769" s="2"/>
      <c r="BV769" s="2"/>
      <c r="BW769" s="8">
        <f t="shared" si="141"/>
        <v>134379250</v>
      </c>
      <c r="BX769" s="2"/>
      <c r="BY769" s="2">
        <v>6891111</v>
      </c>
      <c r="BZ769" s="2"/>
      <c r="CA769" s="2"/>
      <c r="CB769" s="9"/>
      <c r="CC769" s="2"/>
      <c r="CD769" s="2"/>
      <c r="CE769" s="2"/>
      <c r="CF769" s="2"/>
      <c r="CG769" s="8">
        <f>SUM(BW769:CE769)</f>
        <v>141270361</v>
      </c>
      <c r="CH769" s="2"/>
      <c r="CI769" s="2"/>
      <c r="CJ769" s="2"/>
      <c r="CK769" s="2"/>
      <c r="CL769" s="9"/>
      <c r="CM769" s="2"/>
      <c r="CN769" s="2"/>
      <c r="CO769" s="2"/>
      <c r="CP769" s="8">
        <f t="shared" si="134"/>
        <v>141270361</v>
      </c>
      <c r="CQ769" s="2"/>
      <c r="CR769" s="2"/>
      <c r="CS769" s="2"/>
      <c r="CT769" s="2"/>
      <c r="CU769" s="2"/>
      <c r="CV769" s="9"/>
      <c r="CW769" s="2"/>
      <c r="CX769" s="2"/>
      <c r="CY769" s="8">
        <f t="shared" si="135"/>
        <v>141270361</v>
      </c>
      <c r="CZ769" s="2"/>
      <c r="DA769" s="2"/>
      <c r="DB769" s="2"/>
      <c r="DC769" s="2"/>
      <c r="DD769" s="2"/>
      <c r="DE769" s="2"/>
      <c r="DF769" s="2"/>
      <c r="DG769" s="2"/>
      <c r="DH769" s="2"/>
      <c r="DI769" s="8">
        <f t="shared" si="136"/>
        <v>141270361</v>
      </c>
      <c r="DJ769" s="18"/>
      <c r="DK769" s="2"/>
      <c r="DL769" s="2"/>
      <c r="DM769" s="2"/>
      <c r="DN769" s="2"/>
      <c r="DO769" s="2"/>
      <c r="DP769" s="2"/>
      <c r="DQ769" s="2"/>
      <c r="DR769" s="9"/>
      <c r="DS769" s="2"/>
      <c r="DT769" s="2"/>
      <c r="DU769" s="7">
        <f t="shared" si="142"/>
        <v>141270361</v>
      </c>
      <c r="DV769" s="4">
        <f>VLOOKUP(B769,[3]RPTNCT049_ConsultaSaldosContabl!$I$4:$K$8047,3,0)</f>
        <v>55128888</v>
      </c>
      <c r="DW769" s="4">
        <f>+Q769+Z769+AA769+AN769+BA769+BJ769+BU769+BV769</f>
        <v>86141473</v>
      </c>
      <c r="DX769" s="41">
        <f t="shared" si="143"/>
        <v>141270361</v>
      </c>
      <c r="DY769" s="19">
        <f t="shared" si="144"/>
        <v>0</v>
      </c>
      <c r="DZ769" s="29"/>
      <c r="EA769" s="29"/>
      <c r="EB769" s="29"/>
    </row>
    <row r="770" spans="1:136" ht="15" customHeight="1" x14ac:dyDescent="0.2">
      <c r="A770" s="1">
        <v>8000947161</v>
      </c>
      <c r="B770" s="1">
        <v>800094716</v>
      </c>
      <c r="C770" s="16">
        <v>219425594</v>
      </c>
      <c r="D770" s="17" t="s">
        <v>527</v>
      </c>
      <c r="E770" s="83" t="s">
        <v>1569</v>
      </c>
      <c r="F770" s="38"/>
      <c r="G770" s="2"/>
      <c r="H770" s="3"/>
      <c r="I770" s="2"/>
      <c r="J770" s="39"/>
      <c r="K770" s="3"/>
      <c r="L770" s="2"/>
      <c r="M770" s="8"/>
      <c r="N770" s="3"/>
      <c r="O770" s="2"/>
      <c r="P770" s="3"/>
      <c r="Q770" s="39">
        <v>45634210</v>
      </c>
      <c r="R770" s="2"/>
      <c r="S770" s="3"/>
      <c r="T770" s="3"/>
      <c r="U770" s="2"/>
      <c r="V770" s="8">
        <f t="shared" si="133"/>
        <v>45634210</v>
      </c>
      <c r="W770" s="8">
        <v>0</v>
      </c>
      <c r="X770" s="2"/>
      <c r="Y770" s="8">
        <v>0</v>
      </c>
      <c r="Z770" s="8"/>
      <c r="AA770" s="2"/>
      <c r="AB770" s="2"/>
      <c r="AC770" s="9"/>
      <c r="AD770" s="2"/>
      <c r="AE770" s="2"/>
      <c r="AF770" s="8">
        <f t="shared" si="137"/>
        <v>45634210</v>
      </c>
      <c r="AG770" s="9">
        <v>0</v>
      </c>
      <c r="AH770" s="2"/>
      <c r="AI770" s="2">
        <v>0</v>
      </c>
      <c r="AJ770" s="9">
        <v>0</v>
      </c>
      <c r="AK770" s="2">
        <v>0</v>
      </c>
      <c r="AL770" s="2">
        <v>0</v>
      </c>
      <c r="AM770" s="2"/>
      <c r="AN770" s="2"/>
      <c r="AO770" s="19">
        <f t="shared" si="138"/>
        <v>45634210</v>
      </c>
      <c r="AP770" s="2"/>
      <c r="AQ770" s="2"/>
      <c r="AR770" s="2"/>
      <c r="AS770" s="2"/>
      <c r="AT770" s="2"/>
      <c r="AU770" s="2"/>
      <c r="AV770" s="2"/>
      <c r="AW770" s="2"/>
      <c r="AX770" s="2">
        <v>51919488</v>
      </c>
      <c r="AY770" s="2">
        <v>12979872</v>
      </c>
      <c r="AZ770" s="2"/>
      <c r="BA770" s="2"/>
      <c r="BB770" s="64">
        <f t="shared" si="139"/>
        <v>110533570</v>
      </c>
      <c r="BC770" s="2"/>
      <c r="BD770" s="2">
        <v>12979872</v>
      </c>
      <c r="BE770" s="2"/>
      <c r="BF770" s="2"/>
      <c r="BG770" s="9"/>
      <c r="BH770" s="2"/>
      <c r="BI770" s="2"/>
      <c r="BJ770" s="2">
        <v>98207490</v>
      </c>
      <c r="BK770" s="8">
        <f t="shared" si="140"/>
        <v>221720932</v>
      </c>
      <c r="BL770" s="2"/>
      <c r="BM770" s="2">
        <v>12979872</v>
      </c>
      <c r="BN770" s="2"/>
      <c r="BO770" s="2"/>
      <c r="BP770" s="2"/>
      <c r="BQ770" s="2"/>
      <c r="BR770" s="9"/>
      <c r="BS770" s="2"/>
      <c r="BT770" s="2"/>
      <c r="BU770" s="2"/>
      <c r="BV770" s="2"/>
      <c r="BW770" s="8">
        <f t="shared" si="141"/>
        <v>234700804</v>
      </c>
      <c r="BX770" s="2"/>
      <c r="BY770" s="2">
        <v>12979872</v>
      </c>
      <c r="BZ770" s="2"/>
      <c r="CA770" s="2"/>
      <c r="CB770" s="9"/>
      <c r="CC770" s="2"/>
      <c r="CD770" s="2"/>
      <c r="CE770" s="2"/>
      <c r="CF770" s="2"/>
      <c r="CG770" s="8">
        <f>SUM(BW770:CE770)</f>
        <v>247680676</v>
      </c>
      <c r="CH770" s="2"/>
      <c r="CI770" s="2"/>
      <c r="CJ770" s="2"/>
      <c r="CK770" s="2"/>
      <c r="CL770" s="9"/>
      <c r="CM770" s="2"/>
      <c r="CN770" s="2"/>
      <c r="CO770" s="2"/>
      <c r="CP770" s="8">
        <f t="shared" si="134"/>
        <v>247680676</v>
      </c>
      <c r="CQ770" s="2"/>
      <c r="CR770" s="2"/>
      <c r="CS770" s="2"/>
      <c r="CT770" s="2"/>
      <c r="CU770" s="2"/>
      <c r="CV770" s="9"/>
      <c r="CW770" s="2"/>
      <c r="CX770" s="2"/>
      <c r="CY770" s="8">
        <f t="shared" si="135"/>
        <v>247680676</v>
      </c>
      <c r="CZ770" s="2"/>
      <c r="DA770" s="2"/>
      <c r="DB770" s="2"/>
      <c r="DC770" s="2"/>
      <c r="DD770" s="2"/>
      <c r="DE770" s="2"/>
      <c r="DF770" s="2"/>
      <c r="DG770" s="2"/>
      <c r="DH770" s="2"/>
      <c r="DI770" s="8">
        <f t="shared" si="136"/>
        <v>247680676</v>
      </c>
      <c r="DJ770" s="18"/>
      <c r="DK770" s="2"/>
      <c r="DL770" s="2"/>
      <c r="DM770" s="2"/>
      <c r="DN770" s="2"/>
      <c r="DO770" s="2"/>
      <c r="DP770" s="2"/>
      <c r="DQ770" s="2"/>
      <c r="DR770" s="9"/>
      <c r="DS770" s="2"/>
      <c r="DT770" s="2"/>
      <c r="DU770" s="7">
        <f t="shared" si="142"/>
        <v>247680676</v>
      </c>
      <c r="DV770" s="4">
        <f>VLOOKUP(B770,[3]RPTNCT049_ConsultaSaldosContabl!$I$4:$K$8047,3,0)</f>
        <v>103838976</v>
      </c>
      <c r="DW770" s="4">
        <f>+Q770+Z770+AA770+AN770+BA770+BJ770+BU770+BV770</f>
        <v>143841700</v>
      </c>
      <c r="DX770" s="41">
        <f t="shared" si="143"/>
        <v>247680676</v>
      </c>
      <c r="DY770" s="19">
        <f t="shared" si="144"/>
        <v>0</v>
      </c>
      <c r="DZ770" s="29"/>
      <c r="EA770" s="29"/>
      <c r="EB770" s="29"/>
    </row>
    <row r="771" spans="1:136" ht="15" customHeight="1" x14ac:dyDescent="0.2">
      <c r="A771" s="1">
        <v>8916800110</v>
      </c>
      <c r="B771" s="1">
        <v>891680011</v>
      </c>
      <c r="C771" s="16">
        <v>210127001</v>
      </c>
      <c r="D771" s="17" t="s">
        <v>2256</v>
      </c>
      <c r="E771" s="83" t="s">
        <v>1074</v>
      </c>
      <c r="F771" s="36">
        <v>5843509430</v>
      </c>
      <c r="G771" s="2"/>
      <c r="H771" s="3"/>
      <c r="I771" s="2"/>
      <c r="J771" s="39">
        <v>681967350</v>
      </c>
      <c r="K771" s="2">
        <v>714638678</v>
      </c>
      <c r="L771" s="2"/>
      <c r="M771" s="8">
        <f>SUM(F771:L771)</f>
        <v>7240115458</v>
      </c>
      <c r="N771" s="3">
        <f>VLOOKUP(A771,'[1]PRESTACION DE SERVICIO'!$I$2:$J$96,2,0)</f>
        <v>5504752812</v>
      </c>
      <c r="O771" s="2"/>
      <c r="P771" s="3"/>
      <c r="Q771" s="39">
        <v>827139505</v>
      </c>
      <c r="R771" s="2"/>
      <c r="S771" s="3">
        <v>319552652</v>
      </c>
      <c r="T771" s="9">
        <v>679419174</v>
      </c>
      <c r="U771" s="2"/>
      <c r="V771" s="8">
        <f t="shared" ref="V771:V834" si="145">SUBTOTAL(9,M771:U771)</f>
        <v>14570979601</v>
      </c>
      <c r="W771" s="8">
        <v>4954393937</v>
      </c>
      <c r="X771" s="2"/>
      <c r="Y771" s="8">
        <v>0</v>
      </c>
      <c r="Z771" s="8"/>
      <c r="AA771" s="2"/>
      <c r="AB771" s="2"/>
      <c r="AC771" s="9">
        <v>365759160</v>
      </c>
      <c r="AD771" s="2">
        <v>727024776</v>
      </c>
      <c r="AE771" s="2"/>
      <c r="AF771" s="8">
        <f t="shared" si="137"/>
        <v>20618157474</v>
      </c>
      <c r="AG771" s="9">
        <v>0</v>
      </c>
      <c r="AH771" s="2"/>
      <c r="AI771" s="2">
        <v>0</v>
      </c>
      <c r="AJ771" s="9">
        <v>5122219553</v>
      </c>
      <c r="AK771" s="2">
        <v>365759160</v>
      </c>
      <c r="AL771" s="2">
        <v>727024776</v>
      </c>
      <c r="AM771" s="2"/>
      <c r="AN771" s="2"/>
      <c r="AO771" s="19">
        <f t="shared" si="138"/>
        <v>26833160963</v>
      </c>
      <c r="AP771" s="2"/>
      <c r="AQ771" s="2"/>
      <c r="AR771" s="2"/>
      <c r="AS771" s="2">
        <v>5139653085</v>
      </c>
      <c r="AT771" s="2">
        <v>365759160</v>
      </c>
      <c r="AU771" s="2">
        <v>624422678</v>
      </c>
      <c r="AV771" s="2"/>
      <c r="AW771" s="2">
        <v>2182261292</v>
      </c>
      <c r="AX771" s="2"/>
      <c r="AY771" s="2">
        <v>545565323</v>
      </c>
      <c r="AZ771" s="2"/>
      <c r="BA771" s="2"/>
      <c r="BB771" s="64">
        <f t="shared" si="139"/>
        <v>35690822501</v>
      </c>
      <c r="BC771" s="2">
        <v>7407833374</v>
      </c>
      <c r="BD771" s="2">
        <v>545565323</v>
      </c>
      <c r="BE771" s="2"/>
      <c r="BF771" s="2"/>
      <c r="BG771" s="9">
        <v>394908605</v>
      </c>
      <c r="BH771" s="2">
        <v>1020190924</v>
      </c>
      <c r="BI771" s="2"/>
      <c r="BJ771" s="2">
        <v>1767826469</v>
      </c>
      <c r="BK771" s="8">
        <f t="shared" si="140"/>
        <v>46827147196</v>
      </c>
      <c r="BL771" s="2">
        <v>5568242678</v>
      </c>
      <c r="BM771" s="2">
        <v>545565323</v>
      </c>
      <c r="BN771" s="2"/>
      <c r="BO771" s="2">
        <v>2428894924</v>
      </c>
      <c r="BP771" s="2"/>
      <c r="BQ771" s="2"/>
      <c r="BR771" s="9">
        <v>362328732</v>
      </c>
      <c r="BS771" s="2">
        <v>965492878</v>
      </c>
      <c r="BT771" s="2"/>
      <c r="BU771" s="2"/>
      <c r="BV771" s="2"/>
      <c r="BW771" s="8">
        <f t="shared" si="141"/>
        <v>56697671731</v>
      </c>
      <c r="BX771" s="2"/>
      <c r="BY771" s="2">
        <v>545565323</v>
      </c>
      <c r="BZ771" s="2"/>
      <c r="CA771" s="2">
        <v>5446428434</v>
      </c>
      <c r="CB771" s="9">
        <v>403683033</v>
      </c>
      <c r="CC771" s="2">
        <v>883230393</v>
      </c>
      <c r="CD771" s="2"/>
      <c r="CE771" s="2">
        <v>1015669</v>
      </c>
      <c r="CF771" s="2"/>
      <c r="CG771" s="8">
        <f>SUM(BW771:CE771)</f>
        <v>63977594583</v>
      </c>
      <c r="CH771" s="2"/>
      <c r="CI771" s="2"/>
      <c r="CJ771" s="2"/>
      <c r="CK771" s="2"/>
      <c r="CL771" s="9"/>
      <c r="CM771" s="2"/>
      <c r="CN771" s="2"/>
      <c r="CO771" s="2"/>
      <c r="CP771" s="8">
        <f t="shared" ref="CP771:CP834" si="146">SUM(CG771:CO771)</f>
        <v>63977594583</v>
      </c>
      <c r="CQ771" s="2"/>
      <c r="CR771" s="2"/>
      <c r="CS771" s="2"/>
      <c r="CT771" s="2"/>
      <c r="CU771" s="2"/>
      <c r="CV771" s="9"/>
      <c r="CW771" s="2"/>
      <c r="CX771" s="2"/>
      <c r="CY771" s="8">
        <f t="shared" ref="CY771:CY834" si="147">SUM(CP771:CX771)</f>
        <v>63977594583</v>
      </c>
      <c r="CZ771" s="2"/>
      <c r="DA771" s="2"/>
      <c r="DB771" s="2"/>
      <c r="DC771" s="2"/>
      <c r="DD771" s="2"/>
      <c r="DE771" s="2"/>
      <c r="DF771" s="2"/>
      <c r="DG771" s="2"/>
      <c r="DH771" s="2"/>
      <c r="DI771" s="8">
        <f t="shared" ref="DI771:DI834" si="148">SUM(CY771:DH771)</f>
        <v>63977594583</v>
      </c>
      <c r="DJ771" s="18"/>
      <c r="DK771" s="2"/>
      <c r="DL771" s="2"/>
      <c r="DM771" s="2"/>
      <c r="DN771" s="2"/>
      <c r="DO771" s="2"/>
      <c r="DP771" s="2"/>
      <c r="DQ771" s="2"/>
      <c r="DR771" s="9"/>
      <c r="DS771" s="2"/>
      <c r="DT771" s="2"/>
      <c r="DU771" s="7">
        <f t="shared" si="142"/>
        <v>63977594583</v>
      </c>
      <c r="DV771" s="4">
        <f>VLOOKUP(B771,[3]RPTNCT049_ConsultaSaldosContabl!$I$4:$K$8047,3,0)</f>
        <v>61381612940</v>
      </c>
      <c r="DW771" s="4">
        <f>+Q771+Z771+AA771+AN771+BA771+BJ771+BU771+BV771+CE771</f>
        <v>2595981643</v>
      </c>
      <c r="DX771" s="41">
        <f t="shared" si="143"/>
        <v>63977594583</v>
      </c>
      <c r="DY771" s="19">
        <f t="shared" si="144"/>
        <v>0</v>
      </c>
      <c r="DZ771" s="29"/>
      <c r="EA771" s="29"/>
      <c r="EB771" s="29"/>
    </row>
    <row r="772" spans="1:136" ht="15" customHeight="1" x14ac:dyDescent="0.2">
      <c r="A772" s="1">
        <v>8900006134</v>
      </c>
      <c r="B772" s="1">
        <v>890000613</v>
      </c>
      <c r="C772" s="16">
        <v>219463594</v>
      </c>
      <c r="D772" s="17" t="s">
        <v>798</v>
      </c>
      <c r="E772" s="83" t="s">
        <v>1833</v>
      </c>
      <c r="F772" s="38"/>
      <c r="G772" s="2"/>
      <c r="H772" s="3"/>
      <c r="I772" s="2"/>
      <c r="J772" s="39"/>
      <c r="K772" s="3"/>
      <c r="L772" s="2"/>
      <c r="M772" s="8"/>
      <c r="N772" s="3"/>
      <c r="O772" s="2"/>
      <c r="P772" s="3"/>
      <c r="Q772" s="39">
        <v>146784562</v>
      </c>
      <c r="R772" s="2"/>
      <c r="S772" s="3"/>
      <c r="T772" s="3"/>
      <c r="U772" s="2"/>
      <c r="V772" s="8">
        <f t="shared" si="145"/>
        <v>146784562</v>
      </c>
      <c r="W772" s="8">
        <v>0</v>
      </c>
      <c r="X772" s="2"/>
      <c r="Y772" s="8">
        <v>0</v>
      </c>
      <c r="Z772" s="8"/>
      <c r="AA772" s="2"/>
      <c r="AB772" s="2"/>
      <c r="AC772" s="9"/>
      <c r="AD772" s="2"/>
      <c r="AE772" s="2"/>
      <c r="AF772" s="8">
        <f t="shared" ref="AF772:AF835" si="149">SUM(V772:AE772)</f>
        <v>146784562</v>
      </c>
      <c r="AG772" s="9">
        <v>0</v>
      </c>
      <c r="AH772" s="2"/>
      <c r="AI772" s="2">
        <v>0</v>
      </c>
      <c r="AJ772" s="9">
        <v>0</v>
      </c>
      <c r="AK772" s="2">
        <v>0</v>
      </c>
      <c r="AL772" s="2">
        <v>0</v>
      </c>
      <c r="AM772" s="2"/>
      <c r="AN772" s="2"/>
      <c r="AO772" s="19">
        <f t="shared" ref="AO772:AO835" si="150">SUM(AF772:AN772)</f>
        <v>146784562</v>
      </c>
      <c r="AP772" s="2"/>
      <c r="AQ772" s="2"/>
      <c r="AR772" s="2"/>
      <c r="AS772" s="2"/>
      <c r="AT772" s="2"/>
      <c r="AU772" s="2"/>
      <c r="AV772" s="2"/>
      <c r="AW772" s="2"/>
      <c r="AX772" s="2">
        <v>174547016</v>
      </c>
      <c r="AY772" s="2">
        <v>43636754</v>
      </c>
      <c r="AZ772" s="2"/>
      <c r="BA772" s="2"/>
      <c r="BB772" s="64">
        <f t="shared" ref="BB772:BB835" si="151">SUM(AO772:BA772)</f>
        <v>364968332</v>
      </c>
      <c r="BC772" s="2"/>
      <c r="BD772" s="2">
        <v>43636754</v>
      </c>
      <c r="BE772" s="2"/>
      <c r="BF772" s="2"/>
      <c r="BG772" s="9"/>
      <c r="BH772" s="2"/>
      <c r="BI772" s="2"/>
      <c r="BJ772" s="2">
        <v>315887873</v>
      </c>
      <c r="BK772" s="8">
        <f t="shared" ref="BK772:BK835" si="152">SUM(BB772:BJ772)</f>
        <v>724492959</v>
      </c>
      <c r="BL772" s="2"/>
      <c r="BM772" s="2">
        <v>43636754</v>
      </c>
      <c r="BN772" s="2"/>
      <c r="BO772" s="2"/>
      <c r="BP772" s="2"/>
      <c r="BQ772" s="2"/>
      <c r="BR772" s="9"/>
      <c r="BS772" s="2"/>
      <c r="BT772" s="2"/>
      <c r="BU772" s="2"/>
      <c r="BV772" s="2"/>
      <c r="BW772" s="8">
        <f t="shared" ref="BW772:BW835" si="153">SUM(BK772:BV772)</f>
        <v>768129713</v>
      </c>
      <c r="BX772" s="2"/>
      <c r="BY772" s="2">
        <v>43636754</v>
      </c>
      <c r="BZ772" s="2"/>
      <c r="CA772" s="2"/>
      <c r="CB772" s="9"/>
      <c r="CC772" s="2"/>
      <c r="CD772" s="2"/>
      <c r="CE772" s="2"/>
      <c r="CF772" s="2"/>
      <c r="CG772" s="8">
        <f>SUM(BW772:CE772)</f>
        <v>811766467</v>
      </c>
      <c r="CH772" s="2"/>
      <c r="CI772" s="2"/>
      <c r="CJ772" s="2"/>
      <c r="CK772" s="2"/>
      <c r="CL772" s="9"/>
      <c r="CM772" s="2"/>
      <c r="CN772" s="2"/>
      <c r="CO772" s="2"/>
      <c r="CP772" s="8">
        <f t="shared" si="146"/>
        <v>811766467</v>
      </c>
      <c r="CQ772" s="2"/>
      <c r="CR772" s="2"/>
      <c r="CS772" s="2"/>
      <c r="CT772" s="2"/>
      <c r="CU772" s="2"/>
      <c r="CV772" s="9"/>
      <c r="CW772" s="2"/>
      <c r="CX772" s="2"/>
      <c r="CY772" s="8">
        <f t="shared" si="147"/>
        <v>811766467</v>
      </c>
      <c r="CZ772" s="2"/>
      <c r="DA772" s="2"/>
      <c r="DB772" s="2"/>
      <c r="DC772" s="2"/>
      <c r="DD772" s="2"/>
      <c r="DE772" s="2"/>
      <c r="DF772" s="2"/>
      <c r="DG772" s="2"/>
      <c r="DH772" s="2"/>
      <c r="DI772" s="8">
        <f t="shared" si="148"/>
        <v>811766467</v>
      </c>
      <c r="DJ772" s="18"/>
      <c r="DK772" s="2"/>
      <c r="DL772" s="2"/>
      <c r="DM772" s="2"/>
      <c r="DN772" s="2"/>
      <c r="DO772" s="2"/>
      <c r="DP772" s="2"/>
      <c r="DQ772" s="2"/>
      <c r="DR772" s="9"/>
      <c r="DS772" s="2"/>
      <c r="DT772" s="2"/>
      <c r="DU772" s="7">
        <f t="shared" ref="DU772:DU835" si="154">SUM(DI772:DT772)</f>
        <v>811766467</v>
      </c>
      <c r="DV772" s="4">
        <f>VLOOKUP(B772,[3]RPTNCT049_ConsultaSaldosContabl!$I$4:$K$8047,3,0)</f>
        <v>349094032</v>
      </c>
      <c r="DW772" s="4">
        <f>+Q772+Z772+AA772+AN772+BA772+BJ772+BU772+BV772</f>
        <v>462672435</v>
      </c>
      <c r="DX772" s="41">
        <f t="shared" ref="DX772:DX835" si="155">+DV772+DW772</f>
        <v>811766467</v>
      </c>
      <c r="DY772" s="19">
        <f t="shared" ref="DY772:DY835" si="156">+CG772-DX772</f>
        <v>0</v>
      </c>
      <c r="DZ772" s="29"/>
      <c r="EA772" s="29"/>
      <c r="EB772" s="29"/>
    </row>
    <row r="773" spans="1:136" ht="15" customHeight="1" x14ac:dyDescent="0.2">
      <c r="A773" s="1">
        <v>8914800327</v>
      </c>
      <c r="B773" s="1">
        <v>891480032</v>
      </c>
      <c r="C773" s="16">
        <v>219466594</v>
      </c>
      <c r="D773" s="17" t="s">
        <v>809</v>
      </c>
      <c r="E773" s="83" t="s">
        <v>1844</v>
      </c>
      <c r="F773" s="38"/>
      <c r="G773" s="2"/>
      <c r="H773" s="3"/>
      <c r="I773" s="2"/>
      <c r="J773" s="39"/>
      <c r="K773" s="3"/>
      <c r="L773" s="2"/>
      <c r="M773" s="8"/>
      <c r="N773" s="3"/>
      <c r="O773" s="2"/>
      <c r="P773" s="3"/>
      <c r="Q773" s="39">
        <v>161697016</v>
      </c>
      <c r="R773" s="2"/>
      <c r="S773" s="3"/>
      <c r="T773" s="3"/>
      <c r="U773" s="2"/>
      <c r="V773" s="8">
        <f t="shared" si="145"/>
        <v>161697016</v>
      </c>
      <c r="W773" s="8">
        <v>0</v>
      </c>
      <c r="X773" s="2"/>
      <c r="Y773" s="8">
        <v>0</v>
      </c>
      <c r="Z773" s="8"/>
      <c r="AA773" s="2"/>
      <c r="AB773" s="2"/>
      <c r="AC773" s="9"/>
      <c r="AD773" s="2"/>
      <c r="AE773" s="2"/>
      <c r="AF773" s="8">
        <f t="shared" si="149"/>
        <v>161697016</v>
      </c>
      <c r="AG773" s="9">
        <v>0</v>
      </c>
      <c r="AH773" s="2"/>
      <c r="AI773" s="2">
        <v>0</v>
      </c>
      <c r="AJ773" s="9">
        <v>0</v>
      </c>
      <c r="AK773" s="2">
        <v>0</v>
      </c>
      <c r="AL773" s="2">
        <v>0</v>
      </c>
      <c r="AM773" s="2"/>
      <c r="AN773" s="2"/>
      <c r="AO773" s="19">
        <f t="shared" si="150"/>
        <v>161697016</v>
      </c>
      <c r="AP773" s="2"/>
      <c r="AQ773" s="2"/>
      <c r="AR773" s="2"/>
      <c r="AS773" s="2"/>
      <c r="AT773" s="2"/>
      <c r="AU773" s="2"/>
      <c r="AV773" s="2"/>
      <c r="AW773" s="2"/>
      <c r="AX773" s="2">
        <v>208490304</v>
      </c>
      <c r="AY773" s="2">
        <v>52122576</v>
      </c>
      <c r="AZ773" s="2"/>
      <c r="BA773" s="2"/>
      <c r="BB773" s="64">
        <f t="shared" si="151"/>
        <v>422309896</v>
      </c>
      <c r="BC773" s="2"/>
      <c r="BD773" s="2">
        <v>52122576</v>
      </c>
      <c r="BE773" s="2"/>
      <c r="BF773" s="2"/>
      <c r="BG773" s="9"/>
      <c r="BH773" s="2"/>
      <c r="BI773" s="2"/>
      <c r="BJ773" s="2">
        <v>347981497</v>
      </c>
      <c r="BK773" s="8">
        <f t="shared" si="152"/>
        <v>822413969</v>
      </c>
      <c r="BL773" s="2"/>
      <c r="BM773" s="2">
        <v>52122576</v>
      </c>
      <c r="BN773" s="2"/>
      <c r="BO773" s="2"/>
      <c r="BP773" s="2"/>
      <c r="BQ773" s="2"/>
      <c r="BR773" s="9"/>
      <c r="BS773" s="2"/>
      <c r="BT773" s="2"/>
      <c r="BU773" s="2"/>
      <c r="BV773" s="2"/>
      <c r="BW773" s="8">
        <f t="shared" si="153"/>
        <v>874536545</v>
      </c>
      <c r="BX773" s="2"/>
      <c r="BY773" s="2">
        <v>52122576</v>
      </c>
      <c r="BZ773" s="2"/>
      <c r="CA773" s="2"/>
      <c r="CB773" s="9"/>
      <c r="CC773" s="2"/>
      <c r="CD773" s="2"/>
      <c r="CE773" s="2"/>
      <c r="CF773" s="2"/>
      <c r="CG773" s="8">
        <f>SUM(BW773:CE773)</f>
        <v>926659121</v>
      </c>
      <c r="CH773" s="2"/>
      <c r="CI773" s="2"/>
      <c r="CJ773" s="2"/>
      <c r="CK773" s="2"/>
      <c r="CL773" s="9"/>
      <c r="CM773" s="2"/>
      <c r="CN773" s="2"/>
      <c r="CO773" s="2"/>
      <c r="CP773" s="8">
        <f t="shared" si="146"/>
        <v>926659121</v>
      </c>
      <c r="CQ773" s="2"/>
      <c r="CR773" s="2"/>
      <c r="CS773" s="2"/>
      <c r="CT773" s="2"/>
      <c r="CU773" s="2"/>
      <c r="CV773" s="9"/>
      <c r="CW773" s="2"/>
      <c r="CX773" s="2"/>
      <c r="CY773" s="8">
        <f t="shared" si="147"/>
        <v>926659121</v>
      </c>
      <c r="CZ773" s="2"/>
      <c r="DA773" s="2"/>
      <c r="DB773" s="2"/>
      <c r="DC773" s="2"/>
      <c r="DD773" s="2"/>
      <c r="DE773" s="2"/>
      <c r="DF773" s="2"/>
      <c r="DG773" s="2"/>
      <c r="DH773" s="2"/>
      <c r="DI773" s="8">
        <f t="shared" si="148"/>
        <v>926659121</v>
      </c>
      <c r="DJ773" s="18"/>
      <c r="DK773" s="2"/>
      <c r="DL773" s="2"/>
      <c r="DM773" s="2"/>
      <c r="DN773" s="2"/>
      <c r="DO773" s="2"/>
      <c r="DP773" s="2"/>
      <c r="DQ773" s="2"/>
      <c r="DR773" s="9"/>
      <c r="DS773" s="2"/>
      <c r="DT773" s="2"/>
      <c r="DU773" s="7">
        <f t="shared" si="154"/>
        <v>926659121</v>
      </c>
      <c r="DV773" s="4">
        <f>VLOOKUP(B773,[3]RPTNCT049_ConsultaSaldosContabl!$I$4:$K$8047,3,0)</f>
        <v>416980608</v>
      </c>
      <c r="DW773" s="4">
        <f>+Q773+Z773+AA773+AN773+BA773+BJ773+BU773+BV773</f>
        <v>509678513</v>
      </c>
      <c r="DX773" s="41">
        <f t="shared" si="155"/>
        <v>926659121</v>
      </c>
      <c r="DY773" s="19">
        <f t="shared" si="156"/>
        <v>0</v>
      </c>
      <c r="DZ773" s="29"/>
      <c r="EA773" s="29"/>
      <c r="EB773" s="29"/>
    </row>
    <row r="774" spans="1:136" ht="15" customHeight="1" x14ac:dyDescent="0.2">
      <c r="A774" s="1">
        <v>8000295135</v>
      </c>
      <c r="B774" s="1">
        <v>800029513</v>
      </c>
      <c r="C774" s="16">
        <v>218015580</v>
      </c>
      <c r="D774" s="17" t="s">
        <v>289</v>
      </c>
      <c r="E774" s="83" t="s">
        <v>1337</v>
      </c>
      <c r="F774" s="54"/>
      <c r="G774" s="18"/>
      <c r="H774" s="54"/>
      <c r="I774" s="18"/>
      <c r="J774" s="54"/>
      <c r="K774" s="54"/>
      <c r="L774" s="18"/>
      <c r="M774" s="55"/>
      <c r="N774" s="54"/>
      <c r="O774" s="18"/>
      <c r="P774" s="54"/>
      <c r="Q774" s="39"/>
      <c r="R774" s="18"/>
      <c r="S774" s="54"/>
      <c r="T774" s="54"/>
      <c r="U774" s="18"/>
      <c r="V774" s="8">
        <f t="shared" si="145"/>
        <v>0</v>
      </c>
      <c r="W774" s="8">
        <v>0</v>
      </c>
      <c r="X774" s="18"/>
      <c r="Y774" s="8">
        <v>0</v>
      </c>
      <c r="Z774" s="8">
        <v>31896393</v>
      </c>
      <c r="AA774" s="18"/>
      <c r="AB774" s="18"/>
      <c r="AC774" s="56"/>
      <c r="AD774" s="18"/>
      <c r="AE774" s="18"/>
      <c r="AF774" s="8">
        <f t="shared" si="149"/>
        <v>31896393</v>
      </c>
      <c r="AG774" s="9">
        <v>0</v>
      </c>
      <c r="AH774" s="2"/>
      <c r="AI774" s="2">
        <v>0</v>
      </c>
      <c r="AJ774" s="9">
        <v>0</v>
      </c>
      <c r="AK774" s="2">
        <v>0</v>
      </c>
      <c r="AL774" s="2">
        <v>0</v>
      </c>
      <c r="AM774" s="2"/>
      <c r="AN774" s="2"/>
      <c r="AO774" s="19">
        <f t="shared" si="150"/>
        <v>31896393</v>
      </c>
      <c r="AP774" s="18"/>
      <c r="AQ774" s="2"/>
      <c r="AR774" s="18"/>
      <c r="AS774" s="2"/>
      <c r="AT774" s="18"/>
      <c r="AU774" s="18"/>
      <c r="AV774" s="18"/>
      <c r="AW774" s="18"/>
      <c r="AX774" s="2">
        <v>41204124</v>
      </c>
      <c r="AY774" s="2">
        <v>10301031</v>
      </c>
      <c r="AZ774" s="18"/>
      <c r="BA774" s="2"/>
      <c r="BB774" s="64">
        <f t="shared" si="151"/>
        <v>83401548</v>
      </c>
      <c r="BC774" s="2"/>
      <c r="BD774" s="2">
        <v>10301031</v>
      </c>
      <c r="BE774" s="2"/>
      <c r="BF774" s="2"/>
      <c r="BG774" s="9"/>
      <c r="BH774" s="2"/>
      <c r="BI774" s="2"/>
      <c r="BJ774" s="2">
        <v>68642777</v>
      </c>
      <c r="BK774" s="8">
        <f t="shared" si="152"/>
        <v>162345356</v>
      </c>
      <c r="BL774" s="2"/>
      <c r="BM774" s="2">
        <v>10301031</v>
      </c>
      <c r="BN774" s="2"/>
      <c r="BO774" s="2"/>
      <c r="BP774" s="2"/>
      <c r="BQ774" s="2"/>
      <c r="BR774" s="9"/>
      <c r="BS774" s="2"/>
      <c r="BT774" s="2"/>
      <c r="BU774" s="2"/>
      <c r="BV774" s="2"/>
      <c r="BW774" s="8">
        <f t="shared" si="153"/>
        <v>172646387</v>
      </c>
      <c r="BX774" s="2"/>
      <c r="BY774" s="2">
        <v>10301031</v>
      </c>
      <c r="BZ774" s="2"/>
      <c r="CA774" s="2"/>
      <c r="CB774" s="9"/>
      <c r="CC774" s="2"/>
      <c r="CD774" s="2"/>
      <c r="CE774" s="2"/>
      <c r="CF774" s="2"/>
      <c r="CG774" s="8">
        <f>SUM(BW774:CE774)</f>
        <v>182947418</v>
      </c>
      <c r="CH774" s="2"/>
      <c r="CI774" s="2"/>
      <c r="CJ774" s="2"/>
      <c r="CK774" s="2"/>
      <c r="CL774" s="9"/>
      <c r="CM774" s="2"/>
      <c r="CN774" s="2"/>
      <c r="CO774" s="2"/>
      <c r="CP774" s="8">
        <f t="shared" si="146"/>
        <v>182947418</v>
      </c>
      <c r="CQ774" s="2"/>
      <c r="CR774" s="2"/>
      <c r="CS774" s="2"/>
      <c r="CT774" s="2"/>
      <c r="CU774" s="2"/>
      <c r="CV774" s="9"/>
      <c r="CW774" s="2"/>
      <c r="CX774" s="2"/>
      <c r="CY774" s="8">
        <f t="shared" si="147"/>
        <v>182947418</v>
      </c>
      <c r="CZ774" s="2"/>
      <c r="DA774" s="2"/>
      <c r="DB774" s="2"/>
      <c r="DC774" s="2"/>
      <c r="DD774" s="2"/>
      <c r="DE774" s="2"/>
      <c r="DF774" s="2"/>
      <c r="DG774" s="2"/>
      <c r="DH774" s="2"/>
      <c r="DI774" s="8">
        <f t="shared" si="148"/>
        <v>182947418</v>
      </c>
      <c r="DJ774" s="18"/>
      <c r="DK774" s="2"/>
      <c r="DL774" s="2"/>
      <c r="DM774" s="2"/>
      <c r="DN774" s="2"/>
      <c r="DO774" s="2"/>
      <c r="DP774" s="2"/>
      <c r="DQ774" s="2"/>
      <c r="DR774" s="9"/>
      <c r="DS774" s="2"/>
      <c r="DT774" s="2"/>
      <c r="DU774" s="7">
        <f t="shared" si="154"/>
        <v>182947418</v>
      </c>
      <c r="DV774" s="4">
        <f>VLOOKUP(B774,[3]RPTNCT049_ConsultaSaldosContabl!$I$4:$K$8047,3,0)</f>
        <v>82408248</v>
      </c>
      <c r="DW774" s="4">
        <f>+Q774+Z774+AA774+AN774+BA774+BJ774+BU774+BV774</f>
        <v>100539170</v>
      </c>
      <c r="DX774" s="41">
        <f t="shared" si="155"/>
        <v>182947418</v>
      </c>
      <c r="DY774" s="19">
        <f t="shared" si="156"/>
        <v>0</v>
      </c>
      <c r="DZ774" s="29"/>
      <c r="EA774" s="15"/>
      <c r="EB774" s="15"/>
      <c r="EC774" s="15"/>
      <c r="ED774" s="15"/>
      <c r="EE774" s="15"/>
      <c r="EF774" s="15"/>
    </row>
    <row r="775" spans="1:136" ht="15" customHeight="1" x14ac:dyDescent="0.2">
      <c r="A775" s="1">
        <v>8999994310</v>
      </c>
      <c r="B775" s="1">
        <v>899999431</v>
      </c>
      <c r="C775" s="16">
        <v>219625596</v>
      </c>
      <c r="D775" s="17" t="s">
        <v>528</v>
      </c>
      <c r="E775" s="83" t="s">
        <v>1570</v>
      </c>
      <c r="F775" s="38"/>
      <c r="G775" s="2"/>
      <c r="H775" s="3"/>
      <c r="I775" s="2"/>
      <c r="J775" s="39"/>
      <c r="K775" s="3"/>
      <c r="L775" s="2"/>
      <c r="M775" s="8"/>
      <c r="N775" s="3"/>
      <c r="O775" s="2"/>
      <c r="P775" s="3"/>
      <c r="Q775" s="39">
        <v>39395001</v>
      </c>
      <c r="R775" s="2"/>
      <c r="S775" s="3"/>
      <c r="T775" s="3"/>
      <c r="U775" s="2"/>
      <c r="V775" s="8">
        <f t="shared" si="145"/>
        <v>39395001</v>
      </c>
      <c r="W775" s="8">
        <v>0</v>
      </c>
      <c r="X775" s="2"/>
      <c r="Y775" s="8">
        <v>0</v>
      </c>
      <c r="Z775" s="8"/>
      <c r="AA775" s="2"/>
      <c r="AB775" s="2"/>
      <c r="AC775" s="9"/>
      <c r="AD775" s="2"/>
      <c r="AE775" s="2"/>
      <c r="AF775" s="8">
        <f t="shared" si="149"/>
        <v>39395001</v>
      </c>
      <c r="AG775" s="9">
        <v>0</v>
      </c>
      <c r="AH775" s="2"/>
      <c r="AI775" s="2">
        <v>0</v>
      </c>
      <c r="AJ775" s="9">
        <v>0</v>
      </c>
      <c r="AK775" s="2">
        <v>0</v>
      </c>
      <c r="AL775" s="2">
        <v>0</v>
      </c>
      <c r="AM775" s="2"/>
      <c r="AN775" s="2"/>
      <c r="AO775" s="19">
        <f t="shared" si="150"/>
        <v>39395001</v>
      </c>
      <c r="AP775" s="2"/>
      <c r="AQ775" s="2"/>
      <c r="AR775" s="2"/>
      <c r="AS775" s="2"/>
      <c r="AT775" s="2"/>
      <c r="AU775" s="2"/>
      <c r="AV775" s="2"/>
      <c r="AW775" s="2"/>
      <c r="AX775" s="2">
        <v>52295188</v>
      </c>
      <c r="AY775" s="2">
        <v>13073797</v>
      </c>
      <c r="AZ775" s="2"/>
      <c r="BA775" s="2"/>
      <c r="BB775" s="64">
        <f t="shared" si="151"/>
        <v>104763986</v>
      </c>
      <c r="BC775" s="2"/>
      <c r="BD775" s="2">
        <v>13073797</v>
      </c>
      <c r="BE775" s="2"/>
      <c r="BF775" s="2"/>
      <c r="BG775" s="9"/>
      <c r="BH775" s="2"/>
      <c r="BI775" s="2"/>
      <c r="BJ775" s="2">
        <v>84780286</v>
      </c>
      <c r="BK775" s="8">
        <f t="shared" si="152"/>
        <v>202618069</v>
      </c>
      <c r="BL775" s="2"/>
      <c r="BM775" s="2">
        <v>13073797</v>
      </c>
      <c r="BN775" s="2"/>
      <c r="BO775" s="2"/>
      <c r="BP775" s="2"/>
      <c r="BQ775" s="2"/>
      <c r="BR775" s="9"/>
      <c r="BS775" s="2"/>
      <c r="BT775" s="2"/>
      <c r="BU775" s="2"/>
      <c r="BV775" s="2"/>
      <c r="BW775" s="8">
        <f t="shared" si="153"/>
        <v>215691866</v>
      </c>
      <c r="BX775" s="2"/>
      <c r="BY775" s="2">
        <v>13073797</v>
      </c>
      <c r="BZ775" s="2"/>
      <c r="CA775" s="2"/>
      <c r="CB775" s="9"/>
      <c r="CC775" s="2"/>
      <c r="CD775" s="2"/>
      <c r="CE775" s="2"/>
      <c r="CF775" s="2"/>
      <c r="CG775" s="8">
        <f>SUM(BW775:CE775)</f>
        <v>228765663</v>
      </c>
      <c r="CH775" s="2"/>
      <c r="CI775" s="2"/>
      <c r="CJ775" s="2"/>
      <c r="CK775" s="2"/>
      <c r="CL775" s="9"/>
      <c r="CM775" s="2"/>
      <c r="CN775" s="2"/>
      <c r="CO775" s="2"/>
      <c r="CP775" s="8">
        <f t="shared" si="146"/>
        <v>228765663</v>
      </c>
      <c r="CQ775" s="2"/>
      <c r="CR775" s="2"/>
      <c r="CS775" s="2"/>
      <c r="CT775" s="2"/>
      <c r="CU775" s="2"/>
      <c r="CV775" s="9"/>
      <c r="CW775" s="2"/>
      <c r="CX775" s="2"/>
      <c r="CY775" s="8">
        <f t="shared" si="147"/>
        <v>228765663</v>
      </c>
      <c r="CZ775" s="2"/>
      <c r="DA775" s="2"/>
      <c r="DB775" s="2"/>
      <c r="DC775" s="2"/>
      <c r="DD775" s="2"/>
      <c r="DE775" s="2"/>
      <c r="DF775" s="2"/>
      <c r="DG775" s="2"/>
      <c r="DH775" s="2"/>
      <c r="DI775" s="8">
        <f t="shared" si="148"/>
        <v>228765663</v>
      </c>
      <c r="DJ775" s="18"/>
      <c r="DK775" s="2"/>
      <c r="DL775" s="2"/>
      <c r="DM775" s="2"/>
      <c r="DN775" s="2"/>
      <c r="DO775" s="2"/>
      <c r="DP775" s="2"/>
      <c r="DQ775" s="2"/>
      <c r="DR775" s="9"/>
      <c r="DS775" s="2"/>
      <c r="DT775" s="2"/>
      <c r="DU775" s="7">
        <f t="shared" si="154"/>
        <v>228765663</v>
      </c>
      <c r="DV775" s="4">
        <f>VLOOKUP(B775,[3]RPTNCT049_ConsultaSaldosContabl!$I$4:$K$8047,3,0)</f>
        <v>104590376</v>
      </c>
      <c r="DW775" s="4">
        <f>+Q775+Z775+AA775+AN775+BA775+BJ775+BU775+BV775</f>
        <v>124175287</v>
      </c>
      <c r="DX775" s="41">
        <f t="shared" si="155"/>
        <v>228765663</v>
      </c>
      <c r="DY775" s="19">
        <f t="shared" si="156"/>
        <v>0</v>
      </c>
      <c r="DZ775" s="29"/>
      <c r="EA775" s="29"/>
      <c r="EB775" s="29"/>
    </row>
    <row r="776" spans="1:136" ht="15" customHeight="1" x14ac:dyDescent="0.2">
      <c r="A776" s="1">
        <v>8000992511</v>
      </c>
      <c r="B776" s="1">
        <v>800099251</v>
      </c>
      <c r="C776" s="16">
        <v>219954599</v>
      </c>
      <c r="D776" s="17" t="s">
        <v>778</v>
      </c>
      <c r="E776" s="83" t="s">
        <v>1813</v>
      </c>
      <c r="F776" s="38"/>
      <c r="G776" s="2"/>
      <c r="H776" s="3"/>
      <c r="I776" s="2"/>
      <c r="J776" s="39"/>
      <c r="K776" s="3"/>
      <c r="L776" s="2"/>
      <c r="M776" s="8"/>
      <c r="N776" s="3"/>
      <c r="O776" s="2"/>
      <c r="P776" s="3"/>
      <c r="Q776" s="39">
        <v>10462749</v>
      </c>
      <c r="R776" s="2"/>
      <c r="S776" s="3"/>
      <c r="T776" s="3"/>
      <c r="U776" s="2"/>
      <c r="V776" s="8">
        <f t="shared" si="145"/>
        <v>10462749</v>
      </c>
      <c r="W776" s="8">
        <v>0</v>
      </c>
      <c r="X776" s="2"/>
      <c r="Y776" s="8">
        <v>0</v>
      </c>
      <c r="Z776" s="8">
        <v>15552929</v>
      </c>
      <c r="AA776" s="2"/>
      <c r="AB776" s="2"/>
      <c r="AC776" s="9"/>
      <c r="AD776" s="2"/>
      <c r="AE776" s="2"/>
      <c r="AF776" s="8">
        <f t="shared" si="149"/>
        <v>26015678</v>
      </c>
      <c r="AG776" s="9">
        <v>0</v>
      </c>
      <c r="AH776" s="2"/>
      <c r="AI776" s="2">
        <v>0</v>
      </c>
      <c r="AJ776" s="9">
        <v>0</v>
      </c>
      <c r="AK776" s="2">
        <v>0</v>
      </c>
      <c r="AL776" s="2">
        <v>0</v>
      </c>
      <c r="AM776" s="2"/>
      <c r="AN776" s="2"/>
      <c r="AO776" s="19">
        <f t="shared" si="150"/>
        <v>26015678</v>
      </c>
      <c r="AP776" s="2"/>
      <c r="AQ776" s="2"/>
      <c r="AR776" s="2"/>
      <c r="AS776" s="2"/>
      <c r="AT776" s="2"/>
      <c r="AU776" s="2"/>
      <c r="AV776" s="2"/>
      <c r="AW776" s="2"/>
      <c r="AX776" s="2">
        <v>34628292</v>
      </c>
      <c r="AY776" s="2">
        <v>8657073</v>
      </c>
      <c r="AZ776" s="2"/>
      <c r="BA776" s="2"/>
      <c r="BB776" s="64">
        <f t="shared" si="151"/>
        <v>69301043</v>
      </c>
      <c r="BC776" s="2"/>
      <c r="BD776" s="2">
        <v>8657073</v>
      </c>
      <c r="BE776" s="2"/>
      <c r="BF776" s="2"/>
      <c r="BG776" s="9"/>
      <c r="BH776" s="2"/>
      <c r="BI776" s="2"/>
      <c r="BJ776" s="2">
        <v>55987063</v>
      </c>
      <c r="BK776" s="8">
        <f t="shared" si="152"/>
        <v>133945179</v>
      </c>
      <c r="BL776" s="2"/>
      <c r="BM776" s="2">
        <v>8657073</v>
      </c>
      <c r="BN776" s="2"/>
      <c r="BO776" s="2"/>
      <c r="BP776" s="2"/>
      <c r="BQ776" s="2"/>
      <c r="BR776" s="9"/>
      <c r="BS776" s="2"/>
      <c r="BT776" s="2"/>
      <c r="BU776" s="2"/>
      <c r="BV776" s="2"/>
      <c r="BW776" s="8">
        <f t="shared" si="153"/>
        <v>142602252</v>
      </c>
      <c r="BX776" s="2"/>
      <c r="BY776" s="2">
        <v>8657073</v>
      </c>
      <c r="BZ776" s="2"/>
      <c r="CA776" s="2"/>
      <c r="CB776" s="9"/>
      <c r="CC776" s="2"/>
      <c r="CD776" s="2"/>
      <c r="CE776" s="2"/>
      <c r="CF776" s="2"/>
      <c r="CG776" s="8">
        <f>SUM(BW776:CE776)</f>
        <v>151259325</v>
      </c>
      <c r="CH776" s="2"/>
      <c r="CI776" s="2"/>
      <c r="CJ776" s="2"/>
      <c r="CK776" s="2"/>
      <c r="CL776" s="9"/>
      <c r="CM776" s="2"/>
      <c r="CN776" s="2"/>
      <c r="CO776" s="2"/>
      <c r="CP776" s="8">
        <f t="shared" si="146"/>
        <v>151259325</v>
      </c>
      <c r="CQ776" s="2"/>
      <c r="CR776" s="2"/>
      <c r="CS776" s="2"/>
      <c r="CT776" s="2"/>
      <c r="CU776" s="2"/>
      <c r="CV776" s="9"/>
      <c r="CW776" s="2"/>
      <c r="CX776" s="2"/>
      <c r="CY776" s="8">
        <f t="shared" si="147"/>
        <v>151259325</v>
      </c>
      <c r="CZ776" s="2"/>
      <c r="DA776" s="2"/>
      <c r="DB776" s="2"/>
      <c r="DC776" s="2"/>
      <c r="DD776" s="2"/>
      <c r="DE776" s="2"/>
      <c r="DF776" s="2"/>
      <c r="DG776" s="2"/>
      <c r="DH776" s="2"/>
      <c r="DI776" s="8">
        <f t="shared" si="148"/>
        <v>151259325</v>
      </c>
      <c r="DJ776" s="18"/>
      <c r="DK776" s="2"/>
      <c r="DL776" s="2"/>
      <c r="DM776" s="2"/>
      <c r="DN776" s="2"/>
      <c r="DO776" s="2"/>
      <c r="DP776" s="2"/>
      <c r="DQ776" s="2"/>
      <c r="DR776" s="9"/>
      <c r="DS776" s="2"/>
      <c r="DT776" s="2"/>
      <c r="DU776" s="7">
        <f t="shared" si="154"/>
        <v>151259325</v>
      </c>
      <c r="DV776" s="4">
        <f>VLOOKUP(B776,[3]RPTNCT049_ConsultaSaldosContabl!$I$4:$K$8047,3,0)</f>
        <v>69256584</v>
      </c>
      <c r="DW776" s="4">
        <f>+Q776+Z776+AA776+AN776+BA776+BJ776+BU776+BV776</f>
        <v>82002741</v>
      </c>
      <c r="DX776" s="41">
        <f t="shared" si="155"/>
        <v>151259325</v>
      </c>
      <c r="DY776" s="19">
        <f t="shared" si="156"/>
        <v>0</v>
      </c>
      <c r="DZ776" s="29"/>
      <c r="EA776" s="29"/>
      <c r="EB776" s="29"/>
    </row>
    <row r="777" spans="1:136" ht="15" customHeight="1" x14ac:dyDescent="0.2">
      <c r="A777" s="1">
        <v>8918012806</v>
      </c>
      <c r="B777" s="1">
        <v>891801280</v>
      </c>
      <c r="C777" s="16">
        <v>219915599</v>
      </c>
      <c r="D777" s="17" t="s">
        <v>290</v>
      </c>
      <c r="E777" s="83" t="s">
        <v>1276</v>
      </c>
      <c r="F777" s="54"/>
      <c r="G777" s="18"/>
      <c r="H777" s="54"/>
      <c r="I777" s="18"/>
      <c r="J777" s="54"/>
      <c r="K777" s="54"/>
      <c r="L777" s="18"/>
      <c r="M777" s="55"/>
      <c r="N777" s="54"/>
      <c r="O777" s="18"/>
      <c r="P777" s="54"/>
      <c r="Q777" s="39"/>
      <c r="R777" s="18"/>
      <c r="S777" s="54"/>
      <c r="T777" s="54"/>
      <c r="U777" s="18"/>
      <c r="V777" s="8">
        <f t="shared" si="145"/>
        <v>0</v>
      </c>
      <c r="W777" s="8">
        <v>0</v>
      </c>
      <c r="X777" s="18"/>
      <c r="Y777" s="8">
        <v>0</v>
      </c>
      <c r="Z777" s="8">
        <v>60693825</v>
      </c>
      <c r="AA777" s="18"/>
      <c r="AB777" s="18"/>
      <c r="AC777" s="56"/>
      <c r="AD777" s="18"/>
      <c r="AE777" s="18"/>
      <c r="AF777" s="8">
        <f t="shared" si="149"/>
        <v>60693825</v>
      </c>
      <c r="AG777" s="9">
        <v>0</v>
      </c>
      <c r="AH777" s="2"/>
      <c r="AI777" s="2">
        <v>0</v>
      </c>
      <c r="AJ777" s="9">
        <v>0</v>
      </c>
      <c r="AK777" s="2">
        <v>0</v>
      </c>
      <c r="AL777" s="2">
        <v>0</v>
      </c>
      <c r="AM777" s="2"/>
      <c r="AN777" s="2"/>
      <c r="AO777" s="19">
        <f t="shared" si="150"/>
        <v>60693825</v>
      </c>
      <c r="AP777" s="18"/>
      <c r="AQ777" s="2"/>
      <c r="AR777" s="18"/>
      <c r="AS777" s="2"/>
      <c r="AT777" s="18"/>
      <c r="AU777" s="18"/>
      <c r="AV777" s="18"/>
      <c r="AW777" s="18"/>
      <c r="AX777" s="2">
        <v>89283156</v>
      </c>
      <c r="AY777" s="2">
        <v>22320789</v>
      </c>
      <c r="AZ777" s="18"/>
      <c r="BA777" s="2"/>
      <c r="BB777" s="64">
        <f t="shared" si="151"/>
        <v>172297770</v>
      </c>
      <c r="BC777" s="2"/>
      <c r="BD777" s="2">
        <v>22320789</v>
      </c>
      <c r="BE777" s="2"/>
      <c r="BF777" s="2"/>
      <c r="BG777" s="9"/>
      <c r="BH777" s="2"/>
      <c r="BI777" s="2"/>
      <c r="BJ777" s="2">
        <v>130616401</v>
      </c>
      <c r="BK777" s="8">
        <f t="shared" si="152"/>
        <v>325234960</v>
      </c>
      <c r="BL777" s="2"/>
      <c r="BM777" s="2">
        <v>22320789</v>
      </c>
      <c r="BN777" s="2"/>
      <c r="BO777" s="2"/>
      <c r="BP777" s="2"/>
      <c r="BQ777" s="2"/>
      <c r="BR777" s="9"/>
      <c r="BS777" s="2"/>
      <c r="BT777" s="2"/>
      <c r="BU777" s="2"/>
      <c r="BV777" s="2"/>
      <c r="BW777" s="8">
        <f t="shared" si="153"/>
        <v>347555749</v>
      </c>
      <c r="BX777" s="2"/>
      <c r="BY777" s="2">
        <v>22320789</v>
      </c>
      <c r="BZ777" s="2"/>
      <c r="CA777" s="2"/>
      <c r="CB777" s="9"/>
      <c r="CC777" s="2"/>
      <c r="CD777" s="2"/>
      <c r="CE777" s="2"/>
      <c r="CF777" s="2"/>
      <c r="CG777" s="8">
        <f>SUM(BW777:CE777)</f>
        <v>369876538</v>
      </c>
      <c r="CH777" s="2"/>
      <c r="CI777" s="2"/>
      <c r="CJ777" s="2"/>
      <c r="CK777" s="2"/>
      <c r="CL777" s="9"/>
      <c r="CM777" s="2"/>
      <c r="CN777" s="2"/>
      <c r="CO777" s="2"/>
      <c r="CP777" s="8">
        <f t="shared" si="146"/>
        <v>369876538</v>
      </c>
      <c r="CQ777" s="2"/>
      <c r="CR777" s="2"/>
      <c r="CS777" s="2"/>
      <c r="CT777" s="2"/>
      <c r="CU777" s="2"/>
      <c r="CV777" s="9"/>
      <c r="CW777" s="2"/>
      <c r="CX777" s="2"/>
      <c r="CY777" s="8">
        <f t="shared" si="147"/>
        <v>369876538</v>
      </c>
      <c r="CZ777" s="2"/>
      <c r="DA777" s="2"/>
      <c r="DB777" s="2"/>
      <c r="DC777" s="2"/>
      <c r="DD777" s="2"/>
      <c r="DE777" s="2"/>
      <c r="DF777" s="2"/>
      <c r="DG777" s="2"/>
      <c r="DH777" s="2"/>
      <c r="DI777" s="8">
        <f t="shared" si="148"/>
        <v>369876538</v>
      </c>
      <c r="DJ777" s="18"/>
      <c r="DK777" s="2"/>
      <c r="DL777" s="2"/>
      <c r="DM777" s="2"/>
      <c r="DN777" s="2"/>
      <c r="DO777" s="2"/>
      <c r="DP777" s="2"/>
      <c r="DQ777" s="2"/>
      <c r="DR777" s="9"/>
      <c r="DS777" s="2"/>
      <c r="DT777" s="2"/>
      <c r="DU777" s="7">
        <f t="shared" si="154"/>
        <v>369876538</v>
      </c>
      <c r="DV777" s="4">
        <f>VLOOKUP(B777,[3]RPTNCT049_ConsultaSaldosContabl!$I$4:$K$8047,3,0)</f>
        <v>178566312</v>
      </c>
      <c r="DW777" s="4">
        <f>+Q777+Z777+AA777+AN777+BA777+BJ777+BU777+BV777</f>
        <v>191310226</v>
      </c>
      <c r="DX777" s="41">
        <f t="shared" si="155"/>
        <v>369876538</v>
      </c>
      <c r="DY777" s="19">
        <f t="shared" si="156"/>
        <v>0</v>
      </c>
      <c r="DZ777" s="29"/>
      <c r="EA777" s="15"/>
      <c r="EB777" s="15"/>
      <c r="EC777" s="15"/>
      <c r="ED777" s="15"/>
      <c r="EE777" s="15"/>
      <c r="EF777" s="15"/>
    </row>
    <row r="778" spans="1:136" ht="15" customHeight="1" x14ac:dyDescent="0.2">
      <c r="A778" s="1">
        <v>8918012440</v>
      </c>
      <c r="B778" s="1">
        <v>891801244</v>
      </c>
      <c r="C778" s="16">
        <v>210015600</v>
      </c>
      <c r="D778" s="17" t="s">
        <v>291</v>
      </c>
      <c r="E778" s="83" t="s">
        <v>1338</v>
      </c>
      <c r="F778" s="54"/>
      <c r="G778" s="18"/>
      <c r="H778" s="54"/>
      <c r="I778" s="18"/>
      <c r="J778" s="54"/>
      <c r="K778" s="54"/>
      <c r="L778" s="18"/>
      <c r="M778" s="55"/>
      <c r="N778" s="54"/>
      <c r="O778" s="18"/>
      <c r="P778" s="54"/>
      <c r="Q778" s="39"/>
      <c r="R778" s="18"/>
      <c r="S778" s="54"/>
      <c r="T778" s="54"/>
      <c r="U778" s="18"/>
      <c r="V778" s="8">
        <f t="shared" si="145"/>
        <v>0</v>
      </c>
      <c r="W778" s="8">
        <v>0</v>
      </c>
      <c r="X778" s="18"/>
      <c r="Y778" s="8">
        <v>0</v>
      </c>
      <c r="Z778" s="8">
        <v>33842222</v>
      </c>
      <c r="AA778" s="18"/>
      <c r="AB778" s="18"/>
      <c r="AC778" s="56"/>
      <c r="AD778" s="18"/>
      <c r="AE778" s="18"/>
      <c r="AF778" s="8">
        <f t="shared" si="149"/>
        <v>33842222</v>
      </c>
      <c r="AG778" s="9">
        <v>0</v>
      </c>
      <c r="AH778" s="2"/>
      <c r="AI778" s="2">
        <v>0</v>
      </c>
      <c r="AJ778" s="9">
        <v>0</v>
      </c>
      <c r="AK778" s="2">
        <v>0</v>
      </c>
      <c r="AL778" s="2">
        <v>0</v>
      </c>
      <c r="AM778" s="2"/>
      <c r="AN778" s="2"/>
      <c r="AO778" s="19">
        <f t="shared" si="150"/>
        <v>33842222</v>
      </c>
      <c r="AP778" s="18"/>
      <c r="AQ778" s="2"/>
      <c r="AR778" s="18"/>
      <c r="AS778" s="2"/>
      <c r="AT778" s="18"/>
      <c r="AU778" s="18"/>
      <c r="AV778" s="18"/>
      <c r="AW778" s="18"/>
      <c r="AX778" s="2">
        <v>61034748</v>
      </c>
      <c r="AY778" s="2">
        <v>15258687</v>
      </c>
      <c r="AZ778" s="18"/>
      <c r="BA778" s="2"/>
      <c r="BB778" s="64">
        <f t="shared" si="151"/>
        <v>110135657</v>
      </c>
      <c r="BC778" s="2"/>
      <c r="BD778" s="2">
        <v>15258687</v>
      </c>
      <c r="BE778" s="2"/>
      <c r="BF778" s="2"/>
      <c r="BG778" s="9"/>
      <c r="BH778" s="2"/>
      <c r="BI778" s="2"/>
      <c r="BJ778" s="2">
        <v>72830357</v>
      </c>
      <c r="BK778" s="8">
        <f t="shared" si="152"/>
        <v>198224701</v>
      </c>
      <c r="BL778" s="2"/>
      <c r="BM778" s="2">
        <v>15258687</v>
      </c>
      <c r="BN778" s="2"/>
      <c r="BO778" s="2"/>
      <c r="BP778" s="2"/>
      <c r="BQ778" s="2"/>
      <c r="BR778" s="9"/>
      <c r="BS778" s="2"/>
      <c r="BT778" s="2"/>
      <c r="BU778" s="2"/>
      <c r="BV778" s="2"/>
      <c r="BW778" s="8">
        <f t="shared" si="153"/>
        <v>213483388</v>
      </c>
      <c r="BX778" s="2"/>
      <c r="BY778" s="2">
        <v>15258687</v>
      </c>
      <c r="BZ778" s="2"/>
      <c r="CA778" s="2"/>
      <c r="CB778" s="9"/>
      <c r="CC778" s="2"/>
      <c r="CD778" s="2"/>
      <c r="CE778" s="2"/>
      <c r="CF778" s="2"/>
      <c r="CG778" s="8">
        <f>SUM(BW778:CE778)</f>
        <v>228742075</v>
      </c>
      <c r="CH778" s="2"/>
      <c r="CI778" s="2"/>
      <c r="CJ778" s="2"/>
      <c r="CK778" s="2"/>
      <c r="CL778" s="9"/>
      <c r="CM778" s="2"/>
      <c r="CN778" s="2"/>
      <c r="CO778" s="2"/>
      <c r="CP778" s="8">
        <f t="shared" si="146"/>
        <v>228742075</v>
      </c>
      <c r="CQ778" s="2"/>
      <c r="CR778" s="2"/>
      <c r="CS778" s="2"/>
      <c r="CT778" s="2"/>
      <c r="CU778" s="2"/>
      <c r="CV778" s="9"/>
      <c r="CW778" s="2"/>
      <c r="CX778" s="2"/>
      <c r="CY778" s="8">
        <f t="shared" si="147"/>
        <v>228742075</v>
      </c>
      <c r="CZ778" s="2"/>
      <c r="DA778" s="2"/>
      <c r="DB778" s="2"/>
      <c r="DC778" s="2"/>
      <c r="DD778" s="2"/>
      <c r="DE778" s="2"/>
      <c r="DF778" s="2"/>
      <c r="DG778" s="2"/>
      <c r="DH778" s="2"/>
      <c r="DI778" s="8">
        <f t="shared" si="148"/>
        <v>228742075</v>
      </c>
      <c r="DJ778" s="18"/>
      <c r="DK778" s="2"/>
      <c r="DL778" s="2"/>
      <c r="DM778" s="2"/>
      <c r="DN778" s="2"/>
      <c r="DO778" s="2"/>
      <c r="DP778" s="2"/>
      <c r="DQ778" s="2"/>
      <c r="DR778" s="9"/>
      <c r="DS778" s="2"/>
      <c r="DT778" s="2"/>
      <c r="DU778" s="7">
        <f t="shared" si="154"/>
        <v>228742075</v>
      </c>
      <c r="DV778" s="4">
        <f>VLOOKUP(B778,[3]RPTNCT049_ConsultaSaldosContabl!$I$4:$K$8047,3,0)</f>
        <v>122069496</v>
      </c>
      <c r="DW778" s="4">
        <f>+Q778+Z778+AA778+AN778+BA778+BJ778+BU778+BV778</f>
        <v>106672579</v>
      </c>
      <c r="DX778" s="41">
        <f t="shared" si="155"/>
        <v>228742075</v>
      </c>
      <c r="DY778" s="19">
        <f t="shared" si="156"/>
        <v>0</v>
      </c>
      <c r="DZ778" s="29"/>
      <c r="EA778" s="15"/>
      <c r="EB778" s="15"/>
      <c r="EC778" s="15"/>
      <c r="ED778" s="15"/>
      <c r="EE778" s="15"/>
      <c r="EF778" s="15"/>
    </row>
    <row r="779" spans="1:136" ht="15" customHeight="1" x14ac:dyDescent="0.2">
      <c r="A779" s="1">
        <v>8001036613</v>
      </c>
      <c r="B779" s="1">
        <v>800103661</v>
      </c>
      <c r="C779" s="16">
        <v>217985279</v>
      </c>
      <c r="D779" s="17" t="s">
        <v>966</v>
      </c>
      <c r="E779" s="83" t="s">
        <v>2044</v>
      </c>
      <c r="F779" s="38"/>
      <c r="G779" s="2"/>
      <c r="H779" s="3"/>
      <c r="I779" s="2"/>
      <c r="J779" s="39"/>
      <c r="K779" s="3"/>
      <c r="L779" s="2"/>
      <c r="M779" s="8"/>
      <c r="N779" s="3"/>
      <c r="O779" s="2"/>
      <c r="P779" s="3"/>
      <c r="Q779" s="39">
        <v>5802509</v>
      </c>
      <c r="R779" s="2"/>
      <c r="S779" s="3"/>
      <c r="T779" s="3"/>
      <c r="U779" s="2"/>
      <c r="V779" s="8">
        <f t="shared" si="145"/>
        <v>5802509</v>
      </c>
      <c r="W779" s="8">
        <v>0</v>
      </c>
      <c r="X779" s="2"/>
      <c r="Y779" s="8">
        <v>0</v>
      </c>
      <c r="Z779" s="8"/>
      <c r="AA779" s="2"/>
      <c r="AB779" s="2"/>
      <c r="AC779" s="9"/>
      <c r="AD779" s="2"/>
      <c r="AE779" s="2"/>
      <c r="AF779" s="8">
        <f t="shared" si="149"/>
        <v>5802509</v>
      </c>
      <c r="AG779" s="9">
        <v>0</v>
      </c>
      <c r="AH779" s="2"/>
      <c r="AI779" s="2">
        <v>0</v>
      </c>
      <c r="AJ779" s="9">
        <v>0</v>
      </c>
      <c r="AK779" s="2">
        <v>0</v>
      </c>
      <c r="AL779" s="2">
        <v>0</v>
      </c>
      <c r="AM779" s="2"/>
      <c r="AN779" s="2"/>
      <c r="AO779" s="19">
        <f t="shared" si="150"/>
        <v>5802509</v>
      </c>
      <c r="AP779" s="2"/>
      <c r="AQ779" s="2"/>
      <c r="AR779" s="2"/>
      <c r="AS779" s="2"/>
      <c r="AT779" s="2"/>
      <c r="AU779" s="2"/>
      <c r="AV779" s="2"/>
      <c r="AW779" s="2"/>
      <c r="AX779" s="2">
        <v>8690216</v>
      </c>
      <c r="AY779" s="2">
        <v>2172554</v>
      </c>
      <c r="AZ779" s="2"/>
      <c r="BA779" s="2"/>
      <c r="BB779" s="64">
        <f t="shared" si="151"/>
        <v>16665279</v>
      </c>
      <c r="BC779" s="2"/>
      <c r="BD779" s="2">
        <v>2172554</v>
      </c>
      <c r="BE779" s="2"/>
      <c r="BF779" s="2"/>
      <c r="BG779" s="9"/>
      <c r="BH779" s="2"/>
      <c r="BI779" s="2"/>
      <c r="BJ779" s="2">
        <v>12487301</v>
      </c>
      <c r="BK779" s="8">
        <f t="shared" si="152"/>
        <v>31325134</v>
      </c>
      <c r="BL779" s="2"/>
      <c r="BM779" s="2">
        <v>2172554</v>
      </c>
      <c r="BN779" s="2"/>
      <c r="BO779" s="2"/>
      <c r="BP779" s="2"/>
      <c r="BQ779" s="2"/>
      <c r="BR779" s="9"/>
      <c r="BS779" s="2"/>
      <c r="BT779" s="2"/>
      <c r="BU779" s="2"/>
      <c r="BV779" s="2"/>
      <c r="BW779" s="8">
        <f t="shared" si="153"/>
        <v>33497688</v>
      </c>
      <c r="BX779" s="2"/>
      <c r="BY779" s="2">
        <v>2172554</v>
      </c>
      <c r="BZ779" s="2"/>
      <c r="CA779" s="2"/>
      <c r="CB779" s="9"/>
      <c r="CC779" s="2"/>
      <c r="CD779" s="2"/>
      <c r="CE779" s="2"/>
      <c r="CF779" s="2"/>
      <c r="CG779" s="8">
        <f>SUM(BW779:CE779)</f>
        <v>35670242</v>
      </c>
      <c r="CH779" s="2"/>
      <c r="CI779" s="2"/>
      <c r="CJ779" s="2"/>
      <c r="CK779" s="2"/>
      <c r="CL779" s="9"/>
      <c r="CM779" s="2"/>
      <c r="CN779" s="2"/>
      <c r="CO779" s="2"/>
      <c r="CP779" s="8">
        <f t="shared" si="146"/>
        <v>35670242</v>
      </c>
      <c r="CQ779" s="2"/>
      <c r="CR779" s="2"/>
      <c r="CS779" s="2"/>
      <c r="CT779" s="2"/>
      <c r="CU779" s="2"/>
      <c r="CV779" s="9"/>
      <c r="CW779" s="2"/>
      <c r="CX779" s="2"/>
      <c r="CY779" s="8">
        <f t="shared" si="147"/>
        <v>35670242</v>
      </c>
      <c r="CZ779" s="2"/>
      <c r="DA779" s="2"/>
      <c r="DB779" s="2"/>
      <c r="DC779" s="2"/>
      <c r="DD779" s="2"/>
      <c r="DE779" s="2"/>
      <c r="DF779" s="2"/>
      <c r="DG779" s="2"/>
      <c r="DH779" s="2"/>
      <c r="DI779" s="8">
        <f t="shared" si="148"/>
        <v>35670242</v>
      </c>
      <c r="DJ779" s="18"/>
      <c r="DK779" s="2"/>
      <c r="DL779" s="2"/>
      <c r="DM779" s="2"/>
      <c r="DN779" s="2"/>
      <c r="DO779" s="2"/>
      <c r="DP779" s="2"/>
      <c r="DQ779" s="2"/>
      <c r="DR779" s="9"/>
      <c r="DS779" s="2"/>
      <c r="DT779" s="2"/>
      <c r="DU779" s="7">
        <f t="shared" si="154"/>
        <v>35670242</v>
      </c>
      <c r="DV779" s="4">
        <f>VLOOKUP(B779,[3]RPTNCT049_ConsultaSaldosContabl!$I$4:$K$8047,3,0)</f>
        <v>17380432</v>
      </c>
      <c r="DW779" s="4">
        <f>+Q779+Z779+AA779+AN779+BA779+BJ779+BU779+BV779</f>
        <v>18289810</v>
      </c>
      <c r="DX779" s="41">
        <f t="shared" si="155"/>
        <v>35670242</v>
      </c>
      <c r="DY779" s="19">
        <f t="shared" si="156"/>
        <v>0</v>
      </c>
      <c r="DZ779" s="29"/>
      <c r="EA779" s="29"/>
      <c r="EB779" s="29"/>
    </row>
    <row r="780" spans="1:136" ht="15" customHeight="1" x14ac:dyDescent="0.2">
      <c r="A780" s="1">
        <v>8060012741</v>
      </c>
      <c r="B780" s="1">
        <v>806001274</v>
      </c>
      <c r="C780" s="16">
        <v>218013580</v>
      </c>
      <c r="D780" s="17" t="s">
        <v>201</v>
      </c>
      <c r="E780" s="83" t="s">
        <v>1248</v>
      </c>
      <c r="F780" s="54"/>
      <c r="G780" s="18"/>
      <c r="H780" s="54"/>
      <c r="I780" s="18"/>
      <c r="J780" s="54"/>
      <c r="K780" s="54"/>
      <c r="L780" s="18"/>
      <c r="M780" s="55"/>
      <c r="N780" s="54"/>
      <c r="O780" s="18"/>
      <c r="P780" s="54"/>
      <c r="Q780" s="39"/>
      <c r="R780" s="18"/>
      <c r="S780" s="54"/>
      <c r="T780" s="54"/>
      <c r="U780" s="18"/>
      <c r="V780" s="8">
        <f t="shared" si="145"/>
        <v>0</v>
      </c>
      <c r="W780" s="8">
        <v>0</v>
      </c>
      <c r="X780" s="18"/>
      <c r="Y780" s="8">
        <v>0</v>
      </c>
      <c r="Z780" s="8">
        <v>36407162</v>
      </c>
      <c r="AA780" s="18"/>
      <c r="AB780" s="18"/>
      <c r="AC780" s="56"/>
      <c r="AD780" s="18"/>
      <c r="AE780" s="18"/>
      <c r="AF780" s="8">
        <f t="shared" si="149"/>
        <v>36407162</v>
      </c>
      <c r="AG780" s="9">
        <v>0</v>
      </c>
      <c r="AH780" s="2"/>
      <c r="AI780" s="2">
        <v>0</v>
      </c>
      <c r="AJ780" s="9">
        <v>0</v>
      </c>
      <c r="AK780" s="2">
        <v>0</v>
      </c>
      <c r="AL780" s="2">
        <v>0</v>
      </c>
      <c r="AM780" s="2"/>
      <c r="AN780" s="2"/>
      <c r="AO780" s="19">
        <f t="shared" si="150"/>
        <v>36407162</v>
      </c>
      <c r="AP780" s="18"/>
      <c r="AQ780" s="2"/>
      <c r="AR780" s="18"/>
      <c r="AS780" s="2"/>
      <c r="AT780" s="18"/>
      <c r="AU780" s="18"/>
      <c r="AV780" s="18"/>
      <c r="AW780" s="18"/>
      <c r="AX780" s="2">
        <v>66326904</v>
      </c>
      <c r="AY780" s="2">
        <v>16581726</v>
      </c>
      <c r="AZ780" s="18"/>
      <c r="BA780" s="2"/>
      <c r="BB780" s="64">
        <f t="shared" si="151"/>
        <v>119315792</v>
      </c>
      <c r="BC780" s="2"/>
      <c r="BD780" s="2">
        <v>16581726</v>
      </c>
      <c r="BE780" s="2"/>
      <c r="BF780" s="2"/>
      <c r="BG780" s="9"/>
      <c r="BH780" s="2"/>
      <c r="BI780" s="2"/>
      <c r="BJ780" s="2">
        <v>78350046</v>
      </c>
      <c r="BK780" s="8">
        <f t="shared" si="152"/>
        <v>214247564</v>
      </c>
      <c r="BL780" s="2"/>
      <c r="BM780" s="2">
        <v>16581726</v>
      </c>
      <c r="BN780" s="2"/>
      <c r="BO780" s="2"/>
      <c r="BP780" s="2"/>
      <c r="BQ780" s="2"/>
      <c r="BR780" s="9"/>
      <c r="BS780" s="2"/>
      <c r="BT780" s="2"/>
      <c r="BU780" s="2"/>
      <c r="BV780" s="2"/>
      <c r="BW780" s="8">
        <f t="shared" si="153"/>
        <v>230829290</v>
      </c>
      <c r="BX780" s="2"/>
      <c r="BY780" s="2">
        <v>16581726</v>
      </c>
      <c r="BZ780" s="2"/>
      <c r="CA780" s="2"/>
      <c r="CB780" s="9"/>
      <c r="CC780" s="2"/>
      <c r="CD780" s="2"/>
      <c r="CE780" s="2"/>
      <c r="CF780" s="2"/>
      <c r="CG780" s="8">
        <f>SUM(BW780:CE780)</f>
        <v>247411016</v>
      </c>
      <c r="CH780" s="2"/>
      <c r="CI780" s="2"/>
      <c r="CJ780" s="2"/>
      <c r="CK780" s="2"/>
      <c r="CL780" s="9"/>
      <c r="CM780" s="2"/>
      <c r="CN780" s="2"/>
      <c r="CO780" s="2"/>
      <c r="CP780" s="8">
        <f t="shared" si="146"/>
        <v>247411016</v>
      </c>
      <c r="CQ780" s="2"/>
      <c r="CR780" s="2"/>
      <c r="CS780" s="2"/>
      <c r="CT780" s="2"/>
      <c r="CU780" s="2"/>
      <c r="CV780" s="9"/>
      <c r="CW780" s="2"/>
      <c r="CX780" s="2"/>
      <c r="CY780" s="8">
        <f t="shared" si="147"/>
        <v>247411016</v>
      </c>
      <c r="CZ780" s="2"/>
      <c r="DA780" s="2"/>
      <c r="DB780" s="2"/>
      <c r="DC780" s="2"/>
      <c r="DD780" s="2"/>
      <c r="DE780" s="2"/>
      <c r="DF780" s="2"/>
      <c r="DG780" s="2"/>
      <c r="DH780" s="2"/>
      <c r="DI780" s="8">
        <f t="shared" si="148"/>
        <v>247411016</v>
      </c>
      <c r="DJ780" s="18"/>
      <c r="DK780" s="2"/>
      <c r="DL780" s="2"/>
      <c r="DM780" s="2"/>
      <c r="DN780" s="2"/>
      <c r="DO780" s="2"/>
      <c r="DP780" s="2"/>
      <c r="DQ780" s="2"/>
      <c r="DR780" s="9"/>
      <c r="DS780" s="2"/>
      <c r="DT780" s="2"/>
      <c r="DU780" s="7">
        <f t="shared" si="154"/>
        <v>247411016</v>
      </c>
      <c r="DV780" s="4">
        <f>VLOOKUP(B780,[3]RPTNCT049_ConsultaSaldosContabl!$I$4:$K$8047,3,0)</f>
        <v>132653808</v>
      </c>
      <c r="DW780" s="4">
        <f>+Q780+Z780+AA780+AN780+BA780+BJ780+BU780+BV780</f>
        <v>114757208</v>
      </c>
      <c r="DX780" s="41">
        <f t="shared" si="155"/>
        <v>247411016</v>
      </c>
      <c r="DY780" s="19">
        <f t="shared" si="156"/>
        <v>0</v>
      </c>
      <c r="DZ780" s="29"/>
      <c r="EA780" s="15"/>
      <c r="EB780" s="15"/>
      <c r="EC780" s="15"/>
      <c r="ED780" s="15"/>
      <c r="EE780" s="15"/>
      <c r="EF780" s="15"/>
    </row>
    <row r="781" spans="1:136" ht="15" customHeight="1" x14ac:dyDescent="0.2">
      <c r="A781" s="1">
        <v>8909843124</v>
      </c>
      <c r="B781" s="1">
        <v>890984312</v>
      </c>
      <c r="C781" s="16">
        <v>210405604</v>
      </c>
      <c r="D781" s="17" t="s">
        <v>121</v>
      </c>
      <c r="E781" s="83" t="s">
        <v>1138</v>
      </c>
      <c r="F781" s="38"/>
      <c r="G781" s="2"/>
      <c r="H781" s="3"/>
      <c r="I781" s="2"/>
      <c r="J781" s="39"/>
      <c r="K781" s="3"/>
      <c r="L781" s="2"/>
      <c r="M781" s="8"/>
      <c r="N781" s="3"/>
      <c r="O781" s="2"/>
      <c r="P781" s="3"/>
      <c r="Q781" s="39">
        <v>103978507</v>
      </c>
      <c r="R781" s="2"/>
      <c r="S781" s="3"/>
      <c r="T781" s="3"/>
      <c r="U781" s="2"/>
      <c r="V781" s="8">
        <f t="shared" si="145"/>
        <v>103978507</v>
      </c>
      <c r="W781" s="8">
        <v>0</v>
      </c>
      <c r="X781" s="2"/>
      <c r="Y781" s="8">
        <v>0</v>
      </c>
      <c r="Z781" s="8">
        <v>69073149</v>
      </c>
      <c r="AA781" s="2"/>
      <c r="AB781" s="2"/>
      <c r="AC781" s="9"/>
      <c r="AD781" s="2"/>
      <c r="AE781" s="2"/>
      <c r="AF781" s="8">
        <f t="shared" si="149"/>
        <v>173051656</v>
      </c>
      <c r="AG781" s="9">
        <v>0</v>
      </c>
      <c r="AH781" s="2"/>
      <c r="AI781" s="2">
        <v>0</v>
      </c>
      <c r="AJ781" s="9">
        <v>0</v>
      </c>
      <c r="AK781" s="2">
        <v>0</v>
      </c>
      <c r="AL781" s="2">
        <v>0</v>
      </c>
      <c r="AM781" s="2"/>
      <c r="AN781" s="2"/>
      <c r="AO781" s="19">
        <f t="shared" si="150"/>
        <v>173051656</v>
      </c>
      <c r="AP781" s="2"/>
      <c r="AQ781" s="2"/>
      <c r="AR781" s="2"/>
      <c r="AS781" s="2"/>
      <c r="AT781" s="2"/>
      <c r="AU781" s="2"/>
      <c r="AV781" s="2"/>
      <c r="AW781" s="2"/>
      <c r="AX781" s="2">
        <v>229549552</v>
      </c>
      <c r="AY781" s="2">
        <v>57387388</v>
      </c>
      <c r="AZ781" s="2"/>
      <c r="BA781" s="2"/>
      <c r="BB781" s="64">
        <f t="shared" si="151"/>
        <v>459988596</v>
      </c>
      <c r="BC781" s="2"/>
      <c r="BD781" s="2">
        <v>57387388</v>
      </c>
      <c r="BE781" s="2"/>
      <c r="BF781" s="2"/>
      <c r="BG781" s="9"/>
      <c r="BH781" s="2"/>
      <c r="BI781" s="2"/>
      <c r="BJ781" s="2">
        <v>372416299</v>
      </c>
      <c r="BK781" s="8">
        <f t="shared" si="152"/>
        <v>889792283</v>
      </c>
      <c r="BL781" s="2"/>
      <c r="BM781" s="2">
        <v>57387388</v>
      </c>
      <c r="BN781" s="2"/>
      <c r="BO781" s="2"/>
      <c r="BP781" s="2"/>
      <c r="BQ781" s="2"/>
      <c r="BR781" s="9"/>
      <c r="BS781" s="2"/>
      <c r="BT781" s="2"/>
      <c r="BU781" s="2"/>
      <c r="BV781" s="2"/>
      <c r="BW781" s="8">
        <f t="shared" si="153"/>
        <v>947179671</v>
      </c>
      <c r="BX781" s="2"/>
      <c r="BY781" s="2">
        <v>57387388</v>
      </c>
      <c r="BZ781" s="2"/>
      <c r="CA781" s="2"/>
      <c r="CB781" s="9"/>
      <c r="CC781" s="2"/>
      <c r="CD781" s="2"/>
      <c r="CE781" s="2"/>
      <c r="CF781" s="2"/>
      <c r="CG781" s="8">
        <f>SUM(BW781:CE781)</f>
        <v>1004567059</v>
      </c>
      <c r="CH781" s="2"/>
      <c r="CI781" s="2"/>
      <c r="CJ781" s="2"/>
      <c r="CK781" s="2"/>
      <c r="CL781" s="9"/>
      <c r="CM781" s="2"/>
      <c r="CN781" s="2"/>
      <c r="CO781" s="2"/>
      <c r="CP781" s="8">
        <f t="shared" si="146"/>
        <v>1004567059</v>
      </c>
      <c r="CQ781" s="2"/>
      <c r="CR781" s="2"/>
      <c r="CS781" s="2"/>
      <c r="CT781" s="2"/>
      <c r="CU781" s="2"/>
      <c r="CV781" s="9"/>
      <c r="CW781" s="2"/>
      <c r="CX781" s="2"/>
      <c r="CY781" s="8">
        <f t="shared" si="147"/>
        <v>1004567059</v>
      </c>
      <c r="CZ781" s="2"/>
      <c r="DA781" s="2"/>
      <c r="DB781" s="2"/>
      <c r="DC781" s="2"/>
      <c r="DD781" s="2"/>
      <c r="DE781" s="2"/>
      <c r="DF781" s="2"/>
      <c r="DG781" s="2"/>
      <c r="DH781" s="2"/>
      <c r="DI781" s="8">
        <f t="shared" si="148"/>
        <v>1004567059</v>
      </c>
      <c r="DJ781" s="18"/>
      <c r="DK781" s="2"/>
      <c r="DL781" s="2"/>
      <c r="DM781" s="2"/>
      <c r="DN781" s="2"/>
      <c r="DO781" s="2"/>
      <c r="DP781" s="2"/>
      <c r="DQ781" s="2"/>
      <c r="DR781" s="9"/>
      <c r="DS781" s="2"/>
      <c r="DT781" s="2"/>
      <c r="DU781" s="7">
        <f t="shared" si="154"/>
        <v>1004567059</v>
      </c>
      <c r="DV781" s="4">
        <f>VLOOKUP(B781,[3]RPTNCT049_ConsultaSaldosContabl!$I$4:$K$8047,3,0)</f>
        <v>459099104</v>
      </c>
      <c r="DW781" s="4">
        <f>+Q781+Z781+AA781+AN781+BA781+BJ781+BU781+BV781</f>
        <v>545467955</v>
      </c>
      <c r="DX781" s="41">
        <f t="shared" si="155"/>
        <v>1004567059</v>
      </c>
      <c r="DY781" s="19">
        <f t="shared" si="156"/>
        <v>0</v>
      </c>
      <c r="DZ781" s="29"/>
      <c r="EA781" s="29"/>
      <c r="EB781" s="29"/>
    </row>
    <row r="782" spans="1:136" ht="15" customHeight="1" x14ac:dyDescent="0.2">
      <c r="A782" s="1">
        <v>8917800521</v>
      </c>
      <c r="B782" s="1">
        <v>891780052</v>
      </c>
      <c r="C782" s="16">
        <v>210547605</v>
      </c>
      <c r="D782" s="17" t="s">
        <v>655</v>
      </c>
      <c r="E782" s="83" t="s">
        <v>1693</v>
      </c>
      <c r="F782" s="38"/>
      <c r="G782" s="2"/>
      <c r="H782" s="3"/>
      <c r="I782" s="2"/>
      <c r="J782" s="39"/>
      <c r="K782" s="3"/>
      <c r="L782" s="2"/>
      <c r="M782" s="8"/>
      <c r="N782" s="3"/>
      <c r="O782" s="2"/>
      <c r="P782" s="3"/>
      <c r="Q782" s="39">
        <v>50152178</v>
      </c>
      <c r="R782" s="2"/>
      <c r="S782" s="3"/>
      <c r="T782" s="3"/>
      <c r="U782" s="2"/>
      <c r="V782" s="8">
        <f t="shared" si="145"/>
        <v>50152178</v>
      </c>
      <c r="W782" s="8">
        <v>0</v>
      </c>
      <c r="X782" s="2"/>
      <c r="Y782" s="8">
        <v>0</v>
      </c>
      <c r="Z782" s="8"/>
      <c r="AA782" s="2"/>
      <c r="AB782" s="2"/>
      <c r="AC782" s="9"/>
      <c r="AD782" s="2"/>
      <c r="AE782" s="2"/>
      <c r="AF782" s="8">
        <f t="shared" si="149"/>
        <v>50152178</v>
      </c>
      <c r="AG782" s="9">
        <v>0</v>
      </c>
      <c r="AH782" s="2"/>
      <c r="AI782" s="2">
        <v>0</v>
      </c>
      <c r="AJ782" s="9">
        <v>0</v>
      </c>
      <c r="AK782" s="2">
        <v>0</v>
      </c>
      <c r="AL782" s="2">
        <v>0</v>
      </c>
      <c r="AM782" s="2"/>
      <c r="AN782" s="2"/>
      <c r="AO782" s="19">
        <f t="shared" si="150"/>
        <v>50152178</v>
      </c>
      <c r="AP782" s="2"/>
      <c r="AQ782" s="2"/>
      <c r="AR782" s="2"/>
      <c r="AS782" s="2"/>
      <c r="AT782" s="2"/>
      <c r="AU782" s="2"/>
      <c r="AV782" s="2"/>
      <c r="AW782" s="2"/>
      <c r="AX782" s="2">
        <v>98276508</v>
      </c>
      <c r="AY782" s="2">
        <v>24569127</v>
      </c>
      <c r="AZ782" s="2"/>
      <c r="BA782" s="2"/>
      <c r="BB782" s="64">
        <f t="shared" si="151"/>
        <v>172997813</v>
      </c>
      <c r="BC782" s="2"/>
      <c r="BD782" s="2">
        <v>24569127</v>
      </c>
      <c r="BE782" s="2"/>
      <c r="BF782" s="2"/>
      <c r="BG782" s="9"/>
      <c r="BH782" s="2"/>
      <c r="BI782" s="2"/>
      <c r="BJ782" s="2">
        <v>107929988</v>
      </c>
      <c r="BK782" s="8">
        <f t="shared" si="152"/>
        <v>305496928</v>
      </c>
      <c r="BL782" s="2"/>
      <c r="BM782" s="2">
        <v>24569127</v>
      </c>
      <c r="BN782" s="2"/>
      <c r="BO782" s="2"/>
      <c r="BP782" s="2"/>
      <c r="BQ782" s="2"/>
      <c r="BR782" s="9"/>
      <c r="BS782" s="2"/>
      <c r="BT782" s="2"/>
      <c r="BU782" s="2"/>
      <c r="BV782" s="2"/>
      <c r="BW782" s="8">
        <f t="shared" si="153"/>
        <v>330066055</v>
      </c>
      <c r="BX782" s="2"/>
      <c r="BY782" s="2">
        <v>24569127</v>
      </c>
      <c r="BZ782" s="2"/>
      <c r="CA782" s="2"/>
      <c r="CB782" s="9"/>
      <c r="CC782" s="2"/>
      <c r="CD782" s="2"/>
      <c r="CE782" s="2"/>
      <c r="CF782" s="2"/>
      <c r="CG782" s="8">
        <f>SUM(BW782:CE782)</f>
        <v>354635182</v>
      </c>
      <c r="CH782" s="2"/>
      <c r="CI782" s="2"/>
      <c r="CJ782" s="2"/>
      <c r="CK782" s="2"/>
      <c r="CL782" s="9"/>
      <c r="CM782" s="2"/>
      <c r="CN782" s="2"/>
      <c r="CO782" s="2"/>
      <c r="CP782" s="8">
        <f t="shared" si="146"/>
        <v>354635182</v>
      </c>
      <c r="CQ782" s="2"/>
      <c r="CR782" s="2"/>
      <c r="CS782" s="2"/>
      <c r="CT782" s="2"/>
      <c r="CU782" s="2"/>
      <c r="CV782" s="9"/>
      <c r="CW782" s="2"/>
      <c r="CX782" s="2"/>
      <c r="CY782" s="8">
        <f t="shared" si="147"/>
        <v>354635182</v>
      </c>
      <c r="CZ782" s="2"/>
      <c r="DA782" s="2"/>
      <c r="DB782" s="2"/>
      <c r="DC782" s="2"/>
      <c r="DD782" s="2"/>
      <c r="DE782" s="2"/>
      <c r="DF782" s="2"/>
      <c r="DG782" s="2"/>
      <c r="DH782" s="2"/>
      <c r="DI782" s="8">
        <f t="shared" si="148"/>
        <v>354635182</v>
      </c>
      <c r="DJ782" s="18"/>
      <c r="DK782" s="2"/>
      <c r="DL782" s="2"/>
      <c r="DM782" s="2"/>
      <c r="DN782" s="2"/>
      <c r="DO782" s="2"/>
      <c r="DP782" s="2"/>
      <c r="DQ782" s="2"/>
      <c r="DR782" s="9"/>
      <c r="DS782" s="2"/>
      <c r="DT782" s="2"/>
      <c r="DU782" s="7">
        <f t="shared" si="154"/>
        <v>354635182</v>
      </c>
      <c r="DV782" s="4">
        <f>VLOOKUP(B782,[3]RPTNCT049_ConsultaSaldosContabl!$I$4:$K$8047,3,0)</f>
        <v>196553016</v>
      </c>
      <c r="DW782" s="4">
        <f>+Q782+Z782+AA782+AN782+BA782+BJ782+BU782+BV782</f>
        <v>158082166</v>
      </c>
      <c r="DX782" s="41">
        <f t="shared" si="155"/>
        <v>354635182</v>
      </c>
      <c r="DY782" s="19">
        <f t="shared" si="156"/>
        <v>0</v>
      </c>
      <c r="DZ782" s="29"/>
      <c r="EA782" s="29"/>
      <c r="EB782" s="29"/>
    </row>
    <row r="783" spans="1:136" ht="15" customHeight="1" x14ac:dyDescent="0.2">
      <c r="A783" s="1">
        <v>8901039622</v>
      </c>
      <c r="B783" s="1">
        <v>890103962</v>
      </c>
      <c r="C783" s="16">
        <v>210608606</v>
      </c>
      <c r="D783" s="17" t="s">
        <v>173</v>
      </c>
      <c r="E783" s="83" t="s">
        <v>1218</v>
      </c>
      <c r="F783" s="38"/>
      <c r="G783" s="2"/>
      <c r="H783" s="3"/>
      <c r="I783" s="2"/>
      <c r="J783" s="39"/>
      <c r="K783" s="3"/>
      <c r="L783" s="2"/>
      <c r="M783" s="8"/>
      <c r="N783" s="3"/>
      <c r="O783" s="2"/>
      <c r="P783" s="3"/>
      <c r="Q783" s="39">
        <v>150805467</v>
      </c>
      <c r="R783" s="2"/>
      <c r="S783" s="3"/>
      <c r="T783" s="3"/>
      <c r="U783" s="2"/>
      <c r="V783" s="8">
        <f t="shared" si="145"/>
        <v>150805467</v>
      </c>
      <c r="W783" s="8">
        <v>0</v>
      </c>
      <c r="X783" s="2"/>
      <c r="Y783" s="8">
        <v>0</v>
      </c>
      <c r="Z783" s="8"/>
      <c r="AA783" s="2"/>
      <c r="AB783" s="2"/>
      <c r="AC783" s="9"/>
      <c r="AD783" s="2"/>
      <c r="AE783" s="2"/>
      <c r="AF783" s="8">
        <f t="shared" si="149"/>
        <v>150805467</v>
      </c>
      <c r="AG783" s="9">
        <v>0</v>
      </c>
      <c r="AH783" s="2"/>
      <c r="AI783" s="2">
        <v>0</v>
      </c>
      <c r="AJ783" s="9">
        <v>0</v>
      </c>
      <c r="AK783" s="2">
        <v>0</v>
      </c>
      <c r="AL783" s="2">
        <v>0</v>
      </c>
      <c r="AM783" s="2"/>
      <c r="AN783" s="2"/>
      <c r="AO783" s="19">
        <f t="shared" si="150"/>
        <v>150805467</v>
      </c>
      <c r="AP783" s="2"/>
      <c r="AQ783" s="2"/>
      <c r="AR783" s="2"/>
      <c r="AS783" s="2"/>
      <c r="AT783" s="2"/>
      <c r="AU783" s="2"/>
      <c r="AV783" s="2"/>
      <c r="AW783" s="2"/>
      <c r="AX783" s="2">
        <v>252489052</v>
      </c>
      <c r="AY783" s="2">
        <v>63122263</v>
      </c>
      <c r="AZ783" s="2"/>
      <c r="BA783" s="2">
        <f>VLOOKUP(B783,[2]Mayo!$G$109:$H$167,2,0)</f>
        <v>4729219</v>
      </c>
      <c r="BB783" s="64">
        <f t="shared" si="151"/>
        <v>471146001</v>
      </c>
      <c r="BC783" s="2"/>
      <c r="BD783" s="2">
        <v>63122263</v>
      </c>
      <c r="BE783" s="2"/>
      <c r="BF783" s="2"/>
      <c r="BG783" s="9"/>
      <c r="BH783" s="2"/>
      <c r="BI783" s="2"/>
      <c r="BJ783" s="2">
        <v>334718213</v>
      </c>
      <c r="BK783" s="8">
        <f t="shared" si="152"/>
        <v>868986477</v>
      </c>
      <c r="BL783" s="2"/>
      <c r="BM783" s="2">
        <v>63122263</v>
      </c>
      <c r="BN783" s="2"/>
      <c r="BO783" s="2"/>
      <c r="BP783" s="2"/>
      <c r="BQ783" s="2"/>
      <c r="BR783" s="9"/>
      <c r="BS783" s="2"/>
      <c r="BT783" s="2"/>
      <c r="BU783" s="2"/>
      <c r="BV783" s="2"/>
      <c r="BW783" s="8">
        <f t="shared" si="153"/>
        <v>932108740</v>
      </c>
      <c r="BX783" s="2"/>
      <c r="BY783" s="2">
        <v>63122263</v>
      </c>
      <c r="BZ783" s="2"/>
      <c r="CA783" s="2"/>
      <c r="CB783" s="9"/>
      <c r="CC783" s="2"/>
      <c r="CD783" s="2"/>
      <c r="CE783" s="2"/>
      <c r="CF783" s="2"/>
      <c r="CG783" s="8">
        <f>SUM(BW783:CE783)</f>
        <v>995231003</v>
      </c>
      <c r="CH783" s="2"/>
      <c r="CI783" s="2"/>
      <c r="CJ783" s="2"/>
      <c r="CK783" s="2"/>
      <c r="CL783" s="9"/>
      <c r="CM783" s="2"/>
      <c r="CN783" s="2"/>
      <c r="CO783" s="2"/>
      <c r="CP783" s="8">
        <f t="shared" si="146"/>
        <v>995231003</v>
      </c>
      <c r="CQ783" s="2"/>
      <c r="CR783" s="2"/>
      <c r="CS783" s="2"/>
      <c r="CT783" s="2"/>
      <c r="CU783" s="2"/>
      <c r="CV783" s="9"/>
      <c r="CW783" s="2"/>
      <c r="CX783" s="2"/>
      <c r="CY783" s="8">
        <f t="shared" si="147"/>
        <v>995231003</v>
      </c>
      <c r="CZ783" s="2"/>
      <c r="DA783" s="2"/>
      <c r="DB783" s="2"/>
      <c r="DC783" s="2"/>
      <c r="DD783" s="2"/>
      <c r="DE783" s="2"/>
      <c r="DF783" s="2"/>
      <c r="DG783" s="2"/>
      <c r="DH783" s="2"/>
      <c r="DI783" s="8">
        <f t="shared" si="148"/>
        <v>995231003</v>
      </c>
      <c r="DJ783" s="18"/>
      <c r="DK783" s="2"/>
      <c r="DL783" s="2"/>
      <c r="DM783" s="2"/>
      <c r="DN783" s="2"/>
      <c r="DO783" s="2"/>
      <c r="DP783" s="2"/>
      <c r="DQ783" s="2"/>
      <c r="DR783" s="9"/>
      <c r="DS783" s="2"/>
      <c r="DT783" s="2"/>
      <c r="DU783" s="7">
        <f t="shared" si="154"/>
        <v>995231003</v>
      </c>
      <c r="DV783" s="4">
        <f>VLOOKUP(B783,[3]RPTNCT049_ConsultaSaldosContabl!$I$4:$K$8047,3,0)</f>
        <v>504978104</v>
      </c>
      <c r="DW783" s="4">
        <f>+Q783+Z783+AA783+AN783+BA783+BJ783+BU783+BV783</f>
        <v>490252899</v>
      </c>
      <c r="DX783" s="41">
        <f t="shared" si="155"/>
        <v>995231003</v>
      </c>
      <c r="DY783" s="19">
        <f t="shared" si="156"/>
        <v>0</v>
      </c>
      <c r="DZ783" s="29"/>
      <c r="EA783" s="29"/>
      <c r="EB783" s="29"/>
    </row>
    <row r="784" spans="1:136" ht="15" customHeight="1" x14ac:dyDescent="0.2">
      <c r="A784" s="1">
        <v>8000981991</v>
      </c>
      <c r="B784" s="1">
        <v>800098199</v>
      </c>
      <c r="C784" s="16">
        <v>210650606</v>
      </c>
      <c r="D784" s="17" t="s">
        <v>687</v>
      </c>
      <c r="E784" s="83" t="s">
        <v>1726</v>
      </c>
      <c r="F784" s="38"/>
      <c r="G784" s="2"/>
      <c r="H784" s="3"/>
      <c r="I784" s="2"/>
      <c r="J784" s="39"/>
      <c r="K784" s="3"/>
      <c r="L784" s="2"/>
      <c r="M784" s="8"/>
      <c r="N784" s="3"/>
      <c r="O784" s="2"/>
      <c r="P784" s="3"/>
      <c r="Q784" s="39">
        <v>105627041</v>
      </c>
      <c r="R784" s="2"/>
      <c r="S784" s="3"/>
      <c r="T784" s="3"/>
      <c r="U784" s="2"/>
      <c r="V784" s="8">
        <f t="shared" si="145"/>
        <v>105627041</v>
      </c>
      <c r="W784" s="8">
        <v>0</v>
      </c>
      <c r="X784" s="2"/>
      <c r="Y784" s="8">
        <v>0</v>
      </c>
      <c r="Z784" s="8"/>
      <c r="AA784" s="2"/>
      <c r="AB784" s="2"/>
      <c r="AC784" s="9"/>
      <c r="AD784" s="2"/>
      <c r="AE784" s="2"/>
      <c r="AF784" s="8">
        <f t="shared" si="149"/>
        <v>105627041</v>
      </c>
      <c r="AG784" s="9">
        <v>0</v>
      </c>
      <c r="AH784" s="2"/>
      <c r="AI784" s="2">
        <v>0</v>
      </c>
      <c r="AJ784" s="9">
        <v>0</v>
      </c>
      <c r="AK784" s="2">
        <v>0</v>
      </c>
      <c r="AL784" s="2">
        <v>0</v>
      </c>
      <c r="AM784" s="2"/>
      <c r="AN784" s="2"/>
      <c r="AO784" s="19">
        <f t="shared" si="150"/>
        <v>105627041</v>
      </c>
      <c r="AP784" s="2"/>
      <c r="AQ784" s="2"/>
      <c r="AR784" s="2"/>
      <c r="AS784" s="2"/>
      <c r="AT784" s="2"/>
      <c r="AU784" s="2"/>
      <c r="AV784" s="2"/>
      <c r="AW784" s="2"/>
      <c r="AX784" s="2">
        <v>90768196</v>
      </c>
      <c r="AY784" s="2">
        <v>22692049</v>
      </c>
      <c r="AZ784" s="2"/>
      <c r="BA784" s="2"/>
      <c r="BB784" s="64">
        <f t="shared" si="151"/>
        <v>219087286</v>
      </c>
      <c r="BC784" s="2"/>
      <c r="BD784" s="2">
        <v>22692049</v>
      </c>
      <c r="BE784" s="2"/>
      <c r="BF784" s="2"/>
      <c r="BG784" s="9"/>
      <c r="BH784" s="2"/>
      <c r="BI784" s="2"/>
      <c r="BJ784" s="2">
        <v>227380363</v>
      </c>
      <c r="BK784" s="8">
        <f t="shared" si="152"/>
        <v>469159698</v>
      </c>
      <c r="BL784" s="2"/>
      <c r="BM784" s="2">
        <v>22692049</v>
      </c>
      <c r="BN784" s="2"/>
      <c r="BO784" s="2"/>
      <c r="BP784" s="2"/>
      <c r="BQ784" s="2"/>
      <c r="BR784" s="9"/>
      <c r="BS784" s="2"/>
      <c r="BT784" s="2"/>
      <c r="BU784" s="2"/>
      <c r="BV784" s="2"/>
      <c r="BW784" s="8">
        <f t="shared" si="153"/>
        <v>491851747</v>
      </c>
      <c r="BX784" s="2"/>
      <c r="BY784" s="2">
        <v>22692049</v>
      </c>
      <c r="BZ784" s="2"/>
      <c r="CA784" s="2"/>
      <c r="CB784" s="9"/>
      <c r="CC784" s="2"/>
      <c r="CD784" s="2"/>
      <c r="CE784" s="2"/>
      <c r="CF784" s="2"/>
      <c r="CG784" s="8">
        <f>SUM(BW784:CE784)</f>
        <v>514543796</v>
      </c>
      <c r="CH784" s="2"/>
      <c r="CI784" s="2"/>
      <c r="CJ784" s="2"/>
      <c r="CK784" s="2"/>
      <c r="CL784" s="9"/>
      <c r="CM784" s="2"/>
      <c r="CN784" s="2"/>
      <c r="CO784" s="2"/>
      <c r="CP784" s="8">
        <f t="shared" si="146"/>
        <v>514543796</v>
      </c>
      <c r="CQ784" s="2"/>
      <c r="CR784" s="2"/>
      <c r="CS784" s="2"/>
      <c r="CT784" s="2"/>
      <c r="CU784" s="2"/>
      <c r="CV784" s="9"/>
      <c r="CW784" s="2"/>
      <c r="CX784" s="2"/>
      <c r="CY784" s="8">
        <f t="shared" si="147"/>
        <v>514543796</v>
      </c>
      <c r="CZ784" s="2"/>
      <c r="DA784" s="2"/>
      <c r="DB784" s="2"/>
      <c r="DC784" s="2"/>
      <c r="DD784" s="2"/>
      <c r="DE784" s="2"/>
      <c r="DF784" s="2"/>
      <c r="DG784" s="2"/>
      <c r="DH784" s="2"/>
      <c r="DI784" s="8">
        <f t="shared" si="148"/>
        <v>514543796</v>
      </c>
      <c r="DJ784" s="18"/>
      <c r="DK784" s="2"/>
      <c r="DL784" s="2"/>
      <c r="DM784" s="2"/>
      <c r="DN784" s="2"/>
      <c r="DO784" s="2"/>
      <c r="DP784" s="2"/>
      <c r="DQ784" s="2"/>
      <c r="DR784" s="9"/>
      <c r="DS784" s="2"/>
      <c r="DT784" s="2"/>
      <c r="DU784" s="7">
        <f t="shared" si="154"/>
        <v>514543796</v>
      </c>
      <c r="DV784" s="4">
        <f>VLOOKUP(B784,[3]RPTNCT049_ConsultaSaldosContabl!$I$4:$K$8047,3,0)</f>
        <v>181536392</v>
      </c>
      <c r="DW784" s="4">
        <f>+Q784+Z784+AA784+AN784+BA784+BJ784+BU784+BV784</f>
        <v>333007404</v>
      </c>
      <c r="DX784" s="41">
        <f t="shared" si="155"/>
        <v>514543796</v>
      </c>
      <c r="DY784" s="19">
        <f t="shared" si="156"/>
        <v>0</v>
      </c>
      <c r="DZ784" s="29"/>
      <c r="EA784" s="29"/>
      <c r="EB784" s="29"/>
    </row>
    <row r="785" spans="1:136" ht="15" customHeight="1" x14ac:dyDescent="0.2">
      <c r="A785" s="1">
        <v>8919021912</v>
      </c>
      <c r="B785" s="1">
        <v>891902191</v>
      </c>
      <c r="C785" s="16">
        <v>210676606</v>
      </c>
      <c r="D785" s="17" t="s">
        <v>935</v>
      </c>
      <c r="E785" s="83" t="s">
        <v>2013</v>
      </c>
      <c r="F785" s="54"/>
      <c r="G785" s="18"/>
      <c r="H785" s="54"/>
      <c r="I785" s="18"/>
      <c r="J785" s="54"/>
      <c r="K785" s="54"/>
      <c r="L785" s="18"/>
      <c r="M785" s="55"/>
      <c r="N785" s="54"/>
      <c r="O785" s="18"/>
      <c r="P785" s="54"/>
      <c r="Q785" s="39">
        <v>94847369</v>
      </c>
      <c r="R785" s="18"/>
      <c r="S785" s="54"/>
      <c r="T785" s="54"/>
      <c r="U785" s="18"/>
      <c r="V785" s="8">
        <f t="shared" si="145"/>
        <v>94847369</v>
      </c>
      <c r="W785" s="8">
        <v>0</v>
      </c>
      <c r="X785" s="18"/>
      <c r="Y785" s="8">
        <v>0</v>
      </c>
      <c r="Z785" s="8"/>
      <c r="AA785" s="18"/>
      <c r="AB785" s="18"/>
      <c r="AC785" s="56"/>
      <c r="AD785" s="18"/>
      <c r="AE785" s="18"/>
      <c r="AF785" s="8">
        <f t="shared" si="149"/>
        <v>94847369</v>
      </c>
      <c r="AG785" s="9">
        <v>0</v>
      </c>
      <c r="AH785" s="2"/>
      <c r="AI785" s="2">
        <v>0</v>
      </c>
      <c r="AJ785" s="9">
        <v>0</v>
      </c>
      <c r="AK785" s="2">
        <v>0</v>
      </c>
      <c r="AL785" s="2">
        <v>0</v>
      </c>
      <c r="AM785" s="2"/>
      <c r="AN785" s="2"/>
      <c r="AO785" s="19">
        <f t="shared" si="150"/>
        <v>94847369</v>
      </c>
      <c r="AP785" s="18"/>
      <c r="AQ785" s="2"/>
      <c r="AR785" s="18"/>
      <c r="AS785" s="2"/>
      <c r="AT785" s="18"/>
      <c r="AU785" s="18"/>
      <c r="AV785" s="18"/>
      <c r="AW785" s="18"/>
      <c r="AX785" s="2">
        <v>96392588</v>
      </c>
      <c r="AY785" s="2">
        <v>24098147</v>
      </c>
      <c r="AZ785" s="18"/>
      <c r="BA785" s="2"/>
      <c r="BB785" s="64">
        <f t="shared" si="151"/>
        <v>215338104</v>
      </c>
      <c r="BC785" s="2"/>
      <c r="BD785" s="2">
        <v>24098147</v>
      </c>
      <c r="BE785" s="2"/>
      <c r="BF785" s="2"/>
      <c r="BG785" s="9"/>
      <c r="BH785" s="2"/>
      <c r="BI785" s="2"/>
      <c r="BJ785" s="2">
        <v>204116623</v>
      </c>
      <c r="BK785" s="8">
        <f t="shared" si="152"/>
        <v>443552874</v>
      </c>
      <c r="BL785" s="2"/>
      <c r="BM785" s="2">
        <v>24098147</v>
      </c>
      <c r="BN785" s="2"/>
      <c r="BO785" s="2"/>
      <c r="BP785" s="2"/>
      <c r="BQ785" s="2"/>
      <c r="BR785" s="9"/>
      <c r="BS785" s="2"/>
      <c r="BT785" s="2"/>
      <c r="BU785" s="2"/>
      <c r="BV785" s="2"/>
      <c r="BW785" s="8">
        <f t="shared" si="153"/>
        <v>467651021</v>
      </c>
      <c r="BX785" s="2"/>
      <c r="BY785" s="2">
        <v>24098147</v>
      </c>
      <c r="BZ785" s="2"/>
      <c r="CA785" s="2"/>
      <c r="CB785" s="9"/>
      <c r="CC785" s="2"/>
      <c r="CD785" s="2"/>
      <c r="CE785" s="2"/>
      <c r="CF785" s="2"/>
      <c r="CG785" s="8">
        <f>SUM(BW785:CE785)</f>
        <v>491749168</v>
      </c>
      <c r="CH785" s="2"/>
      <c r="CI785" s="2"/>
      <c r="CJ785" s="2"/>
      <c r="CK785" s="2"/>
      <c r="CL785" s="9"/>
      <c r="CM785" s="2"/>
      <c r="CN785" s="2"/>
      <c r="CO785" s="2"/>
      <c r="CP785" s="8">
        <f t="shared" si="146"/>
        <v>491749168</v>
      </c>
      <c r="CQ785" s="2"/>
      <c r="CR785" s="2"/>
      <c r="CS785" s="2"/>
      <c r="CT785" s="2"/>
      <c r="CU785" s="2"/>
      <c r="CV785" s="9"/>
      <c r="CW785" s="2"/>
      <c r="CX785" s="2"/>
      <c r="CY785" s="8">
        <f t="shared" si="147"/>
        <v>491749168</v>
      </c>
      <c r="CZ785" s="2"/>
      <c r="DA785" s="2"/>
      <c r="DB785" s="2"/>
      <c r="DC785" s="2"/>
      <c r="DD785" s="2"/>
      <c r="DE785" s="2"/>
      <c r="DF785" s="2"/>
      <c r="DG785" s="2"/>
      <c r="DH785" s="2"/>
      <c r="DI785" s="8">
        <f t="shared" si="148"/>
        <v>491749168</v>
      </c>
      <c r="DJ785" s="18"/>
      <c r="DK785" s="2"/>
      <c r="DL785" s="2"/>
      <c r="DM785" s="2"/>
      <c r="DN785" s="2"/>
      <c r="DO785" s="2"/>
      <c r="DP785" s="2"/>
      <c r="DQ785" s="2"/>
      <c r="DR785" s="9"/>
      <c r="DS785" s="2"/>
      <c r="DT785" s="2"/>
      <c r="DU785" s="7">
        <f t="shared" si="154"/>
        <v>491749168</v>
      </c>
      <c r="DV785" s="4">
        <f>VLOOKUP(B785,[3]RPTNCT049_ConsultaSaldosContabl!$I$4:$K$8047,3,0)</f>
        <v>192785176</v>
      </c>
      <c r="DW785" s="4">
        <f>+Q785+Z785+AA785+AN785+BA785+BJ785+BU785+BV785</f>
        <v>298963992</v>
      </c>
      <c r="DX785" s="41">
        <f t="shared" si="155"/>
        <v>491749168</v>
      </c>
      <c r="DY785" s="19">
        <f t="shared" si="156"/>
        <v>0</v>
      </c>
      <c r="DZ785" s="29"/>
      <c r="EA785" s="15"/>
      <c r="EB785" s="15"/>
      <c r="EC785" s="15"/>
      <c r="ED785" s="15"/>
      <c r="EE785" s="15"/>
      <c r="EF785" s="15"/>
    </row>
    <row r="786" spans="1:136" ht="15" customHeight="1" x14ac:dyDescent="0.2">
      <c r="A786" s="1">
        <v>8909836740</v>
      </c>
      <c r="B786" s="1">
        <v>890983674</v>
      </c>
      <c r="C786" s="16">
        <v>210705607</v>
      </c>
      <c r="D786" s="17" t="s">
        <v>122</v>
      </c>
      <c r="E786" s="83" t="s">
        <v>1167</v>
      </c>
      <c r="F786" s="38"/>
      <c r="G786" s="2"/>
      <c r="H786" s="3"/>
      <c r="I786" s="2"/>
      <c r="J786" s="39"/>
      <c r="K786" s="3"/>
      <c r="L786" s="2"/>
      <c r="M786" s="8"/>
      <c r="N786" s="3"/>
      <c r="O786" s="2"/>
      <c r="P786" s="3"/>
      <c r="Q786" s="39">
        <v>78344134</v>
      </c>
      <c r="R786" s="2"/>
      <c r="S786" s="3"/>
      <c r="T786" s="3"/>
      <c r="U786" s="2"/>
      <c r="V786" s="8">
        <f t="shared" si="145"/>
        <v>78344134</v>
      </c>
      <c r="W786" s="8">
        <v>0</v>
      </c>
      <c r="X786" s="2"/>
      <c r="Y786" s="8">
        <v>0</v>
      </c>
      <c r="Z786" s="8"/>
      <c r="AA786" s="2"/>
      <c r="AB786" s="2"/>
      <c r="AC786" s="9"/>
      <c r="AD786" s="2"/>
      <c r="AE786" s="2"/>
      <c r="AF786" s="8">
        <f t="shared" si="149"/>
        <v>78344134</v>
      </c>
      <c r="AG786" s="9">
        <v>0</v>
      </c>
      <c r="AH786" s="2"/>
      <c r="AI786" s="2">
        <v>0</v>
      </c>
      <c r="AJ786" s="9">
        <v>0</v>
      </c>
      <c r="AK786" s="2">
        <v>0</v>
      </c>
      <c r="AL786" s="2">
        <v>0</v>
      </c>
      <c r="AM786" s="2"/>
      <c r="AN786" s="2">
        <f>VLOOKUP(B786,[2]Abril!$G$18:$H$28,2,0)</f>
        <v>2351460</v>
      </c>
      <c r="AO786" s="19">
        <f t="shared" si="150"/>
        <v>80695594</v>
      </c>
      <c r="AP786" s="2"/>
      <c r="AQ786" s="2"/>
      <c r="AR786" s="2"/>
      <c r="AS786" s="2"/>
      <c r="AT786" s="2"/>
      <c r="AU786" s="2"/>
      <c r="AV786" s="2"/>
      <c r="AW786" s="2"/>
      <c r="AX786" s="2">
        <v>66454336</v>
      </c>
      <c r="AY786" s="2">
        <v>16613584</v>
      </c>
      <c r="AZ786" s="2"/>
      <c r="BA786" s="2"/>
      <c r="BB786" s="64">
        <f t="shared" si="151"/>
        <v>163763514</v>
      </c>
      <c r="BC786" s="2"/>
      <c r="BD786" s="2">
        <v>16613584</v>
      </c>
      <c r="BE786" s="2"/>
      <c r="BF786" s="2"/>
      <c r="BG786" s="9"/>
      <c r="BH786" s="2"/>
      <c r="BI786" s="2"/>
      <c r="BJ786" s="2">
        <v>168600985</v>
      </c>
      <c r="BK786" s="8">
        <f t="shared" si="152"/>
        <v>348978083</v>
      </c>
      <c r="BL786" s="2"/>
      <c r="BM786" s="2">
        <v>16613584</v>
      </c>
      <c r="BN786" s="2"/>
      <c r="BO786" s="2"/>
      <c r="BP786" s="2"/>
      <c r="BQ786" s="2"/>
      <c r="BR786" s="9"/>
      <c r="BS786" s="2"/>
      <c r="BT786" s="2"/>
      <c r="BU786" s="2"/>
      <c r="BV786" s="2"/>
      <c r="BW786" s="8">
        <f t="shared" si="153"/>
        <v>365591667</v>
      </c>
      <c r="BX786" s="2"/>
      <c r="BY786" s="2">
        <v>16613584</v>
      </c>
      <c r="BZ786" s="2"/>
      <c r="CA786" s="2"/>
      <c r="CB786" s="9"/>
      <c r="CC786" s="2"/>
      <c r="CD786" s="2"/>
      <c r="CE786" s="2"/>
      <c r="CF786" s="2"/>
      <c r="CG786" s="8">
        <f>SUM(BW786:CE786)</f>
        <v>382205251</v>
      </c>
      <c r="CH786" s="2"/>
      <c r="CI786" s="2"/>
      <c r="CJ786" s="2"/>
      <c r="CK786" s="2"/>
      <c r="CL786" s="9"/>
      <c r="CM786" s="2"/>
      <c r="CN786" s="2"/>
      <c r="CO786" s="2"/>
      <c r="CP786" s="8">
        <f t="shared" si="146"/>
        <v>382205251</v>
      </c>
      <c r="CQ786" s="2"/>
      <c r="CR786" s="2"/>
      <c r="CS786" s="2"/>
      <c r="CT786" s="2"/>
      <c r="CU786" s="2"/>
      <c r="CV786" s="9"/>
      <c r="CW786" s="2"/>
      <c r="CX786" s="2"/>
      <c r="CY786" s="8">
        <f t="shared" si="147"/>
        <v>382205251</v>
      </c>
      <c r="CZ786" s="2"/>
      <c r="DA786" s="2"/>
      <c r="DB786" s="2"/>
      <c r="DC786" s="2"/>
      <c r="DD786" s="2"/>
      <c r="DE786" s="2"/>
      <c r="DF786" s="2"/>
      <c r="DG786" s="2"/>
      <c r="DH786" s="2"/>
      <c r="DI786" s="8">
        <f t="shared" si="148"/>
        <v>382205251</v>
      </c>
      <c r="DJ786" s="18"/>
      <c r="DK786" s="2"/>
      <c r="DL786" s="2"/>
      <c r="DM786" s="2"/>
      <c r="DN786" s="2"/>
      <c r="DO786" s="2"/>
      <c r="DP786" s="2"/>
      <c r="DQ786" s="2"/>
      <c r="DR786" s="9"/>
      <c r="DS786" s="2"/>
      <c r="DT786" s="2"/>
      <c r="DU786" s="7">
        <f t="shared" si="154"/>
        <v>382205251</v>
      </c>
      <c r="DV786" s="4">
        <f>VLOOKUP(B786,[3]RPTNCT049_ConsultaSaldosContabl!$I$4:$K$8047,3,0)</f>
        <v>132908672</v>
      </c>
      <c r="DW786" s="4">
        <f>+Q786+Z786+AA786+AN786+BA786+BJ786+BU786+BV786</f>
        <v>249296579</v>
      </c>
      <c r="DX786" s="41">
        <f t="shared" si="155"/>
        <v>382205251</v>
      </c>
      <c r="DY786" s="19">
        <f t="shared" si="156"/>
        <v>0</v>
      </c>
      <c r="DZ786" s="29"/>
      <c r="EA786" s="29"/>
      <c r="EB786" s="29"/>
    </row>
    <row r="787" spans="1:136" ht="15" customHeight="1" x14ac:dyDescent="0.2">
      <c r="A787" s="1">
        <v>8906800591</v>
      </c>
      <c r="B787" s="1">
        <v>890680059</v>
      </c>
      <c r="C787" s="16">
        <v>211225612</v>
      </c>
      <c r="D787" s="17" t="s">
        <v>530</v>
      </c>
      <c r="E787" s="83" t="s">
        <v>1572</v>
      </c>
      <c r="F787" s="38"/>
      <c r="G787" s="2"/>
      <c r="H787" s="3"/>
      <c r="I787" s="2"/>
      <c r="J787" s="39"/>
      <c r="K787" s="3"/>
      <c r="L787" s="2"/>
      <c r="M787" s="8"/>
      <c r="N787" s="3"/>
      <c r="O787" s="2"/>
      <c r="P787" s="3"/>
      <c r="Q787" s="39">
        <v>41193829</v>
      </c>
      <c r="R787" s="2"/>
      <c r="S787" s="3"/>
      <c r="T787" s="3"/>
      <c r="U787" s="2"/>
      <c r="V787" s="8">
        <f t="shared" si="145"/>
        <v>41193829</v>
      </c>
      <c r="W787" s="8">
        <v>0</v>
      </c>
      <c r="X787" s="2"/>
      <c r="Y787" s="8">
        <v>0</v>
      </c>
      <c r="Z787" s="8"/>
      <c r="AA787" s="2"/>
      <c r="AB787" s="2"/>
      <c r="AC787" s="9"/>
      <c r="AD787" s="2"/>
      <c r="AE787" s="2"/>
      <c r="AF787" s="8">
        <f t="shared" si="149"/>
        <v>41193829</v>
      </c>
      <c r="AG787" s="9">
        <v>0</v>
      </c>
      <c r="AH787" s="2"/>
      <c r="AI787" s="2">
        <v>0</v>
      </c>
      <c r="AJ787" s="9">
        <v>0</v>
      </c>
      <c r="AK787" s="2">
        <v>0</v>
      </c>
      <c r="AL787" s="2">
        <v>0</v>
      </c>
      <c r="AM787" s="2"/>
      <c r="AN787" s="2"/>
      <c r="AO787" s="19">
        <f t="shared" si="150"/>
        <v>41193829</v>
      </c>
      <c r="AP787" s="2"/>
      <c r="AQ787" s="2"/>
      <c r="AR787" s="2"/>
      <c r="AS787" s="2"/>
      <c r="AT787" s="2"/>
      <c r="AU787" s="2"/>
      <c r="AV787" s="2"/>
      <c r="AW787" s="2"/>
      <c r="AX787" s="2">
        <v>48913584</v>
      </c>
      <c r="AY787" s="2">
        <v>12228396</v>
      </c>
      <c r="AZ787" s="2"/>
      <c r="BA787" s="2"/>
      <c r="BB787" s="64">
        <f t="shared" si="151"/>
        <v>102335809</v>
      </c>
      <c r="BC787" s="2"/>
      <c r="BD787" s="2">
        <v>12228396</v>
      </c>
      <c r="BE787" s="2"/>
      <c r="BF787" s="2"/>
      <c r="BG787" s="9"/>
      <c r="BH787" s="2"/>
      <c r="BI787" s="2"/>
      <c r="BJ787" s="2">
        <v>88651182</v>
      </c>
      <c r="BK787" s="8">
        <f t="shared" si="152"/>
        <v>203215387</v>
      </c>
      <c r="BL787" s="2"/>
      <c r="BM787" s="2">
        <v>12228396</v>
      </c>
      <c r="BN787" s="2"/>
      <c r="BO787" s="2"/>
      <c r="BP787" s="2"/>
      <c r="BQ787" s="2"/>
      <c r="BR787" s="9"/>
      <c r="BS787" s="2"/>
      <c r="BT787" s="2"/>
      <c r="BU787" s="2"/>
      <c r="BV787" s="2"/>
      <c r="BW787" s="8">
        <f t="shared" si="153"/>
        <v>215443783</v>
      </c>
      <c r="BX787" s="2"/>
      <c r="BY787" s="2">
        <v>12228396</v>
      </c>
      <c r="BZ787" s="2"/>
      <c r="CA787" s="2"/>
      <c r="CB787" s="9"/>
      <c r="CC787" s="2"/>
      <c r="CD787" s="2"/>
      <c r="CE787" s="2"/>
      <c r="CF787" s="2"/>
      <c r="CG787" s="8">
        <f>SUM(BW787:CE787)</f>
        <v>227672179</v>
      </c>
      <c r="CH787" s="2"/>
      <c r="CI787" s="2"/>
      <c r="CJ787" s="2"/>
      <c r="CK787" s="2"/>
      <c r="CL787" s="9"/>
      <c r="CM787" s="2"/>
      <c r="CN787" s="2"/>
      <c r="CO787" s="2"/>
      <c r="CP787" s="8">
        <f t="shared" si="146"/>
        <v>227672179</v>
      </c>
      <c r="CQ787" s="2"/>
      <c r="CR787" s="2"/>
      <c r="CS787" s="2"/>
      <c r="CT787" s="2"/>
      <c r="CU787" s="2"/>
      <c r="CV787" s="9"/>
      <c r="CW787" s="2"/>
      <c r="CX787" s="2"/>
      <c r="CY787" s="8">
        <f t="shared" si="147"/>
        <v>227672179</v>
      </c>
      <c r="CZ787" s="2"/>
      <c r="DA787" s="2"/>
      <c r="DB787" s="2"/>
      <c r="DC787" s="2"/>
      <c r="DD787" s="2"/>
      <c r="DE787" s="2"/>
      <c r="DF787" s="2"/>
      <c r="DG787" s="2"/>
      <c r="DH787" s="2"/>
      <c r="DI787" s="8">
        <f t="shared" si="148"/>
        <v>227672179</v>
      </c>
      <c r="DJ787" s="18"/>
      <c r="DK787" s="2"/>
      <c r="DL787" s="2"/>
      <c r="DM787" s="2"/>
      <c r="DN787" s="2"/>
      <c r="DO787" s="2"/>
      <c r="DP787" s="2"/>
      <c r="DQ787" s="2"/>
      <c r="DR787" s="9"/>
      <c r="DS787" s="2"/>
      <c r="DT787" s="2"/>
      <c r="DU787" s="7">
        <f t="shared" si="154"/>
        <v>227672179</v>
      </c>
      <c r="DV787" s="4">
        <f>VLOOKUP(B787,[3]RPTNCT049_ConsultaSaldosContabl!$I$4:$K$8047,3,0)</f>
        <v>97827168</v>
      </c>
      <c r="DW787" s="4">
        <f>+Q787+Z787+AA787+AN787+BA787+BJ787+BU787+BV787</f>
        <v>129845011</v>
      </c>
      <c r="DX787" s="41">
        <f t="shared" si="155"/>
        <v>227672179</v>
      </c>
      <c r="DY787" s="19">
        <f t="shared" si="156"/>
        <v>0</v>
      </c>
      <c r="DZ787" s="29"/>
      <c r="EA787" s="29"/>
      <c r="EB787" s="29"/>
    </row>
    <row r="788" spans="1:136" ht="15" customHeight="1" x14ac:dyDescent="0.2">
      <c r="A788" s="1">
        <v>8000991274</v>
      </c>
      <c r="B788" s="1">
        <v>800099127</v>
      </c>
      <c r="C788" s="16">
        <v>211252612</v>
      </c>
      <c r="D788" s="17" t="s">
        <v>736</v>
      </c>
      <c r="E788" s="83" t="s">
        <v>1776</v>
      </c>
      <c r="F788" s="38"/>
      <c r="G788" s="2"/>
      <c r="H788" s="3"/>
      <c r="I788" s="2"/>
      <c r="J788" s="39"/>
      <c r="K788" s="3"/>
      <c r="L788" s="2"/>
      <c r="M788" s="8"/>
      <c r="N788" s="3"/>
      <c r="O788" s="2"/>
      <c r="P788" s="3"/>
      <c r="Q788" s="39">
        <v>73514710</v>
      </c>
      <c r="R788" s="2"/>
      <c r="S788" s="3"/>
      <c r="T788" s="3"/>
      <c r="U788" s="2"/>
      <c r="V788" s="8">
        <f t="shared" si="145"/>
        <v>73514710</v>
      </c>
      <c r="W788" s="8">
        <v>0</v>
      </c>
      <c r="X788" s="2"/>
      <c r="Y788" s="8">
        <v>0</v>
      </c>
      <c r="Z788" s="8"/>
      <c r="AA788" s="2"/>
      <c r="AB788" s="2"/>
      <c r="AC788" s="9"/>
      <c r="AD788" s="2"/>
      <c r="AE788" s="2"/>
      <c r="AF788" s="8">
        <f t="shared" si="149"/>
        <v>73514710</v>
      </c>
      <c r="AG788" s="9">
        <v>0</v>
      </c>
      <c r="AH788" s="2"/>
      <c r="AI788" s="2">
        <v>0</v>
      </c>
      <c r="AJ788" s="9">
        <v>0</v>
      </c>
      <c r="AK788" s="2">
        <v>0</v>
      </c>
      <c r="AL788" s="2">
        <v>0</v>
      </c>
      <c r="AM788" s="2"/>
      <c r="AN788" s="2"/>
      <c r="AO788" s="19">
        <f t="shared" si="150"/>
        <v>73514710</v>
      </c>
      <c r="AP788" s="2"/>
      <c r="AQ788" s="2"/>
      <c r="AR788" s="2"/>
      <c r="AS788" s="2"/>
      <c r="AT788" s="2"/>
      <c r="AU788" s="2"/>
      <c r="AV788" s="2"/>
      <c r="AW788" s="2"/>
      <c r="AX788" s="2">
        <v>259386444</v>
      </c>
      <c r="AY788" s="2">
        <v>64846611</v>
      </c>
      <c r="AZ788" s="2"/>
      <c r="BA788" s="2"/>
      <c r="BB788" s="64">
        <f t="shared" si="151"/>
        <v>397747765</v>
      </c>
      <c r="BC788" s="2"/>
      <c r="BD788" s="2">
        <v>64846611</v>
      </c>
      <c r="BE788" s="2"/>
      <c r="BF788" s="2"/>
      <c r="BG788" s="9"/>
      <c r="BH788" s="2"/>
      <c r="BI788" s="2"/>
      <c r="BJ788" s="2">
        <v>169090061</v>
      </c>
      <c r="BK788" s="8">
        <f t="shared" si="152"/>
        <v>631684437</v>
      </c>
      <c r="BL788" s="2"/>
      <c r="BM788" s="2">
        <v>64846611</v>
      </c>
      <c r="BN788" s="2"/>
      <c r="BO788" s="2"/>
      <c r="BP788" s="2"/>
      <c r="BQ788" s="2"/>
      <c r="BR788" s="9"/>
      <c r="BS788" s="2"/>
      <c r="BT788" s="2"/>
      <c r="BU788" s="2"/>
      <c r="BV788" s="2"/>
      <c r="BW788" s="8">
        <f t="shared" si="153"/>
        <v>696531048</v>
      </c>
      <c r="BX788" s="2"/>
      <c r="BY788" s="2">
        <v>64846611</v>
      </c>
      <c r="BZ788" s="2"/>
      <c r="CA788" s="2"/>
      <c r="CB788" s="9"/>
      <c r="CC788" s="2"/>
      <c r="CD788" s="2"/>
      <c r="CE788" s="2"/>
      <c r="CF788" s="2"/>
      <c r="CG788" s="8">
        <f>SUM(BW788:CE788)</f>
        <v>761377659</v>
      </c>
      <c r="CH788" s="2"/>
      <c r="CI788" s="2"/>
      <c r="CJ788" s="2"/>
      <c r="CK788" s="2"/>
      <c r="CL788" s="9"/>
      <c r="CM788" s="2"/>
      <c r="CN788" s="2"/>
      <c r="CO788" s="2"/>
      <c r="CP788" s="8">
        <f t="shared" si="146"/>
        <v>761377659</v>
      </c>
      <c r="CQ788" s="2"/>
      <c r="CR788" s="2"/>
      <c r="CS788" s="2"/>
      <c r="CT788" s="2"/>
      <c r="CU788" s="2"/>
      <c r="CV788" s="9"/>
      <c r="CW788" s="2"/>
      <c r="CX788" s="2"/>
      <c r="CY788" s="8">
        <f t="shared" si="147"/>
        <v>761377659</v>
      </c>
      <c r="CZ788" s="2"/>
      <c r="DA788" s="2"/>
      <c r="DB788" s="2"/>
      <c r="DC788" s="2"/>
      <c r="DD788" s="2"/>
      <c r="DE788" s="2"/>
      <c r="DF788" s="2"/>
      <c r="DG788" s="2"/>
      <c r="DH788" s="2"/>
      <c r="DI788" s="8">
        <f t="shared" si="148"/>
        <v>761377659</v>
      </c>
      <c r="DJ788" s="18"/>
      <c r="DK788" s="2"/>
      <c r="DL788" s="2"/>
      <c r="DM788" s="2"/>
      <c r="DN788" s="2"/>
      <c r="DO788" s="2"/>
      <c r="DP788" s="2"/>
      <c r="DQ788" s="2"/>
      <c r="DR788" s="9"/>
      <c r="DS788" s="2"/>
      <c r="DT788" s="2"/>
      <c r="DU788" s="7">
        <f t="shared" si="154"/>
        <v>761377659</v>
      </c>
      <c r="DV788" s="4">
        <f>VLOOKUP(B788,[3]RPTNCT049_ConsultaSaldosContabl!$I$4:$K$8047,3,0)</f>
        <v>518772888</v>
      </c>
      <c r="DW788" s="4">
        <f>+Q788+Z788+AA788+AN788+BA788+BJ788+BU788+BV788</f>
        <v>242604771</v>
      </c>
      <c r="DX788" s="41">
        <f t="shared" si="155"/>
        <v>761377659</v>
      </c>
      <c r="DY788" s="19">
        <f t="shared" si="156"/>
        <v>0</v>
      </c>
      <c r="DZ788" s="29"/>
      <c r="EA788" s="29"/>
      <c r="EB788" s="29"/>
    </row>
    <row r="789" spans="1:136" ht="15" customHeight="1" x14ac:dyDescent="0.2">
      <c r="A789" s="1">
        <v>8923001231</v>
      </c>
      <c r="B789" s="1">
        <v>892300123</v>
      </c>
      <c r="C789" s="16">
        <v>211420614</v>
      </c>
      <c r="D789" s="17" t="s">
        <v>431</v>
      </c>
      <c r="E789" s="83" t="s">
        <v>1475</v>
      </c>
      <c r="F789" s="38"/>
      <c r="G789" s="2"/>
      <c r="H789" s="3"/>
      <c r="I789" s="2"/>
      <c r="J789" s="39"/>
      <c r="K789" s="3"/>
      <c r="L789" s="2"/>
      <c r="M789" s="8"/>
      <c r="N789" s="3"/>
      <c r="O789" s="2"/>
      <c r="P789" s="3"/>
      <c r="Q789" s="39">
        <v>80978139</v>
      </c>
      <c r="R789" s="2"/>
      <c r="S789" s="3"/>
      <c r="T789" s="3"/>
      <c r="U789" s="2"/>
      <c r="V789" s="8">
        <f t="shared" si="145"/>
        <v>80978139</v>
      </c>
      <c r="W789" s="8">
        <v>0</v>
      </c>
      <c r="X789" s="2"/>
      <c r="Y789" s="8">
        <v>0</v>
      </c>
      <c r="Z789" s="8">
        <v>18903243</v>
      </c>
      <c r="AA789" s="2"/>
      <c r="AB789" s="2"/>
      <c r="AC789" s="9"/>
      <c r="AD789" s="2"/>
      <c r="AE789" s="2"/>
      <c r="AF789" s="8">
        <f t="shared" si="149"/>
        <v>99881382</v>
      </c>
      <c r="AG789" s="9">
        <v>0</v>
      </c>
      <c r="AH789" s="2"/>
      <c r="AI789" s="2">
        <v>0</v>
      </c>
      <c r="AJ789" s="9">
        <v>0</v>
      </c>
      <c r="AK789" s="2">
        <v>0</v>
      </c>
      <c r="AL789" s="2">
        <v>0</v>
      </c>
      <c r="AM789" s="2"/>
      <c r="AN789" s="2"/>
      <c r="AO789" s="19">
        <f t="shared" si="150"/>
        <v>99881382</v>
      </c>
      <c r="AP789" s="2"/>
      <c r="AQ789" s="2"/>
      <c r="AR789" s="2"/>
      <c r="AS789" s="2"/>
      <c r="AT789" s="2"/>
      <c r="AU789" s="2"/>
      <c r="AV789" s="2"/>
      <c r="AW789" s="2"/>
      <c r="AX789" s="2">
        <v>141633632</v>
      </c>
      <c r="AY789" s="2">
        <v>35408408</v>
      </c>
      <c r="AZ789" s="2"/>
      <c r="BA789" s="2"/>
      <c r="BB789" s="64">
        <f t="shared" si="151"/>
        <v>276923422</v>
      </c>
      <c r="BC789" s="2"/>
      <c r="BD789" s="2">
        <v>35408408</v>
      </c>
      <c r="BE789" s="2"/>
      <c r="BF789" s="2"/>
      <c r="BG789" s="9"/>
      <c r="BH789" s="2"/>
      <c r="BI789" s="2"/>
      <c r="BJ789" s="2">
        <v>214950181</v>
      </c>
      <c r="BK789" s="8">
        <f t="shared" si="152"/>
        <v>527282011</v>
      </c>
      <c r="BL789" s="2"/>
      <c r="BM789" s="2">
        <v>35408408</v>
      </c>
      <c r="BN789" s="2"/>
      <c r="BO789" s="2"/>
      <c r="BP789" s="2"/>
      <c r="BQ789" s="2"/>
      <c r="BR789" s="9"/>
      <c r="BS789" s="2"/>
      <c r="BT789" s="2"/>
      <c r="BU789" s="2"/>
      <c r="BV789" s="2"/>
      <c r="BW789" s="8">
        <f t="shared" si="153"/>
        <v>562690419</v>
      </c>
      <c r="BX789" s="2"/>
      <c r="BY789" s="2">
        <v>35408408</v>
      </c>
      <c r="BZ789" s="2"/>
      <c r="CA789" s="2"/>
      <c r="CB789" s="9"/>
      <c r="CC789" s="2"/>
      <c r="CD789" s="2"/>
      <c r="CE789" s="2"/>
      <c r="CF789" s="2"/>
      <c r="CG789" s="8">
        <f>SUM(BW789:CE789)</f>
        <v>598098827</v>
      </c>
      <c r="CH789" s="2"/>
      <c r="CI789" s="2"/>
      <c r="CJ789" s="2"/>
      <c r="CK789" s="2"/>
      <c r="CL789" s="9"/>
      <c r="CM789" s="2"/>
      <c r="CN789" s="2"/>
      <c r="CO789" s="2"/>
      <c r="CP789" s="8">
        <f t="shared" si="146"/>
        <v>598098827</v>
      </c>
      <c r="CQ789" s="2"/>
      <c r="CR789" s="2"/>
      <c r="CS789" s="2"/>
      <c r="CT789" s="2"/>
      <c r="CU789" s="2"/>
      <c r="CV789" s="9"/>
      <c r="CW789" s="2"/>
      <c r="CX789" s="2"/>
      <c r="CY789" s="8">
        <f t="shared" si="147"/>
        <v>598098827</v>
      </c>
      <c r="CZ789" s="2"/>
      <c r="DA789" s="2"/>
      <c r="DB789" s="2"/>
      <c r="DC789" s="2"/>
      <c r="DD789" s="2"/>
      <c r="DE789" s="2"/>
      <c r="DF789" s="2"/>
      <c r="DG789" s="2"/>
      <c r="DH789" s="2"/>
      <c r="DI789" s="8">
        <f t="shared" si="148"/>
        <v>598098827</v>
      </c>
      <c r="DJ789" s="18"/>
      <c r="DK789" s="2"/>
      <c r="DL789" s="2"/>
      <c r="DM789" s="2"/>
      <c r="DN789" s="2"/>
      <c r="DO789" s="2"/>
      <c r="DP789" s="2"/>
      <c r="DQ789" s="2"/>
      <c r="DR789" s="9"/>
      <c r="DS789" s="2"/>
      <c r="DT789" s="2"/>
      <c r="DU789" s="7">
        <f t="shared" si="154"/>
        <v>598098827</v>
      </c>
      <c r="DV789" s="4">
        <f>VLOOKUP(B789,[3]RPTNCT049_ConsultaSaldosContabl!$I$4:$K$8047,3,0)</f>
        <v>283267264</v>
      </c>
      <c r="DW789" s="4">
        <f>+Q789+Z789+AA789+AN789+BA789+BJ789+BU789+BV789</f>
        <v>314831563</v>
      </c>
      <c r="DX789" s="41">
        <f t="shared" si="155"/>
        <v>598098827</v>
      </c>
      <c r="DY789" s="19">
        <f t="shared" si="156"/>
        <v>0</v>
      </c>
      <c r="DZ789" s="29"/>
      <c r="EA789" s="29"/>
      <c r="EB789" s="29"/>
    </row>
    <row r="790" spans="1:136" ht="15" customHeight="1" x14ac:dyDescent="0.2">
      <c r="A790" s="1">
        <v>8180012030</v>
      </c>
      <c r="B790" s="1">
        <v>818001203</v>
      </c>
      <c r="C790" s="16">
        <v>218027580</v>
      </c>
      <c r="D790" s="17" t="s">
        <v>587</v>
      </c>
      <c r="E790" s="83" t="s">
        <v>1625</v>
      </c>
      <c r="F790" s="38"/>
      <c r="G790" s="2"/>
      <c r="H790" s="3"/>
      <c r="I790" s="2"/>
      <c r="J790" s="39"/>
      <c r="K790" s="3"/>
      <c r="L790" s="2"/>
      <c r="M790" s="8"/>
      <c r="N790" s="3"/>
      <c r="O790" s="2"/>
      <c r="P790" s="3"/>
      <c r="Q790" s="39">
        <v>38492544</v>
      </c>
      <c r="R790" s="2"/>
      <c r="S790" s="3"/>
      <c r="T790" s="3"/>
      <c r="U790" s="2"/>
      <c r="V790" s="8">
        <f t="shared" si="145"/>
        <v>38492544</v>
      </c>
      <c r="W790" s="8">
        <v>0</v>
      </c>
      <c r="X790" s="2"/>
      <c r="Y790" s="8">
        <v>0</v>
      </c>
      <c r="Z790" s="8"/>
      <c r="AA790" s="2"/>
      <c r="AB790" s="2"/>
      <c r="AC790" s="9"/>
      <c r="AD790" s="2"/>
      <c r="AE790" s="2"/>
      <c r="AF790" s="8">
        <f t="shared" si="149"/>
        <v>38492544</v>
      </c>
      <c r="AG790" s="9">
        <v>0</v>
      </c>
      <c r="AH790" s="2"/>
      <c r="AI790" s="2">
        <v>0</v>
      </c>
      <c r="AJ790" s="9">
        <v>0</v>
      </c>
      <c r="AK790" s="2">
        <v>0</v>
      </c>
      <c r="AL790" s="2">
        <v>0</v>
      </c>
      <c r="AM790" s="2"/>
      <c r="AN790" s="2"/>
      <c r="AO790" s="19">
        <f t="shared" si="150"/>
        <v>38492544</v>
      </c>
      <c r="AP790" s="2"/>
      <c r="AQ790" s="2"/>
      <c r="AR790" s="2"/>
      <c r="AS790" s="2"/>
      <c r="AT790" s="2"/>
      <c r="AU790" s="2"/>
      <c r="AV790" s="2"/>
      <c r="AW790" s="2"/>
      <c r="AX790" s="2">
        <v>95794836</v>
      </c>
      <c r="AY790" s="2">
        <v>23948709</v>
      </c>
      <c r="AZ790" s="2"/>
      <c r="BA790" s="2"/>
      <c r="BB790" s="64">
        <f t="shared" si="151"/>
        <v>158236089</v>
      </c>
      <c r="BC790" s="2"/>
      <c r="BD790" s="2">
        <v>23948709</v>
      </c>
      <c r="BE790" s="2"/>
      <c r="BF790" s="2"/>
      <c r="BG790" s="9"/>
      <c r="BH790" s="2"/>
      <c r="BI790" s="2"/>
      <c r="BJ790" s="2">
        <v>82837963</v>
      </c>
      <c r="BK790" s="8">
        <f t="shared" si="152"/>
        <v>265022761</v>
      </c>
      <c r="BL790" s="2"/>
      <c r="BM790" s="2">
        <v>23948709</v>
      </c>
      <c r="BN790" s="2"/>
      <c r="BO790" s="2"/>
      <c r="BP790" s="2"/>
      <c r="BQ790" s="2"/>
      <c r="BR790" s="9"/>
      <c r="BS790" s="2"/>
      <c r="BT790" s="2"/>
      <c r="BU790" s="2"/>
      <c r="BV790" s="2"/>
      <c r="BW790" s="8">
        <f t="shared" si="153"/>
        <v>288971470</v>
      </c>
      <c r="BX790" s="2"/>
      <c r="BY790" s="2">
        <v>23948709</v>
      </c>
      <c r="BZ790" s="2"/>
      <c r="CA790" s="2"/>
      <c r="CB790" s="9"/>
      <c r="CC790" s="2"/>
      <c r="CD790" s="2"/>
      <c r="CE790" s="2"/>
      <c r="CF790" s="2"/>
      <c r="CG790" s="8">
        <f>SUM(BW790:CE790)</f>
        <v>312920179</v>
      </c>
      <c r="CH790" s="2"/>
      <c r="CI790" s="2"/>
      <c r="CJ790" s="2"/>
      <c r="CK790" s="2"/>
      <c r="CL790" s="9"/>
      <c r="CM790" s="2"/>
      <c r="CN790" s="2"/>
      <c r="CO790" s="2"/>
      <c r="CP790" s="8">
        <f t="shared" si="146"/>
        <v>312920179</v>
      </c>
      <c r="CQ790" s="2"/>
      <c r="CR790" s="2"/>
      <c r="CS790" s="2"/>
      <c r="CT790" s="2"/>
      <c r="CU790" s="2"/>
      <c r="CV790" s="9"/>
      <c r="CW790" s="2"/>
      <c r="CX790" s="2"/>
      <c r="CY790" s="8">
        <f t="shared" si="147"/>
        <v>312920179</v>
      </c>
      <c r="CZ790" s="2"/>
      <c r="DA790" s="2"/>
      <c r="DB790" s="2"/>
      <c r="DC790" s="2"/>
      <c r="DD790" s="2"/>
      <c r="DE790" s="2"/>
      <c r="DF790" s="2"/>
      <c r="DG790" s="2"/>
      <c r="DH790" s="2"/>
      <c r="DI790" s="8">
        <f t="shared" si="148"/>
        <v>312920179</v>
      </c>
      <c r="DJ790" s="18"/>
      <c r="DK790" s="2"/>
      <c r="DL790" s="2"/>
      <c r="DM790" s="2"/>
      <c r="DN790" s="2"/>
      <c r="DO790" s="2"/>
      <c r="DP790" s="2"/>
      <c r="DQ790" s="2"/>
      <c r="DR790" s="9"/>
      <c r="DS790" s="2"/>
      <c r="DT790" s="2"/>
      <c r="DU790" s="7">
        <f t="shared" si="154"/>
        <v>312920179</v>
      </c>
      <c r="DV790" s="4">
        <f>VLOOKUP(B790,[3]RPTNCT049_ConsultaSaldosContabl!$I$4:$K$8047,3,0)</f>
        <v>191589672</v>
      </c>
      <c r="DW790" s="4">
        <f>+Q790+Z790+AA790+AN790+BA790+BJ790+BU790+BV790</f>
        <v>121330507</v>
      </c>
      <c r="DX790" s="41">
        <f t="shared" si="155"/>
        <v>312920179</v>
      </c>
      <c r="DY790" s="19">
        <f t="shared" si="156"/>
        <v>0</v>
      </c>
      <c r="DZ790" s="29"/>
      <c r="EA790" s="29"/>
      <c r="EB790" s="29"/>
    </row>
    <row r="791" spans="1:136" ht="15" customHeight="1" x14ac:dyDescent="0.2">
      <c r="A791" s="1">
        <v>8180008991</v>
      </c>
      <c r="B791" s="1">
        <v>818000899</v>
      </c>
      <c r="C791" s="16">
        <v>210027600</v>
      </c>
      <c r="D791" s="17" t="s">
        <v>588</v>
      </c>
      <c r="E791" s="83" t="s">
        <v>1626</v>
      </c>
      <c r="F791" s="38"/>
      <c r="G791" s="2"/>
      <c r="H791" s="3"/>
      <c r="I791" s="2"/>
      <c r="J791" s="39"/>
      <c r="K791" s="3"/>
      <c r="L791" s="2"/>
      <c r="M791" s="8"/>
      <c r="N791" s="3"/>
      <c r="O791" s="2"/>
      <c r="P791" s="3"/>
      <c r="Q791" s="39">
        <v>63241321</v>
      </c>
      <c r="R791" s="2"/>
      <c r="S791" s="3"/>
      <c r="T791" s="3"/>
      <c r="U791" s="2"/>
      <c r="V791" s="8">
        <f t="shared" si="145"/>
        <v>63241321</v>
      </c>
      <c r="W791" s="8">
        <v>0</v>
      </c>
      <c r="X791" s="2"/>
      <c r="Y791" s="8">
        <v>0</v>
      </c>
      <c r="Z791" s="8"/>
      <c r="AA791" s="2"/>
      <c r="AB791" s="2"/>
      <c r="AC791" s="9"/>
      <c r="AD791" s="2"/>
      <c r="AE791" s="2"/>
      <c r="AF791" s="8">
        <f t="shared" si="149"/>
        <v>63241321</v>
      </c>
      <c r="AG791" s="9">
        <v>0</v>
      </c>
      <c r="AH791" s="2"/>
      <c r="AI791" s="2">
        <v>0</v>
      </c>
      <c r="AJ791" s="9">
        <v>0</v>
      </c>
      <c r="AK791" s="2">
        <v>0</v>
      </c>
      <c r="AL791" s="2">
        <v>0</v>
      </c>
      <c r="AM791" s="2"/>
      <c r="AN791" s="2"/>
      <c r="AO791" s="19">
        <f t="shared" si="150"/>
        <v>63241321</v>
      </c>
      <c r="AP791" s="2"/>
      <c r="AQ791" s="2"/>
      <c r="AR791" s="2"/>
      <c r="AS791" s="2"/>
      <c r="AT791" s="2"/>
      <c r="AU791" s="2"/>
      <c r="AV791" s="2"/>
      <c r="AW791" s="2"/>
      <c r="AX791" s="2">
        <v>121951372</v>
      </c>
      <c r="AY791" s="2">
        <v>30487843</v>
      </c>
      <c r="AZ791" s="2"/>
      <c r="BA791" s="2"/>
      <c r="BB791" s="64">
        <f t="shared" si="151"/>
        <v>215680536</v>
      </c>
      <c r="BC791" s="2"/>
      <c r="BD791" s="2">
        <v>30487843</v>
      </c>
      <c r="BE791" s="2"/>
      <c r="BF791" s="2"/>
      <c r="BG791" s="9"/>
      <c r="BH791" s="2"/>
      <c r="BI791" s="2"/>
      <c r="BJ791" s="2">
        <v>136098863</v>
      </c>
      <c r="BK791" s="8">
        <f t="shared" si="152"/>
        <v>382267242</v>
      </c>
      <c r="BL791" s="2"/>
      <c r="BM791" s="2">
        <v>30487843</v>
      </c>
      <c r="BN791" s="2"/>
      <c r="BO791" s="2"/>
      <c r="BP791" s="2"/>
      <c r="BQ791" s="2"/>
      <c r="BR791" s="9"/>
      <c r="BS791" s="2"/>
      <c r="BT791" s="2"/>
      <c r="BU791" s="2"/>
      <c r="BV791" s="2"/>
      <c r="BW791" s="8">
        <f t="shared" si="153"/>
        <v>412755085</v>
      </c>
      <c r="BX791" s="2"/>
      <c r="BY791" s="2">
        <v>30487843</v>
      </c>
      <c r="BZ791" s="2"/>
      <c r="CA791" s="2"/>
      <c r="CB791" s="9"/>
      <c r="CC791" s="2"/>
      <c r="CD791" s="2"/>
      <c r="CE791" s="2"/>
      <c r="CF791" s="2"/>
      <c r="CG791" s="8">
        <f>SUM(BW791:CE791)</f>
        <v>443242928</v>
      </c>
      <c r="CH791" s="2"/>
      <c r="CI791" s="2"/>
      <c r="CJ791" s="2"/>
      <c r="CK791" s="2"/>
      <c r="CL791" s="9"/>
      <c r="CM791" s="2"/>
      <c r="CN791" s="2"/>
      <c r="CO791" s="2"/>
      <c r="CP791" s="8">
        <f t="shared" si="146"/>
        <v>443242928</v>
      </c>
      <c r="CQ791" s="2"/>
      <c r="CR791" s="2"/>
      <c r="CS791" s="2"/>
      <c r="CT791" s="2"/>
      <c r="CU791" s="2"/>
      <c r="CV791" s="9"/>
      <c r="CW791" s="2"/>
      <c r="CX791" s="2"/>
      <c r="CY791" s="8">
        <f t="shared" si="147"/>
        <v>443242928</v>
      </c>
      <c r="CZ791" s="2"/>
      <c r="DA791" s="2"/>
      <c r="DB791" s="2"/>
      <c r="DC791" s="2"/>
      <c r="DD791" s="2"/>
      <c r="DE791" s="2"/>
      <c r="DF791" s="2"/>
      <c r="DG791" s="2"/>
      <c r="DH791" s="2"/>
      <c r="DI791" s="8">
        <f t="shared" si="148"/>
        <v>443242928</v>
      </c>
      <c r="DJ791" s="18"/>
      <c r="DK791" s="2"/>
      <c r="DL791" s="2"/>
      <c r="DM791" s="2"/>
      <c r="DN791" s="2"/>
      <c r="DO791" s="2"/>
      <c r="DP791" s="2"/>
      <c r="DQ791" s="2"/>
      <c r="DR791" s="9"/>
      <c r="DS791" s="2"/>
      <c r="DT791" s="2"/>
      <c r="DU791" s="7">
        <f t="shared" si="154"/>
        <v>443242928</v>
      </c>
      <c r="DV791" s="4">
        <f>VLOOKUP(B791,[3]RPTNCT049_ConsultaSaldosContabl!$I$4:$K$8047,3,0)</f>
        <v>243902744</v>
      </c>
      <c r="DW791" s="4">
        <f>+Q791+Z791+AA791+AN791+BA791+BJ791+BU791+BV791</f>
        <v>199340184</v>
      </c>
      <c r="DX791" s="41">
        <f t="shared" si="155"/>
        <v>443242928</v>
      </c>
      <c r="DY791" s="19">
        <f t="shared" si="156"/>
        <v>0</v>
      </c>
      <c r="DZ791" s="29"/>
      <c r="EA791" s="29"/>
      <c r="EB791" s="29"/>
    </row>
    <row r="792" spans="1:136" ht="15" customHeight="1" x14ac:dyDescent="0.2">
      <c r="A792" s="1">
        <v>8916800790</v>
      </c>
      <c r="B792" s="1">
        <v>891680079</v>
      </c>
      <c r="C792" s="16">
        <v>211527615</v>
      </c>
      <c r="D792" s="17" t="s">
        <v>2172</v>
      </c>
      <c r="E792" s="83" t="s">
        <v>1627</v>
      </c>
      <c r="F792" s="38"/>
      <c r="G792" s="2"/>
      <c r="H792" s="3"/>
      <c r="I792" s="2"/>
      <c r="J792" s="39"/>
      <c r="K792" s="3"/>
      <c r="L792" s="2"/>
      <c r="M792" s="8"/>
      <c r="N792" s="3"/>
      <c r="O792" s="2"/>
      <c r="P792" s="3"/>
      <c r="Q792" s="39">
        <v>194939870</v>
      </c>
      <c r="R792" s="2"/>
      <c r="S792" s="3"/>
      <c r="T792" s="3"/>
      <c r="U792" s="2"/>
      <c r="V792" s="8">
        <f t="shared" si="145"/>
        <v>194939870</v>
      </c>
      <c r="W792" s="8">
        <v>0</v>
      </c>
      <c r="X792" s="2"/>
      <c r="Y792" s="8">
        <v>0</v>
      </c>
      <c r="Z792" s="8"/>
      <c r="AA792" s="2"/>
      <c r="AB792" s="2"/>
      <c r="AC792" s="9"/>
      <c r="AD792" s="2"/>
      <c r="AE792" s="2"/>
      <c r="AF792" s="8">
        <f t="shared" si="149"/>
        <v>194939870</v>
      </c>
      <c r="AG792" s="9">
        <v>0</v>
      </c>
      <c r="AH792" s="2"/>
      <c r="AI792" s="2">
        <v>0</v>
      </c>
      <c r="AJ792" s="9">
        <v>0</v>
      </c>
      <c r="AK792" s="2">
        <v>0</v>
      </c>
      <c r="AL792" s="2">
        <v>0</v>
      </c>
      <c r="AM792" s="2"/>
      <c r="AN792" s="2"/>
      <c r="AO792" s="19">
        <f t="shared" si="150"/>
        <v>194939870</v>
      </c>
      <c r="AP792" s="2"/>
      <c r="AQ792" s="2"/>
      <c r="AR792" s="2"/>
      <c r="AS792" s="2"/>
      <c r="AT792" s="2"/>
      <c r="AU792" s="2"/>
      <c r="AV792" s="2"/>
      <c r="AW792" s="2"/>
      <c r="AX792" s="2">
        <v>527450004</v>
      </c>
      <c r="AY792" s="2">
        <v>131862501</v>
      </c>
      <c r="AZ792" s="2"/>
      <c r="BA792" s="2"/>
      <c r="BB792" s="64">
        <f t="shared" si="151"/>
        <v>854252375</v>
      </c>
      <c r="BC792" s="2"/>
      <c r="BD792" s="2">
        <v>131862501</v>
      </c>
      <c r="BE792" s="2"/>
      <c r="BF792" s="2"/>
      <c r="BG792" s="9"/>
      <c r="BH792" s="2"/>
      <c r="BI792" s="2"/>
      <c r="BJ792" s="2">
        <v>419520248</v>
      </c>
      <c r="BK792" s="8">
        <f t="shared" si="152"/>
        <v>1405635124</v>
      </c>
      <c r="BL792" s="2"/>
      <c r="BM792" s="2">
        <v>131862501</v>
      </c>
      <c r="BN792" s="2"/>
      <c r="BO792" s="2"/>
      <c r="BP792" s="2"/>
      <c r="BQ792" s="2"/>
      <c r="BR792" s="9"/>
      <c r="BS792" s="2"/>
      <c r="BT792" s="2"/>
      <c r="BU792" s="2"/>
      <c r="BV792" s="2"/>
      <c r="BW792" s="8">
        <f t="shared" si="153"/>
        <v>1537497625</v>
      </c>
      <c r="BX792" s="2"/>
      <c r="BY792" s="2">
        <v>131862501</v>
      </c>
      <c r="BZ792" s="2"/>
      <c r="CA792" s="2"/>
      <c r="CB792" s="9"/>
      <c r="CC792" s="2"/>
      <c r="CD792" s="2"/>
      <c r="CE792" s="2"/>
      <c r="CF792" s="2"/>
      <c r="CG792" s="8">
        <f>SUM(BW792:CE792)</f>
        <v>1669360126</v>
      </c>
      <c r="CH792" s="2"/>
      <c r="CI792" s="2"/>
      <c r="CJ792" s="2"/>
      <c r="CK792" s="2"/>
      <c r="CL792" s="9"/>
      <c r="CM792" s="2"/>
      <c r="CN792" s="2"/>
      <c r="CO792" s="2"/>
      <c r="CP792" s="8">
        <f t="shared" si="146"/>
        <v>1669360126</v>
      </c>
      <c r="CQ792" s="2"/>
      <c r="CR792" s="2"/>
      <c r="CS792" s="2"/>
      <c r="CT792" s="2"/>
      <c r="CU792" s="2"/>
      <c r="CV792" s="9"/>
      <c r="CW792" s="2"/>
      <c r="CX792" s="2"/>
      <c r="CY792" s="8">
        <f t="shared" si="147"/>
        <v>1669360126</v>
      </c>
      <c r="CZ792" s="2"/>
      <c r="DA792" s="2"/>
      <c r="DB792" s="2"/>
      <c r="DC792" s="2"/>
      <c r="DD792" s="2"/>
      <c r="DE792" s="2"/>
      <c r="DF792" s="2"/>
      <c r="DG792" s="2"/>
      <c r="DH792" s="2"/>
      <c r="DI792" s="8">
        <f t="shared" si="148"/>
        <v>1669360126</v>
      </c>
      <c r="DJ792" s="18"/>
      <c r="DK792" s="2"/>
      <c r="DL792" s="2"/>
      <c r="DM792" s="2"/>
      <c r="DN792" s="2"/>
      <c r="DO792" s="2"/>
      <c r="DP792" s="2"/>
      <c r="DQ792" s="2"/>
      <c r="DR792" s="9"/>
      <c r="DS792" s="2"/>
      <c r="DT792" s="2"/>
      <c r="DU792" s="7">
        <f t="shared" si="154"/>
        <v>1669360126</v>
      </c>
      <c r="DV792" s="4">
        <f>VLOOKUP(B792,[3]RPTNCT049_ConsultaSaldosContabl!$I$4:$K$8047,3,0)</f>
        <v>1054900008</v>
      </c>
      <c r="DW792" s="4">
        <f>+Q792+Z792+AA792+AN792+BA792+BJ792+BU792+BV792</f>
        <v>614460118</v>
      </c>
      <c r="DX792" s="41">
        <f t="shared" si="155"/>
        <v>1669360126</v>
      </c>
      <c r="DY792" s="19">
        <f t="shared" si="156"/>
        <v>0</v>
      </c>
      <c r="DZ792" s="29"/>
      <c r="EA792" s="29"/>
      <c r="EB792" s="29"/>
    </row>
    <row r="793" spans="1:136" ht="15" customHeight="1" x14ac:dyDescent="0.2">
      <c r="A793" s="1">
        <v>8904814470</v>
      </c>
      <c r="B793" s="1">
        <v>890481447</v>
      </c>
      <c r="C793" s="16">
        <v>210013600</v>
      </c>
      <c r="D793" s="17" t="s">
        <v>202</v>
      </c>
      <c r="E793" s="83" t="s">
        <v>1249</v>
      </c>
      <c r="F793" s="54"/>
      <c r="G793" s="18"/>
      <c r="H793" s="54"/>
      <c r="I793" s="18"/>
      <c r="J793" s="54"/>
      <c r="K793" s="54"/>
      <c r="L793" s="18"/>
      <c r="M793" s="55"/>
      <c r="N793" s="54"/>
      <c r="O793" s="18"/>
      <c r="P793" s="54"/>
      <c r="Q793" s="39"/>
      <c r="R793" s="18"/>
      <c r="S793" s="54"/>
      <c r="T793" s="54"/>
      <c r="U793" s="18"/>
      <c r="V793" s="8">
        <f t="shared" si="145"/>
        <v>0</v>
      </c>
      <c r="W793" s="8">
        <v>0</v>
      </c>
      <c r="X793" s="18"/>
      <c r="Y793" s="8">
        <v>0</v>
      </c>
      <c r="Z793" s="8">
        <v>51959341</v>
      </c>
      <c r="AA793" s="18"/>
      <c r="AB793" s="18"/>
      <c r="AC793" s="56"/>
      <c r="AD793" s="18"/>
      <c r="AE793" s="18"/>
      <c r="AF793" s="8">
        <f t="shared" si="149"/>
        <v>51959341</v>
      </c>
      <c r="AG793" s="9">
        <v>0</v>
      </c>
      <c r="AH793" s="2"/>
      <c r="AI793" s="2">
        <v>0</v>
      </c>
      <c r="AJ793" s="9">
        <v>0</v>
      </c>
      <c r="AK793" s="2">
        <v>0</v>
      </c>
      <c r="AL793" s="2">
        <v>0</v>
      </c>
      <c r="AM793" s="2"/>
      <c r="AN793" s="2"/>
      <c r="AO793" s="19">
        <f t="shared" si="150"/>
        <v>51959341</v>
      </c>
      <c r="AP793" s="18"/>
      <c r="AQ793" s="2"/>
      <c r="AR793" s="18"/>
      <c r="AS793" s="2"/>
      <c r="AT793" s="18"/>
      <c r="AU793" s="18"/>
      <c r="AV793" s="18"/>
      <c r="AW793" s="18"/>
      <c r="AX793" s="2">
        <v>102624196</v>
      </c>
      <c r="AY793" s="2">
        <v>25656049</v>
      </c>
      <c r="AZ793" s="18"/>
      <c r="BA793" s="2"/>
      <c r="BB793" s="64">
        <f t="shared" si="151"/>
        <v>180239586</v>
      </c>
      <c r="BC793" s="2"/>
      <c r="BD793" s="2">
        <v>25656049</v>
      </c>
      <c r="BE793" s="2"/>
      <c r="BF793" s="2"/>
      <c r="BG793" s="9"/>
      <c r="BH793" s="2"/>
      <c r="BI793" s="2"/>
      <c r="BJ793" s="2">
        <v>111725351</v>
      </c>
      <c r="BK793" s="8">
        <f t="shared" si="152"/>
        <v>317620986</v>
      </c>
      <c r="BL793" s="2"/>
      <c r="BM793" s="2">
        <v>25656049</v>
      </c>
      <c r="BN793" s="2"/>
      <c r="BO793" s="2"/>
      <c r="BP793" s="2"/>
      <c r="BQ793" s="2"/>
      <c r="BR793" s="9"/>
      <c r="BS793" s="2"/>
      <c r="BT793" s="2"/>
      <c r="BU793" s="2"/>
      <c r="BV793" s="2"/>
      <c r="BW793" s="8">
        <f t="shared" si="153"/>
        <v>343277035</v>
      </c>
      <c r="BX793" s="2"/>
      <c r="BY793" s="2">
        <v>25656049</v>
      </c>
      <c r="BZ793" s="2"/>
      <c r="CA793" s="2"/>
      <c r="CB793" s="9"/>
      <c r="CC793" s="2"/>
      <c r="CD793" s="2"/>
      <c r="CE793" s="2"/>
      <c r="CF793" s="2"/>
      <c r="CG793" s="8">
        <f>SUM(BW793:CE793)</f>
        <v>368933084</v>
      </c>
      <c r="CH793" s="2"/>
      <c r="CI793" s="2"/>
      <c r="CJ793" s="2"/>
      <c r="CK793" s="2"/>
      <c r="CL793" s="9"/>
      <c r="CM793" s="2"/>
      <c r="CN793" s="2"/>
      <c r="CO793" s="2"/>
      <c r="CP793" s="8">
        <f t="shared" si="146"/>
        <v>368933084</v>
      </c>
      <c r="CQ793" s="2"/>
      <c r="CR793" s="2"/>
      <c r="CS793" s="2"/>
      <c r="CT793" s="2"/>
      <c r="CU793" s="2"/>
      <c r="CV793" s="9"/>
      <c r="CW793" s="2"/>
      <c r="CX793" s="2"/>
      <c r="CY793" s="8">
        <f t="shared" si="147"/>
        <v>368933084</v>
      </c>
      <c r="CZ793" s="2"/>
      <c r="DA793" s="2"/>
      <c r="DB793" s="2"/>
      <c r="DC793" s="2"/>
      <c r="DD793" s="2"/>
      <c r="DE793" s="2"/>
      <c r="DF793" s="2"/>
      <c r="DG793" s="2"/>
      <c r="DH793" s="2"/>
      <c r="DI793" s="8">
        <f t="shared" si="148"/>
        <v>368933084</v>
      </c>
      <c r="DJ793" s="18"/>
      <c r="DK793" s="2"/>
      <c r="DL793" s="2"/>
      <c r="DM793" s="2"/>
      <c r="DN793" s="2"/>
      <c r="DO793" s="2"/>
      <c r="DP793" s="2"/>
      <c r="DQ793" s="2"/>
      <c r="DR793" s="9"/>
      <c r="DS793" s="2"/>
      <c r="DT793" s="2"/>
      <c r="DU793" s="7">
        <f t="shared" si="154"/>
        <v>368933084</v>
      </c>
      <c r="DV793" s="4">
        <f>VLOOKUP(B793,[3]RPTNCT049_ConsultaSaldosContabl!$I$4:$K$8047,3,0)</f>
        <v>205248392</v>
      </c>
      <c r="DW793" s="4">
        <f>+Q793+Z793+AA793+AN793+BA793+BJ793+BU793+BV793</f>
        <v>163684692</v>
      </c>
      <c r="DX793" s="41">
        <f t="shared" si="155"/>
        <v>368933084</v>
      </c>
      <c r="DY793" s="19">
        <f t="shared" si="156"/>
        <v>0</v>
      </c>
      <c r="DZ793" s="29"/>
      <c r="EA793" s="15"/>
      <c r="EB793" s="15"/>
      <c r="EC793" s="15"/>
      <c r="ED793" s="15"/>
      <c r="EE793" s="15"/>
      <c r="EF793" s="15"/>
    </row>
    <row r="794" spans="1:136" ht="15" customHeight="1" x14ac:dyDescent="0.2">
      <c r="A794" s="1">
        <v>8907020407</v>
      </c>
      <c r="B794" s="1">
        <v>890702040</v>
      </c>
      <c r="C794" s="16">
        <v>211673616</v>
      </c>
      <c r="D794" s="17" t="s">
        <v>2292</v>
      </c>
      <c r="E794" s="83" t="s">
        <v>1979</v>
      </c>
      <c r="F794" s="38"/>
      <c r="G794" s="2"/>
      <c r="H794" s="3"/>
      <c r="I794" s="2"/>
      <c r="J794" s="39"/>
      <c r="K794" s="3"/>
      <c r="L794" s="2"/>
      <c r="M794" s="8"/>
      <c r="N794" s="3"/>
      <c r="O794" s="2"/>
      <c r="P794" s="3"/>
      <c r="Q794" s="39">
        <v>150790525</v>
      </c>
      <c r="R794" s="2"/>
      <c r="S794" s="3"/>
      <c r="T794" s="3"/>
      <c r="U794" s="2"/>
      <c r="V794" s="8">
        <f t="shared" si="145"/>
        <v>150790525</v>
      </c>
      <c r="W794" s="8">
        <v>0</v>
      </c>
      <c r="X794" s="2"/>
      <c r="Y794" s="8">
        <v>0</v>
      </c>
      <c r="Z794" s="8"/>
      <c r="AA794" s="2"/>
      <c r="AB794" s="2"/>
      <c r="AC794" s="9"/>
      <c r="AD794" s="2"/>
      <c r="AE794" s="2"/>
      <c r="AF794" s="8">
        <f t="shared" si="149"/>
        <v>150790525</v>
      </c>
      <c r="AG794" s="9">
        <v>0</v>
      </c>
      <c r="AH794" s="2"/>
      <c r="AI794" s="2">
        <v>0</v>
      </c>
      <c r="AJ794" s="9">
        <v>0</v>
      </c>
      <c r="AK794" s="2">
        <v>0</v>
      </c>
      <c r="AL794" s="2">
        <v>0</v>
      </c>
      <c r="AM794" s="2"/>
      <c r="AN794" s="2"/>
      <c r="AO794" s="19">
        <f t="shared" si="150"/>
        <v>150790525</v>
      </c>
      <c r="AP794" s="2"/>
      <c r="AQ794" s="2"/>
      <c r="AR794" s="2"/>
      <c r="AS794" s="2"/>
      <c r="AT794" s="2"/>
      <c r="AU794" s="2"/>
      <c r="AV794" s="2"/>
      <c r="AW794" s="2"/>
      <c r="AX794" s="2">
        <v>252490252</v>
      </c>
      <c r="AY794" s="2">
        <v>63122563</v>
      </c>
      <c r="AZ794" s="2"/>
      <c r="BA794" s="2"/>
      <c r="BB794" s="64">
        <f t="shared" si="151"/>
        <v>466403340</v>
      </c>
      <c r="BC794" s="2"/>
      <c r="BD794" s="2">
        <v>63122563</v>
      </c>
      <c r="BE794" s="2"/>
      <c r="BF794" s="2"/>
      <c r="BG794" s="9"/>
      <c r="BH794" s="2"/>
      <c r="BI794" s="2"/>
      <c r="BJ794" s="2">
        <v>324509892</v>
      </c>
      <c r="BK794" s="8">
        <f t="shared" si="152"/>
        <v>854035795</v>
      </c>
      <c r="BL794" s="2"/>
      <c r="BM794" s="2">
        <v>63122563</v>
      </c>
      <c r="BN794" s="2"/>
      <c r="BO794" s="2"/>
      <c r="BP794" s="2"/>
      <c r="BQ794" s="2"/>
      <c r="BR794" s="9"/>
      <c r="BS794" s="2"/>
      <c r="BT794" s="2"/>
      <c r="BU794" s="2"/>
      <c r="BV794" s="2"/>
      <c r="BW794" s="8">
        <f t="shared" si="153"/>
        <v>917158358</v>
      </c>
      <c r="BX794" s="2"/>
      <c r="BY794" s="2">
        <v>63122563</v>
      </c>
      <c r="BZ794" s="2"/>
      <c r="CA794" s="2"/>
      <c r="CB794" s="9"/>
      <c r="CC794" s="2"/>
      <c r="CD794" s="2"/>
      <c r="CE794" s="2"/>
      <c r="CF794" s="2"/>
      <c r="CG794" s="8">
        <f>SUM(BW794:CE794)</f>
        <v>980280921</v>
      </c>
      <c r="CH794" s="2"/>
      <c r="CI794" s="2"/>
      <c r="CJ794" s="2"/>
      <c r="CK794" s="2"/>
      <c r="CL794" s="9"/>
      <c r="CM794" s="2"/>
      <c r="CN794" s="2"/>
      <c r="CO794" s="2"/>
      <c r="CP794" s="8">
        <f t="shared" si="146"/>
        <v>980280921</v>
      </c>
      <c r="CQ794" s="2"/>
      <c r="CR794" s="2"/>
      <c r="CS794" s="2"/>
      <c r="CT794" s="2"/>
      <c r="CU794" s="2"/>
      <c r="CV794" s="9"/>
      <c r="CW794" s="2"/>
      <c r="CX794" s="2"/>
      <c r="CY794" s="8">
        <f t="shared" si="147"/>
        <v>980280921</v>
      </c>
      <c r="CZ794" s="2"/>
      <c r="DA794" s="2"/>
      <c r="DB794" s="2"/>
      <c r="DC794" s="2"/>
      <c r="DD794" s="2"/>
      <c r="DE794" s="2"/>
      <c r="DF794" s="2"/>
      <c r="DG794" s="2"/>
      <c r="DH794" s="2"/>
      <c r="DI794" s="8">
        <f t="shared" si="148"/>
        <v>980280921</v>
      </c>
      <c r="DJ794" s="18"/>
      <c r="DK794" s="2"/>
      <c r="DL794" s="2"/>
      <c r="DM794" s="2"/>
      <c r="DN794" s="2"/>
      <c r="DO794" s="2"/>
      <c r="DP794" s="2"/>
      <c r="DQ794" s="2"/>
      <c r="DR794" s="9"/>
      <c r="DS794" s="2"/>
      <c r="DT794" s="2"/>
      <c r="DU794" s="7">
        <f t="shared" si="154"/>
        <v>980280921</v>
      </c>
      <c r="DV794" s="4">
        <f>VLOOKUP(B794,[3]RPTNCT049_ConsultaSaldosContabl!$I$4:$K$8047,3,0)</f>
        <v>504980504</v>
      </c>
      <c r="DW794" s="4">
        <f>+Q794+Z794+AA794+AN794+BA794+BJ794+BU794+BV794</f>
        <v>475300417</v>
      </c>
      <c r="DX794" s="41">
        <f t="shared" si="155"/>
        <v>980280921</v>
      </c>
      <c r="DY794" s="19">
        <f t="shared" si="156"/>
        <v>0</v>
      </c>
      <c r="DZ794" s="29"/>
      <c r="EA794" s="29"/>
      <c r="EB794" s="29"/>
    </row>
    <row r="795" spans="1:136" ht="15" customHeight="1" x14ac:dyDescent="0.2">
      <c r="A795" s="1">
        <v>8919003579</v>
      </c>
      <c r="B795" s="1">
        <v>891900357</v>
      </c>
      <c r="C795" s="16">
        <v>211676616</v>
      </c>
      <c r="D795" s="17" t="s">
        <v>936</v>
      </c>
      <c r="E795" s="83" t="s">
        <v>2014</v>
      </c>
      <c r="F795" s="38"/>
      <c r="G795" s="2"/>
      <c r="H795" s="3"/>
      <c r="I795" s="2"/>
      <c r="J795" s="39"/>
      <c r="K795" s="3"/>
      <c r="L795" s="2"/>
      <c r="M795" s="8"/>
      <c r="N795" s="3"/>
      <c r="O795" s="2"/>
      <c r="P795" s="3"/>
      <c r="Q795" s="39">
        <v>84237674</v>
      </c>
      <c r="R795" s="2"/>
      <c r="S795" s="3"/>
      <c r="T795" s="3"/>
      <c r="U795" s="2"/>
      <c r="V795" s="8">
        <f t="shared" si="145"/>
        <v>84237674</v>
      </c>
      <c r="W795" s="8">
        <v>0</v>
      </c>
      <c r="X795" s="2"/>
      <c r="Y795" s="8">
        <v>0</v>
      </c>
      <c r="Z795" s="8"/>
      <c r="AA795" s="2"/>
      <c r="AB795" s="2"/>
      <c r="AC795" s="9"/>
      <c r="AD795" s="2"/>
      <c r="AE795" s="2"/>
      <c r="AF795" s="8">
        <f t="shared" si="149"/>
        <v>84237674</v>
      </c>
      <c r="AG795" s="9">
        <v>0</v>
      </c>
      <c r="AH795" s="2"/>
      <c r="AI795" s="2">
        <v>0</v>
      </c>
      <c r="AJ795" s="9">
        <v>0</v>
      </c>
      <c r="AK795" s="2">
        <v>0</v>
      </c>
      <c r="AL795" s="2">
        <v>0</v>
      </c>
      <c r="AM795" s="2"/>
      <c r="AN795" s="2"/>
      <c r="AO795" s="19">
        <f t="shared" si="150"/>
        <v>84237674</v>
      </c>
      <c r="AP795" s="2"/>
      <c r="AQ795" s="2"/>
      <c r="AR795" s="2"/>
      <c r="AS795" s="2"/>
      <c r="AT795" s="2"/>
      <c r="AU795" s="2"/>
      <c r="AV795" s="2"/>
      <c r="AW795" s="2"/>
      <c r="AX795" s="2">
        <v>91553548</v>
      </c>
      <c r="AY795" s="2">
        <v>22888387</v>
      </c>
      <c r="AZ795" s="2"/>
      <c r="BA795" s="2"/>
      <c r="BB795" s="64">
        <f t="shared" si="151"/>
        <v>198679609</v>
      </c>
      <c r="BC795" s="2"/>
      <c r="BD795" s="2">
        <v>22888387</v>
      </c>
      <c r="BE795" s="2"/>
      <c r="BF795" s="2"/>
      <c r="BG795" s="9"/>
      <c r="BH795" s="2"/>
      <c r="BI795" s="2"/>
      <c r="BJ795" s="2">
        <v>181284200</v>
      </c>
      <c r="BK795" s="8">
        <f t="shared" si="152"/>
        <v>402852196</v>
      </c>
      <c r="BL795" s="2"/>
      <c r="BM795" s="2">
        <v>22888387</v>
      </c>
      <c r="BN795" s="2"/>
      <c r="BO795" s="2"/>
      <c r="BP795" s="2"/>
      <c r="BQ795" s="2"/>
      <c r="BR795" s="9"/>
      <c r="BS795" s="2"/>
      <c r="BT795" s="2"/>
      <c r="BU795" s="2"/>
      <c r="BV795" s="2"/>
      <c r="BW795" s="8">
        <f t="shared" si="153"/>
        <v>425740583</v>
      </c>
      <c r="BX795" s="2"/>
      <c r="BY795" s="2">
        <v>22888387</v>
      </c>
      <c r="BZ795" s="2"/>
      <c r="CA795" s="2"/>
      <c r="CB795" s="9"/>
      <c r="CC795" s="2"/>
      <c r="CD795" s="2"/>
      <c r="CE795" s="2"/>
      <c r="CF795" s="2"/>
      <c r="CG795" s="8">
        <f>SUM(BW795:CE795)</f>
        <v>448628970</v>
      </c>
      <c r="CH795" s="2"/>
      <c r="CI795" s="2"/>
      <c r="CJ795" s="2"/>
      <c r="CK795" s="2"/>
      <c r="CL795" s="9"/>
      <c r="CM795" s="2"/>
      <c r="CN795" s="2"/>
      <c r="CO795" s="2"/>
      <c r="CP795" s="8">
        <f t="shared" si="146"/>
        <v>448628970</v>
      </c>
      <c r="CQ795" s="2"/>
      <c r="CR795" s="2"/>
      <c r="CS795" s="2"/>
      <c r="CT795" s="2"/>
      <c r="CU795" s="2"/>
      <c r="CV795" s="9"/>
      <c r="CW795" s="2"/>
      <c r="CX795" s="2"/>
      <c r="CY795" s="8">
        <f t="shared" si="147"/>
        <v>448628970</v>
      </c>
      <c r="CZ795" s="2"/>
      <c r="DA795" s="2"/>
      <c r="DB795" s="2"/>
      <c r="DC795" s="2"/>
      <c r="DD795" s="2"/>
      <c r="DE795" s="2"/>
      <c r="DF795" s="2"/>
      <c r="DG795" s="2"/>
      <c r="DH795" s="2"/>
      <c r="DI795" s="8">
        <f t="shared" si="148"/>
        <v>448628970</v>
      </c>
      <c r="DJ795" s="18"/>
      <c r="DK795" s="2"/>
      <c r="DL795" s="2"/>
      <c r="DM795" s="2"/>
      <c r="DN795" s="2"/>
      <c r="DO795" s="2"/>
      <c r="DP795" s="2"/>
      <c r="DQ795" s="2"/>
      <c r="DR795" s="9"/>
      <c r="DS795" s="2"/>
      <c r="DT795" s="2"/>
      <c r="DU795" s="7">
        <f t="shared" si="154"/>
        <v>448628970</v>
      </c>
      <c r="DV795" s="4">
        <f>VLOOKUP(B795,[3]RPTNCT049_ConsultaSaldosContabl!$I$4:$K$8047,3,0)</f>
        <v>183107096</v>
      </c>
      <c r="DW795" s="4">
        <f>+Q795+Z795+AA795+AN795+BA795+BJ795+BU795+BV795</f>
        <v>265521874</v>
      </c>
      <c r="DX795" s="41">
        <f t="shared" si="155"/>
        <v>448628970</v>
      </c>
      <c r="DY795" s="19">
        <f t="shared" si="156"/>
        <v>0</v>
      </c>
      <c r="DZ795" s="29"/>
      <c r="EA795" s="29"/>
      <c r="EB795" s="29"/>
    </row>
    <row r="796" spans="1:136" ht="15" customHeight="1" x14ac:dyDescent="0.2">
      <c r="A796" s="1">
        <v>8921150072</v>
      </c>
      <c r="B796" s="1">
        <v>892115007</v>
      </c>
      <c r="C796" s="16">
        <v>210144001</v>
      </c>
      <c r="D796" s="17" t="s">
        <v>629</v>
      </c>
      <c r="E796" s="83" t="s">
        <v>1665</v>
      </c>
      <c r="F796" s="36">
        <v>5916499710</v>
      </c>
      <c r="G796" s="2"/>
      <c r="H796" s="3"/>
      <c r="I796" s="2"/>
      <c r="J796" s="39">
        <v>638481280</v>
      </c>
      <c r="K796" s="2">
        <v>2134103767</v>
      </c>
      <c r="L796" s="2"/>
      <c r="M796" s="8">
        <f>SUM(F796:L796)</f>
        <v>8689084757</v>
      </c>
      <c r="N796" s="3">
        <f>VLOOKUP(A796,'[1]PRESTACION DE SERVICIO'!$I$2:$J$96,2,0)</f>
        <v>9377182561</v>
      </c>
      <c r="O796" s="2"/>
      <c r="P796" s="3"/>
      <c r="Q796" s="39">
        <v>610665267</v>
      </c>
      <c r="R796" s="2"/>
      <c r="S796" s="3">
        <v>283777842</v>
      </c>
      <c r="T796" s="9">
        <v>608090416</v>
      </c>
      <c r="U796" s="2"/>
      <c r="V796" s="8">
        <f t="shared" si="145"/>
        <v>19568800843</v>
      </c>
      <c r="W796" s="8">
        <v>9187228829</v>
      </c>
      <c r="X796" s="2"/>
      <c r="Y796" s="8">
        <v>0</v>
      </c>
      <c r="Z796" s="8"/>
      <c r="AA796" s="2"/>
      <c r="AB796" s="2"/>
      <c r="AC796" s="9">
        <v>263418268</v>
      </c>
      <c r="AD796" s="2">
        <v>558337253</v>
      </c>
      <c r="AE796" s="2"/>
      <c r="AF796" s="8">
        <f t="shared" si="149"/>
        <v>29577785193</v>
      </c>
      <c r="AG796" s="9">
        <v>0</v>
      </c>
      <c r="AH796" s="2"/>
      <c r="AI796" s="2">
        <v>0</v>
      </c>
      <c r="AJ796" s="9">
        <v>9238672178</v>
      </c>
      <c r="AK796" s="2">
        <v>263418268</v>
      </c>
      <c r="AL796" s="2">
        <v>558337253</v>
      </c>
      <c r="AM796" s="2"/>
      <c r="AN796" s="2"/>
      <c r="AO796" s="19">
        <f t="shared" si="150"/>
        <v>39638212892</v>
      </c>
      <c r="AP796" s="2"/>
      <c r="AQ796" s="2"/>
      <c r="AR796" s="2"/>
      <c r="AS796" s="66">
        <v>9238672178</v>
      </c>
      <c r="AT796" s="2">
        <v>263418268</v>
      </c>
      <c r="AU796" s="2">
        <v>700964419</v>
      </c>
      <c r="AV796" s="2"/>
      <c r="AW796" s="2">
        <v>1432137024</v>
      </c>
      <c r="AX796" s="2"/>
      <c r="AY796" s="2">
        <v>954758016</v>
      </c>
      <c r="AZ796" s="2"/>
      <c r="BA796" s="2">
        <f>VLOOKUP(B796,[2]Mayo!$G$109:$H$167,2,0)</f>
        <v>40243899</v>
      </c>
      <c r="BB796" s="64">
        <f t="shared" si="151"/>
        <v>52268406696</v>
      </c>
      <c r="BC796" s="2">
        <v>11513678634</v>
      </c>
      <c r="BD796" s="2">
        <v>477379008</v>
      </c>
      <c r="BE796" s="2"/>
      <c r="BF796" s="2"/>
      <c r="BG796" s="9">
        <v>524487931</v>
      </c>
      <c r="BH796" s="2">
        <v>888002253</v>
      </c>
      <c r="BI796" s="2"/>
      <c r="BJ796" s="2">
        <v>1436133944</v>
      </c>
      <c r="BK796" s="8">
        <f t="shared" si="152"/>
        <v>67108088466</v>
      </c>
      <c r="BL796" s="2">
        <v>9917980886</v>
      </c>
      <c r="BM796" s="2">
        <v>477379008</v>
      </c>
      <c r="BN796" s="2"/>
      <c r="BO796" s="2">
        <v>2324269569</v>
      </c>
      <c r="BP796" s="2"/>
      <c r="BQ796" s="2"/>
      <c r="BR796" s="9">
        <v>336081609</v>
      </c>
      <c r="BS796" s="2">
        <v>908820406</v>
      </c>
      <c r="BT796" s="2"/>
      <c r="BU796" s="2"/>
      <c r="BV796" s="2"/>
      <c r="BW796" s="8">
        <f t="shared" si="153"/>
        <v>81072619944</v>
      </c>
      <c r="BX796" s="2"/>
      <c r="BY796" s="2">
        <v>477379008</v>
      </c>
      <c r="BZ796" s="2"/>
      <c r="CA796" s="2">
        <v>10018814925</v>
      </c>
      <c r="CB796" s="9">
        <v>343286525</v>
      </c>
      <c r="CC796" s="2">
        <v>537377379</v>
      </c>
      <c r="CD796" s="2"/>
      <c r="CE796" s="2"/>
      <c r="CF796" s="2"/>
      <c r="CG796" s="8">
        <f>SUM(BW796:CE796)</f>
        <v>92449477781</v>
      </c>
      <c r="CH796" s="2"/>
      <c r="CI796" s="2"/>
      <c r="CJ796" s="2"/>
      <c r="CK796" s="2"/>
      <c r="CL796" s="9"/>
      <c r="CM796" s="2"/>
      <c r="CN796" s="2"/>
      <c r="CO796" s="2"/>
      <c r="CP796" s="8">
        <f t="shared" si="146"/>
        <v>92449477781</v>
      </c>
      <c r="CQ796" s="2"/>
      <c r="CR796" s="2"/>
      <c r="CS796" s="2"/>
      <c r="CT796" s="2"/>
      <c r="CU796" s="2"/>
      <c r="CV796" s="9"/>
      <c r="CW796" s="2"/>
      <c r="CX796" s="2"/>
      <c r="CY796" s="8">
        <f t="shared" si="147"/>
        <v>92449477781</v>
      </c>
      <c r="CZ796" s="2"/>
      <c r="DA796" s="2"/>
      <c r="DB796" s="2"/>
      <c r="DC796" s="2"/>
      <c r="DD796" s="2"/>
      <c r="DE796" s="2"/>
      <c r="DF796" s="2"/>
      <c r="DG796" s="2"/>
      <c r="DH796" s="2"/>
      <c r="DI796" s="8">
        <f t="shared" si="148"/>
        <v>92449477781</v>
      </c>
      <c r="DJ796" s="18"/>
      <c r="DK796" s="2"/>
      <c r="DL796" s="2"/>
      <c r="DM796" s="2"/>
      <c r="DN796" s="2"/>
      <c r="DO796" s="2"/>
      <c r="DP796" s="2"/>
      <c r="DQ796" s="2"/>
      <c r="DR796" s="9"/>
      <c r="DS796" s="2"/>
      <c r="DT796" s="2"/>
      <c r="DU796" s="7">
        <f t="shared" si="154"/>
        <v>92449477781</v>
      </c>
      <c r="DV796" s="4">
        <f>VLOOKUP(B796,[3]RPTNCT049_ConsultaSaldosContabl!$I$4:$K$8047,3,0)</f>
        <v>90362434671</v>
      </c>
      <c r="DW796" s="4">
        <f>+Q796+Z796+AA796+AN796+BA796+BJ796+BU796+BV796</f>
        <v>2087043110</v>
      </c>
      <c r="DX796" s="41">
        <f t="shared" si="155"/>
        <v>92449477781</v>
      </c>
      <c r="DY796" s="19">
        <f t="shared" si="156"/>
        <v>0</v>
      </c>
      <c r="DZ796" s="29"/>
      <c r="EA796" s="29"/>
      <c r="EB796" s="29"/>
    </row>
    <row r="797" spans="1:136" ht="15" customHeight="1" x14ac:dyDescent="0.2">
      <c r="A797" s="1">
        <v>8909073172</v>
      </c>
      <c r="B797" s="1">
        <v>890907317</v>
      </c>
      <c r="C797" s="16">
        <v>211505615</v>
      </c>
      <c r="D797" s="17" t="s">
        <v>123</v>
      </c>
      <c r="E797" s="83" t="s">
        <v>1168</v>
      </c>
      <c r="F797" s="36">
        <v>2467551238</v>
      </c>
      <c r="G797" s="2"/>
      <c r="H797" s="3"/>
      <c r="I797" s="2"/>
      <c r="J797" s="39">
        <v>150218905</v>
      </c>
      <c r="K797" s="2">
        <v>323482528</v>
      </c>
      <c r="L797" s="2"/>
      <c r="M797" s="8">
        <f>SUM(F797:L797)</f>
        <v>2941252671</v>
      </c>
      <c r="N797" s="3">
        <f>VLOOKUP(A797,'[1]PRESTACION DE SERVICIO'!$I$2:$J$96,2,0)</f>
        <v>2529220522</v>
      </c>
      <c r="O797" s="2"/>
      <c r="P797" s="3"/>
      <c r="Q797" s="39">
        <v>508816726</v>
      </c>
      <c r="R797" s="2"/>
      <c r="S797" s="3">
        <v>130462199</v>
      </c>
      <c r="T797" s="9">
        <v>273272498</v>
      </c>
      <c r="U797" s="2"/>
      <c r="V797" s="8">
        <f t="shared" si="145"/>
        <v>6383024616</v>
      </c>
      <c r="W797" s="8">
        <v>2201840465</v>
      </c>
      <c r="X797" s="2"/>
      <c r="Y797" s="8">
        <v>0</v>
      </c>
      <c r="Z797" s="8"/>
      <c r="AA797" s="2"/>
      <c r="AB797" s="2"/>
      <c r="AC797" s="9">
        <v>159356817</v>
      </c>
      <c r="AD797" s="2">
        <v>322436352</v>
      </c>
      <c r="AE797" s="2"/>
      <c r="AF797" s="8">
        <f t="shared" si="149"/>
        <v>9066658250</v>
      </c>
      <c r="AG797" s="9">
        <v>0</v>
      </c>
      <c r="AH797" s="2"/>
      <c r="AI797" s="2">
        <v>0</v>
      </c>
      <c r="AJ797" s="9">
        <v>2201840465</v>
      </c>
      <c r="AK797" s="2">
        <v>159356817</v>
      </c>
      <c r="AL797" s="2">
        <v>322436352</v>
      </c>
      <c r="AM797" s="2"/>
      <c r="AN797" s="2"/>
      <c r="AO797" s="19">
        <f t="shared" si="150"/>
        <v>11750291884</v>
      </c>
      <c r="AP797" s="2"/>
      <c r="AQ797" s="2"/>
      <c r="AR797" s="2"/>
      <c r="AS797" s="2">
        <v>2215304599</v>
      </c>
      <c r="AT797" s="2">
        <v>159356817</v>
      </c>
      <c r="AU797" s="2">
        <v>308972218</v>
      </c>
      <c r="AV797" s="2"/>
      <c r="AW797" s="2">
        <v>487753804</v>
      </c>
      <c r="AX797" s="2"/>
      <c r="AY797" s="2">
        <v>121938451</v>
      </c>
      <c r="AZ797" s="2"/>
      <c r="BA797" s="2"/>
      <c r="BB797" s="64">
        <f t="shared" si="151"/>
        <v>15043617773</v>
      </c>
      <c r="BC797" s="2">
        <v>3201146883</v>
      </c>
      <c r="BD797" s="2">
        <v>121938451</v>
      </c>
      <c r="BE797" s="2"/>
      <c r="BF797" s="2"/>
      <c r="BG797" s="9">
        <v>201968664</v>
      </c>
      <c r="BH797" s="2">
        <v>471854331</v>
      </c>
      <c r="BI797" s="2"/>
      <c r="BJ797" s="2">
        <v>1095001775</v>
      </c>
      <c r="BK797" s="8">
        <f t="shared" si="152"/>
        <v>20135527877</v>
      </c>
      <c r="BL797" s="2">
        <v>2382060724</v>
      </c>
      <c r="BM797" s="2">
        <v>121938451</v>
      </c>
      <c r="BN797" s="2"/>
      <c r="BO797" s="2">
        <v>1008986223</v>
      </c>
      <c r="BP797" s="2"/>
      <c r="BQ797" s="2"/>
      <c r="BR797" s="9">
        <v>163483821</v>
      </c>
      <c r="BS797" s="2">
        <v>428455702</v>
      </c>
      <c r="BT797" s="2"/>
      <c r="BU797" s="2"/>
      <c r="BV797" s="2"/>
      <c r="BW797" s="8">
        <f t="shared" si="153"/>
        <v>24240452798</v>
      </c>
      <c r="BX797" s="2"/>
      <c r="BY797" s="2">
        <v>121938451</v>
      </c>
      <c r="BZ797" s="2"/>
      <c r="CA797" s="2">
        <v>2365795211</v>
      </c>
      <c r="CB797" s="9">
        <v>161745991</v>
      </c>
      <c r="CC797" s="2">
        <v>344308436</v>
      </c>
      <c r="CD797" s="2"/>
      <c r="CE797" s="2"/>
      <c r="CF797" s="2"/>
      <c r="CG797" s="8">
        <f>SUM(BW797:CE797)</f>
        <v>27234240887</v>
      </c>
      <c r="CH797" s="2"/>
      <c r="CI797" s="2"/>
      <c r="CJ797" s="2"/>
      <c r="CK797" s="2"/>
      <c r="CL797" s="9"/>
      <c r="CM797" s="2"/>
      <c r="CN797" s="2"/>
      <c r="CO797" s="2"/>
      <c r="CP797" s="8">
        <f t="shared" si="146"/>
        <v>27234240887</v>
      </c>
      <c r="CQ797" s="2"/>
      <c r="CR797" s="2"/>
      <c r="CS797" s="2"/>
      <c r="CT797" s="2"/>
      <c r="CU797" s="2"/>
      <c r="CV797" s="9"/>
      <c r="CW797" s="2"/>
      <c r="CX797" s="2"/>
      <c r="CY797" s="8">
        <f t="shared" si="147"/>
        <v>27234240887</v>
      </c>
      <c r="CZ797" s="2"/>
      <c r="DA797" s="2"/>
      <c r="DB797" s="2"/>
      <c r="DC797" s="2"/>
      <c r="DD797" s="2"/>
      <c r="DE797" s="2"/>
      <c r="DF797" s="2"/>
      <c r="DG797" s="2"/>
      <c r="DH797" s="2"/>
      <c r="DI797" s="8">
        <f t="shared" si="148"/>
        <v>27234240887</v>
      </c>
      <c r="DJ797" s="18"/>
      <c r="DK797" s="2"/>
      <c r="DL797" s="2"/>
      <c r="DM797" s="2"/>
      <c r="DN797" s="2"/>
      <c r="DO797" s="2"/>
      <c r="DP797" s="2"/>
      <c r="DQ797" s="2"/>
      <c r="DR797" s="9"/>
      <c r="DS797" s="2"/>
      <c r="DT797" s="2"/>
      <c r="DU797" s="7">
        <f t="shared" si="154"/>
        <v>27234240887</v>
      </c>
      <c r="DV797" s="4">
        <f>VLOOKUP(B797,[3]RPTNCT049_ConsultaSaldosContabl!$I$4:$K$8047,3,0)</f>
        <v>25630422386</v>
      </c>
      <c r="DW797" s="4">
        <f>+Q797+Z797+AA797+AN797+BA797+BJ797+BU797+BV797</f>
        <v>1603818501</v>
      </c>
      <c r="DX797" s="41">
        <f t="shared" si="155"/>
        <v>27234240887</v>
      </c>
      <c r="DY797" s="19">
        <f t="shared" si="156"/>
        <v>0</v>
      </c>
      <c r="DZ797" s="29"/>
      <c r="EA797" s="29"/>
      <c r="EB797" s="29"/>
    </row>
    <row r="798" spans="1:136" ht="15" customHeight="1" x14ac:dyDescent="0.2">
      <c r="A798" s="1">
        <v>8902046463</v>
      </c>
      <c r="B798" s="1">
        <v>890204646</v>
      </c>
      <c r="C798" s="16">
        <v>211568615</v>
      </c>
      <c r="D798" s="17" t="s">
        <v>871</v>
      </c>
      <c r="E798" s="83" t="s">
        <v>1901</v>
      </c>
      <c r="F798" s="38"/>
      <c r="G798" s="2"/>
      <c r="H798" s="3"/>
      <c r="I798" s="2"/>
      <c r="J798" s="39"/>
      <c r="K798" s="3"/>
      <c r="L798" s="2"/>
      <c r="M798" s="8"/>
      <c r="N798" s="3"/>
      <c r="O798" s="2"/>
      <c r="P798" s="3"/>
      <c r="Q798" s="39">
        <v>159762099</v>
      </c>
      <c r="R798" s="2"/>
      <c r="S798" s="3"/>
      <c r="T798" s="3"/>
      <c r="U798" s="2"/>
      <c r="V798" s="8">
        <f t="shared" si="145"/>
        <v>159762099</v>
      </c>
      <c r="W798" s="8">
        <v>0</v>
      </c>
      <c r="X798" s="2"/>
      <c r="Y798" s="8">
        <v>0</v>
      </c>
      <c r="Z798" s="8"/>
      <c r="AA798" s="2"/>
      <c r="AB798" s="2"/>
      <c r="AC798" s="9"/>
      <c r="AD798" s="2"/>
      <c r="AE798" s="2"/>
      <c r="AF798" s="8">
        <f t="shared" si="149"/>
        <v>159762099</v>
      </c>
      <c r="AG798" s="9">
        <v>0</v>
      </c>
      <c r="AH798" s="2"/>
      <c r="AI798" s="2">
        <v>0</v>
      </c>
      <c r="AJ798" s="9">
        <v>0</v>
      </c>
      <c r="AK798" s="2">
        <v>0</v>
      </c>
      <c r="AL798" s="2">
        <v>0</v>
      </c>
      <c r="AM798" s="2"/>
      <c r="AN798" s="2"/>
      <c r="AO798" s="19">
        <f t="shared" si="150"/>
        <v>159762099</v>
      </c>
      <c r="AP798" s="2"/>
      <c r="AQ798" s="2"/>
      <c r="AR798" s="2"/>
      <c r="AS798" s="2"/>
      <c r="AT798" s="2"/>
      <c r="AU798" s="2"/>
      <c r="AV798" s="2"/>
      <c r="AW798" s="2"/>
      <c r="AX798" s="2">
        <v>190105740</v>
      </c>
      <c r="AY798" s="2">
        <v>47526435</v>
      </c>
      <c r="AZ798" s="2"/>
      <c r="BA798" s="2"/>
      <c r="BB798" s="64">
        <f t="shared" si="151"/>
        <v>397394274</v>
      </c>
      <c r="BC798" s="2"/>
      <c r="BD798" s="2">
        <v>47526435</v>
      </c>
      <c r="BE798" s="2"/>
      <c r="BF798" s="2"/>
      <c r="BG798" s="9"/>
      <c r="BH798" s="2"/>
      <c r="BI798" s="2"/>
      <c r="BJ798" s="2">
        <v>343072641</v>
      </c>
      <c r="BK798" s="8">
        <f t="shared" si="152"/>
        <v>787993350</v>
      </c>
      <c r="BL798" s="2"/>
      <c r="BM798" s="2">
        <v>47526435</v>
      </c>
      <c r="BN798" s="2"/>
      <c r="BO798" s="2"/>
      <c r="BP798" s="2"/>
      <c r="BQ798" s="2"/>
      <c r="BR798" s="9"/>
      <c r="BS798" s="2"/>
      <c r="BT798" s="2"/>
      <c r="BU798" s="2"/>
      <c r="BV798" s="2"/>
      <c r="BW798" s="8">
        <f t="shared" si="153"/>
        <v>835519785</v>
      </c>
      <c r="BX798" s="2"/>
      <c r="BY798" s="2">
        <v>47526435</v>
      </c>
      <c r="BZ798" s="2"/>
      <c r="CA798" s="2"/>
      <c r="CB798" s="9"/>
      <c r="CC798" s="2"/>
      <c r="CD798" s="2"/>
      <c r="CE798" s="2"/>
      <c r="CF798" s="2"/>
      <c r="CG798" s="8">
        <f>SUM(BW798:CE798)</f>
        <v>883046220</v>
      </c>
      <c r="CH798" s="2"/>
      <c r="CI798" s="2"/>
      <c r="CJ798" s="2"/>
      <c r="CK798" s="2"/>
      <c r="CL798" s="9"/>
      <c r="CM798" s="2"/>
      <c r="CN798" s="2"/>
      <c r="CO798" s="2"/>
      <c r="CP798" s="8">
        <f t="shared" si="146"/>
        <v>883046220</v>
      </c>
      <c r="CQ798" s="2"/>
      <c r="CR798" s="2"/>
      <c r="CS798" s="2"/>
      <c r="CT798" s="2"/>
      <c r="CU798" s="2"/>
      <c r="CV798" s="9"/>
      <c r="CW798" s="2"/>
      <c r="CX798" s="2"/>
      <c r="CY798" s="8">
        <f t="shared" si="147"/>
        <v>883046220</v>
      </c>
      <c r="CZ798" s="2"/>
      <c r="DA798" s="2"/>
      <c r="DB798" s="2"/>
      <c r="DC798" s="2"/>
      <c r="DD798" s="2"/>
      <c r="DE798" s="2"/>
      <c r="DF798" s="2"/>
      <c r="DG798" s="2"/>
      <c r="DH798" s="2"/>
      <c r="DI798" s="8">
        <f t="shared" si="148"/>
        <v>883046220</v>
      </c>
      <c r="DJ798" s="18"/>
      <c r="DK798" s="2"/>
      <c r="DL798" s="2"/>
      <c r="DM798" s="2"/>
      <c r="DN798" s="2"/>
      <c r="DO798" s="2"/>
      <c r="DP798" s="2"/>
      <c r="DQ798" s="2"/>
      <c r="DR798" s="9"/>
      <c r="DS798" s="2"/>
      <c r="DT798" s="2"/>
      <c r="DU798" s="7">
        <f t="shared" si="154"/>
        <v>883046220</v>
      </c>
      <c r="DV798" s="4">
        <f>VLOOKUP(B798,[3]RPTNCT049_ConsultaSaldosContabl!$I$4:$K$8047,3,0)</f>
        <v>380211480</v>
      </c>
      <c r="DW798" s="4">
        <f>+Q798+Z798+AA798+AN798+BA798+BJ798+BU798+BV798</f>
        <v>502834740</v>
      </c>
      <c r="DX798" s="41">
        <f t="shared" si="155"/>
        <v>883046220</v>
      </c>
      <c r="DY798" s="19">
        <f t="shared" si="156"/>
        <v>0</v>
      </c>
      <c r="DZ798" s="29"/>
      <c r="EA798" s="29"/>
      <c r="EB798" s="29"/>
    </row>
    <row r="799" spans="1:136" ht="15" customHeight="1" x14ac:dyDescent="0.2">
      <c r="A799" s="1">
        <v>8908011384</v>
      </c>
      <c r="B799" s="1">
        <v>890801138</v>
      </c>
      <c r="C799" s="16">
        <v>211417614</v>
      </c>
      <c r="D799" s="17" t="s">
        <v>353</v>
      </c>
      <c r="E799" s="83" t="s">
        <v>1398</v>
      </c>
      <c r="F799" s="38"/>
      <c r="G799" s="2"/>
      <c r="H799" s="3"/>
      <c r="I799" s="2"/>
      <c r="J799" s="39"/>
      <c r="K799" s="3"/>
      <c r="L799" s="2"/>
      <c r="M799" s="8"/>
      <c r="N799" s="3"/>
      <c r="O799" s="2"/>
      <c r="P799" s="3"/>
      <c r="Q799" s="39">
        <v>270465111</v>
      </c>
      <c r="R799" s="2"/>
      <c r="S799" s="3"/>
      <c r="T799" s="3"/>
      <c r="U799" s="2"/>
      <c r="V799" s="8">
        <f t="shared" si="145"/>
        <v>270465111</v>
      </c>
      <c r="W799" s="8">
        <v>0</v>
      </c>
      <c r="X799" s="2"/>
      <c r="Y799" s="8">
        <v>0</v>
      </c>
      <c r="Z799" s="8"/>
      <c r="AA799" s="2"/>
      <c r="AB799" s="2"/>
      <c r="AC799" s="9"/>
      <c r="AD799" s="2"/>
      <c r="AE799" s="2"/>
      <c r="AF799" s="8">
        <f t="shared" si="149"/>
        <v>270465111</v>
      </c>
      <c r="AG799" s="9">
        <v>0</v>
      </c>
      <c r="AH799" s="2"/>
      <c r="AI799" s="2">
        <v>0</v>
      </c>
      <c r="AJ799" s="9">
        <v>0</v>
      </c>
      <c r="AK799" s="2">
        <v>0</v>
      </c>
      <c r="AL799" s="2">
        <v>0</v>
      </c>
      <c r="AM799" s="2"/>
      <c r="AN799" s="2"/>
      <c r="AO799" s="19">
        <f t="shared" si="150"/>
        <v>270465111</v>
      </c>
      <c r="AP799" s="2"/>
      <c r="AQ799" s="2"/>
      <c r="AR799" s="2"/>
      <c r="AS799" s="2"/>
      <c r="AT799" s="2"/>
      <c r="AU799" s="2"/>
      <c r="AV799" s="2"/>
      <c r="AW799" s="2"/>
      <c r="AX799" s="2">
        <v>273810004</v>
      </c>
      <c r="AY799" s="2">
        <v>68452501</v>
      </c>
      <c r="AZ799" s="2"/>
      <c r="BA799" s="2"/>
      <c r="BB799" s="64">
        <f t="shared" si="151"/>
        <v>612727616</v>
      </c>
      <c r="BC799" s="2"/>
      <c r="BD799" s="2">
        <v>68452501</v>
      </c>
      <c r="BE799" s="2"/>
      <c r="BF799" s="2"/>
      <c r="BG799" s="9"/>
      <c r="BH799" s="2"/>
      <c r="BI799" s="2"/>
      <c r="BJ799" s="2">
        <v>582056169</v>
      </c>
      <c r="BK799" s="8">
        <f t="shared" si="152"/>
        <v>1263236286</v>
      </c>
      <c r="BL799" s="2"/>
      <c r="BM799" s="2">
        <v>68452501</v>
      </c>
      <c r="BN799" s="2"/>
      <c r="BO799" s="2"/>
      <c r="BP799" s="2"/>
      <c r="BQ799" s="2"/>
      <c r="BR799" s="9"/>
      <c r="BS799" s="2"/>
      <c r="BT799" s="2"/>
      <c r="BU799" s="2"/>
      <c r="BV799" s="2"/>
      <c r="BW799" s="8">
        <f t="shared" si="153"/>
        <v>1331688787</v>
      </c>
      <c r="BX799" s="2"/>
      <c r="BY799" s="2">
        <v>68452501</v>
      </c>
      <c r="BZ799" s="2"/>
      <c r="CA799" s="2"/>
      <c r="CB799" s="9"/>
      <c r="CC799" s="2"/>
      <c r="CD799" s="2"/>
      <c r="CE799" s="2"/>
      <c r="CF799" s="2"/>
      <c r="CG799" s="8">
        <f>SUM(BW799:CE799)</f>
        <v>1400141288</v>
      </c>
      <c r="CH799" s="2"/>
      <c r="CI799" s="2"/>
      <c r="CJ799" s="2"/>
      <c r="CK799" s="2"/>
      <c r="CL799" s="9"/>
      <c r="CM799" s="2"/>
      <c r="CN799" s="2"/>
      <c r="CO799" s="2"/>
      <c r="CP799" s="8">
        <f t="shared" si="146"/>
        <v>1400141288</v>
      </c>
      <c r="CQ799" s="2"/>
      <c r="CR799" s="2"/>
      <c r="CS799" s="2"/>
      <c r="CT799" s="2"/>
      <c r="CU799" s="2"/>
      <c r="CV799" s="9"/>
      <c r="CW799" s="2"/>
      <c r="CX799" s="2"/>
      <c r="CY799" s="8">
        <f t="shared" si="147"/>
        <v>1400141288</v>
      </c>
      <c r="CZ799" s="2"/>
      <c r="DA799" s="2"/>
      <c r="DB799" s="2"/>
      <c r="DC799" s="2"/>
      <c r="DD799" s="2"/>
      <c r="DE799" s="2"/>
      <c r="DF799" s="2"/>
      <c r="DG799" s="2"/>
      <c r="DH799" s="2"/>
      <c r="DI799" s="8">
        <f t="shared" si="148"/>
        <v>1400141288</v>
      </c>
      <c r="DJ799" s="18"/>
      <c r="DK799" s="2"/>
      <c r="DL799" s="2"/>
      <c r="DM799" s="2"/>
      <c r="DN799" s="2"/>
      <c r="DO799" s="2"/>
      <c r="DP799" s="2"/>
      <c r="DQ799" s="2"/>
      <c r="DR799" s="9"/>
      <c r="DS799" s="2"/>
      <c r="DT799" s="2"/>
      <c r="DU799" s="7">
        <f t="shared" si="154"/>
        <v>1400141288</v>
      </c>
      <c r="DV799" s="4">
        <f>VLOOKUP(B799,[3]RPTNCT049_ConsultaSaldosContabl!$I$4:$K$8047,3,0)</f>
        <v>547620008</v>
      </c>
      <c r="DW799" s="4">
        <f>+Q799+Z799+AA799+AN799+BA799+BJ799+BU799+BV799</f>
        <v>852521280</v>
      </c>
      <c r="DX799" s="41">
        <f t="shared" si="155"/>
        <v>1400141288</v>
      </c>
      <c r="DY799" s="19">
        <f t="shared" si="156"/>
        <v>0</v>
      </c>
      <c r="DZ799" s="29"/>
      <c r="EA799" s="29"/>
      <c r="EB799" s="29"/>
    </row>
    <row r="800" spans="1:136" ht="15" customHeight="1" x14ac:dyDescent="0.2">
      <c r="A800" s="1">
        <v>8000954611</v>
      </c>
      <c r="B800" s="1">
        <v>800095461</v>
      </c>
      <c r="C800" s="16">
        <v>211617616</v>
      </c>
      <c r="D800" s="17" t="s">
        <v>354</v>
      </c>
      <c r="E800" s="83" t="s">
        <v>1399</v>
      </c>
      <c r="F800" s="38"/>
      <c r="G800" s="2"/>
      <c r="H800" s="3"/>
      <c r="I800" s="2"/>
      <c r="J800" s="39"/>
      <c r="K800" s="3"/>
      <c r="L800" s="2"/>
      <c r="M800" s="8"/>
      <c r="N800" s="3"/>
      <c r="O800" s="2"/>
      <c r="P800" s="3"/>
      <c r="Q800" s="39">
        <v>59773936</v>
      </c>
      <c r="R800" s="2"/>
      <c r="S800" s="3"/>
      <c r="T800" s="3"/>
      <c r="U800" s="2"/>
      <c r="V800" s="8">
        <f t="shared" si="145"/>
        <v>59773936</v>
      </c>
      <c r="W800" s="8">
        <v>0</v>
      </c>
      <c r="X800" s="2"/>
      <c r="Y800" s="8">
        <v>0</v>
      </c>
      <c r="Z800" s="8"/>
      <c r="AA800" s="2"/>
      <c r="AB800" s="2"/>
      <c r="AC800" s="9"/>
      <c r="AD800" s="2"/>
      <c r="AE800" s="2"/>
      <c r="AF800" s="8">
        <f t="shared" si="149"/>
        <v>59773936</v>
      </c>
      <c r="AG800" s="9">
        <v>0</v>
      </c>
      <c r="AH800" s="2"/>
      <c r="AI800" s="2">
        <v>0</v>
      </c>
      <c r="AJ800" s="9">
        <v>0</v>
      </c>
      <c r="AK800" s="2">
        <v>0</v>
      </c>
      <c r="AL800" s="2">
        <v>0</v>
      </c>
      <c r="AM800" s="2"/>
      <c r="AN800" s="2"/>
      <c r="AO800" s="19">
        <f t="shared" si="150"/>
        <v>59773936</v>
      </c>
      <c r="AP800" s="2"/>
      <c r="AQ800" s="2"/>
      <c r="AR800" s="2"/>
      <c r="AS800" s="2"/>
      <c r="AT800" s="2"/>
      <c r="AU800" s="2"/>
      <c r="AV800" s="2"/>
      <c r="AW800" s="2"/>
      <c r="AX800" s="2">
        <v>63006588</v>
      </c>
      <c r="AY800" s="2">
        <v>15751647</v>
      </c>
      <c r="AZ800" s="2"/>
      <c r="BA800" s="2"/>
      <c r="BB800" s="64">
        <f t="shared" si="151"/>
        <v>138532171</v>
      </c>
      <c r="BC800" s="2"/>
      <c r="BD800" s="2">
        <v>15751647</v>
      </c>
      <c r="BE800" s="2"/>
      <c r="BF800" s="2"/>
      <c r="BG800" s="9"/>
      <c r="BH800" s="2"/>
      <c r="BI800" s="2"/>
      <c r="BJ800" s="2">
        <v>128636759</v>
      </c>
      <c r="BK800" s="8">
        <f t="shared" si="152"/>
        <v>282920577</v>
      </c>
      <c r="BL800" s="2"/>
      <c r="BM800" s="2">
        <v>15751647</v>
      </c>
      <c r="BN800" s="2"/>
      <c r="BO800" s="2"/>
      <c r="BP800" s="2"/>
      <c r="BQ800" s="2"/>
      <c r="BR800" s="9"/>
      <c r="BS800" s="2"/>
      <c r="BT800" s="2"/>
      <c r="BU800" s="2"/>
      <c r="BV800" s="2"/>
      <c r="BW800" s="8">
        <f t="shared" si="153"/>
        <v>298672224</v>
      </c>
      <c r="BX800" s="2"/>
      <c r="BY800" s="2">
        <v>15751647</v>
      </c>
      <c r="BZ800" s="2"/>
      <c r="CA800" s="2"/>
      <c r="CB800" s="9"/>
      <c r="CC800" s="2"/>
      <c r="CD800" s="2"/>
      <c r="CE800" s="2"/>
      <c r="CF800" s="2"/>
      <c r="CG800" s="8">
        <f>SUM(BW800:CE800)</f>
        <v>314423871</v>
      </c>
      <c r="CH800" s="2"/>
      <c r="CI800" s="2"/>
      <c r="CJ800" s="2"/>
      <c r="CK800" s="2"/>
      <c r="CL800" s="9"/>
      <c r="CM800" s="2"/>
      <c r="CN800" s="2"/>
      <c r="CO800" s="2"/>
      <c r="CP800" s="8">
        <f t="shared" si="146"/>
        <v>314423871</v>
      </c>
      <c r="CQ800" s="2"/>
      <c r="CR800" s="2"/>
      <c r="CS800" s="2"/>
      <c r="CT800" s="2"/>
      <c r="CU800" s="2"/>
      <c r="CV800" s="9"/>
      <c r="CW800" s="2"/>
      <c r="CX800" s="2"/>
      <c r="CY800" s="8">
        <f t="shared" si="147"/>
        <v>314423871</v>
      </c>
      <c r="CZ800" s="2"/>
      <c r="DA800" s="2"/>
      <c r="DB800" s="2"/>
      <c r="DC800" s="2"/>
      <c r="DD800" s="2"/>
      <c r="DE800" s="2"/>
      <c r="DF800" s="2"/>
      <c r="DG800" s="2"/>
      <c r="DH800" s="2"/>
      <c r="DI800" s="8">
        <f t="shared" si="148"/>
        <v>314423871</v>
      </c>
      <c r="DJ800" s="18"/>
      <c r="DK800" s="2"/>
      <c r="DL800" s="2"/>
      <c r="DM800" s="2"/>
      <c r="DN800" s="2"/>
      <c r="DO800" s="2"/>
      <c r="DP800" s="2"/>
      <c r="DQ800" s="2"/>
      <c r="DR800" s="9"/>
      <c r="DS800" s="2"/>
      <c r="DT800" s="2"/>
      <c r="DU800" s="7">
        <f t="shared" si="154"/>
        <v>314423871</v>
      </c>
      <c r="DV800" s="4">
        <f>VLOOKUP(B800,[3]RPTNCT049_ConsultaSaldosContabl!$I$4:$K$8047,3,0)</f>
        <v>126013176</v>
      </c>
      <c r="DW800" s="4">
        <f>+Q800+Z800+AA800+AN800+BA800+BJ800+BU800+BV800</f>
        <v>188410695</v>
      </c>
      <c r="DX800" s="41">
        <f t="shared" si="155"/>
        <v>314423871</v>
      </c>
      <c r="DY800" s="19">
        <f t="shared" si="156"/>
        <v>0</v>
      </c>
      <c r="DZ800" s="29"/>
      <c r="EA800" s="29"/>
      <c r="EB800" s="29"/>
    </row>
    <row r="801" spans="1:136" ht="15" customHeight="1" x14ac:dyDescent="0.2">
      <c r="A801" s="1">
        <v>8911800409</v>
      </c>
      <c r="B801" s="1">
        <v>891180040</v>
      </c>
      <c r="C801" s="16">
        <v>211541615</v>
      </c>
      <c r="D801" s="17" t="s">
        <v>617</v>
      </c>
      <c r="E801" s="83" t="s">
        <v>1654</v>
      </c>
      <c r="F801" s="38"/>
      <c r="G801" s="2"/>
      <c r="H801" s="3"/>
      <c r="I801" s="2"/>
      <c r="J801" s="39"/>
      <c r="K801" s="3"/>
      <c r="L801" s="2"/>
      <c r="M801" s="8"/>
      <c r="N801" s="3"/>
      <c r="O801" s="2"/>
      <c r="P801" s="3"/>
      <c r="Q801" s="39">
        <v>118186403</v>
      </c>
      <c r="R801" s="2"/>
      <c r="S801" s="3"/>
      <c r="T801" s="3"/>
      <c r="U801" s="2"/>
      <c r="V801" s="8">
        <f t="shared" si="145"/>
        <v>118186403</v>
      </c>
      <c r="W801" s="8">
        <v>0</v>
      </c>
      <c r="X801" s="2"/>
      <c r="Y801" s="8">
        <v>0</v>
      </c>
      <c r="Z801" s="8"/>
      <c r="AA801" s="2"/>
      <c r="AB801" s="2"/>
      <c r="AC801" s="9"/>
      <c r="AD801" s="2"/>
      <c r="AE801" s="2"/>
      <c r="AF801" s="8">
        <f t="shared" si="149"/>
        <v>118186403</v>
      </c>
      <c r="AG801" s="9">
        <v>0</v>
      </c>
      <c r="AH801" s="2"/>
      <c r="AI801" s="2">
        <v>0</v>
      </c>
      <c r="AJ801" s="9">
        <v>0</v>
      </c>
      <c r="AK801" s="2">
        <v>0</v>
      </c>
      <c r="AL801" s="2">
        <v>0</v>
      </c>
      <c r="AM801" s="2"/>
      <c r="AN801" s="2"/>
      <c r="AO801" s="19">
        <f t="shared" si="150"/>
        <v>118186403</v>
      </c>
      <c r="AP801" s="2"/>
      <c r="AQ801" s="2"/>
      <c r="AR801" s="2"/>
      <c r="AS801" s="2"/>
      <c r="AT801" s="2"/>
      <c r="AU801" s="2"/>
      <c r="AV801" s="2"/>
      <c r="AW801" s="2"/>
      <c r="AX801" s="2">
        <v>73838846</v>
      </c>
      <c r="AY801" s="2"/>
      <c r="AZ801" s="2"/>
      <c r="BA801" s="2"/>
      <c r="BB801" s="64">
        <f t="shared" si="151"/>
        <v>192025249</v>
      </c>
      <c r="BC801" s="2"/>
      <c r="BD801" s="2">
        <v>147677692</v>
      </c>
      <c r="BE801" s="2"/>
      <c r="BF801" s="2"/>
      <c r="BG801" s="9"/>
      <c r="BH801" s="2"/>
      <c r="BI801" s="2"/>
      <c r="BJ801" s="2">
        <v>254343715</v>
      </c>
      <c r="BK801" s="8">
        <f t="shared" si="152"/>
        <v>594046656</v>
      </c>
      <c r="BL801" s="2"/>
      <c r="BM801" s="2">
        <v>147677692</v>
      </c>
      <c r="BN801" s="2"/>
      <c r="BO801" s="2"/>
      <c r="BP801" s="2"/>
      <c r="BQ801" s="2"/>
      <c r="BR801" s="9"/>
      <c r="BS801" s="2"/>
      <c r="BT801" s="2"/>
      <c r="BU801" s="2"/>
      <c r="BV801" s="2"/>
      <c r="BW801" s="8">
        <f t="shared" si="153"/>
        <v>741724348</v>
      </c>
      <c r="BX801" s="2"/>
      <c r="BY801" s="2">
        <v>0</v>
      </c>
      <c r="BZ801" s="2"/>
      <c r="CA801" s="2"/>
      <c r="CB801" s="9"/>
      <c r="CC801" s="2"/>
      <c r="CD801" s="2"/>
      <c r="CE801" s="2"/>
      <c r="CF801" s="2"/>
      <c r="CG801" s="8">
        <f>SUM(BW801:CE801)</f>
        <v>741724348</v>
      </c>
      <c r="CH801" s="2"/>
      <c r="CI801" s="2"/>
      <c r="CJ801" s="2"/>
      <c r="CK801" s="2"/>
      <c r="CL801" s="9"/>
      <c r="CM801" s="2"/>
      <c r="CN801" s="2"/>
      <c r="CO801" s="2"/>
      <c r="CP801" s="8">
        <f t="shared" si="146"/>
        <v>741724348</v>
      </c>
      <c r="CQ801" s="2"/>
      <c r="CR801" s="2"/>
      <c r="CS801" s="2"/>
      <c r="CT801" s="2"/>
      <c r="CU801" s="2"/>
      <c r="CV801" s="9"/>
      <c r="CW801" s="2"/>
      <c r="CX801" s="2"/>
      <c r="CY801" s="8">
        <f t="shared" si="147"/>
        <v>741724348</v>
      </c>
      <c r="CZ801" s="2"/>
      <c r="DA801" s="2"/>
      <c r="DB801" s="2"/>
      <c r="DC801" s="2"/>
      <c r="DD801" s="2"/>
      <c r="DE801" s="2"/>
      <c r="DF801" s="2"/>
      <c r="DG801" s="2"/>
      <c r="DH801" s="2"/>
      <c r="DI801" s="8">
        <f t="shared" si="148"/>
        <v>741724348</v>
      </c>
      <c r="DJ801" s="18"/>
      <c r="DK801" s="2"/>
      <c r="DL801" s="2"/>
      <c r="DM801" s="2"/>
      <c r="DN801" s="2"/>
      <c r="DO801" s="2"/>
      <c r="DP801" s="2"/>
      <c r="DQ801" s="2"/>
      <c r="DR801" s="9"/>
      <c r="DS801" s="2"/>
      <c r="DT801" s="2"/>
      <c r="DU801" s="7">
        <f t="shared" si="154"/>
        <v>741724348</v>
      </c>
      <c r="DV801" s="4">
        <f>VLOOKUP(B801,[3]RPTNCT049_ConsultaSaldosContabl!$I$4:$K$8047,3,0)</f>
        <v>369194230</v>
      </c>
      <c r="DW801" s="4">
        <f>+Q801+Z801+AA801+AN801+BA801+BJ801+BU801+BV801</f>
        <v>372530118</v>
      </c>
      <c r="DX801" s="41">
        <f t="shared" si="155"/>
        <v>741724348</v>
      </c>
      <c r="DY801" s="19">
        <f t="shared" si="156"/>
        <v>0</v>
      </c>
      <c r="DZ801" s="29"/>
      <c r="EA801" s="29"/>
      <c r="EB801" s="29"/>
    </row>
    <row r="802" spans="1:136" ht="15" customHeight="1" x14ac:dyDescent="0.2">
      <c r="A802" s="1">
        <v>8000991321</v>
      </c>
      <c r="B802" s="1">
        <v>800099132</v>
      </c>
      <c r="C802" s="16">
        <v>212152621</v>
      </c>
      <c r="D802" s="17" t="s">
        <v>737</v>
      </c>
      <c r="E802" s="83" t="s">
        <v>1777</v>
      </c>
      <c r="F802" s="38"/>
      <c r="G802" s="2"/>
      <c r="H802" s="3"/>
      <c r="I802" s="2"/>
      <c r="J802" s="39"/>
      <c r="K802" s="3"/>
      <c r="L802" s="2"/>
      <c r="M802" s="8"/>
      <c r="N802" s="3"/>
      <c r="O802" s="2"/>
      <c r="P802" s="3"/>
      <c r="Q802" s="39">
        <v>104967439</v>
      </c>
      <c r="R802" s="2"/>
      <c r="S802" s="3"/>
      <c r="T802" s="3"/>
      <c r="U802" s="2"/>
      <c r="V802" s="8">
        <f t="shared" si="145"/>
        <v>104967439</v>
      </c>
      <c r="W802" s="8">
        <v>0</v>
      </c>
      <c r="X802" s="2"/>
      <c r="Y802" s="8">
        <v>0</v>
      </c>
      <c r="Z802" s="8"/>
      <c r="AA802" s="2"/>
      <c r="AB802" s="2"/>
      <c r="AC802" s="9"/>
      <c r="AD802" s="2"/>
      <c r="AE802" s="2"/>
      <c r="AF802" s="8">
        <f t="shared" si="149"/>
        <v>104967439</v>
      </c>
      <c r="AG802" s="9">
        <v>0</v>
      </c>
      <c r="AH802" s="2"/>
      <c r="AI802" s="2">
        <v>0</v>
      </c>
      <c r="AJ802" s="9">
        <v>0</v>
      </c>
      <c r="AK802" s="2">
        <v>0</v>
      </c>
      <c r="AL802" s="2">
        <v>0</v>
      </c>
      <c r="AM802" s="2"/>
      <c r="AN802" s="2"/>
      <c r="AO802" s="19">
        <f t="shared" si="150"/>
        <v>104967439</v>
      </c>
      <c r="AP802" s="2"/>
      <c r="AQ802" s="2"/>
      <c r="AR802" s="2"/>
      <c r="AS802" s="2"/>
      <c r="AT802" s="2"/>
      <c r="AU802" s="2"/>
      <c r="AV802" s="2"/>
      <c r="AW802" s="2"/>
      <c r="AX802" s="2">
        <v>234451652</v>
      </c>
      <c r="AY802" s="2">
        <v>58612913</v>
      </c>
      <c r="AZ802" s="2"/>
      <c r="BA802" s="2"/>
      <c r="BB802" s="64">
        <f t="shared" si="151"/>
        <v>398032004</v>
      </c>
      <c r="BC802" s="2"/>
      <c r="BD802" s="2">
        <v>58612913</v>
      </c>
      <c r="BE802" s="2"/>
      <c r="BF802" s="2"/>
      <c r="BG802" s="9"/>
      <c r="BH802" s="2"/>
      <c r="BI802" s="2"/>
      <c r="BJ802" s="2">
        <v>227176797</v>
      </c>
      <c r="BK802" s="8">
        <f t="shared" si="152"/>
        <v>683821714</v>
      </c>
      <c r="BL802" s="2"/>
      <c r="BM802" s="2">
        <v>58612913</v>
      </c>
      <c r="BN802" s="2"/>
      <c r="BO802" s="2"/>
      <c r="BP802" s="2"/>
      <c r="BQ802" s="2"/>
      <c r="BR802" s="9"/>
      <c r="BS802" s="2"/>
      <c r="BT802" s="2"/>
      <c r="BU802" s="2"/>
      <c r="BV802" s="2"/>
      <c r="BW802" s="8">
        <f t="shared" si="153"/>
        <v>742434627</v>
      </c>
      <c r="BX802" s="2"/>
      <c r="BY802" s="2">
        <v>58612913</v>
      </c>
      <c r="BZ802" s="2"/>
      <c r="CA802" s="2"/>
      <c r="CB802" s="9"/>
      <c r="CC802" s="2"/>
      <c r="CD802" s="2"/>
      <c r="CE802" s="2"/>
      <c r="CF802" s="2"/>
      <c r="CG802" s="8">
        <f>SUM(BW802:CE802)</f>
        <v>801047540</v>
      </c>
      <c r="CH802" s="2"/>
      <c r="CI802" s="2"/>
      <c r="CJ802" s="2"/>
      <c r="CK802" s="2"/>
      <c r="CL802" s="9"/>
      <c r="CM802" s="2"/>
      <c r="CN802" s="2"/>
      <c r="CO802" s="2"/>
      <c r="CP802" s="8">
        <f t="shared" si="146"/>
        <v>801047540</v>
      </c>
      <c r="CQ802" s="2"/>
      <c r="CR802" s="2"/>
      <c r="CS802" s="2"/>
      <c r="CT802" s="2"/>
      <c r="CU802" s="2"/>
      <c r="CV802" s="9"/>
      <c r="CW802" s="2"/>
      <c r="CX802" s="2"/>
      <c r="CY802" s="8">
        <f t="shared" si="147"/>
        <v>801047540</v>
      </c>
      <c r="CZ802" s="2"/>
      <c r="DA802" s="2"/>
      <c r="DB802" s="2"/>
      <c r="DC802" s="2"/>
      <c r="DD802" s="2"/>
      <c r="DE802" s="2"/>
      <c r="DF802" s="2"/>
      <c r="DG802" s="2"/>
      <c r="DH802" s="2"/>
      <c r="DI802" s="8">
        <f t="shared" si="148"/>
        <v>801047540</v>
      </c>
      <c r="DJ802" s="18"/>
      <c r="DK802" s="2"/>
      <c r="DL802" s="2"/>
      <c r="DM802" s="2"/>
      <c r="DN802" s="2"/>
      <c r="DO802" s="2"/>
      <c r="DP802" s="2"/>
      <c r="DQ802" s="2"/>
      <c r="DR802" s="9"/>
      <c r="DS802" s="2"/>
      <c r="DT802" s="2"/>
      <c r="DU802" s="7">
        <f t="shared" si="154"/>
        <v>801047540</v>
      </c>
      <c r="DV802" s="4">
        <f>VLOOKUP(B802,[3]RPTNCT049_ConsultaSaldosContabl!$I$4:$K$8047,3,0)</f>
        <v>468903304</v>
      </c>
      <c r="DW802" s="4">
        <f>+Q802+Z802+AA802+AN802+BA802+BJ802+BU802+BV802</f>
        <v>332144236</v>
      </c>
      <c r="DX802" s="41">
        <f t="shared" si="155"/>
        <v>801047540</v>
      </c>
      <c r="DY802" s="19">
        <f t="shared" si="156"/>
        <v>0</v>
      </c>
      <c r="DZ802" s="29"/>
      <c r="EA802" s="29"/>
      <c r="EB802" s="29"/>
    </row>
    <row r="803" spans="1:136" ht="15" customHeight="1" x14ac:dyDescent="0.2">
      <c r="A803" s="1">
        <v>8919002896</v>
      </c>
      <c r="B803" s="1">
        <v>891900289</v>
      </c>
      <c r="C803" s="16">
        <v>212276622</v>
      </c>
      <c r="D803" s="17" t="s">
        <v>937</v>
      </c>
      <c r="E803" s="83" t="s">
        <v>2015</v>
      </c>
      <c r="F803" s="38"/>
      <c r="G803" s="2"/>
      <c r="H803" s="3"/>
      <c r="I803" s="2"/>
      <c r="J803" s="39"/>
      <c r="K803" s="3"/>
      <c r="L803" s="2"/>
      <c r="M803" s="8"/>
      <c r="N803" s="3"/>
      <c r="O803" s="2"/>
      <c r="P803" s="3"/>
      <c r="Q803" s="39">
        <v>153607445</v>
      </c>
      <c r="R803" s="2"/>
      <c r="S803" s="3"/>
      <c r="T803" s="3"/>
      <c r="U803" s="2"/>
      <c r="V803" s="8">
        <f t="shared" si="145"/>
        <v>153607445</v>
      </c>
      <c r="W803" s="8">
        <v>0</v>
      </c>
      <c r="X803" s="2"/>
      <c r="Y803" s="8">
        <v>0</v>
      </c>
      <c r="Z803" s="8"/>
      <c r="AA803" s="2"/>
      <c r="AB803" s="2"/>
      <c r="AC803" s="9"/>
      <c r="AD803" s="2"/>
      <c r="AE803" s="2"/>
      <c r="AF803" s="8">
        <f t="shared" si="149"/>
        <v>153607445</v>
      </c>
      <c r="AG803" s="9">
        <v>0</v>
      </c>
      <c r="AH803" s="2"/>
      <c r="AI803" s="2">
        <v>0</v>
      </c>
      <c r="AJ803" s="9">
        <v>0</v>
      </c>
      <c r="AK803" s="2">
        <v>0</v>
      </c>
      <c r="AL803" s="2">
        <v>0</v>
      </c>
      <c r="AM803" s="2"/>
      <c r="AN803" s="2"/>
      <c r="AO803" s="19">
        <f t="shared" si="150"/>
        <v>153607445</v>
      </c>
      <c r="AP803" s="2"/>
      <c r="AQ803" s="2"/>
      <c r="AR803" s="2"/>
      <c r="AS803" s="2"/>
      <c r="AT803" s="2"/>
      <c r="AU803" s="2"/>
      <c r="AV803" s="2"/>
      <c r="AW803" s="2"/>
      <c r="AX803" s="2">
        <v>178328116</v>
      </c>
      <c r="AY803" s="2">
        <v>44582029</v>
      </c>
      <c r="AZ803" s="2"/>
      <c r="BA803" s="2"/>
      <c r="BB803" s="64">
        <f t="shared" si="151"/>
        <v>376517590</v>
      </c>
      <c r="BC803" s="2"/>
      <c r="BD803" s="2">
        <v>44582029</v>
      </c>
      <c r="BE803" s="2"/>
      <c r="BF803" s="2"/>
      <c r="BG803" s="9"/>
      <c r="BH803" s="2"/>
      <c r="BI803" s="2"/>
      <c r="BJ803" s="2">
        <v>330571295</v>
      </c>
      <c r="BK803" s="8">
        <f t="shared" si="152"/>
        <v>751670914</v>
      </c>
      <c r="BL803" s="2"/>
      <c r="BM803" s="2">
        <v>44582029</v>
      </c>
      <c r="BN803" s="2"/>
      <c r="BO803" s="2"/>
      <c r="BP803" s="2"/>
      <c r="BQ803" s="2"/>
      <c r="BR803" s="9"/>
      <c r="BS803" s="2"/>
      <c r="BT803" s="2"/>
      <c r="BU803" s="2"/>
      <c r="BV803" s="2"/>
      <c r="BW803" s="8">
        <f t="shared" si="153"/>
        <v>796252943</v>
      </c>
      <c r="BX803" s="2"/>
      <c r="BY803" s="2">
        <v>44582029</v>
      </c>
      <c r="BZ803" s="2"/>
      <c r="CA803" s="2"/>
      <c r="CB803" s="9"/>
      <c r="CC803" s="2"/>
      <c r="CD803" s="2"/>
      <c r="CE803" s="2"/>
      <c r="CF803" s="2"/>
      <c r="CG803" s="8">
        <f>SUM(BW803:CE803)</f>
        <v>840834972</v>
      </c>
      <c r="CH803" s="2"/>
      <c r="CI803" s="2"/>
      <c r="CJ803" s="2"/>
      <c r="CK803" s="2"/>
      <c r="CL803" s="9"/>
      <c r="CM803" s="2"/>
      <c r="CN803" s="2"/>
      <c r="CO803" s="2"/>
      <c r="CP803" s="8">
        <f t="shared" si="146"/>
        <v>840834972</v>
      </c>
      <c r="CQ803" s="2"/>
      <c r="CR803" s="2"/>
      <c r="CS803" s="2"/>
      <c r="CT803" s="2"/>
      <c r="CU803" s="2"/>
      <c r="CV803" s="9"/>
      <c r="CW803" s="2"/>
      <c r="CX803" s="2"/>
      <c r="CY803" s="8">
        <f t="shared" si="147"/>
        <v>840834972</v>
      </c>
      <c r="CZ803" s="2"/>
      <c r="DA803" s="2"/>
      <c r="DB803" s="2"/>
      <c r="DC803" s="2"/>
      <c r="DD803" s="2"/>
      <c r="DE803" s="2"/>
      <c r="DF803" s="2"/>
      <c r="DG803" s="2"/>
      <c r="DH803" s="2"/>
      <c r="DI803" s="8">
        <f t="shared" si="148"/>
        <v>840834972</v>
      </c>
      <c r="DJ803" s="18"/>
      <c r="DK803" s="2"/>
      <c r="DL803" s="2"/>
      <c r="DM803" s="2"/>
      <c r="DN803" s="2"/>
      <c r="DO803" s="2"/>
      <c r="DP803" s="2"/>
      <c r="DQ803" s="2"/>
      <c r="DR803" s="9"/>
      <c r="DS803" s="2"/>
      <c r="DT803" s="2"/>
      <c r="DU803" s="7">
        <f t="shared" si="154"/>
        <v>840834972</v>
      </c>
      <c r="DV803" s="4">
        <f>VLOOKUP(B803,[3]RPTNCT049_ConsultaSaldosContabl!$I$4:$K$8047,3,0)</f>
        <v>356656232</v>
      </c>
      <c r="DW803" s="4">
        <f>+Q803+Z803+AA803+AN803+BA803+BJ803+BU803+BV803</f>
        <v>484178740</v>
      </c>
      <c r="DX803" s="41">
        <f t="shared" si="155"/>
        <v>840834972</v>
      </c>
      <c r="DY803" s="19">
        <f t="shared" si="156"/>
        <v>0</v>
      </c>
      <c r="DZ803" s="29"/>
      <c r="EA803" s="29"/>
      <c r="EB803" s="29"/>
    </row>
    <row r="804" spans="1:136" ht="15" customHeight="1" x14ac:dyDescent="0.2">
      <c r="A804" s="1">
        <v>8907009118</v>
      </c>
      <c r="B804" s="1">
        <v>890700911</v>
      </c>
      <c r="C804" s="16">
        <v>212273622</v>
      </c>
      <c r="D804" s="17" t="s">
        <v>2293</v>
      </c>
      <c r="E804" s="83" t="s">
        <v>1980</v>
      </c>
      <c r="F804" s="38"/>
      <c r="G804" s="2"/>
      <c r="H804" s="3"/>
      <c r="I804" s="2"/>
      <c r="J804" s="39"/>
      <c r="K804" s="3"/>
      <c r="L804" s="2"/>
      <c r="M804" s="8"/>
      <c r="N804" s="3"/>
      <c r="O804" s="2"/>
      <c r="P804" s="3"/>
      <c r="Q804" s="39">
        <v>39113333</v>
      </c>
      <c r="R804" s="2"/>
      <c r="S804" s="3"/>
      <c r="T804" s="3"/>
      <c r="U804" s="2"/>
      <c r="V804" s="8">
        <f t="shared" si="145"/>
        <v>39113333</v>
      </c>
      <c r="W804" s="8">
        <v>0</v>
      </c>
      <c r="X804" s="2"/>
      <c r="Y804" s="8">
        <v>0</v>
      </c>
      <c r="Z804" s="8"/>
      <c r="AA804" s="2"/>
      <c r="AB804" s="2"/>
      <c r="AC804" s="9"/>
      <c r="AD804" s="2"/>
      <c r="AE804" s="2"/>
      <c r="AF804" s="8">
        <f t="shared" si="149"/>
        <v>39113333</v>
      </c>
      <c r="AG804" s="9">
        <v>0</v>
      </c>
      <c r="AH804" s="2"/>
      <c r="AI804" s="2">
        <v>0</v>
      </c>
      <c r="AJ804" s="9">
        <v>0</v>
      </c>
      <c r="AK804" s="2">
        <v>0</v>
      </c>
      <c r="AL804" s="2">
        <v>0</v>
      </c>
      <c r="AM804" s="2"/>
      <c r="AN804" s="2"/>
      <c r="AO804" s="19">
        <f t="shared" si="150"/>
        <v>39113333</v>
      </c>
      <c r="AP804" s="2"/>
      <c r="AQ804" s="2"/>
      <c r="AR804" s="2"/>
      <c r="AS804" s="2"/>
      <c r="AT804" s="2"/>
      <c r="AU804" s="2"/>
      <c r="AV804" s="2"/>
      <c r="AW804" s="2"/>
      <c r="AX804" s="2">
        <v>41820780</v>
      </c>
      <c r="AY804" s="2">
        <v>10455195</v>
      </c>
      <c r="AZ804" s="2"/>
      <c r="BA804" s="2"/>
      <c r="BB804" s="64">
        <f t="shared" si="151"/>
        <v>91389308</v>
      </c>
      <c r="BC804" s="2"/>
      <c r="BD804" s="2">
        <v>10455195</v>
      </c>
      <c r="BE804" s="2"/>
      <c r="BF804" s="2"/>
      <c r="BG804" s="9"/>
      <c r="BH804" s="2"/>
      <c r="BI804" s="2"/>
      <c r="BJ804" s="2">
        <v>84174051</v>
      </c>
      <c r="BK804" s="8">
        <f t="shared" si="152"/>
        <v>186018554</v>
      </c>
      <c r="BL804" s="2"/>
      <c r="BM804" s="2">
        <v>10455195</v>
      </c>
      <c r="BN804" s="2"/>
      <c r="BO804" s="2"/>
      <c r="BP804" s="2"/>
      <c r="BQ804" s="2"/>
      <c r="BR804" s="9"/>
      <c r="BS804" s="2"/>
      <c r="BT804" s="2"/>
      <c r="BU804" s="2"/>
      <c r="BV804" s="2"/>
      <c r="BW804" s="8">
        <f t="shared" si="153"/>
        <v>196473749</v>
      </c>
      <c r="BX804" s="2"/>
      <c r="BY804" s="2">
        <v>10455195</v>
      </c>
      <c r="BZ804" s="2"/>
      <c r="CA804" s="2"/>
      <c r="CB804" s="9"/>
      <c r="CC804" s="2"/>
      <c r="CD804" s="2"/>
      <c r="CE804" s="2"/>
      <c r="CF804" s="2"/>
      <c r="CG804" s="8">
        <f>SUM(BW804:CE804)</f>
        <v>206928944</v>
      </c>
      <c r="CH804" s="2"/>
      <c r="CI804" s="2"/>
      <c r="CJ804" s="2"/>
      <c r="CK804" s="2"/>
      <c r="CL804" s="9"/>
      <c r="CM804" s="2"/>
      <c r="CN804" s="2"/>
      <c r="CO804" s="2"/>
      <c r="CP804" s="8">
        <f t="shared" si="146"/>
        <v>206928944</v>
      </c>
      <c r="CQ804" s="2"/>
      <c r="CR804" s="2"/>
      <c r="CS804" s="2"/>
      <c r="CT804" s="2"/>
      <c r="CU804" s="2"/>
      <c r="CV804" s="9"/>
      <c r="CW804" s="2"/>
      <c r="CX804" s="2"/>
      <c r="CY804" s="8">
        <f t="shared" si="147"/>
        <v>206928944</v>
      </c>
      <c r="CZ804" s="2"/>
      <c r="DA804" s="2"/>
      <c r="DB804" s="2"/>
      <c r="DC804" s="2"/>
      <c r="DD804" s="2"/>
      <c r="DE804" s="2"/>
      <c r="DF804" s="2"/>
      <c r="DG804" s="2"/>
      <c r="DH804" s="2"/>
      <c r="DI804" s="8">
        <f t="shared" si="148"/>
        <v>206928944</v>
      </c>
      <c r="DJ804" s="18"/>
      <c r="DK804" s="2"/>
      <c r="DL804" s="2"/>
      <c r="DM804" s="2"/>
      <c r="DN804" s="2"/>
      <c r="DO804" s="2"/>
      <c r="DP804" s="2"/>
      <c r="DQ804" s="2"/>
      <c r="DR804" s="9"/>
      <c r="DS804" s="2"/>
      <c r="DT804" s="2"/>
      <c r="DU804" s="7">
        <f t="shared" si="154"/>
        <v>206928944</v>
      </c>
      <c r="DV804" s="4">
        <f>VLOOKUP(B804,[3]RPTNCT049_ConsultaSaldosContabl!$I$4:$K$8047,3,0)</f>
        <v>83641560</v>
      </c>
      <c r="DW804" s="4">
        <f>+Q804+Z804+AA804+AN804+BA804+BJ804+BU804+BV804</f>
        <v>123287384</v>
      </c>
      <c r="DX804" s="41">
        <f t="shared" si="155"/>
        <v>206928944</v>
      </c>
      <c r="DY804" s="19">
        <f t="shared" si="156"/>
        <v>0</v>
      </c>
      <c r="DZ804" s="29"/>
      <c r="EA804" s="29"/>
      <c r="EB804" s="29"/>
    </row>
    <row r="805" spans="1:136" ht="15" customHeight="1" x14ac:dyDescent="0.2">
      <c r="A805" s="1">
        <v>8918017703</v>
      </c>
      <c r="B805" s="1">
        <v>891801770</v>
      </c>
      <c r="C805" s="16">
        <v>212115621</v>
      </c>
      <c r="D805" s="17" t="s">
        <v>292</v>
      </c>
      <c r="E805" s="83" t="s">
        <v>1339</v>
      </c>
      <c r="F805" s="54"/>
      <c r="G805" s="18"/>
      <c r="H805" s="54"/>
      <c r="I805" s="18"/>
      <c r="J805" s="54"/>
      <c r="K805" s="54"/>
      <c r="L805" s="18"/>
      <c r="M805" s="55"/>
      <c r="N805" s="54"/>
      <c r="O805" s="18"/>
      <c r="P805" s="54"/>
      <c r="Q805" s="39"/>
      <c r="R805" s="18"/>
      <c r="S805" s="54"/>
      <c r="T805" s="54"/>
      <c r="U805" s="18"/>
      <c r="V805" s="8">
        <f t="shared" si="145"/>
        <v>0</v>
      </c>
      <c r="W805" s="8">
        <v>0</v>
      </c>
      <c r="X805" s="18"/>
      <c r="Y805" s="8">
        <v>0</v>
      </c>
      <c r="Z805" s="8">
        <v>15759322</v>
      </c>
      <c r="AA805" s="18"/>
      <c r="AB805" s="18"/>
      <c r="AC805" s="56"/>
      <c r="AD805" s="18"/>
      <c r="AE805" s="18"/>
      <c r="AF805" s="8">
        <f t="shared" si="149"/>
        <v>15759322</v>
      </c>
      <c r="AG805" s="9">
        <v>0</v>
      </c>
      <c r="AH805" s="2"/>
      <c r="AI805" s="2">
        <v>0</v>
      </c>
      <c r="AJ805" s="9">
        <v>0</v>
      </c>
      <c r="AK805" s="2">
        <v>0</v>
      </c>
      <c r="AL805" s="2">
        <v>0</v>
      </c>
      <c r="AM805" s="2"/>
      <c r="AN805" s="2"/>
      <c r="AO805" s="19">
        <f t="shared" si="150"/>
        <v>15759322</v>
      </c>
      <c r="AP805" s="18"/>
      <c r="AQ805" s="2"/>
      <c r="AR805" s="18"/>
      <c r="AS805" s="2"/>
      <c r="AT805" s="18"/>
      <c r="AU805" s="18"/>
      <c r="AV805" s="18"/>
      <c r="AW805" s="2"/>
      <c r="AX805" s="2">
        <v>18639732</v>
      </c>
      <c r="AY805" s="2">
        <v>4659933</v>
      </c>
      <c r="AZ805" s="18"/>
      <c r="BA805" s="2"/>
      <c r="BB805" s="64">
        <f t="shared" si="151"/>
        <v>39058987</v>
      </c>
      <c r="BC805" s="2"/>
      <c r="BD805" s="2">
        <v>4659933</v>
      </c>
      <c r="BE805" s="2"/>
      <c r="BF805" s="2"/>
      <c r="BG805" s="9"/>
      <c r="BH805" s="2"/>
      <c r="BI805" s="2"/>
      <c r="BJ805" s="2">
        <v>33914991</v>
      </c>
      <c r="BK805" s="8">
        <f t="shared" si="152"/>
        <v>77633911</v>
      </c>
      <c r="BL805" s="2"/>
      <c r="BM805" s="2">
        <v>4659933</v>
      </c>
      <c r="BN805" s="2"/>
      <c r="BO805" s="2"/>
      <c r="BP805" s="2"/>
      <c r="BQ805" s="2"/>
      <c r="BR805" s="9"/>
      <c r="BS805" s="2"/>
      <c r="BT805" s="2"/>
      <c r="BU805" s="2"/>
      <c r="BV805" s="2"/>
      <c r="BW805" s="8">
        <f t="shared" si="153"/>
        <v>82293844</v>
      </c>
      <c r="BX805" s="2"/>
      <c r="BY805" s="2">
        <v>4659933</v>
      </c>
      <c r="BZ805" s="2"/>
      <c r="CA805" s="2"/>
      <c r="CB805" s="9"/>
      <c r="CC805" s="2"/>
      <c r="CD805" s="2"/>
      <c r="CE805" s="2"/>
      <c r="CF805" s="2"/>
      <c r="CG805" s="8">
        <f>SUM(BW805:CE805)</f>
        <v>86953777</v>
      </c>
      <c r="CH805" s="2"/>
      <c r="CI805" s="2"/>
      <c r="CJ805" s="2"/>
      <c r="CK805" s="2"/>
      <c r="CL805" s="9"/>
      <c r="CM805" s="2"/>
      <c r="CN805" s="2"/>
      <c r="CO805" s="2"/>
      <c r="CP805" s="8">
        <f t="shared" si="146"/>
        <v>86953777</v>
      </c>
      <c r="CQ805" s="2"/>
      <c r="CR805" s="2"/>
      <c r="CS805" s="2"/>
      <c r="CT805" s="2"/>
      <c r="CU805" s="2"/>
      <c r="CV805" s="9"/>
      <c r="CW805" s="2"/>
      <c r="CX805" s="2"/>
      <c r="CY805" s="8">
        <f t="shared" si="147"/>
        <v>86953777</v>
      </c>
      <c r="CZ805" s="2"/>
      <c r="DA805" s="2"/>
      <c r="DB805" s="2"/>
      <c r="DC805" s="2"/>
      <c r="DD805" s="2"/>
      <c r="DE805" s="2"/>
      <c r="DF805" s="2"/>
      <c r="DG805" s="2"/>
      <c r="DH805" s="2"/>
      <c r="DI805" s="8">
        <f t="shared" si="148"/>
        <v>86953777</v>
      </c>
      <c r="DJ805" s="18"/>
      <c r="DK805" s="2"/>
      <c r="DL805" s="2"/>
      <c r="DM805" s="2"/>
      <c r="DN805" s="2"/>
      <c r="DO805" s="2"/>
      <c r="DP805" s="2"/>
      <c r="DQ805" s="2"/>
      <c r="DR805" s="9"/>
      <c r="DS805" s="2"/>
      <c r="DT805" s="2"/>
      <c r="DU805" s="7">
        <f t="shared" si="154"/>
        <v>86953777</v>
      </c>
      <c r="DV805" s="4">
        <f>VLOOKUP(B805,[3]RPTNCT049_ConsultaSaldosContabl!$I$4:$K$8047,3,0)</f>
        <v>37279464</v>
      </c>
      <c r="DW805" s="4">
        <f>+Q805+Z805+AA805+AN805+BA805+BJ805+BU805+BV805</f>
        <v>49674313</v>
      </c>
      <c r="DX805" s="41">
        <f t="shared" si="155"/>
        <v>86953777</v>
      </c>
      <c r="DY805" s="19">
        <f t="shared" si="156"/>
        <v>0</v>
      </c>
      <c r="DZ805" s="29"/>
      <c r="EA805" s="15"/>
      <c r="EB805" s="15"/>
      <c r="EC805" s="15"/>
      <c r="ED805" s="15"/>
      <c r="EE805" s="15"/>
      <c r="EF805" s="15"/>
    </row>
    <row r="806" spans="1:136" ht="15" customHeight="1" x14ac:dyDescent="0.2">
      <c r="A806" s="1">
        <v>8000959834</v>
      </c>
      <c r="B806" s="1">
        <v>800095983</v>
      </c>
      <c r="C806" s="16">
        <v>212219622</v>
      </c>
      <c r="D806" s="17" t="s">
        <v>401</v>
      </c>
      <c r="E806" s="83" t="s">
        <v>1446</v>
      </c>
      <c r="F806" s="38"/>
      <c r="G806" s="2"/>
      <c r="H806" s="3"/>
      <c r="I806" s="2"/>
      <c r="J806" s="39"/>
      <c r="K806" s="3"/>
      <c r="L806" s="2"/>
      <c r="M806" s="8"/>
      <c r="N806" s="3"/>
      <c r="O806" s="2"/>
      <c r="P806" s="3"/>
      <c r="Q806" s="39">
        <v>45997594</v>
      </c>
      <c r="R806" s="2"/>
      <c r="S806" s="3"/>
      <c r="T806" s="3"/>
      <c r="U806" s="2"/>
      <c r="V806" s="8">
        <f t="shared" si="145"/>
        <v>45997594</v>
      </c>
      <c r="W806" s="8">
        <v>0</v>
      </c>
      <c r="X806" s="2"/>
      <c r="Y806" s="8">
        <v>0</v>
      </c>
      <c r="Z806" s="8">
        <v>7257085</v>
      </c>
      <c r="AA806" s="2"/>
      <c r="AB806" s="2"/>
      <c r="AC806" s="9"/>
      <c r="AD806" s="2"/>
      <c r="AE806" s="2"/>
      <c r="AF806" s="8">
        <f t="shared" si="149"/>
        <v>53254679</v>
      </c>
      <c r="AG806" s="9">
        <v>0</v>
      </c>
      <c r="AH806" s="2"/>
      <c r="AI806" s="2">
        <v>0</v>
      </c>
      <c r="AJ806" s="9">
        <v>0</v>
      </c>
      <c r="AK806" s="2">
        <v>0</v>
      </c>
      <c r="AL806" s="2">
        <v>0</v>
      </c>
      <c r="AM806" s="2"/>
      <c r="AN806" s="2"/>
      <c r="AO806" s="19">
        <f t="shared" si="150"/>
        <v>53254679</v>
      </c>
      <c r="AP806" s="2"/>
      <c r="AQ806" s="2"/>
      <c r="AR806" s="2"/>
      <c r="AS806" s="2"/>
      <c r="AT806" s="2"/>
      <c r="AU806" s="2"/>
      <c r="AV806" s="2"/>
      <c r="AW806" s="2"/>
      <c r="AX806" s="2">
        <v>90421324</v>
      </c>
      <c r="AY806" s="2">
        <v>22605331</v>
      </c>
      <c r="AZ806" s="2"/>
      <c r="BA806" s="2"/>
      <c r="BB806" s="64">
        <f t="shared" si="151"/>
        <v>166281334</v>
      </c>
      <c r="BC806" s="2"/>
      <c r="BD806" s="2">
        <v>22605331</v>
      </c>
      <c r="BE806" s="2"/>
      <c r="BF806" s="2"/>
      <c r="BG806" s="9"/>
      <c r="BH806" s="2"/>
      <c r="BI806" s="2"/>
      <c r="BJ806" s="2">
        <v>114606983</v>
      </c>
      <c r="BK806" s="8">
        <f t="shared" si="152"/>
        <v>303493648</v>
      </c>
      <c r="BL806" s="2"/>
      <c r="BM806" s="2">
        <v>22605331</v>
      </c>
      <c r="BN806" s="2"/>
      <c r="BO806" s="2"/>
      <c r="BP806" s="2"/>
      <c r="BQ806" s="2"/>
      <c r="BR806" s="9"/>
      <c r="BS806" s="2"/>
      <c r="BT806" s="2"/>
      <c r="BU806" s="2"/>
      <c r="BV806" s="2"/>
      <c r="BW806" s="8">
        <f t="shared" si="153"/>
        <v>326098979</v>
      </c>
      <c r="BX806" s="2"/>
      <c r="BY806" s="2">
        <v>22605331</v>
      </c>
      <c r="BZ806" s="2"/>
      <c r="CA806" s="2"/>
      <c r="CB806" s="9"/>
      <c r="CC806" s="2"/>
      <c r="CD806" s="2"/>
      <c r="CE806" s="2"/>
      <c r="CF806" s="2"/>
      <c r="CG806" s="8">
        <f>SUM(BW806:CE806)</f>
        <v>348704310</v>
      </c>
      <c r="CH806" s="2"/>
      <c r="CI806" s="2"/>
      <c r="CJ806" s="2"/>
      <c r="CK806" s="2"/>
      <c r="CL806" s="9"/>
      <c r="CM806" s="2"/>
      <c r="CN806" s="2"/>
      <c r="CO806" s="2"/>
      <c r="CP806" s="8">
        <f t="shared" si="146"/>
        <v>348704310</v>
      </c>
      <c r="CQ806" s="2"/>
      <c r="CR806" s="2"/>
      <c r="CS806" s="2"/>
      <c r="CT806" s="2"/>
      <c r="CU806" s="2"/>
      <c r="CV806" s="9"/>
      <c r="CW806" s="2"/>
      <c r="CX806" s="2"/>
      <c r="CY806" s="8">
        <f t="shared" si="147"/>
        <v>348704310</v>
      </c>
      <c r="CZ806" s="2"/>
      <c r="DA806" s="2"/>
      <c r="DB806" s="2"/>
      <c r="DC806" s="2"/>
      <c r="DD806" s="2"/>
      <c r="DE806" s="2"/>
      <c r="DF806" s="2"/>
      <c r="DG806" s="2"/>
      <c r="DH806" s="2"/>
      <c r="DI806" s="8">
        <f t="shared" si="148"/>
        <v>348704310</v>
      </c>
      <c r="DJ806" s="18"/>
      <c r="DK806" s="2"/>
      <c r="DL806" s="2"/>
      <c r="DM806" s="2"/>
      <c r="DN806" s="2"/>
      <c r="DO806" s="2"/>
      <c r="DP806" s="2"/>
      <c r="DQ806" s="2"/>
      <c r="DR806" s="9"/>
      <c r="DS806" s="2"/>
      <c r="DT806" s="2"/>
      <c r="DU806" s="7">
        <f t="shared" si="154"/>
        <v>348704310</v>
      </c>
      <c r="DV806" s="4">
        <f>VLOOKUP(B806,[3]RPTNCT049_ConsultaSaldosContabl!$I$4:$K$8047,3,0)</f>
        <v>180842648</v>
      </c>
      <c r="DW806" s="4">
        <f>+Q806+Z806+AA806+AN806+BA806+BJ806+BU806+BV806</f>
        <v>167861662</v>
      </c>
      <c r="DX806" s="41">
        <f t="shared" si="155"/>
        <v>348704310</v>
      </c>
      <c r="DY806" s="19">
        <f t="shared" si="156"/>
        <v>0</v>
      </c>
      <c r="DZ806" s="29"/>
      <c r="EA806" s="29"/>
      <c r="EB806" s="29"/>
    </row>
    <row r="807" spans="1:136" ht="15" customHeight="1" x14ac:dyDescent="0.2">
      <c r="A807" s="1">
        <v>8001001389</v>
      </c>
      <c r="B807" s="1">
        <v>800100138</v>
      </c>
      <c r="C807" s="16">
        <v>212473624</v>
      </c>
      <c r="D807" s="17" t="s">
        <v>2304</v>
      </c>
      <c r="E807" s="83" t="s">
        <v>1981</v>
      </c>
      <c r="F807" s="38"/>
      <c r="G807" s="2"/>
      <c r="H807" s="3"/>
      <c r="I807" s="2"/>
      <c r="J807" s="39"/>
      <c r="K807" s="3"/>
      <c r="L807" s="2"/>
      <c r="M807" s="8"/>
      <c r="N807" s="3"/>
      <c r="O807" s="2"/>
      <c r="P807" s="3"/>
      <c r="Q807" s="39">
        <v>165718914</v>
      </c>
      <c r="R807" s="2"/>
      <c r="S807" s="3"/>
      <c r="T807" s="3"/>
      <c r="U807" s="2"/>
      <c r="V807" s="8">
        <f t="shared" si="145"/>
        <v>165718914</v>
      </c>
      <c r="W807" s="8">
        <v>0</v>
      </c>
      <c r="X807" s="2"/>
      <c r="Y807" s="8">
        <v>0</v>
      </c>
      <c r="Z807" s="8"/>
      <c r="AA807" s="2"/>
      <c r="AB807" s="2"/>
      <c r="AC807" s="9"/>
      <c r="AD807" s="2"/>
      <c r="AE807" s="2"/>
      <c r="AF807" s="8">
        <f t="shared" si="149"/>
        <v>165718914</v>
      </c>
      <c r="AG807" s="9">
        <v>0</v>
      </c>
      <c r="AH807" s="2"/>
      <c r="AI807" s="2">
        <v>0</v>
      </c>
      <c r="AJ807" s="9">
        <v>0</v>
      </c>
      <c r="AK807" s="2">
        <v>0</v>
      </c>
      <c r="AL807" s="2">
        <v>0</v>
      </c>
      <c r="AM807" s="2"/>
      <c r="AN807" s="2"/>
      <c r="AO807" s="19">
        <f t="shared" si="150"/>
        <v>165718914</v>
      </c>
      <c r="AP807" s="2"/>
      <c r="AQ807" s="2"/>
      <c r="AR807" s="2"/>
      <c r="AS807" s="2"/>
      <c r="AT807" s="2"/>
      <c r="AU807" s="2"/>
      <c r="AV807" s="2"/>
      <c r="AW807" s="2"/>
      <c r="AX807" s="2">
        <v>221504644</v>
      </c>
      <c r="AY807" s="2">
        <v>55376161</v>
      </c>
      <c r="AZ807" s="2"/>
      <c r="BA807" s="2"/>
      <c r="BB807" s="64">
        <f t="shared" si="151"/>
        <v>442599719</v>
      </c>
      <c r="BC807" s="2"/>
      <c r="BD807" s="2">
        <v>55376161</v>
      </c>
      <c r="BE807" s="2"/>
      <c r="BF807" s="2"/>
      <c r="BG807" s="9"/>
      <c r="BH807" s="2"/>
      <c r="BI807" s="2"/>
      <c r="BJ807" s="2">
        <v>356636197</v>
      </c>
      <c r="BK807" s="8">
        <f t="shared" si="152"/>
        <v>854612077</v>
      </c>
      <c r="BL807" s="2"/>
      <c r="BM807" s="2">
        <v>55376161</v>
      </c>
      <c r="BN807" s="2"/>
      <c r="BO807" s="2"/>
      <c r="BP807" s="2"/>
      <c r="BQ807" s="2"/>
      <c r="BR807" s="9"/>
      <c r="BS807" s="2"/>
      <c r="BT807" s="2"/>
      <c r="BU807" s="2"/>
      <c r="BV807" s="2"/>
      <c r="BW807" s="8">
        <f t="shared" si="153"/>
        <v>909988238</v>
      </c>
      <c r="BX807" s="2"/>
      <c r="BY807" s="2">
        <v>55376161</v>
      </c>
      <c r="BZ807" s="2"/>
      <c r="CA807" s="2"/>
      <c r="CB807" s="9"/>
      <c r="CC807" s="2"/>
      <c r="CD807" s="2"/>
      <c r="CE807" s="2"/>
      <c r="CF807" s="2"/>
      <c r="CG807" s="8">
        <f>SUM(BW807:CE807)</f>
        <v>965364399</v>
      </c>
      <c r="CH807" s="2"/>
      <c r="CI807" s="2"/>
      <c r="CJ807" s="2"/>
      <c r="CK807" s="2"/>
      <c r="CL807" s="9"/>
      <c r="CM807" s="2"/>
      <c r="CN807" s="2"/>
      <c r="CO807" s="2"/>
      <c r="CP807" s="8">
        <f t="shared" si="146"/>
        <v>965364399</v>
      </c>
      <c r="CQ807" s="2"/>
      <c r="CR807" s="2"/>
      <c r="CS807" s="2"/>
      <c r="CT807" s="2"/>
      <c r="CU807" s="2"/>
      <c r="CV807" s="9"/>
      <c r="CW807" s="2"/>
      <c r="CX807" s="2"/>
      <c r="CY807" s="8">
        <f t="shared" si="147"/>
        <v>965364399</v>
      </c>
      <c r="CZ807" s="2"/>
      <c r="DA807" s="2"/>
      <c r="DB807" s="2"/>
      <c r="DC807" s="2"/>
      <c r="DD807" s="2"/>
      <c r="DE807" s="2"/>
      <c r="DF807" s="2"/>
      <c r="DG807" s="2"/>
      <c r="DH807" s="2"/>
      <c r="DI807" s="8">
        <f t="shared" si="148"/>
        <v>965364399</v>
      </c>
      <c r="DJ807" s="18"/>
      <c r="DK807" s="2"/>
      <c r="DL807" s="2"/>
      <c r="DM807" s="2"/>
      <c r="DN807" s="2"/>
      <c r="DO807" s="2"/>
      <c r="DP807" s="2"/>
      <c r="DQ807" s="2"/>
      <c r="DR807" s="9"/>
      <c r="DS807" s="2"/>
      <c r="DT807" s="2"/>
      <c r="DU807" s="7">
        <f t="shared" si="154"/>
        <v>965364399</v>
      </c>
      <c r="DV807" s="4">
        <f>VLOOKUP(B807,[3]RPTNCT049_ConsultaSaldosContabl!$I$4:$K$8047,3,0)</f>
        <v>443009288</v>
      </c>
      <c r="DW807" s="4">
        <f>+Q807+Z807+AA807+AN807+BA807+BJ807+BU807+BV807</f>
        <v>522355111</v>
      </c>
      <c r="DX807" s="41">
        <f t="shared" si="155"/>
        <v>965364399</v>
      </c>
      <c r="DY807" s="19">
        <f t="shared" si="156"/>
        <v>0</v>
      </c>
      <c r="DZ807" s="29"/>
      <c r="EA807" s="29"/>
      <c r="EB807" s="29"/>
    </row>
    <row r="808" spans="1:136" ht="15" customHeight="1" x14ac:dyDescent="0.2">
      <c r="A808" s="1">
        <v>8000371752</v>
      </c>
      <c r="B808" s="1">
        <v>800037175</v>
      </c>
      <c r="C808" s="16">
        <v>215713657</v>
      </c>
      <c r="D808" s="17" t="s">
        <v>2217</v>
      </c>
      <c r="E808" s="83" t="s">
        <v>1254</v>
      </c>
      <c r="F808" s="54"/>
      <c r="G808" s="18"/>
      <c r="H808" s="54"/>
      <c r="I808" s="18"/>
      <c r="J808" s="54"/>
      <c r="K808" s="54"/>
      <c r="L808" s="18"/>
      <c r="M808" s="55"/>
      <c r="N808" s="54"/>
      <c r="O808" s="18"/>
      <c r="P808" s="54"/>
      <c r="Q808" s="39"/>
      <c r="R808" s="18"/>
      <c r="S808" s="54"/>
      <c r="T808" s="54"/>
      <c r="U808" s="18"/>
      <c r="V808" s="8">
        <f t="shared" si="145"/>
        <v>0</v>
      </c>
      <c r="W808" s="8">
        <v>0</v>
      </c>
      <c r="X808" s="18"/>
      <c r="Y808" s="8">
        <v>0</v>
      </c>
      <c r="Z808" s="8">
        <v>200976225</v>
      </c>
      <c r="AA808" s="18"/>
      <c r="AB808" s="18"/>
      <c r="AC808" s="56"/>
      <c r="AD808" s="18"/>
      <c r="AE808" s="18"/>
      <c r="AF808" s="8">
        <f t="shared" si="149"/>
        <v>200976225</v>
      </c>
      <c r="AG808" s="9">
        <v>0</v>
      </c>
      <c r="AH808" s="2"/>
      <c r="AI808" s="2">
        <v>0</v>
      </c>
      <c r="AJ808" s="9">
        <v>0</v>
      </c>
      <c r="AK808" s="2">
        <v>0</v>
      </c>
      <c r="AL808" s="2">
        <v>0</v>
      </c>
      <c r="AM808" s="2"/>
      <c r="AN808" s="2"/>
      <c r="AO808" s="19">
        <f t="shared" si="150"/>
        <v>200976225</v>
      </c>
      <c r="AP808" s="18"/>
      <c r="AQ808" s="2"/>
      <c r="AR808" s="18"/>
      <c r="AS808" s="2"/>
      <c r="AT808" s="18"/>
      <c r="AU808" s="18"/>
      <c r="AV808" s="18"/>
      <c r="AW808" s="2"/>
      <c r="AX808" s="2">
        <v>390968544</v>
      </c>
      <c r="AY808" s="2">
        <v>97742136</v>
      </c>
      <c r="AZ808" s="18"/>
      <c r="BA808" s="2"/>
      <c r="BB808" s="64">
        <f t="shared" si="151"/>
        <v>689686905</v>
      </c>
      <c r="BC808" s="2"/>
      <c r="BD808" s="2">
        <v>97742136</v>
      </c>
      <c r="BE808" s="2"/>
      <c r="BF808" s="2"/>
      <c r="BG808" s="9"/>
      <c r="BH808" s="2"/>
      <c r="BI808" s="2"/>
      <c r="BJ808" s="2">
        <v>432511247</v>
      </c>
      <c r="BK808" s="8">
        <f t="shared" si="152"/>
        <v>1219940288</v>
      </c>
      <c r="BL808" s="2"/>
      <c r="BM808" s="2">
        <v>97742136</v>
      </c>
      <c r="BN808" s="2"/>
      <c r="BO808" s="2"/>
      <c r="BP808" s="2"/>
      <c r="BQ808" s="2"/>
      <c r="BR808" s="9"/>
      <c r="BS808" s="2"/>
      <c r="BT808" s="2"/>
      <c r="BU808" s="2"/>
      <c r="BV808" s="2"/>
      <c r="BW808" s="8">
        <f t="shared" si="153"/>
        <v>1317682424</v>
      </c>
      <c r="BX808" s="2"/>
      <c r="BY808" s="2">
        <v>97742136</v>
      </c>
      <c r="BZ808" s="2"/>
      <c r="CA808" s="2"/>
      <c r="CB808" s="9"/>
      <c r="CC808" s="2"/>
      <c r="CD808" s="2"/>
      <c r="CE808" s="2"/>
      <c r="CF808" s="2"/>
      <c r="CG808" s="8">
        <f>SUM(BW808:CE808)</f>
        <v>1415424560</v>
      </c>
      <c r="CH808" s="2"/>
      <c r="CI808" s="2"/>
      <c r="CJ808" s="2"/>
      <c r="CK808" s="2"/>
      <c r="CL808" s="9"/>
      <c r="CM808" s="2"/>
      <c r="CN808" s="2"/>
      <c r="CO808" s="2"/>
      <c r="CP808" s="8">
        <f t="shared" si="146"/>
        <v>1415424560</v>
      </c>
      <c r="CQ808" s="2"/>
      <c r="CR808" s="2"/>
      <c r="CS808" s="2"/>
      <c r="CT808" s="2"/>
      <c r="CU808" s="2"/>
      <c r="CV808" s="9"/>
      <c r="CW808" s="2"/>
      <c r="CX808" s="2"/>
      <c r="CY808" s="8">
        <f t="shared" si="147"/>
        <v>1415424560</v>
      </c>
      <c r="CZ808" s="2"/>
      <c r="DA808" s="2"/>
      <c r="DB808" s="2"/>
      <c r="DC808" s="2"/>
      <c r="DD808" s="2"/>
      <c r="DE808" s="2"/>
      <c r="DF808" s="2"/>
      <c r="DG808" s="2"/>
      <c r="DH808" s="2"/>
      <c r="DI808" s="8">
        <f t="shared" si="148"/>
        <v>1415424560</v>
      </c>
      <c r="DJ808" s="18"/>
      <c r="DK808" s="2"/>
      <c r="DL808" s="2"/>
      <c r="DM808" s="2"/>
      <c r="DN808" s="2"/>
      <c r="DO808" s="2"/>
      <c r="DP808" s="2"/>
      <c r="DQ808" s="2"/>
      <c r="DR808" s="9"/>
      <c r="DS808" s="2"/>
      <c r="DT808" s="2"/>
      <c r="DU808" s="7">
        <f t="shared" si="154"/>
        <v>1415424560</v>
      </c>
      <c r="DV808" s="4">
        <f>VLOOKUP(B808,[3]RPTNCT049_ConsultaSaldosContabl!$I$4:$K$8047,3,0)</f>
        <v>781937088</v>
      </c>
      <c r="DW808" s="4">
        <f>+Q808+Z808+AA808+AN808+BA808+BJ808+BU808+BV808</f>
        <v>633487472</v>
      </c>
      <c r="DX808" s="41">
        <f t="shared" si="155"/>
        <v>1415424560</v>
      </c>
      <c r="DY808" s="19">
        <f t="shared" si="156"/>
        <v>0</v>
      </c>
      <c r="DZ808" s="29"/>
      <c r="EA808" s="15"/>
      <c r="EB808" s="15"/>
      <c r="EC808" s="15"/>
      <c r="ED808" s="15"/>
      <c r="EE808" s="15"/>
      <c r="EF808" s="15"/>
    </row>
    <row r="809" spans="1:136" ht="15" customHeight="1" x14ac:dyDescent="0.2">
      <c r="A809" s="1">
        <v>8000434862</v>
      </c>
      <c r="B809" s="1">
        <v>800043486</v>
      </c>
      <c r="C809" s="16">
        <v>216713667</v>
      </c>
      <c r="D809" s="17" t="s">
        <v>2218</v>
      </c>
      <c r="E809" s="83" t="s">
        <v>1255</v>
      </c>
      <c r="F809" s="54"/>
      <c r="G809" s="18"/>
      <c r="H809" s="54"/>
      <c r="I809" s="18"/>
      <c r="J809" s="54"/>
      <c r="K809" s="54"/>
      <c r="L809" s="18"/>
      <c r="M809" s="55"/>
      <c r="N809" s="54"/>
      <c r="O809" s="18"/>
      <c r="P809" s="54"/>
      <c r="Q809" s="39"/>
      <c r="R809" s="18"/>
      <c r="S809" s="54"/>
      <c r="T809" s="54"/>
      <c r="U809" s="18"/>
      <c r="V809" s="8">
        <f t="shared" si="145"/>
        <v>0</v>
      </c>
      <c r="W809" s="8">
        <v>0</v>
      </c>
      <c r="X809" s="18"/>
      <c r="Y809" s="8">
        <v>0</v>
      </c>
      <c r="Z809" s="8">
        <v>99196264</v>
      </c>
      <c r="AA809" s="18"/>
      <c r="AB809" s="18"/>
      <c r="AC809" s="56"/>
      <c r="AD809" s="18"/>
      <c r="AE809" s="18"/>
      <c r="AF809" s="8">
        <f t="shared" si="149"/>
        <v>99196264</v>
      </c>
      <c r="AG809" s="9">
        <v>0</v>
      </c>
      <c r="AH809" s="2"/>
      <c r="AI809" s="2">
        <v>0</v>
      </c>
      <c r="AJ809" s="9">
        <v>0</v>
      </c>
      <c r="AK809" s="2">
        <v>0</v>
      </c>
      <c r="AL809" s="2">
        <v>0</v>
      </c>
      <c r="AM809" s="2"/>
      <c r="AN809" s="2"/>
      <c r="AO809" s="19">
        <f t="shared" si="150"/>
        <v>99196264</v>
      </c>
      <c r="AP809" s="18"/>
      <c r="AQ809" s="2"/>
      <c r="AR809" s="18"/>
      <c r="AS809" s="2"/>
      <c r="AT809" s="18"/>
      <c r="AU809" s="18"/>
      <c r="AV809" s="18"/>
      <c r="AW809" s="2"/>
      <c r="AX809" s="2">
        <v>188776516</v>
      </c>
      <c r="AY809" s="2">
        <v>47194129</v>
      </c>
      <c r="AZ809" s="18"/>
      <c r="BA809" s="2"/>
      <c r="BB809" s="64">
        <f t="shared" si="151"/>
        <v>335166909</v>
      </c>
      <c r="BC809" s="2"/>
      <c r="BD809" s="2">
        <v>47194129</v>
      </c>
      <c r="BE809" s="2"/>
      <c r="BF809" s="2"/>
      <c r="BG809" s="9"/>
      <c r="BH809" s="2"/>
      <c r="BI809" s="2"/>
      <c r="BJ809" s="2">
        <v>287133726</v>
      </c>
      <c r="BK809" s="8">
        <f t="shared" si="152"/>
        <v>669494764</v>
      </c>
      <c r="BL809" s="2"/>
      <c r="BM809" s="2">
        <v>47194129</v>
      </c>
      <c r="BN809" s="2"/>
      <c r="BO809" s="2"/>
      <c r="BP809" s="2"/>
      <c r="BQ809" s="2"/>
      <c r="BR809" s="9"/>
      <c r="BS809" s="2"/>
      <c r="BT809" s="2"/>
      <c r="BU809" s="2"/>
      <c r="BV809" s="2"/>
      <c r="BW809" s="8">
        <f t="shared" si="153"/>
        <v>716688893</v>
      </c>
      <c r="BX809" s="2"/>
      <c r="BY809" s="2">
        <v>47194129</v>
      </c>
      <c r="BZ809" s="2"/>
      <c r="CA809" s="2"/>
      <c r="CB809" s="9"/>
      <c r="CC809" s="2"/>
      <c r="CD809" s="2"/>
      <c r="CE809" s="2"/>
      <c r="CF809" s="2"/>
      <c r="CG809" s="8">
        <f>SUM(BW809:CE809)</f>
        <v>763883022</v>
      </c>
      <c r="CH809" s="2"/>
      <c r="CI809" s="2"/>
      <c r="CJ809" s="2"/>
      <c r="CK809" s="2"/>
      <c r="CL809" s="9"/>
      <c r="CM809" s="2"/>
      <c r="CN809" s="2"/>
      <c r="CO809" s="2"/>
      <c r="CP809" s="8">
        <f t="shared" si="146"/>
        <v>763883022</v>
      </c>
      <c r="CQ809" s="2"/>
      <c r="CR809" s="2"/>
      <c r="CS809" s="2"/>
      <c r="CT809" s="2"/>
      <c r="CU809" s="2"/>
      <c r="CV809" s="9"/>
      <c r="CW809" s="2"/>
      <c r="CX809" s="2"/>
      <c r="CY809" s="8">
        <f t="shared" si="147"/>
        <v>763883022</v>
      </c>
      <c r="CZ809" s="2"/>
      <c r="DA809" s="2"/>
      <c r="DB809" s="2"/>
      <c r="DC809" s="2"/>
      <c r="DD809" s="2"/>
      <c r="DE809" s="2"/>
      <c r="DF809" s="2"/>
      <c r="DG809" s="2"/>
      <c r="DH809" s="2"/>
      <c r="DI809" s="8">
        <f t="shared" si="148"/>
        <v>763883022</v>
      </c>
      <c r="DJ809" s="18"/>
      <c r="DK809" s="2"/>
      <c r="DL809" s="2"/>
      <c r="DM809" s="2"/>
      <c r="DN809" s="2"/>
      <c r="DO809" s="2"/>
      <c r="DP809" s="2"/>
      <c r="DQ809" s="2"/>
      <c r="DR809" s="9"/>
      <c r="DS809" s="2"/>
      <c r="DT809" s="2"/>
      <c r="DU809" s="7">
        <f t="shared" si="154"/>
        <v>763883022</v>
      </c>
      <c r="DV809" s="4">
        <f>VLOOKUP(B809,[3]RPTNCT049_ConsultaSaldosContabl!$I$4:$K$8047,3,0)</f>
        <v>377553032</v>
      </c>
      <c r="DW809" s="4">
        <f>+Q809+Z809+AA809+AN809+BA809+BJ809+BU809+BV809</f>
        <v>386329990</v>
      </c>
      <c r="DX809" s="41">
        <f t="shared" si="155"/>
        <v>763883022</v>
      </c>
      <c r="DY809" s="19">
        <f t="shared" si="156"/>
        <v>0</v>
      </c>
      <c r="DZ809" s="29"/>
      <c r="EA809" s="15"/>
      <c r="EB809" s="15"/>
      <c r="EC809" s="15"/>
      <c r="ED809" s="15"/>
      <c r="EE809" s="15"/>
      <c r="EF809" s="15"/>
    </row>
    <row r="810" spans="1:136" ht="15" customHeight="1" x14ac:dyDescent="0.2">
      <c r="A810" s="1">
        <v>8902046431</v>
      </c>
      <c r="B810" s="1">
        <v>890204643</v>
      </c>
      <c r="C810" s="16">
        <v>215568655</v>
      </c>
      <c r="D810" s="17" t="s">
        <v>872</v>
      </c>
      <c r="E810" s="83" t="s">
        <v>1902</v>
      </c>
      <c r="F810" s="38"/>
      <c r="G810" s="2"/>
      <c r="H810" s="3"/>
      <c r="I810" s="2"/>
      <c r="J810" s="39"/>
      <c r="K810" s="3"/>
      <c r="L810" s="2"/>
      <c r="M810" s="8"/>
      <c r="N810" s="3"/>
      <c r="O810" s="2"/>
      <c r="P810" s="3"/>
      <c r="Q810" s="39">
        <v>173731919</v>
      </c>
      <c r="R810" s="2"/>
      <c r="S810" s="3"/>
      <c r="T810" s="3"/>
      <c r="U810" s="2"/>
      <c r="V810" s="8">
        <f t="shared" si="145"/>
        <v>173731919</v>
      </c>
      <c r="W810" s="8">
        <v>0</v>
      </c>
      <c r="X810" s="2"/>
      <c r="Y810" s="8">
        <v>0</v>
      </c>
      <c r="Z810" s="8"/>
      <c r="AA810" s="2"/>
      <c r="AB810" s="2"/>
      <c r="AC810" s="9"/>
      <c r="AD810" s="2"/>
      <c r="AE810" s="2"/>
      <c r="AF810" s="8">
        <f t="shared" si="149"/>
        <v>173731919</v>
      </c>
      <c r="AG810" s="9">
        <v>0</v>
      </c>
      <c r="AH810" s="2"/>
      <c r="AI810" s="2">
        <v>0</v>
      </c>
      <c r="AJ810" s="9">
        <v>0</v>
      </c>
      <c r="AK810" s="2">
        <v>0</v>
      </c>
      <c r="AL810" s="2">
        <v>0</v>
      </c>
      <c r="AM810" s="2"/>
      <c r="AN810" s="2"/>
      <c r="AO810" s="19">
        <f t="shared" si="150"/>
        <v>173731919</v>
      </c>
      <c r="AP810" s="2"/>
      <c r="AQ810" s="2"/>
      <c r="AR810" s="2"/>
      <c r="AS810" s="2"/>
      <c r="AT810" s="2"/>
      <c r="AU810" s="2"/>
      <c r="AV810" s="2"/>
      <c r="AW810" s="2"/>
      <c r="AX810" s="2">
        <v>213444672</v>
      </c>
      <c r="AY810" s="2">
        <v>53361168</v>
      </c>
      <c r="AZ810" s="2"/>
      <c r="BA810" s="2"/>
      <c r="BB810" s="64">
        <f t="shared" si="151"/>
        <v>440537759</v>
      </c>
      <c r="BC810" s="2"/>
      <c r="BD810" s="2">
        <v>53361168</v>
      </c>
      <c r="BE810" s="2"/>
      <c r="BF810" s="2"/>
      <c r="BG810" s="9"/>
      <c r="BH810" s="2"/>
      <c r="BI810" s="2"/>
      <c r="BJ810" s="2">
        <v>375230612</v>
      </c>
      <c r="BK810" s="8">
        <f t="shared" si="152"/>
        <v>869129539</v>
      </c>
      <c r="BL810" s="2"/>
      <c r="BM810" s="2">
        <v>53361168</v>
      </c>
      <c r="BN810" s="2"/>
      <c r="BO810" s="2"/>
      <c r="BP810" s="2"/>
      <c r="BQ810" s="2"/>
      <c r="BR810" s="9"/>
      <c r="BS810" s="2"/>
      <c r="BT810" s="2"/>
      <c r="BU810" s="2"/>
      <c r="BV810" s="2"/>
      <c r="BW810" s="8">
        <f t="shared" si="153"/>
        <v>922490707</v>
      </c>
      <c r="BX810" s="2"/>
      <c r="BY810" s="2">
        <v>53361168</v>
      </c>
      <c r="BZ810" s="2"/>
      <c r="CA810" s="2"/>
      <c r="CB810" s="9"/>
      <c r="CC810" s="2"/>
      <c r="CD810" s="2"/>
      <c r="CE810" s="2"/>
      <c r="CF810" s="2"/>
      <c r="CG810" s="8">
        <f>SUM(BW810:CE810)</f>
        <v>975851875</v>
      </c>
      <c r="CH810" s="2"/>
      <c r="CI810" s="2"/>
      <c r="CJ810" s="2"/>
      <c r="CK810" s="2"/>
      <c r="CL810" s="9"/>
      <c r="CM810" s="2"/>
      <c r="CN810" s="2"/>
      <c r="CO810" s="2"/>
      <c r="CP810" s="8">
        <f t="shared" si="146"/>
        <v>975851875</v>
      </c>
      <c r="CQ810" s="2"/>
      <c r="CR810" s="2"/>
      <c r="CS810" s="2"/>
      <c r="CT810" s="2"/>
      <c r="CU810" s="2"/>
      <c r="CV810" s="9"/>
      <c r="CW810" s="2"/>
      <c r="CX810" s="2"/>
      <c r="CY810" s="8">
        <f t="shared" si="147"/>
        <v>975851875</v>
      </c>
      <c r="CZ810" s="2"/>
      <c r="DA810" s="2"/>
      <c r="DB810" s="2"/>
      <c r="DC810" s="2"/>
      <c r="DD810" s="2"/>
      <c r="DE810" s="2"/>
      <c r="DF810" s="2"/>
      <c r="DG810" s="2"/>
      <c r="DH810" s="2"/>
      <c r="DI810" s="8">
        <f t="shared" si="148"/>
        <v>975851875</v>
      </c>
      <c r="DJ810" s="18"/>
      <c r="DK810" s="2"/>
      <c r="DL810" s="2"/>
      <c r="DM810" s="2"/>
      <c r="DN810" s="2"/>
      <c r="DO810" s="2"/>
      <c r="DP810" s="2"/>
      <c r="DQ810" s="2"/>
      <c r="DR810" s="9"/>
      <c r="DS810" s="2"/>
      <c r="DT810" s="2"/>
      <c r="DU810" s="7">
        <f t="shared" si="154"/>
        <v>975851875</v>
      </c>
      <c r="DV810" s="4">
        <f>VLOOKUP(B810,[3]RPTNCT049_ConsultaSaldosContabl!$I$4:$K$8047,3,0)</f>
        <v>426889344</v>
      </c>
      <c r="DW810" s="4">
        <f>+Q810+Z810+AA810+AN810+BA810+BJ810+BU810+BV810</f>
        <v>548962531</v>
      </c>
      <c r="DX810" s="41">
        <f t="shared" si="155"/>
        <v>975851875</v>
      </c>
      <c r="DY810" s="19">
        <f t="shared" si="156"/>
        <v>0</v>
      </c>
      <c r="DZ810" s="29"/>
      <c r="EA810" s="29"/>
      <c r="EB810" s="29"/>
    </row>
    <row r="811" spans="1:136" ht="15" customHeight="1" x14ac:dyDescent="0.2">
      <c r="A811" s="1">
        <v>8901159821</v>
      </c>
      <c r="B811" s="1">
        <v>890115982</v>
      </c>
      <c r="C811" s="16">
        <v>213408634</v>
      </c>
      <c r="D811" s="17" t="s">
        <v>174</v>
      </c>
      <c r="E811" s="83" t="s">
        <v>1219</v>
      </c>
      <c r="F811" s="38"/>
      <c r="G811" s="2"/>
      <c r="H811" s="3"/>
      <c r="I811" s="2"/>
      <c r="J811" s="39"/>
      <c r="K811" s="3"/>
      <c r="L811" s="2"/>
      <c r="M811" s="8"/>
      <c r="N811" s="3"/>
      <c r="O811" s="2"/>
      <c r="P811" s="3"/>
      <c r="Q811" s="39">
        <v>119982980</v>
      </c>
      <c r="R811" s="2"/>
      <c r="S811" s="3"/>
      <c r="T811" s="3"/>
      <c r="U811" s="2"/>
      <c r="V811" s="8">
        <f t="shared" si="145"/>
        <v>119982980</v>
      </c>
      <c r="W811" s="8">
        <v>0</v>
      </c>
      <c r="X811" s="2"/>
      <c r="Y811" s="8">
        <v>0</v>
      </c>
      <c r="Z811" s="8"/>
      <c r="AA811" s="2"/>
      <c r="AB811" s="2"/>
      <c r="AC811" s="9"/>
      <c r="AD811" s="2"/>
      <c r="AE811" s="2"/>
      <c r="AF811" s="8">
        <f t="shared" si="149"/>
        <v>119982980</v>
      </c>
      <c r="AG811" s="9">
        <v>0</v>
      </c>
      <c r="AH811" s="2"/>
      <c r="AI811" s="2">
        <v>0</v>
      </c>
      <c r="AJ811" s="9">
        <v>0</v>
      </c>
      <c r="AK811" s="2">
        <v>0</v>
      </c>
      <c r="AL811" s="2">
        <v>0</v>
      </c>
      <c r="AM811" s="2"/>
      <c r="AN811" s="2"/>
      <c r="AO811" s="19">
        <f t="shared" si="150"/>
        <v>119982980</v>
      </c>
      <c r="AP811" s="2"/>
      <c r="AQ811" s="2"/>
      <c r="AR811" s="2"/>
      <c r="AS811" s="2"/>
      <c r="AT811" s="2"/>
      <c r="AU811" s="2"/>
      <c r="AV811" s="2"/>
      <c r="AW811" s="2"/>
      <c r="AX811" s="2">
        <v>232012428</v>
      </c>
      <c r="AY811" s="2">
        <v>58003107</v>
      </c>
      <c r="AZ811" s="2"/>
      <c r="BA811" s="2"/>
      <c r="BB811" s="64">
        <f t="shared" si="151"/>
        <v>409998515</v>
      </c>
      <c r="BC811" s="2"/>
      <c r="BD811" s="2">
        <v>58003107</v>
      </c>
      <c r="BE811" s="2"/>
      <c r="BF811" s="2"/>
      <c r="BG811" s="9"/>
      <c r="BH811" s="2"/>
      <c r="BI811" s="2"/>
      <c r="BJ811" s="2">
        <v>258208961</v>
      </c>
      <c r="BK811" s="8">
        <f t="shared" si="152"/>
        <v>726210583</v>
      </c>
      <c r="BL811" s="2"/>
      <c r="BM811" s="2">
        <v>58003107</v>
      </c>
      <c r="BN811" s="2"/>
      <c r="BO811" s="2"/>
      <c r="BP811" s="2"/>
      <c r="BQ811" s="2"/>
      <c r="BR811" s="9"/>
      <c r="BS811" s="2"/>
      <c r="BT811" s="2"/>
      <c r="BU811" s="2"/>
      <c r="BV811" s="2"/>
      <c r="BW811" s="8">
        <f t="shared" si="153"/>
        <v>784213690</v>
      </c>
      <c r="BX811" s="2"/>
      <c r="BY811" s="2">
        <v>58003107</v>
      </c>
      <c r="BZ811" s="2"/>
      <c r="CA811" s="2"/>
      <c r="CB811" s="9"/>
      <c r="CC811" s="2"/>
      <c r="CD811" s="2"/>
      <c r="CE811" s="2"/>
      <c r="CF811" s="2"/>
      <c r="CG811" s="8">
        <f>SUM(BW811:CE811)</f>
        <v>842216797</v>
      </c>
      <c r="CH811" s="2"/>
      <c r="CI811" s="2"/>
      <c r="CJ811" s="2"/>
      <c r="CK811" s="2"/>
      <c r="CL811" s="9"/>
      <c r="CM811" s="2"/>
      <c r="CN811" s="2"/>
      <c r="CO811" s="2"/>
      <c r="CP811" s="8">
        <f t="shared" si="146"/>
        <v>842216797</v>
      </c>
      <c r="CQ811" s="2"/>
      <c r="CR811" s="2"/>
      <c r="CS811" s="2"/>
      <c r="CT811" s="2"/>
      <c r="CU811" s="2"/>
      <c r="CV811" s="9"/>
      <c r="CW811" s="2"/>
      <c r="CX811" s="2"/>
      <c r="CY811" s="8">
        <f t="shared" si="147"/>
        <v>842216797</v>
      </c>
      <c r="CZ811" s="2"/>
      <c r="DA811" s="2"/>
      <c r="DB811" s="2"/>
      <c r="DC811" s="2"/>
      <c r="DD811" s="2"/>
      <c r="DE811" s="2"/>
      <c r="DF811" s="2"/>
      <c r="DG811" s="2"/>
      <c r="DH811" s="2"/>
      <c r="DI811" s="8">
        <f t="shared" si="148"/>
        <v>842216797</v>
      </c>
      <c r="DJ811" s="18"/>
      <c r="DK811" s="2"/>
      <c r="DL811" s="2"/>
      <c r="DM811" s="2"/>
      <c r="DN811" s="2"/>
      <c r="DO811" s="2"/>
      <c r="DP811" s="2"/>
      <c r="DQ811" s="2"/>
      <c r="DR811" s="9"/>
      <c r="DS811" s="2"/>
      <c r="DT811" s="2"/>
      <c r="DU811" s="7">
        <f t="shared" si="154"/>
        <v>842216797</v>
      </c>
      <c r="DV811" s="4">
        <f>VLOOKUP(B811,[3]RPTNCT049_ConsultaSaldosContabl!$I$4:$K$8047,3,0)</f>
        <v>464024856</v>
      </c>
      <c r="DW811" s="4">
        <f>+Q811+Z811+AA811+AN811+BA811+BJ811+BU811+BV811</f>
        <v>378191941</v>
      </c>
      <c r="DX811" s="41">
        <f t="shared" si="155"/>
        <v>842216797</v>
      </c>
      <c r="DY811" s="19">
        <f t="shared" si="156"/>
        <v>0</v>
      </c>
      <c r="DZ811" s="29"/>
      <c r="EA811" s="29"/>
      <c r="EB811" s="29"/>
    </row>
    <row r="812" spans="1:136" ht="15" customHeight="1" x14ac:dyDescent="0.2">
      <c r="A812" s="1">
        <v>8909837369</v>
      </c>
      <c r="B812" s="1">
        <v>890983736</v>
      </c>
      <c r="C812" s="16">
        <v>212805628</v>
      </c>
      <c r="D812" s="17" t="s">
        <v>124</v>
      </c>
      <c r="E812" s="83" t="s">
        <v>1169</v>
      </c>
      <c r="F812" s="38"/>
      <c r="G812" s="2"/>
      <c r="H812" s="3"/>
      <c r="I812" s="2"/>
      <c r="J812" s="39"/>
      <c r="K812" s="3"/>
      <c r="L812" s="2"/>
      <c r="M812" s="8"/>
      <c r="N812" s="3"/>
      <c r="O812" s="2"/>
      <c r="P812" s="3"/>
      <c r="Q812" s="39">
        <v>16254519</v>
      </c>
      <c r="R812" s="2"/>
      <c r="S812" s="3"/>
      <c r="T812" s="3"/>
      <c r="U812" s="2"/>
      <c r="V812" s="8">
        <f t="shared" si="145"/>
        <v>16254519</v>
      </c>
      <c r="W812" s="8">
        <v>0</v>
      </c>
      <c r="X812" s="2"/>
      <c r="Y812" s="8">
        <v>0</v>
      </c>
      <c r="Z812" s="8">
        <v>34486617</v>
      </c>
      <c r="AA812" s="2"/>
      <c r="AB812" s="2"/>
      <c r="AC812" s="9"/>
      <c r="AD812" s="2"/>
      <c r="AE812" s="2"/>
      <c r="AF812" s="8">
        <f t="shared" si="149"/>
        <v>50741136</v>
      </c>
      <c r="AG812" s="9">
        <v>0</v>
      </c>
      <c r="AH812" s="2"/>
      <c r="AI812" s="2">
        <v>0</v>
      </c>
      <c r="AJ812" s="9">
        <v>0</v>
      </c>
      <c r="AK812" s="2">
        <v>0</v>
      </c>
      <c r="AL812" s="2">
        <v>0</v>
      </c>
      <c r="AM812" s="2"/>
      <c r="AN812" s="2"/>
      <c r="AO812" s="19">
        <f t="shared" si="150"/>
        <v>50741136</v>
      </c>
      <c r="AP812" s="2"/>
      <c r="AQ812" s="2"/>
      <c r="AR812" s="2"/>
      <c r="AS812" s="2"/>
      <c r="AT812" s="2"/>
      <c r="AU812" s="2"/>
      <c r="AV812" s="2"/>
      <c r="AW812" s="2"/>
      <c r="AX812" s="2">
        <v>86006124</v>
      </c>
      <c r="AY812" s="2">
        <v>21501531</v>
      </c>
      <c r="AZ812" s="2"/>
      <c r="BA812" s="2"/>
      <c r="BB812" s="64">
        <f t="shared" si="151"/>
        <v>158248791</v>
      </c>
      <c r="BC812" s="2"/>
      <c r="BD812" s="2">
        <v>21501531</v>
      </c>
      <c r="BE812" s="2"/>
      <c r="BF812" s="2"/>
      <c r="BG812" s="9"/>
      <c r="BH812" s="2"/>
      <c r="BI812" s="2"/>
      <c r="BJ812" s="2">
        <v>109197853</v>
      </c>
      <c r="BK812" s="8">
        <f t="shared" si="152"/>
        <v>288948175</v>
      </c>
      <c r="BL812" s="2"/>
      <c r="BM812" s="2">
        <v>21501531</v>
      </c>
      <c r="BN812" s="2"/>
      <c r="BO812" s="2"/>
      <c r="BP812" s="2"/>
      <c r="BQ812" s="2"/>
      <c r="BR812" s="9"/>
      <c r="BS812" s="2"/>
      <c r="BT812" s="2"/>
      <c r="BU812" s="2"/>
      <c r="BV812" s="2"/>
      <c r="BW812" s="8">
        <f t="shared" si="153"/>
        <v>310449706</v>
      </c>
      <c r="BX812" s="2"/>
      <c r="BY812" s="2">
        <v>21501531</v>
      </c>
      <c r="BZ812" s="2"/>
      <c r="CA812" s="2"/>
      <c r="CB812" s="9"/>
      <c r="CC812" s="2"/>
      <c r="CD812" s="2"/>
      <c r="CE812" s="2"/>
      <c r="CF812" s="2"/>
      <c r="CG812" s="8">
        <f>SUM(BW812:CE812)</f>
        <v>331951237</v>
      </c>
      <c r="CH812" s="2"/>
      <c r="CI812" s="2"/>
      <c r="CJ812" s="2"/>
      <c r="CK812" s="2"/>
      <c r="CL812" s="9"/>
      <c r="CM812" s="2"/>
      <c r="CN812" s="2"/>
      <c r="CO812" s="2"/>
      <c r="CP812" s="8">
        <f t="shared" si="146"/>
        <v>331951237</v>
      </c>
      <c r="CQ812" s="2"/>
      <c r="CR812" s="2"/>
      <c r="CS812" s="2"/>
      <c r="CT812" s="2"/>
      <c r="CU812" s="2"/>
      <c r="CV812" s="9"/>
      <c r="CW812" s="2"/>
      <c r="CX812" s="2"/>
      <c r="CY812" s="8">
        <f t="shared" si="147"/>
        <v>331951237</v>
      </c>
      <c r="CZ812" s="2"/>
      <c r="DA812" s="2"/>
      <c r="DB812" s="2"/>
      <c r="DC812" s="2"/>
      <c r="DD812" s="2"/>
      <c r="DE812" s="2"/>
      <c r="DF812" s="2"/>
      <c r="DG812" s="2"/>
      <c r="DH812" s="2"/>
      <c r="DI812" s="8">
        <f t="shared" si="148"/>
        <v>331951237</v>
      </c>
      <c r="DJ812" s="18"/>
      <c r="DK812" s="2"/>
      <c r="DL812" s="2"/>
      <c r="DM812" s="2"/>
      <c r="DN812" s="2"/>
      <c r="DO812" s="2"/>
      <c r="DP812" s="2"/>
      <c r="DQ812" s="2"/>
      <c r="DR812" s="9"/>
      <c r="DS812" s="2"/>
      <c r="DT812" s="2"/>
      <c r="DU812" s="7">
        <f t="shared" si="154"/>
        <v>331951237</v>
      </c>
      <c r="DV812" s="4">
        <f>VLOOKUP(B812,[3]RPTNCT049_ConsultaSaldosContabl!$I$4:$K$8047,3,0)</f>
        <v>172012248</v>
      </c>
      <c r="DW812" s="4">
        <f>+Q812+Z812+AA812+AN812+BA812+BJ812+BU812+BV812</f>
        <v>159938989</v>
      </c>
      <c r="DX812" s="41">
        <f t="shared" si="155"/>
        <v>331951237</v>
      </c>
      <c r="DY812" s="19">
        <f t="shared" si="156"/>
        <v>0</v>
      </c>
      <c r="DZ812" s="29"/>
      <c r="EA812" s="29"/>
      <c r="EB812" s="29"/>
    </row>
    <row r="813" spans="1:136" ht="15" customHeight="1" x14ac:dyDescent="0.2">
      <c r="A813" s="1">
        <v>8000948444</v>
      </c>
      <c r="B813" s="1">
        <v>800094844</v>
      </c>
      <c r="C813" s="16">
        <v>213808638</v>
      </c>
      <c r="D813" s="17" t="s">
        <v>175</v>
      </c>
      <c r="E813" s="83" t="s">
        <v>1220</v>
      </c>
      <c r="F813" s="38"/>
      <c r="G813" s="2"/>
      <c r="H813" s="3"/>
      <c r="I813" s="2"/>
      <c r="J813" s="39"/>
      <c r="K813" s="3"/>
      <c r="L813" s="2"/>
      <c r="M813" s="8"/>
      <c r="N813" s="3"/>
      <c r="O813" s="2"/>
      <c r="P813" s="3"/>
      <c r="Q813" s="39">
        <v>491554760</v>
      </c>
      <c r="R813" s="2"/>
      <c r="S813" s="3"/>
      <c r="T813" s="3"/>
      <c r="U813" s="2"/>
      <c r="V813" s="8">
        <f t="shared" si="145"/>
        <v>491554760</v>
      </c>
      <c r="W813" s="8">
        <v>0</v>
      </c>
      <c r="X813" s="2"/>
      <c r="Y813" s="8">
        <v>0</v>
      </c>
      <c r="Z813" s="8"/>
      <c r="AA813" s="2"/>
      <c r="AB813" s="2"/>
      <c r="AC813" s="9"/>
      <c r="AD813" s="2"/>
      <c r="AE813" s="2"/>
      <c r="AF813" s="8">
        <f t="shared" si="149"/>
        <v>491554760</v>
      </c>
      <c r="AG813" s="9">
        <v>0</v>
      </c>
      <c r="AH813" s="2"/>
      <c r="AI813" s="2">
        <v>0</v>
      </c>
      <c r="AJ813" s="9">
        <v>0</v>
      </c>
      <c r="AK813" s="2">
        <v>0</v>
      </c>
      <c r="AL813" s="2">
        <v>0</v>
      </c>
      <c r="AM813" s="2"/>
      <c r="AN813" s="2"/>
      <c r="AO813" s="19">
        <f t="shared" si="150"/>
        <v>491554760</v>
      </c>
      <c r="AP813" s="2"/>
      <c r="AQ813" s="2"/>
      <c r="AR813" s="2"/>
      <c r="AS813" s="2"/>
      <c r="AT813" s="2"/>
      <c r="AU813" s="2"/>
      <c r="AV813" s="2"/>
      <c r="AW813" s="2"/>
      <c r="AX813" s="2">
        <v>593976556</v>
      </c>
      <c r="AY813" s="2">
        <v>148494139</v>
      </c>
      <c r="AZ813" s="2"/>
      <c r="BA813" s="2">
        <f>VLOOKUP(B813,[2]Mayo!$G$109:$H$167,2,0)</f>
        <v>6336501</v>
      </c>
      <c r="BB813" s="64">
        <f t="shared" si="151"/>
        <v>1240361956</v>
      </c>
      <c r="BC813" s="2"/>
      <c r="BD813" s="2">
        <v>148494139</v>
      </c>
      <c r="BE813" s="2"/>
      <c r="BF813" s="2"/>
      <c r="BG813" s="9"/>
      <c r="BH813" s="2"/>
      <c r="BI813" s="2"/>
      <c r="BJ813" s="2">
        <v>1071486641</v>
      </c>
      <c r="BK813" s="8">
        <f t="shared" si="152"/>
        <v>2460342736</v>
      </c>
      <c r="BL813" s="2"/>
      <c r="BM813" s="2">
        <v>148494139</v>
      </c>
      <c r="BN813" s="2"/>
      <c r="BO813" s="2"/>
      <c r="BP813" s="2"/>
      <c r="BQ813" s="2"/>
      <c r="BR813" s="9"/>
      <c r="BS813" s="2"/>
      <c r="BT813" s="2"/>
      <c r="BU813" s="2"/>
      <c r="BV813" s="2"/>
      <c r="BW813" s="8">
        <f t="shared" si="153"/>
        <v>2608836875</v>
      </c>
      <c r="BX813" s="2"/>
      <c r="BY813" s="2">
        <v>148494139</v>
      </c>
      <c r="BZ813" s="2"/>
      <c r="CA813" s="2"/>
      <c r="CB813" s="9"/>
      <c r="CC813" s="2"/>
      <c r="CD813" s="2"/>
      <c r="CE813" s="2"/>
      <c r="CF813" s="2"/>
      <c r="CG813" s="8">
        <f>SUM(BW813:CE813)</f>
        <v>2757331014</v>
      </c>
      <c r="CH813" s="2"/>
      <c r="CI813" s="2"/>
      <c r="CJ813" s="2"/>
      <c r="CK813" s="2"/>
      <c r="CL813" s="9"/>
      <c r="CM813" s="2"/>
      <c r="CN813" s="2"/>
      <c r="CO813" s="2"/>
      <c r="CP813" s="8">
        <f t="shared" si="146"/>
        <v>2757331014</v>
      </c>
      <c r="CQ813" s="2"/>
      <c r="CR813" s="2"/>
      <c r="CS813" s="2"/>
      <c r="CT813" s="2"/>
      <c r="CU813" s="2"/>
      <c r="CV813" s="9"/>
      <c r="CW813" s="2"/>
      <c r="CX813" s="2"/>
      <c r="CY813" s="8">
        <f t="shared" si="147"/>
        <v>2757331014</v>
      </c>
      <c r="CZ813" s="2"/>
      <c r="DA813" s="2"/>
      <c r="DB813" s="2"/>
      <c r="DC813" s="2"/>
      <c r="DD813" s="2"/>
      <c r="DE813" s="2"/>
      <c r="DF813" s="2"/>
      <c r="DG813" s="2"/>
      <c r="DH813" s="2"/>
      <c r="DI813" s="8">
        <f t="shared" si="148"/>
        <v>2757331014</v>
      </c>
      <c r="DJ813" s="18"/>
      <c r="DK813" s="2"/>
      <c r="DL813" s="2"/>
      <c r="DM813" s="2"/>
      <c r="DN813" s="2"/>
      <c r="DO813" s="2"/>
      <c r="DP813" s="2"/>
      <c r="DQ813" s="2"/>
      <c r="DR813" s="9"/>
      <c r="DS813" s="2"/>
      <c r="DT813" s="2"/>
      <c r="DU813" s="7">
        <f t="shared" si="154"/>
        <v>2757331014</v>
      </c>
      <c r="DV813" s="4">
        <f>VLOOKUP(B813,[3]RPTNCT049_ConsultaSaldosContabl!$I$4:$K$8047,3,0)</f>
        <v>1187953112</v>
      </c>
      <c r="DW813" s="4">
        <f>+Q813+Z813+AA813+AN813+BA813+BJ813+BU813+BV813</f>
        <v>1569377902</v>
      </c>
      <c r="DX813" s="41">
        <f t="shared" si="155"/>
        <v>2757331014</v>
      </c>
      <c r="DY813" s="19">
        <f t="shared" si="156"/>
        <v>0</v>
      </c>
      <c r="DZ813" s="29"/>
      <c r="EA813" s="29"/>
      <c r="EB813" s="29"/>
    </row>
    <row r="814" spans="1:136" ht="15" customHeight="1" x14ac:dyDescent="0.2">
      <c r="A814" s="1">
        <v>8918578236</v>
      </c>
      <c r="B814" s="1">
        <v>891857823</v>
      </c>
      <c r="C814" s="16">
        <v>210085300</v>
      </c>
      <c r="D814" s="17" t="s">
        <v>967</v>
      </c>
      <c r="E814" s="83" t="s">
        <v>2045</v>
      </c>
      <c r="F814" s="38"/>
      <c r="G814" s="2"/>
      <c r="H814" s="3"/>
      <c r="I814" s="2"/>
      <c r="J814" s="39"/>
      <c r="K814" s="3"/>
      <c r="L814" s="2"/>
      <c r="M814" s="8"/>
      <c r="N814" s="3"/>
      <c r="O814" s="2"/>
      <c r="P814" s="3"/>
      <c r="Q814" s="39">
        <v>23911963</v>
      </c>
      <c r="R814" s="2"/>
      <c r="S814" s="3"/>
      <c r="T814" s="3"/>
      <c r="U814" s="2"/>
      <c r="V814" s="8">
        <f t="shared" si="145"/>
        <v>23911963</v>
      </c>
      <c r="W814" s="8">
        <v>0</v>
      </c>
      <c r="X814" s="2"/>
      <c r="Y814" s="8">
        <v>0</v>
      </c>
      <c r="Z814" s="8"/>
      <c r="AA814" s="2"/>
      <c r="AB814" s="2"/>
      <c r="AC814" s="9"/>
      <c r="AD814" s="2"/>
      <c r="AE814" s="2"/>
      <c r="AF814" s="8">
        <f t="shared" si="149"/>
        <v>23911963</v>
      </c>
      <c r="AG814" s="9">
        <v>0</v>
      </c>
      <c r="AH814" s="2"/>
      <c r="AI814" s="2">
        <v>0</v>
      </c>
      <c r="AJ814" s="9">
        <v>0</v>
      </c>
      <c r="AK814" s="2">
        <v>0</v>
      </c>
      <c r="AL814" s="2">
        <v>0</v>
      </c>
      <c r="AM814" s="2"/>
      <c r="AN814" s="2"/>
      <c r="AO814" s="19">
        <f t="shared" si="150"/>
        <v>23911963</v>
      </c>
      <c r="AP814" s="2"/>
      <c r="AQ814" s="2"/>
      <c r="AR814" s="2"/>
      <c r="AS814" s="2"/>
      <c r="AT814" s="2"/>
      <c r="AU814" s="2"/>
      <c r="AV814" s="2"/>
      <c r="AW814" s="2"/>
      <c r="AX814" s="2">
        <v>25347156</v>
      </c>
      <c r="AY814" s="2">
        <v>6336789</v>
      </c>
      <c r="AZ814" s="2"/>
      <c r="BA814" s="2"/>
      <c r="BB814" s="64">
        <f t="shared" si="151"/>
        <v>55595908</v>
      </c>
      <c r="BC814" s="2"/>
      <c r="BD814" s="2">
        <v>6336789</v>
      </c>
      <c r="BE814" s="2"/>
      <c r="BF814" s="2"/>
      <c r="BG814" s="9"/>
      <c r="BH814" s="2"/>
      <c r="BI814" s="2"/>
      <c r="BJ814" s="2">
        <v>51459934</v>
      </c>
      <c r="BK814" s="8">
        <f t="shared" si="152"/>
        <v>113392631</v>
      </c>
      <c r="BL814" s="2"/>
      <c r="BM814" s="2">
        <v>6336789</v>
      </c>
      <c r="BN814" s="2"/>
      <c r="BO814" s="2"/>
      <c r="BP814" s="2"/>
      <c r="BQ814" s="2"/>
      <c r="BR814" s="9"/>
      <c r="BS814" s="2"/>
      <c r="BT814" s="2"/>
      <c r="BU814" s="2"/>
      <c r="BV814" s="2"/>
      <c r="BW814" s="8">
        <f t="shared" si="153"/>
        <v>119729420</v>
      </c>
      <c r="BX814" s="2"/>
      <c r="BY814" s="2">
        <v>6336789</v>
      </c>
      <c r="BZ814" s="2"/>
      <c r="CA814" s="2"/>
      <c r="CB814" s="9"/>
      <c r="CC814" s="2"/>
      <c r="CD814" s="2"/>
      <c r="CE814" s="2"/>
      <c r="CF814" s="2"/>
      <c r="CG814" s="8">
        <f>SUM(BW814:CE814)</f>
        <v>126066209</v>
      </c>
      <c r="CH814" s="2"/>
      <c r="CI814" s="2"/>
      <c r="CJ814" s="2"/>
      <c r="CK814" s="2"/>
      <c r="CL814" s="9"/>
      <c r="CM814" s="2"/>
      <c r="CN814" s="2"/>
      <c r="CO814" s="2"/>
      <c r="CP814" s="8">
        <f t="shared" si="146"/>
        <v>126066209</v>
      </c>
      <c r="CQ814" s="2"/>
      <c r="CR814" s="2"/>
      <c r="CS814" s="2"/>
      <c r="CT814" s="2"/>
      <c r="CU814" s="2"/>
      <c r="CV814" s="9"/>
      <c r="CW814" s="2"/>
      <c r="CX814" s="2"/>
      <c r="CY814" s="8">
        <f t="shared" si="147"/>
        <v>126066209</v>
      </c>
      <c r="CZ814" s="2"/>
      <c r="DA814" s="2"/>
      <c r="DB814" s="2"/>
      <c r="DC814" s="2"/>
      <c r="DD814" s="2"/>
      <c r="DE814" s="2"/>
      <c r="DF814" s="2"/>
      <c r="DG814" s="2"/>
      <c r="DH814" s="2"/>
      <c r="DI814" s="8">
        <f t="shared" si="148"/>
        <v>126066209</v>
      </c>
      <c r="DJ814" s="18"/>
      <c r="DK814" s="2"/>
      <c r="DL814" s="2"/>
      <c r="DM814" s="2"/>
      <c r="DN814" s="2"/>
      <c r="DO814" s="2"/>
      <c r="DP814" s="2"/>
      <c r="DQ814" s="2"/>
      <c r="DR814" s="9"/>
      <c r="DS814" s="2"/>
      <c r="DT814" s="2"/>
      <c r="DU814" s="7">
        <f t="shared" si="154"/>
        <v>126066209</v>
      </c>
      <c r="DV814" s="4">
        <f>VLOOKUP(B814,[3]RPTNCT049_ConsultaSaldosContabl!$I$4:$K$8047,3,0)</f>
        <v>50694312</v>
      </c>
      <c r="DW814" s="4">
        <f>+Q814+Z814+AA814+AN814+BA814+BJ814+BU814+BV814</f>
        <v>75371897</v>
      </c>
      <c r="DX814" s="41">
        <f t="shared" si="155"/>
        <v>126066209</v>
      </c>
      <c r="DY814" s="19">
        <f t="shared" si="156"/>
        <v>0</v>
      </c>
      <c r="DZ814" s="29"/>
      <c r="EA814" s="29"/>
      <c r="EB814" s="29"/>
    </row>
    <row r="815" spans="1:136" ht="15" customHeight="1" x14ac:dyDescent="0.2">
      <c r="A815" s="1">
        <v>8190032248</v>
      </c>
      <c r="B815" s="1">
        <v>819003224</v>
      </c>
      <c r="C815" s="16">
        <v>216047660</v>
      </c>
      <c r="D815" s="17" t="s">
        <v>656</v>
      </c>
      <c r="E815" s="83" t="s">
        <v>1694</v>
      </c>
      <c r="F815" s="38"/>
      <c r="G815" s="2"/>
      <c r="H815" s="3"/>
      <c r="I815" s="2"/>
      <c r="J815" s="39"/>
      <c r="K815" s="3"/>
      <c r="L815" s="2"/>
      <c r="M815" s="8"/>
      <c r="N815" s="3"/>
      <c r="O815" s="2"/>
      <c r="P815" s="3"/>
      <c r="Q815" s="39">
        <v>124923085</v>
      </c>
      <c r="R815" s="2"/>
      <c r="S815" s="3"/>
      <c r="T815" s="3"/>
      <c r="U815" s="2"/>
      <c r="V815" s="8">
        <f t="shared" si="145"/>
        <v>124923085</v>
      </c>
      <c r="W815" s="8">
        <v>0</v>
      </c>
      <c r="X815" s="2"/>
      <c r="Y815" s="8">
        <v>0</v>
      </c>
      <c r="Z815" s="8"/>
      <c r="AA815" s="2"/>
      <c r="AB815" s="2"/>
      <c r="AC815" s="9"/>
      <c r="AD815" s="2"/>
      <c r="AE815" s="2"/>
      <c r="AF815" s="8">
        <f t="shared" si="149"/>
        <v>124923085</v>
      </c>
      <c r="AG815" s="9">
        <v>0</v>
      </c>
      <c r="AH815" s="2"/>
      <c r="AI815" s="2">
        <v>0</v>
      </c>
      <c r="AJ815" s="9">
        <v>0</v>
      </c>
      <c r="AK815" s="2">
        <v>0</v>
      </c>
      <c r="AL815" s="2">
        <v>0</v>
      </c>
      <c r="AM815" s="2"/>
      <c r="AN815" s="2"/>
      <c r="AO815" s="19">
        <f t="shared" si="150"/>
        <v>124923085</v>
      </c>
      <c r="AP815" s="2"/>
      <c r="AQ815" s="2"/>
      <c r="AR815" s="2"/>
      <c r="AS815" s="2"/>
      <c r="AT815" s="2"/>
      <c r="AU815" s="2"/>
      <c r="AV815" s="2"/>
      <c r="AW815" s="2"/>
      <c r="AX815" s="2">
        <v>239486740</v>
      </c>
      <c r="AY815" s="2">
        <v>59871685</v>
      </c>
      <c r="AZ815" s="2"/>
      <c r="BA815" s="2"/>
      <c r="BB815" s="64">
        <f t="shared" si="151"/>
        <v>424281510</v>
      </c>
      <c r="BC815" s="2"/>
      <c r="BD815" s="2">
        <v>59871685</v>
      </c>
      <c r="BE815" s="2"/>
      <c r="BF815" s="2"/>
      <c r="BG815" s="9"/>
      <c r="BH815" s="2"/>
      <c r="BI815" s="2"/>
      <c r="BJ815" s="2">
        <v>268841328</v>
      </c>
      <c r="BK815" s="8">
        <f t="shared" si="152"/>
        <v>752994523</v>
      </c>
      <c r="BL815" s="2"/>
      <c r="BM815" s="2">
        <v>59871685</v>
      </c>
      <c r="BN815" s="2"/>
      <c r="BO815" s="2"/>
      <c r="BP815" s="2"/>
      <c r="BQ815" s="2"/>
      <c r="BR815" s="9"/>
      <c r="BS815" s="2"/>
      <c r="BT815" s="2"/>
      <c r="BU815" s="2"/>
      <c r="BV815" s="2"/>
      <c r="BW815" s="8">
        <f t="shared" si="153"/>
        <v>812866208</v>
      </c>
      <c r="BX815" s="2"/>
      <c r="BY815" s="2">
        <v>59871685</v>
      </c>
      <c r="BZ815" s="2"/>
      <c r="CA815" s="2"/>
      <c r="CB815" s="9"/>
      <c r="CC815" s="2"/>
      <c r="CD815" s="2"/>
      <c r="CE815" s="2"/>
      <c r="CF815" s="2"/>
      <c r="CG815" s="8">
        <f>SUM(BW815:CE815)</f>
        <v>872737893</v>
      </c>
      <c r="CH815" s="2"/>
      <c r="CI815" s="2"/>
      <c r="CJ815" s="2"/>
      <c r="CK815" s="2"/>
      <c r="CL815" s="9"/>
      <c r="CM815" s="2"/>
      <c r="CN815" s="2"/>
      <c r="CO815" s="2"/>
      <c r="CP815" s="8">
        <f t="shared" si="146"/>
        <v>872737893</v>
      </c>
      <c r="CQ815" s="2"/>
      <c r="CR815" s="2"/>
      <c r="CS815" s="2"/>
      <c r="CT815" s="2"/>
      <c r="CU815" s="2"/>
      <c r="CV815" s="9"/>
      <c r="CW815" s="2"/>
      <c r="CX815" s="2"/>
      <c r="CY815" s="8">
        <f t="shared" si="147"/>
        <v>872737893</v>
      </c>
      <c r="CZ815" s="2"/>
      <c r="DA815" s="2"/>
      <c r="DB815" s="2"/>
      <c r="DC815" s="2"/>
      <c r="DD815" s="2"/>
      <c r="DE815" s="2"/>
      <c r="DF815" s="2"/>
      <c r="DG815" s="2"/>
      <c r="DH815" s="2"/>
      <c r="DI815" s="8">
        <f t="shared" si="148"/>
        <v>872737893</v>
      </c>
      <c r="DJ815" s="18"/>
      <c r="DK815" s="2"/>
      <c r="DL815" s="2"/>
      <c r="DM815" s="2"/>
      <c r="DN815" s="2"/>
      <c r="DO815" s="2"/>
      <c r="DP815" s="2"/>
      <c r="DQ815" s="2"/>
      <c r="DR815" s="9"/>
      <c r="DS815" s="2"/>
      <c r="DT815" s="2"/>
      <c r="DU815" s="7">
        <f t="shared" si="154"/>
        <v>872737893</v>
      </c>
      <c r="DV815" s="4">
        <f>VLOOKUP(B815,[3]RPTNCT049_ConsultaSaldosContabl!$I$4:$K$8047,3,0)</f>
        <v>478973480</v>
      </c>
      <c r="DW815" s="4">
        <f>+Q815+Z815+AA815+AN815+BA815+BJ815+BU815+BV815</f>
        <v>393764413</v>
      </c>
      <c r="DX815" s="41">
        <f t="shared" si="155"/>
        <v>872737893</v>
      </c>
      <c r="DY815" s="19">
        <f t="shared" si="156"/>
        <v>0</v>
      </c>
      <c r="DZ815" s="29"/>
      <c r="EA815" s="29"/>
      <c r="EB815" s="29"/>
    </row>
    <row r="816" spans="1:136" ht="15" customHeight="1" x14ac:dyDescent="0.2">
      <c r="A816" s="1">
        <v>8909803316</v>
      </c>
      <c r="B816" s="1">
        <v>890980331</v>
      </c>
      <c r="C816" s="16">
        <v>213105631</v>
      </c>
      <c r="D816" s="17" t="s">
        <v>125</v>
      </c>
      <c r="E816" s="83" t="s">
        <v>1170</v>
      </c>
      <c r="F816" s="36">
        <v>1057922948</v>
      </c>
      <c r="G816" s="2"/>
      <c r="H816" s="3"/>
      <c r="I816" s="2"/>
      <c r="J816" s="39">
        <v>54139878</v>
      </c>
      <c r="K816" s="2">
        <v>123601130</v>
      </c>
      <c r="L816" s="2"/>
      <c r="M816" s="8">
        <f>SUM(F816:L816)</f>
        <v>1235663956</v>
      </c>
      <c r="N816" s="3">
        <f>VLOOKUP(A816,'[1]PRESTACION DE SERVICIO'!$I$2:$J$96,2,0)</f>
        <v>1071713438</v>
      </c>
      <c r="O816" s="2"/>
      <c r="P816" s="3"/>
      <c r="Q816" s="39">
        <v>179962706</v>
      </c>
      <c r="R816" s="2"/>
      <c r="S816" s="3">
        <v>49648282</v>
      </c>
      <c r="T816" s="9">
        <v>96740540</v>
      </c>
      <c r="U816" s="2"/>
      <c r="V816" s="8">
        <f t="shared" si="145"/>
        <v>2633728922</v>
      </c>
      <c r="W816" s="8">
        <v>937004133</v>
      </c>
      <c r="X816" s="2"/>
      <c r="Y816" s="8">
        <v>0</v>
      </c>
      <c r="Z816" s="8"/>
      <c r="AA816" s="2"/>
      <c r="AB816" s="2"/>
      <c r="AC816" s="9">
        <v>55079845</v>
      </c>
      <c r="AD816" s="2">
        <v>124690593</v>
      </c>
      <c r="AE816" s="2"/>
      <c r="AF816" s="8">
        <f t="shared" si="149"/>
        <v>3750503493</v>
      </c>
      <c r="AG816" s="9">
        <v>0</v>
      </c>
      <c r="AH816" s="2"/>
      <c r="AI816" s="2">
        <v>0</v>
      </c>
      <c r="AJ816" s="9">
        <v>937004133</v>
      </c>
      <c r="AK816" s="2">
        <v>55079845</v>
      </c>
      <c r="AL816" s="2">
        <v>124690593</v>
      </c>
      <c r="AM816" s="2"/>
      <c r="AN816" s="2"/>
      <c r="AO816" s="19">
        <f t="shared" si="150"/>
        <v>4867278064</v>
      </c>
      <c r="AP816" s="2"/>
      <c r="AQ816" s="2"/>
      <c r="AR816" s="2"/>
      <c r="AS816" s="2">
        <v>978329213</v>
      </c>
      <c r="AT816" s="2">
        <v>55079845</v>
      </c>
      <c r="AU816" s="2">
        <v>83365513</v>
      </c>
      <c r="AV816" s="2"/>
      <c r="AW816" s="2">
        <v>155210120</v>
      </c>
      <c r="AX816" s="2"/>
      <c r="AY816" s="2">
        <v>38802530</v>
      </c>
      <c r="AZ816" s="2"/>
      <c r="BA816" s="2"/>
      <c r="BB816" s="64">
        <f t="shared" si="151"/>
        <v>6178065285</v>
      </c>
      <c r="BC816" s="2">
        <v>1229011281</v>
      </c>
      <c r="BD816" s="2">
        <v>38802530</v>
      </c>
      <c r="BE816" s="2"/>
      <c r="BF816" s="2"/>
      <c r="BG816" s="9">
        <v>76566027</v>
      </c>
      <c r="BH816" s="2">
        <v>172743411</v>
      </c>
      <c r="BI816" s="2"/>
      <c r="BJ816" s="2">
        <v>387290046</v>
      </c>
      <c r="BK816" s="8">
        <f t="shared" si="152"/>
        <v>8082478580</v>
      </c>
      <c r="BL816" s="2">
        <v>1021440866</v>
      </c>
      <c r="BM816" s="2">
        <v>38802530</v>
      </c>
      <c r="BN816" s="2"/>
      <c r="BO816" s="2">
        <v>374357111</v>
      </c>
      <c r="BP816" s="2"/>
      <c r="BQ816" s="2"/>
      <c r="BR816" s="9">
        <v>58952786</v>
      </c>
      <c r="BS816" s="2">
        <v>155270304</v>
      </c>
      <c r="BT816" s="2"/>
      <c r="BU816" s="2"/>
      <c r="BV816" s="2"/>
      <c r="BW816" s="8">
        <f t="shared" si="153"/>
        <v>9731302177</v>
      </c>
      <c r="BX816" s="2"/>
      <c r="BY816" s="2">
        <v>38802530</v>
      </c>
      <c r="BZ816" s="2"/>
      <c r="CA816" s="2">
        <v>1025993867</v>
      </c>
      <c r="CB816" s="9">
        <v>65566771</v>
      </c>
      <c r="CC816" s="2">
        <v>114946073</v>
      </c>
      <c r="CD816" s="2"/>
      <c r="CE816" s="2"/>
      <c r="CF816" s="2"/>
      <c r="CG816" s="8">
        <f>SUM(BW816:CE816)</f>
        <v>10976611418</v>
      </c>
      <c r="CH816" s="2"/>
      <c r="CI816" s="2"/>
      <c r="CJ816" s="2"/>
      <c r="CK816" s="2"/>
      <c r="CL816" s="9"/>
      <c r="CM816" s="2"/>
      <c r="CN816" s="2"/>
      <c r="CO816" s="2"/>
      <c r="CP816" s="8">
        <f t="shared" si="146"/>
        <v>10976611418</v>
      </c>
      <c r="CQ816" s="2"/>
      <c r="CR816" s="2"/>
      <c r="CS816" s="2"/>
      <c r="CT816" s="2"/>
      <c r="CU816" s="2"/>
      <c r="CV816" s="9"/>
      <c r="CW816" s="2"/>
      <c r="CX816" s="2"/>
      <c r="CY816" s="8">
        <f t="shared" si="147"/>
        <v>10976611418</v>
      </c>
      <c r="CZ816" s="2"/>
      <c r="DA816" s="2"/>
      <c r="DB816" s="2"/>
      <c r="DC816" s="2"/>
      <c r="DD816" s="2"/>
      <c r="DE816" s="2"/>
      <c r="DF816" s="2"/>
      <c r="DG816" s="2"/>
      <c r="DH816" s="2"/>
      <c r="DI816" s="8">
        <f t="shared" si="148"/>
        <v>10976611418</v>
      </c>
      <c r="DJ816" s="18"/>
      <c r="DK816" s="2"/>
      <c r="DL816" s="2"/>
      <c r="DM816" s="2"/>
      <c r="DN816" s="2"/>
      <c r="DO816" s="2"/>
      <c r="DP816" s="2"/>
      <c r="DQ816" s="2"/>
      <c r="DR816" s="9"/>
      <c r="DS816" s="2"/>
      <c r="DT816" s="2"/>
      <c r="DU816" s="7">
        <f t="shared" si="154"/>
        <v>10976611418</v>
      </c>
      <c r="DV816" s="4">
        <f>VLOOKUP(B816,[3]RPTNCT049_ConsultaSaldosContabl!$I$4:$K$8047,3,0)</f>
        <v>10409358666</v>
      </c>
      <c r="DW816" s="4">
        <f>+Q816+Z816+AA816+AN816+BA816+BJ816+BU816+BV816</f>
        <v>567252752</v>
      </c>
      <c r="DX816" s="41">
        <f t="shared" si="155"/>
        <v>10976611418</v>
      </c>
      <c r="DY816" s="19">
        <f t="shared" si="156"/>
        <v>0</v>
      </c>
      <c r="DZ816" s="29"/>
      <c r="EA816" s="29"/>
      <c r="EB816" s="29"/>
    </row>
    <row r="817" spans="1:136" ht="15" customHeight="1" x14ac:dyDescent="0.2">
      <c r="A817" s="1">
        <v>8000285171</v>
      </c>
      <c r="B817" s="1">
        <v>800028517</v>
      </c>
      <c r="C817" s="16">
        <v>213215632</v>
      </c>
      <c r="D817" s="17" t="s">
        <v>293</v>
      </c>
      <c r="E817" s="83" t="s">
        <v>1340</v>
      </c>
      <c r="F817" s="54"/>
      <c r="G817" s="18"/>
      <c r="H817" s="54"/>
      <c r="I817" s="18"/>
      <c r="J817" s="54"/>
      <c r="K817" s="54"/>
      <c r="L817" s="18"/>
      <c r="M817" s="55"/>
      <c r="N817" s="54"/>
      <c r="O817" s="18"/>
      <c r="P817" s="54"/>
      <c r="Q817" s="39"/>
      <c r="R817" s="18"/>
      <c r="S817" s="54"/>
      <c r="T817" s="54"/>
      <c r="U817" s="18"/>
      <c r="V817" s="8">
        <f t="shared" si="145"/>
        <v>0</v>
      </c>
      <c r="W817" s="8">
        <v>0</v>
      </c>
      <c r="X817" s="18"/>
      <c r="Y817" s="8">
        <v>0</v>
      </c>
      <c r="Z817" s="8">
        <v>78687653</v>
      </c>
      <c r="AA817" s="18"/>
      <c r="AB817" s="18"/>
      <c r="AC817" s="56"/>
      <c r="AD817" s="18"/>
      <c r="AE817" s="18"/>
      <c r="AF817" s="8">
        <f t="shared" si="149"/>
        <v>78687653</v>
      </c>
      <c r="AG817" s="9">
        <v>0</v>
      </c>
      <c r="AH817" s="2"/>
      <c r="AI817" s="2">
        <v>0</v>
      </c>
      <c r="AJ817" s="9">
        <v>0</v>
      </c>
      <c r="AK817" s="2">
        <v>0</v>
      </c>
      <c r="AL817" s="2">
        <v>0</v>
      </c>
      <c r="AM817" s="2"/>
      <c r="AN817" s="2"/>
      <c r="AO817" s="19">
        <f t="shared" si="150"/>
        <v>78687653</v>
      </c>
      <c r="AP817" s="18"/>
      <c r="AQ817" s="2"/>
      <c r="AR817" s="18"/>
      <c r="AS817" s="2"/>
      <c r="AT817" s="18"/>
      <c r="AU817" s="18"/>
      <c r="AV817" s="18"/>
      <c r="AW817" s="2"/>
      <c r="AX817" s="2">
        <v>108239332</v>
      </c>
      <c r="AY817" s="2">
        <v>27059833</v>
      </c>
      <c r="AZ817" s="18"/>
      <c r="BA817" s="2"/>
      <c r="BB817" s="64">
        <f t="shared" si="151"/>
        <v>213986818</v>
      </c>
      <c r="BC817" s="2"/>
      <c r="BD817" s="2">
        <v>27059833</v>
      </c>
      <c r="BE817" s="2"/>
      <c r="BF817" s="2"/>
      <c r="BG817" s="9"/>
      <c r="BH817" s="2"/>
      <c r="BI817" s="2"/>
      <c r="BJ817" s="2">
        <v>169340643</v>
      </c>
      <c r="BK817" s="8">
        <f t="shared" si="152"/>
        <v>410387294</v>
      </c>
      <c r="BL817" s="2"/>
      <c r="BM817" s="2">
        <v>27059833</v>
      </c>
      <c r="BN817" s="2"/>
      <c r="BO817" s="2"/>
      <c r="BP817" s="2"/>
      <c r="BQ817" s="2"/>
      <c r="BR817" s="9"/>
      <c r="BS817" s="2"/>
      <c r="BT817" s="2"/>
      <c r="BU817" s="2"/>
      <c r="BV817" s="2"/>
      <c r="BW817" s="8">
        <f t="shared" si="153"/>
        <v>437447127</v>
      </c>
      <c r="BX817" s="2"/>
      <c r="BY817" s="2">
        <v>27059833</v>
      </c>
      <c r="BZ817" s="2"/>
      <c r="CA817" s="2"/>
      <c r="CB817" s="9"/>
      <c r="CC817" s="2"/>
      <c r="CD817" s="2"/>
      <c r="CE817" s="2"/>
      <c r="CF817" s="2"/>
      <c r="CG817" s="8">
        <f>SUM(BW817:CE817)</f>
        <v>464506960</v>
      </c>
      <c r="CH817" s="2"/>
      <c r="CI817" s="2"/>
      <c r="CJ817" s="2"/>
      <c r="CK817" s="2"/>
      <c r="CL817" s="9"/>
      <c r="CM817" s="2"/>
      <c r="CN817" s="2"/>
      <c r="CO817" s="2"/>
      <c r="CP817" s="8">
        <f t="shared" si="146"/>
        <v>464506960</v>
      </c>
      <c r="CQ817" s="2"/>
      <c r="CR817" s="2"/>
      <c r="CS817" s="2"/>
      <c r="CT817" s="2"/>
      <c r="CU817" s="2"/>
      <c r="CV817" s="9"/>
      <c r="CW817" s="2"/>
      <c r="CX817" s="2"/>
      <c r="CY817" s="8">
        <f t="shared" si="147"/>
        <v>464506960</v>
      </c>
      <c r="CZ817" s="2"/>
      <c r="DA817" s="2"/>
      <c r="DB817" s="2"/>
      <c r="DC817" s="2"/>
      <c r="DD817" s="2"/>
      <c r="DE817" s="2"/>
      <c r="DF817" s="2"/>
      <c r="DG817" s="2"/>
      <c r="DH817" s="2"/>
      <c r="DI817" s="8">
        <f t="shared" si="148"/>
        <v>464506960</v>
      </c>
      <c r="DJ817" s="18"/>
      <c r="DK817" s="2"/>
      <c r="DL817" s="2"/>
      <c r="DM817" s="2"/>
      <c r="DN817" s="2"/>
      <c r="DO817" s="2"/>
      <c r="DP817" s="2"/>
      <c r="DQ817" s="2"/>
      <c r="DR817" s="9"/>
      <c r="DS817" s="2"/>
      <c r="DT817" s="2"/>
      <c r="DU817" s="7">
        <f t="shared" si="154"/>
        <v>464506960</v>
      </c>
      <c r="DV817" s="4">
        <f>VLOOKUP(B817,[3]RPTNCT049_ConsultaSaldosContabl!$I$4:$K$8047,3,0)</f>
        <v>216478664</v>
      </c>
      <c r="DW817" s="4">
        <f>+Q817+Z817+AA817+AN817+BA817+BJ817+BU817+BV817</f>
        <v>248028296</v>
      </c>
      <c r="DX817" s="41">
        <f t="shared" si="155"/>
        <v>464506960</v>
      </c>
      <c r="DY817" s="19">
        <f t="shared" si="156"/>
        <v>0</v>
      </c>
      <c r="DZ817" s="29"/>
      <c r="EA817" s="15"/>
      <c r="EB817" s="15"/>
      <c r="EC817" s="15"/>
      <c r="ED817" s="15"/>
      <c r="EE817" s="15"/>
      <c r="EF817" s="15"/>
    </row>
    <row r="818" spans="1:136" ht="15" customHeight="1" x14ac:dyDescent="0.2">
      <c r="A818" s="1">
        <v>8001036638</v>
      </c>
      <c r="B818" s="1">
        <v>800103663</v>
      </c>
      <c r="C818" s="16">
        <v>211585315</v>
      </c>
      <c r="D818" s="17" t="s">
        <v>968</v>
      </c>
      <c r="E818" s="83" t="s">
        <v>2046</v>
      </c>
      <c r="F818" s="38"/>
      <c r="G818" s="2"/>
      <c r="H818" s="3"/>
      <c r="I818" s="2"/>
      <c r="J818" s="39"/>
      <c r="K818" s="3"/>
      <c r="L818" s="2"/>
      <c r="M818" s="8"/>
      <c r="N818" s="3"/>
      <c r="O818" s="2"/>
      <c r="P818" s="3"/>
      <c r="Q818" s="39">
        <v>7941572</v>
      </c>
      <c r="R818" s="2"/>
      <c r="S818" s="3"/>
      <c r="T818" s="3"/>
      <c r="U818" s="2"/>
      <c r="V818" s="8">
        <f t="shared" si="145"/>
        <v>7941572</v>
      </c>
      <c r="W818" s="8">
        <v>0</v>
      </c>
      <c r="X818" s="2"/>
      <c r="Y818" s="8">
        <v>0</v>
      </c>
      <c r="Z818" s="8"/>
      <c r="AA818" s="2"/>
      <c r="AB818" s="2"/>
      <c r="AC818" s="9"/>
      <c r="AD818" s="2"/>
      <c r="AE818" s="2"/>
      <c r="AF818" s="8">
        <f t="shared" si="149"/>
        <v>7941572</v>
      </c>
      <c r="AG818" s="9">
        <v>0</v>
      </c>
      <c r="AH818" s="2"/>
      <c r="AI818" s="2">
        <v>0</v>
      </c>
      <c r="AJ818" s="9">
        <v>0</v>
      </c>
      <c r="AK818" s="2">
        <v>0</v>
      </c>
      <c r="AL818" s="2">
        <v>0</v>
      </c>
      <c r="AM818" s="2"/>
      <c r="AN818" s="2"/>
      <c r="AO818" s="19">
        <f t="shared" si="150"/>
        <v>7941572</v>
      </c>
      <c r="AP818" s="2"/>
      <c r="AQ818" s="2"/>
      <c r="AR818" s="2"/>
      <c r="AS818" s="2"/>
      <c r="AT818" s="2"/>
      <c r="AU818" s="2"/>
      <c r="AV818" s="2"/>
      <c r="AW818" s="2"/>
      <c r="AX818" s="2">
        <v>11057980</v>
      </c>
      <c r="AY818" s="2">
        <v>2764495</v>
      </c>
      <c r="AZ818" s="2"/>
      <c r="BA818" s="2"/>
      <c r="BB818" s="64">
        <f t="shared" si="151"/>
        <v>21764047</v>
      </c>
      <c r="BC818" s="2"/>
      <c r="BD818" s="2">
        <v>2764495</v>
      </c>
      <c r="BE818" s="2"/>
      <c r="BF818" s="2"/>
      <c r="BG818" s="9"/>
      <c r="BH818" s="2"/>
      <c r="BI818" s="2"/>
      <c r="BJ818" s="2">
        <v>17090681</v>
      </c>
      <c r="BK818" s="8">
        <f t="shared" si="152"/>
        <v>41619223</v>
      </c>
      <c r="BL818" s="2"/>
      <c r="BM818" s="2">
        <v>2764495</v>
      </c>
      <c r="BN818" s="2"/>
      <c r="BO818" s="2"/>
      <c r="BP818" s="2"/>
      <c r="BQ818" s="2"/>
      <c r="BR818" s="9"/>
      <c r="BS818" s="2"/>
      <c r="BT818" s="2"/>
      <c r="BU818" s="2"/>
      <c r="BV818" s="2"/>
      <c r="BW818" s="8">
        <f t="shared" si="153"/>
        <v>44383718</v>
      </c>
      <c r="BX818" s="2"/>
      <c r="BY818" s="2">
        <v>2764495</v>
      </c>
      <c r="BZ818" s="2"/>
      <c r="CA818" s="2"/>
      <c r="CB818" s="9"/>
      <c r="CC818" s="2"/>
      <c r="CD818" s="2"/>
      <c r="CE818" s="2"/>
      <c r="CF818" s="2"/>
      <c r="CG818" s="8">
        <f>SUM(BW818:CE818)</f>
        <v>47148213</v>
      </c>
      <c r="CH818" s="2"/>
      <c r="CI818" s="2"/>
      <c r="CJ818" s="2"/>
      <c r="CK818" s="2"/>
      <c r="CL818" s="9"/>
      <c r="CM818" s="2"/>
      <c r="CN818" s="2"/>
      <c r="CO818" s="2"/>
      <c r="CP818" s="8">
        <f t="shared" si="146"/>
        <v>47148213</v>
      </c>
      <c r="CQ818" s="2"/>
      <c r="CR818" s="2"/>
      <c r="CS818" s="2"/>
      <c r="CT818" s="2"/>
      <c r="CU818" s="2"/>
      <c r="CV818" s="9"/>
      <c r="CW818" s="2"/>
      <c r="CX818" s="2"/>
      <c r="CY818" s="8">
        <f t="shared" si="147"/>
        <v>47148213</v>
      </c>
      <c r="CZ818" s="2"/>
      <c r="DA818" s="2"/>
      <c r="DB818" s="2"/>
      <c r="DC818" s="2"/>
      <c r="DD818" s="2"/>
      <c r="DE818" s="2"/>
      <c r="DF818" s="2"/>
      <c r="DG818" s="2"/>
      <c r="DH818" s="2"/>
      <c r="DI818" s="8">
        <f t="shared" si="148"/>
        <v>47148213</v>
      </c>
      <c r="DJ818" s="18"/>
      <c r="DK818" s="2"/>
      <c r="DL818" s="2"/>
      <c r="DM818" s="2"/>
      <c r="DN818" s="2"/>
      <c r="DO818" s="2"/>
      <c r="DP818" s="2"/>
      <c r="DQ818" s="2"/>
      <c r="DR818" s="9"/>
      <c r="DS818" s="2"/>
      <c r="DT818" s="2"/>
      <c r="DU818" s="7">
        <f t="shared" si="154"/>
        <v>47148213</v>
      </c>
      <c r="DV818" s="4">
        <f>VLOOKUP(B818,[3]RPTNCT049_ConsultaSaldosContabl!$I$4:$K$8047,3,0)</f>
        <v>22115960</v>
      </c>
      <c r="DW818" s="4">
        <f>+Q818+Z818+AA818+AN818+BA818+BJ818+BU818+BV818</f>
        <v>25032253</v>
      </c>
      <c r="DX818" s="41">
        <f t="shared" si="155"/>
        <v>47148213</v>
      </c>
      <c r="DY818" s="19">
        <f t="shared" si="156"/>
        <v>0</v>
      </c>
      <c r="DZ818" s="29"/>
      <c r="EA818" s="29"/>
      <c r="EB818" s="29"/>
    </row>
    <row r="819" spans="1:136" ht="15" customHeight="1" x14ac:dyDescent="0.2">
      <c r="A819" s="1">
        <v>8000198461</v>
      </c>
      <c r="B819" s="1">
        <v>800019846</v>
      </c>
      <c r="C819" s="16">
        <v>213815638</v>
      </c>
      <c r="D819" s="17" t="s">
        <v>294</v>
      </c>
      <c r="E819" s="83" t="s">
        <v>1341</v>
      </c>
      <c r="F819" s="54"/>
      <c r="G819" s="18"/>
      <c r="H819" s="54"/>
      <c r="I819" s="18"/>
      <c r="J819" s="54"/>
      <c r="K819" s="54"/>
      <c r="L819" s="18"/>
      <c r="M819" s="55"/>
      <c r="N819" s="54"/>
      <c r="O819" s="18"/>
      <c r="P819" s="54"/>
      <c r="Q819" s="39"/>
      <c r="R819" s="18"/>
      <c r="S819" s="54"/>
      <c r="T819" s="54"/>
      <c r="U819" s="18"/>
      <c r="V819" s="8">
        <f t="shared" si="145"/>
        <v>0</v>
      </c>
      <c r="W819" s="8">
        <v>0</v>
      </c>
      <c r="X819" s="18"/>
      <c r="Y819" s="8">
        <v>0</v>
      </c>
      <c r="Z819" s="8">
        <v>18822690</v>
      </c>
      <c r="AA819" s="18"/>
      <c r="AB819" s="18"/>
      <c r="AC819" s="56"/>
      <c r="AD819" s="18"/>
      <c r="AE819" s="18"/>
      <c r="AF819" s="8">
        <f t="shared" si="149"/>
        <v>18822690</v>
      </c>
      <c r="AG819" s="9">
        <v>0</v>
      </c>
      <c r="AH819" s="2"/>
      <c r="AI819" s="2">
        <v>0</v>
      </c>
      <c r="AJ819" s="9">
        <v>0</v>
      </c>
      <c r="AK819" s="2">
        <v>0</v>
      </c>
      <c r="AL819" s="2">
        <v>0</v>
      </c>
      <c r="AM819" s="2"/>
      <c r="AN819" s="2"/>
      <c r="AO819" s="19">
        <f t="shared" si="150"/>
        <v>18822690</v>
      </c>
      <c r="AP819" s="18"/>
      <c r="AQ819" s="2"/>
      <c r="AR819" s="18"/>
      <c r="AS819" s="2"/>
      <c r="AT819" s="18"/>
      <c r="AU819" s="18"/>
      <c r="AV819" s="18"/>
      <c r="AW819" s="2"/>
      <c r="AX819" s="2">
        <v>29192212</v>
      </c>
      <c r="AY819" s="2">
        <v>7298053</v>
      </c>
      <c r="AZ819" s="18"/>
      <c r="BA819" s="2"/>
      <c r="BB819" s="64">
        <f t="shared" si="151"/>
        <v>55312955</v>
      </c>
      <c r="BC819" s="2"/>
      <c r="BD819" s="2">
        <v>7298053</v>
      </c>
      <c r="BE819" s="2"/>
      <c r="BF819" s="2"/>
      <c r="BG819" s="9"/>
      <c r="BH819" s="2"/>
      <c r="BI819" s="2"/>
      <c r="BJ819" s="2">
        <v>40507402</v>
      </c>
      <c r="BK819" s="8">
        <f t="shared" si="152"/>
        <v>103118410</v>
      </c>
      <c r="BL819" s="2"/>
      <c r="BM819" s="2">
        <v>7298053</v>
      </c>
      <c r="BN819" s="2"/>
      <c r="BO819" s="2"/>
      <c r="BP819" s="2"/>
      <c r="BQ819" s="2"/>
      <c r="BR819" s="9"/>
      <c r="BS819" s="2"/>
      <c r="BT819" s="2"/>
      <c r="BU819" s="2"/>
      <c r="BV819" s="2"/>
      <c r="BW819" s="8">
        <f t="shared" si="153"/>
        <v>110416463</v>
      </c>
      <c r="BX819" s="2"/>
      <c r="BY819" s="2">
        <v>7298053</v>
      </c>
      <c r="BZ819" s="2"/>
      <c r="CA819" s="2"/>
      <c r="CB819" s="9"/>
      <c r="CC819" s="2"/>
      <c r="CD819" s="2"/>
      <c r="CE819" s="2"/>
      <c r="CF819" s="2"/>
      <c r="CG819" s="8">
        <f>SUM(BW819:CE819)</f>
        <v>117714516</v>
      </c>
      <c r="CH819" s="2"/>
      <c r="CI819" s="2"/>
      <c r="CJ819" s="2"/>
      <c r="CK819" s="2"/>
      <c r="CL819" s="9"/>
      <c r="CM819" s="2"/>
      <c r="CN819" s="2"/>
      <c r="CO819" s="2"/>
      <c r="CP819" s="8">
        <f t="shared" si="146"/>
        <v>117714516</v>
      </c>
      <c r="CQ819" s="2"/>
      <c r="CR819" s="2"/>
      <c r="CS819" s="2"/>
      <c r="CT819" s="2"/>
      <c r="CU819" s="2"/>
      <c r="CV819" s="9"/>
      <c r="CW819" s="2"/>
      <c r="CX819" s="2"/>
      <c r="CY819" s="8">
        <f t="shared" si="147"/>
        <v>117714516</v>
      </c>
      <c r="CZ819" s="2"/>
      <c r="DA819" s="2"/>
      <c r="DB819" s="2"/>
      <c r="DC819" s="2"/>
      <c r="DD819" s="2"/>
      <c r="DE819" s="2"/>
      <c r="DF819" s="2"/>
      <c r="DG819" s="2"/>
      <c r="DH819" s="2"/>
      <c r="DI819" s="8">
        <f t="shared" si="148"/>
        <v>117714516</v>
      </c>
      <c r="DJ819" s="18"/>
      <c r="DK819" s="2"/>
      <c r="DL819" s="2"/>
      <c r="DM819" s="2"/>
      <c r="DN819" s="2"/>
      <c r="DO819" s="2"/>
      <c r="DP819" s="2"/>
      <c r="DQ819" s="2"/>
      <c r="DR819" s="9"/>
      <c r="DS819" s="2"/>
      <c r="DT819" s="2"/>
      <c r="DU819" s="7">
        <f t="shared" si="154"/>
        <v>117714516</v>
      </c>
      <c r="DV819" s="4">
        <f>VLOOKUP(B819,[3]RPTNCT049_ConsultaSaldosContabl!$I$4:$K$8047,3,0)</f>
        <v>58384424</v>
      </c>
      <c r="DW819" s="4">
        <f>+Q819+Z819+AA819+AN819+BA819+BJ819+BU819+BV819</f>
        <v>59330092</v>
      </c>
      <c r="DX819" s="41">
        <f t="shared" si="155"/>
        <v>117714516</v>
      </c>
      <c r="DY819" s="19">
        <f t="shared" si="156"/>
        <v>0</v>
      </c>
      <c r="DZ819" s="29"/>
      <c r="EA819" s="15"/>
      <c r="EB819" s="15"/>
      <c r="EC819" s="15"/>
      <c r="ED819" s="15"/>
      <c r="EE819" s="15"/>
      <c r="EF819" s="15"/>
    </row>
    <row r="820" spans="1:136" ht="15" customHeight="1" x14ac:dyDescent="0.2">
      <c r="A820" s="1">
        <v>8000967778</v>
      </c>
      <c r="B820" s="1">
        <v>800096777</v>
      </c>
      <c r="C820" s="16">
        <v>216023660</v>
      </c>
      <c r="D820" s="17" t="s">
        <v>2240</v>
      </c>
      <c r="E820" s="83" t="s">
        <v>1030</v>
      </c>
      <c r="F820" s="36">
        <v>3621946086</v>
      </c>
      <c r="G820" s="2"/>
      <c r="H820" s="3"/>
      <c r="I820" s="2"/>
      <c r="J820" s="39">
        <v>417596923</v>
      </c>
      <c r="K820" s="2">
        <v>1052637677</v>
      </c>
      <c r="L820" s="2"/>
      <c r="M820" s="8">
        <f>SUM(F820:L820)</f>
        <v>5092180686</v>
      </c>
      <c r="N820" s="3">
        <f>VLOOKUP(A820,'[1]PRESTACION DE SERVICIO'!$I$2:$J$96,2,0)</f>
        <v>3756756247</v>
      </c>
      <c r="O820" s="2"/>
      <c r="P820" s="3"/>
      <c r="Q820" s="39">
        <v>592712101</v>
      </c>
      <c r="R820" s="2"/>
      <c r="S820" s="3">
        <v>187692391</v>
      </c>
      <c r="T820" s="9">
        <v>394353868</v>
      </c>
      <c r="U820" s="2"/>
      <c r="V820" s="8">
        <f t="shared" si="145"/>
        <v>10023695293</v>
      </c>
      <c r="W820" s="8">
        <v>3288122142</v>
      </c>
      <c r="X820" s="2"/>
      <c r="Y820" s="8">
        <v>0</v>
      </c>
      <c r="Z820" s="8"/>
      <c r="AA820" s="2"/>
      <c r="AB820" s="2"/>
      <c r="AC820" s="9">
        <v>204015513</v>
      </c>
      <c r="AD820" s="2">
        <v>431208943</v>
      </c>
      <c r="AE820" s="2"/>
      <c r="AF820" s="8">
        <f t="shared" si="149"/>
        <v>13947041891</v>
      </c>
      <c r="AG820" s="9">
        <v>0</v>
      </c>
      <c r="AH820" s="2"/>
      <c r="AI820" s="2">
        <v>0</v>
      </c>
      <c r="AJ820" s="9">
        <v>3401769306</v>
      </c>
      <c r="AK820" s="2">
        <v>204015513</v>
      </c>
      <c r="AL820" s="2">
        <v>431208943</v>
      </c>
      <c r="AM820" s="2"/>
      <c r="AN820" s="2"/>
      <c r="AO820" s="19">
        <f t="shared" si="150"/>
        <v>17984035653</v>
      </c>
      <c r="AP820" s="2"/>
      <c r="AQ820" s="2"/>
      <c r="AR820" s="2"/>
      <c r="AS820" s="2">
        <v>3357916382</v>
      </c>
      <c r="AT820" s="2">
        <v>204015513</v>
      </c>
      <c r="AU820" s="2">
        <v>419740100</v>
      </c>
      <c r="AV820" s="2"/>
      <c r="AW820" s="2">
        <v>959600980</v>
      </c>
      <c r="AX820" s="2"/>
      <c r="AY820" s="2">
        <v>239900245</v>
      </c>
      <c r="AZ820" s="2"/>
      <c r="BA820" s="2"/>
      <c r="BB820" s="64">
        <f t="shared" si="151"/>
        <v>23165208873</v>
      </c>
      <c r="BC820" s="2">
        <v>4926452965</v>
      </c>
      <c r="BD820" s="2">
        <v>239900245</v>
      </c>
      <c r="BE820" s="2"/>
      <c r="BF820" s="2"/>
      <c r="BG820" s="9">
        <v>307513451</v>
      </c>
      <c r="BH820" s="2">
        <v>604416179</v>
      </c>
      <c r="BI820" s="2"/>
      <c r="BJ820" s="2">
        <v>1275548163</v>
      </c>
      <c r="BK820" s="8">
        <f t="shared" si="152"/>
        <v>30519039876</v>
      </c>
      <c r="BL820" s="2">
        <v>3663314374</v>
      </c>
      <c r="BM820" s="2">
        <v>239900245</v>
      </c>
      <c r="BN820" s="2"/>
      <c r="BO820" s="2">
        <v>1476270606</v>
      </c>
      <c r="BP820" s="2"/>
      <c r="BQ820" s="2"/>
      <c r="BR820" s="9">
        <v>223144626</v>
      </c>
      <c r="BS820" s="2">
        <v>592921995</v>
      </c>
      <c r="BT820" s="2"/>
      <c r="BU820" s="2"/>
      <c r="BV820" s="2"/>
      <c r="BW820" s="8">
        <f t="shared" si="153"/>
        <v>36714591722</v>
      </c>
      <c r="BX820" s="2"/>
      <c r="BY820" s="2">
        <v>239900245</v>
      </c>
      <c r="BZ820" s="2"/>
      <c r="CA820" s="2">
        <v>3556043347</v>
      </c>
      <c r="CB820" s="9">
        <v>250318108</v>
      </c>
      <c r="CC820" s="2">
        <v>567322185</v>
      </c>
      <c r="CD820" s="2"/>
      <c r="CE820" s="2"/>
      <c r="CF820" s="2"/>
      <c r="CG820" s="8">
        <f>SUM(BW820:CE820)</f>
        <v>41328175607</v>
      </c>
      <c r="CH820" s="2"/>
      <c r="CI820" s="2"/>
      <c r="CJ820" s="2"/>
      <c r="CK820" s="2"/>
      <c r="CL820" s="9"/>
      <c r="CM820" s="2"/>
      <c r="CN820" s="2"/>
      <c r="CO820" s="2"/>
      <c r="CP820" s="8">
        <f t="shared" si="146"/>
        <v>41328175607</v>
      </c>
      <c r="CQ820" s="2"/>
      <c r="CR820" s="2"/>
      <c r="CS820" s="2"/>
      <c r="CT820" s="2"/>
      <c r="CU820" s="2"/>
      <c r="CV820" s="9"/>
      <c r="CW820" s="2"/>
      <c r="CX820" s="2"/>
      <c r="CY820" s="8">
        <f t="shared" si="147"/>
        <v>41328175607</v>
      </c>
      <c r="CZ820" s="2"/>
      <c r="DA820" s="2"/>
      <c r="DB820" s="2"/>
      <c r="DC820" s="2"/>
      <c r="DD820" s="2"/>
      <c r="DE820" s="2"/>
      <c r="DF820" s="2"/>
      <c r="DG820" s="2"/>
      <c r="DH820" s="2"/>
      <c r="DI820" s="8">
        <f t="shared" si="148"/>
        <v>41328175607</v>
      </c>
      <c r="DJ820" s="18"/>
      <c r="DK820" s="2"/>
      <c r="DL820" s="2"/>
      <c r="DM820" s="2"/>
      <c r="DN820" s="2"/>
      <c r="DO820" s="2"/>
      <c r="DP820" s="2"/>
      <c r="DQ820" s="2"/>
      <c r="DR820" s="9"/>
      <c r="DS820" s="2"/>
      <c r="DT820" s="2"/>
      <c r="DU820" s="7">
        <f t="shared" si="154"/>
        <v>41328175607</v>
      </c>
      <c r="DV820" s="4">
        <f>VLOOKUP(B820,[3]RPTNCT049_ConsultaSaldosContabl!$I$4:$K$8047,3,0)</f>
        <v>39459915343</v>
      </c>
      <c r="DW820" s="4">
        <f>+Q820+Z820+AA820+AN820+BA820+BJ820+BU820+BV820</f>
        <v>1868260264</v>
      </c>
      <c r="DX820" s="41">
        <f t="shared" si="155"/>
        <v>41328175607</v>
      </c>
      <c r="DY820" s="19">
        <f t="shared" si="156"/>
        <v>0</v>
      </c>
      <c r="DZ820" s="29"/>
      <c r="EA820" s="29"/>
      <c r="EB820" s="29"/>
    </row>
    <row r="821" spans="1:136" ht="15" customHeight="1" x14ac:dyDescent="0.2">
      <c r="A821" s="1">
        <v>8911801801</v>
      </c>
      <c r="B821" s="1">
        <v>891180180</v>
      </c>
      <c r="C821" s="16">
        <v>216041660</v>
      </c>
      <c r="D821" s="17" t="s">
        <v>618</v>
      </c>
      <c r="E821" s="83" t="s">
        <v>1655</v>
      </c>
      <c r="F821" s="38"/>
      <c r="G821" s="2"/>
      <c r="H821" s="3"/>
      <c r="I821" s="2"/>
      <c r="J821" s="39"/>
      <c r="K821" s="3"/>
      <c r="L821" s="2"/>
      <c r="M821" s="8"/>
      <c r="N821" s="3"/>
      <c r="O821" s="2"/>
      <c r="P821" s="3"/>
      <c r="Q821" s="39">
        <v>80921508</v>
      </c>
      <c r="R821" s="2"/>
      <c r="S821" s="3"/>
      <c r="T821" s="3"/>
      <c r="U821" s="2"/>
      <c r="V821" s="8">
        <f t="shared" si="145"/>
        <v>80921508</v>
      </c>
      <c r="W821" s="8">
        <v>0</v>
      </c>
      <c r="X821" s="2"/>
      <c r="Y821" s="8">
        <v>0</v>
      </c>
      <c r="Z821" s="8"/>
      <c r="AA821" s="2"/>
      <c r="AB821" s="2"/>
      <c r="AC821" s="9"/>
      <c r="AD821" s="2"/>
      <c r="AE821" s="2"/>
      <c r="AF821" s="8">
        <f t="shared" si="149"/>
        <v>80921508</v>
      </c>
      <c r="AG821" s="9">
        <v>0</v>
      </c>
      <c r="AH821" s="2"/>
      <c r="AI821" s="2">
        <v>0</v>
      </c>
      <c r="AJ821" s="9">
        <v>0</v>
      </c>
      <c r="AK821" s="2">
        <v>0</v>
      </c>
      <c r="AL821" s="2">
        <v>0</v>
      </c>
      <c r="AM821" s="2"/>
      <c r="AN821" s="2"/>
      <c r="AO821" s="19">
        <f t="shared" si="150"/>
        <v>80921508</v>
      </c>
      <c r="AP821" s="2"/>
      <c r="AQ821" s="2"/>
      <c r="AR821" s="2"/>
      <c r="AS821" s="2"/>
      <c r="AT821" s="2"/>
      <c r="AU821" s="2"/>
      <c r="AV821" s="2"/>
      <c r="AW821" s="2"/>
      <c r="AX821" s="2">
        <v>49703998</v>
      </c>
      <c r="AY821" s="2"/>
      <c r="AZ821" s="2"/>
      <c r="BA821" s="2"/>
      <c r="BB821" s="64">
        <f t="shared" si="151"/>
        <v>130625506</v>
      </c>
      <c r="BC821" s="2"/>
      <c r="BD821" s="2">
        <v>99407996</v>
      </c>
      <c r="BE821" s="2"/>
      <c r="BF821" s="2"/>
      <c r="BG821" s="9"/>
      <c r="BH821" s="2"/>
      <c r="BI821" s="2"/>
      <c r="BJ821" s="2">
        <v>174147618</v>
      </c>
      <c r="BK821" s="8">
        <f t="shared" si="152"/>
        <v>404181120</v>
      </c>
      <c r="BL821" s="2"/>
      <c r="BM821" s="2">
        <v>99407996</v>
      </c>
      <c r="BN821" s="2"/>
      <c r="BO821" s="2"/>
      <c r="BP821" s="2"/>
      <c r="BQ821" s="2"/>
      <c r="BR821" s="9"/>
      <c r="BS821" s="2"/>
      <c r="BT821" s="2"/>
      <c r="BU821" s="2"/>
      <c r="BV821" s="2"/>
      <c r="BW821" s="8">
        <f t="shared" si="153"/>
        <v>503589116</v>
      </c>
      <c r="BX821" s="2"/>
      <c r="BY821" s="2">
        <v>0</v>
      </c>
      <c r="BZ821" s="2"/>
      <c r="CA821" s="2"/>
      <c r="CB821" s="9"/>
      <c r="CC821" s="2"/>
      <c r="CD821" s="2"/>
      <c r="CE821" s="2"/>
      <c r="CF821" s="2"/>
      <c r="CG821" s="8">
        <f>SUM(BW821:CE821)</f>
        <v>503589116</v>
      </c>
      <c r="CH821" s="2"/>
      <c r="CI821" s="2"/>
      <c r="CJ821" s="2"/>
      <c r="CK821" s="2"/>
      <c r="CL821" s="9"/>
      <c r="CM821" s="2"/>
      <c r="CN821" s="2"/>
      <c r="CO821" s="2"/>
      <c r="CP821" s="8">
        <f t="shared" si="146"/>
        <v>503589116</v>
      </c>
      <c r="CQ821" s="2"/>
      <c r="CR821" s="2"/>
      <c r="CS821" s="2"/>
      <c r="CT821" s="2"/>
      <c r="CU821" s="2"/>
      <c r="CV821" s="9"/>
      <c r="CW821" s="2"/>
      <c r="CX821" s="2"/>
      <c r="CY821" s="8">
        <f t="shared" si="147"/>
        <v>503589116</v>
      </c>
      <c r="CZ821" s="2"/>
      <c r="DA821" s="2"/>
      <c r="DB821" s="2"/>
      <c r="DC821" s="2"/>
      <c r="DD821" s="2"/>
      <c r="DE821" s="2"/>
      <c r="DF821" s="2"/>
      <c r="DG821" s="2"/>
      <c r="DH821" s="2"/>
      <c r="DI821" s="8">
        <f t="shared" si="148"/>
        <v>503589116</v>
      </c>
      <c r="DJ821" s="18"/>
      <c r="DK821" s="2"/>
      <c r="DL821" s="2"/>
      <c r="DM821" s="2"/>
      <c r="DN821" s="2"/>
      <c r="DO821" s="2"/>
      <c r="DP821" s="2"/>
      <c r="DQ821" s="2"/>
      <c r="DR821" s="9"/>
      <c r="DS821" s="2"/>
      <c r="DT821" s="2"/>
      <c r="DU821" s="7">
        <f t="shared" si="154"/>
        <v>503589116</v>
      </c>
      <c r="DV821" s="4">
        <f>VLOOKUP(B821,[3]RPTNCT049_ConsultaSaldosContabl!$I$4:$K$8047,3,0)</f>
        <v>248519990</v>
      </c>
      <c r="DW821" s="4">
        <f>+Q821+Z821+AA821+AN821+BA821+BJ821+BU821+BV821</f>
        <v>255069126</v>
      </c>
      <c r="DX821" s="41">
        <f t="shared" si="155"/>
        <v>503589116</v>
      </c>
      <c r="DY821" s="19">
        <f t="shared" si="156"/>
        <v>0</v>
      </c>
      <c r="DZ821" s="29"/>
      <c r="EA821" s="29"/>
      <c r="EB821" s="29"/>
    </row>
    <row r="822" spans="1:136" ht="15" customHeight="1" x14ac:dyDescent="0.2">
      <c r="A822" s="1">
        <v>8908011313</v>
      </c>
      <c r="B822" s="1">
        <v>890801131</v>
      </c>
      <c r="C822" s="16">
        <v>215317653</v>
      </c>
      <c r="D822" s="17" t="s">
        <v>355</v>
      </c>
      <c r="E822" s="83" t="s">
        <v>1400</v>
      </c>
      <c r="F822" s="38"/>
      <c r="G822" s="2"/>
      <c r="H822" s="3"/>
      <c r="I822" s="2"/>
      <c r="J822" s="39"/>
      <c r="K822" s="3"/>
      <c r="L822" s="2"/>
      <c r="M822" s="8"/>
      <c r="N822" s="3"/>
      <c r="O822" s="2"/>
      <c r="P822" s="3"/>
      <c r="Q822" s="39">
        <v>87070688</v>
      </c>
      <c r="R822" s="2"/>
      <c r="S822" s="3"/>
      <c r="T822" s="3"/>
      <c r="U822" s="2"/>
      <c r="V822" s="8">
        <f t="shared" si="145"/>
        <v>87070688</v>
      </c>
      <c r="W822" s="8">
        <v>0</v>
      </c>
      <c r="X822" s="2"/>
      <c r="Y822" s="8">
        <v>0</v>
      </c>
      <c r="Z822" s="8"/>
      <c r="AA822" s="2"/>
      <c r="AB822" s="2"/>
      <c r="AC822" s="9"/>
      <c r="AD822" s="2"/>
      <c r="AE822" s="2"/>
      <c r="AF822" s="8">
        <f t="shared" si="149"/>
        <v>87070688</v>
      </c>
      <c r="AG822" s="9">
        <v>0</v>
      </c>
      <c r="AH822" s="2"/>
      <c r="AI822" s="2">
        <v>0</v>
      </c>
      <c r="AJ822" s="9">
        <v>0</v>
      </c>
      <c r="AK822" s="2">
        <v>0</v>
      </c>
      <c r="AL822" s="2">
        <v>0</v>
      </c>
      <c r="AM822" s="2"/>
      <c r="AN822" s="2"/>
      <c r="AO822" s="19">
        <f t="shared" si="150"/>
        <v>87070688</v>
      </c>
      <c r="AP822" s="2"/>
      <c r="AQ822" s="2"/>
      <c r="AR822" s="2"/>
      <c r="AS822" s="2"/>
      <c r="AT822" s="2"/>
      <c r="AU822" s="2"/>
      <c r="AV822" s="2"/>
      <c r="AW822" s="2"/>
      <c r="AX822" s="2">
        <v>95373564</v>
      </c>
      <c r="AY822" s="2">
        <v>23843391</v>
      </c>
      <c r="AZ822" s="2"/>
      <c r="BA822" s="2"/>
      <c r="BB822" s="64">
        <f t="shared" si="151"/>
        <v>206287643</v>
      </c>
      <c r="BC822" s="2"/>
      <c r="BD822" s="2">
        <v>23843391</v>
      </c>
      <c r="BE822" s="2"/>
      <c r="BF822" s="2"/>
      <c r="BG822" s="9"/>
      <c r="BH822" s="2"/>
      <c r="BI822" s="2"/>
      <c r="BJ822" s="2">
        <v>187380833</v>
      </c>
      <c r="BK822" s="8">
        <f t="shared" si="152"/>
        <v>417511867</v>
      </c>
      <c r="BL822" s="2"/>
      <c r="BM822" s="2">
        <v>23843391</v>
      </c>
      <c r="BN822" s="2"/>
      <c r="BO822" s="2"/>
      <c r="BP822" s="2"/>
      <c r="BQ822" s="2"/>
      <c r="BR822" s="9"/>
      <c r="BS822" s="2"/>
      <c r="BT822" s="2"/>
      <c r="BU822" s="2"/>
      <c r="BV822" s="2"/>
      <c r="BW822" s="8">
        <f t="shared" si="153"/>
        <v>441355258</v>
      </c>
      <c r="BX822" s="2"/>
      <c r="BY822" s="2">
        <v>23843391</v>
      </c>
      <c r="BZ822" s="2"/>
      <c r="CA822" s="2"/>
      <c r="CB822" s="9"/>
      <c r="CC822" s="2"/>
      <c r="CD822" s="2"/>
      <c r="CE822" s="2"/>
      <c r="CF822" s="2"/>
      <c r="CG822" s="8">
        <f>SUM(BW822:CE822)</f>
        <v>465198649</v>
      </c>
      <c r="CH822" s="2"/>
      <c r="CI822" s="2"/>
      <c r="CJ822" s="2"/>
      <c r="CK822" s="2"/>
      <c r="CL822" s="9"/>
      <c r="CM822" s="2"/>
      <c r="CN822" s="2"/>
      <c r="CO822" s="2"/>
      <c r="CP822" s="8">
        <f t="shared" si="146"/>
        <v>465198649</v>
      </c>
      <c r="CQ822" s="2"/>
      <c r="CR822" s="2"/>
      <c r="CS822" s="2"/>
      <c r="CT822" s="2"/>
      <c r="CU822" s="2"/>
      <c r="CV822" s="9"/>
      <c r="CW822" s="2"/>
      <c r="CX822" s="2"/>
      <c r="CY822" s="8">
        <f t="shared" si="147"/>
        <v>465198649</v>
      </c>
      <c r="CZ822" s="2"/>
      <c r="DA822" s="2"/>
      <c r="DB822" s="2"/>
      <c r="DC822" s="2"/>
      <c r="DD822" s="2"/>
      <c r="DE822" s="2"/>
      <c r="DF822" s="2"/>
      <c r="DG822" s="2"/>
      <c r="DH822" s="2"/>
      <c r="DI822" s="8">
        <f t="shared" si="148"/>
        <v>465198649</v>
      </c>
      <c r="DJ822" s="18"/>
      <c r="DK822" s="2"/>
      <c r="DL822" s="2"/>
      <c r="DM822" s="2"/>
      <c r="DN822" s="2"/>
      <c r="DO822" s="2"/>
      <c r="DP822" s="2"/>
      <c r="DQ822" s="2"/>
      <c r="DR822" s="9"/>
      <c r="DS822" s="2"/>
      <c r="DT822" s="2"/>
      <c r="DU822" s="7">
        <f t="shared" si="154"/>
        <v>465198649</v>
      </c>
      <c r="DV822" s="4">
        <f>VLOOKUP(B822,[3]RPTNCT049_ConsultaSaldosContabl!$I$4:$K$8047,3,0)</f>
        <v>190747128</v>
      </c>
      <c r="DW822" s="4">
        <f>+Q822+Z822+AA822+AN822+BA822+BJ822+BU822+BV822</f>
        <v>274451521</v>
      </c>
      <c r="DX822" s="41">
        <f t="shared" si="155"/>
        <v>465198649</v>
      </c>
      <c r="DY822" s="19">
        <f t="shared" si="156"/>
        <v>0</v>
      </c>
      <c r="DZ822" s="29"/>
      <c r="EA822" s="29"/>
      <c r="EB822" s="29"/>
    </row>
    <row r="823" spans="1:136" ht="15" customHeight="1" x14ac:dyDescent="0.2">
      <c r="A823" s="1">
        <v>8917800539</v>
      </c>
      <c r="B823" s="1">
        <v>891780053</v>
      </c>
      <c r="C823" s="16">
        <v>217547675</v>
      </c>
      <c r="D823" s="17" t="s">
        <v>657</v>
      </c>
      <c r="E823" s="83" t="s">
        <v>1695</v>
      </c>
      <c r="F823" s="54"/>
      <c r="G823" s="18"/>
      <c r="H823" s="54"/>
      <c r="I823" s="18"/>
      <c r="J823" s="54"/>
      <c r="K823" s="54"/>
      <c r="L823" s="18"/>
      <c r="M823" s="55"/>
      <c r="N823" s="54"/>
      <c r="O823" s="18"/>
      <c r="P823" s="54"/>
      <c r="Q823" s="39">
        <v>59925330</v>
      </c>
      <c r="R823" s="18"/>
      <c r="S823" s="54"/>
      <c r="T823" s="54"/>
      <c r="U823" s="18"/>
      <c r="V823" s="8">
        <f t="shared" si="145"/>
        <v>59925330</v>
      </c>
      <c r="W823" s="8">
        <v>0</v>
      </c>
      <c r="X823" s="18"/>
      <c r="Y823" s="8">
        <v>0</v>
      </c>
      <c r="Z823" s="8"/>
      <c r="AA823" s="18"/>
      <c r="AB823" s="18"/>
      <c r="AC823" s="56"/>
      <c r="AD823" s="18"/>
      <c r="AE823" s="18"/>
      <c r="AF823" s="8">
        <f t="shared" si="149"/>
        <v>59925330</v>
      </c>
      <c r="AG823" s="9">
        <v>0</v>
      </c>
      <c r="AH823" s="2"/>
      <c r="AI823" s="2">
        <v>0</v>
      </c>
      <c r="AJ823" s="9">
        <v>0</v>
      </c>
      <c r="AK823" s="2">
        <v>0</v>
      </c>
      <c r="AL823" s="2">
        <v>0</v>
      </c>
      <c r="AM823" s="2"/>
      <c r="AN823" s="2"/>
      <c r="AO823" s="19">
        <f t="shared" si="150"/>
        <v>59925330</v>
      </c>
      <c r="AP823" s="18"/>
      <c r="AQ823" s="2"/>
      <c r="AR823" s="18"/>
      <c r="AS823" s="2"/>
      <c r="AT823" s="18"/>
      <c r="AU823" s="18"/>
      <c r="AV823" s="18"/>
      <c r="AW823" s="18"/>
      <c r="AX823" s="2">
        <v>97313996</v>
      </c>
      <c r="AY823" s="2">
        <v>24328499</v>
      </c>
      <c r="AZ823" s="18"/>
      <c r="BA823" s="2"/>
      <c r="BB823" s="64">
        <f t="shared" si="151"/>
        <v>181567825</v>
      </c>
      <c r="BC823" s="2"/>
      <c r="BD823" s="2">
        <v>24328499</v>
      </c>
      <c r="BE823" s="2"/>
      <c r="BF823" s="2"/>
      <c r="BG823" s="9"/>
      <c r="BH823" s="2"/>
      <c r="BI823" s="2"/>
      <c r="BJ823" s="2">
        <v>128962472</v>
      </c>
      <c r="BK823" s="8">
        <f t="shared" si="152"/>
        <v>334858796</v>
      </c>
      <c r="BL823" s="2"/>
      <c r="BM823" s="2">
        <v>24328499</v>
      </c>
      <c r="BN823" s="2"/>
      <c r="BO823" s="2"/>
      <c r="BP823" s="2"/>
      <c r="BQ823" s="2"/>
      <c r="BR823" s="9"/>
      <c r="BS823" s="2"/>
      <c r="BT823" s="2"/>
      <c r="BU823" s="2"/>
      <c r="BV823" s="2"/>
      <c r="BW823" s="8">
        <f t="shared" si="153"/>
        <v>359187295</v>
      </c>
      <c r="BX823" s="2"/>
      <c r="BY823" s="2">
        <v>24328499</v>
      </c>
      <c r="BZ823" s="2"/>
      <c r="CA823" s="2"/>
      <c r="CB823" s="9"/>
      <c r="CC823" s="2"/>
      <c r="CD823" s="2"/>
      <c r="CE823" s="2"/>
      <c r="CF823" s="2"/>
      <c r="CG823" s="8">
        <f>SUM(BW823:CE823)</f>
        <v>383515794</v>
      </c>
      <c r="CH823" s="2"/>
      <c r="CI823" s="2"/>
      <c r="CJ823" s="2"/>
      <c r="CK823" s="2"/>
      <c r="CL823" s="9"/>
      <c r="CM823" s="2"/>
      <c r="CN823" s="2"/>
      <c r="CO823" s="2"/>
      <c r="CP823" s="8">
        <f t="shared" si="146"/>
        <v>383515794</v>
      </c>
      <c r="CQ823" s="2"/>
      <c r="CR823" s="2"/>
      <c r="CS823" s="2"/>
      <c r="CT823" s="2"/>
      <c r="CU823" s="2"/>
      <c r="CV823" s="9"/>
      <c r="CW823" s="2"/>
      <c r="CX823" s="2"/>
      <c r="CY823" s="8">
        <f t="shared" si="147"/>
        <v>383515794</v>
      </c>
      <c r="CZ823" s="2"/>
      <c r="DA823" s="2"/>
      <c r="DB823" s="2"/>
      <c r="DC823" s="2"/>
      <c r="DD823" s="2"/>
      <c r="DE823" s="2"/>
      <c r="DF823" s="2"/>
      <c r="DG823" s="2"/>
      <c r="DH823" s="2"/>
      <c r="DI823" s="8">
        <f t="shared" si="148"/>
        <v>383515794</v>
      </c>
      <c r="DJ823" s="18"/>
      <c r="DK823" s="2"/>
      <c r="DL823" s="2"/>
      <c r="DM823" s="2"/>
      <c r="DN823" s="2"/>
      <c r="DO823" s="2"/>
      <c r="DP823" s="2"/>
      <c r="DQ823" s="2"/>
      <c r="DR823" s="9"/>
      <c r="DS823" s="2"/>
      <c r="DT823" s="2"/>
      <c r="DU823" s="7">
        <f t="shared" si="154"/>
        <v>383515794</v>
      </c>
      <c r="DV823" s="4">
        <f>VLOOKUP(B823,[3]RPTNCT049_ConsultaSaldosContabl!$I$4:$K$8047,3,0)</f>
        <v>194627992</v>
      </c>
      <c r="DW823" s="4">
        <f>+Q823+Z823+AA823+AN823+BA823+BJ823+BU823+BV823</f>
        <v>188887802</v>
      </c>
      <c r="DX823" s="41">
        <f t="shared" si="155"/>
        <v>383515794</v>
      </c>
      <c r="DY823" s="19">
        <f t="shared" si="156"/>
        <v>0</v>
      </c>
      <c r="DZ823" s="29"/>
      <c r="EA823" s="15"/>
      <c r="EB823" s="15"/>
      <c r="EC823" s="15"/>
      <c r="ED823" s="15"/>
      <c r="EE823" s="15"/>
      <c r="EF823" s="15"/>
    </row>
    <row r="824" spans="1:136" ht="15" customHeight="1" x14ac:dyDescent="0.2">
      <c r="A824" s="1">
        <v>8905015490</v>
      </c>
      <c r="B824" s="1">
        <v>890501549</v>
      </c>
      <c r="C824" s="16">
        <v>216054660</v>
      </c>
      <c r="D824" s="17" t="s">
        <v>779</v>
      </c>
      <c r="E824" s="83" t="s">
        <v>2085</v>
      </c>
      <c r="F824" s="38"/>
      <c r="G824" s="2"/>
      <c r="H824" s="3"/>
      <c r="I824" s="2"/>
      <c r="J824" s="39"/>
      <c r="K824" s="3"/>
      <c r="L824" s="2"/>
      <c r="M824" s="8"/>
      <c r="N824" s="3"/>
      <c r="O824" s="2"/>
      <c r="P824" s="3"/>
      <c r="Q824" s="39">
        <v>31972164</v>
      </c>
      <c r="R824" s="2"/>
      <c r="S824" s="3"/>
      <c r="T824" s="3"/>
      <c r="U824" s="2"/>
      <c r="V824" s="8">
        <f t="shared" si="145"/>
        <v>31972164</v>
      </c>
      <c r="W824" s="8">
        <v>0</v>
      </c>
      <c r="X824" s="2"/>
      <c r="Y824" s="8">
        <v>0</v>
      </c>
      <c r="Z824" s="8">
        <v>28132588</v>
      </c>
      <c r="AA824" s="2"/>
      <c r="AB824" s="2"/>
      <c r="AC824" s="9"/>
      <c r="AD824" s="2"/>
      <c r="AE824" s="2"/>
      <c r="AF824" s="8">
        <f t="shared" si="149"/>
        <v>60104752</v>
      </c>
      <c r="AG824" s="9">
        <v>0</v>
      </c>
      <c r="AH824" s="2"/>
      <c r="AI824" s="2">
        <v>0</v>
      </c>
      <c r="AJ824" s="9">
        <v>0</v>
      </c>
      <c r="AK824" s="2">
        <v>0</v>
      </c>
      <c r="AL824" s="2">
        <v>0</v>
      </c>
      <c r="AM824" s="2"/>
      <c r="AN824" s="2"/>
      <c r="AO824" s="19">
        <f t="shared" si="150"/>
        <v>60104752</v>
      </c>
      <c r="AP824" s="2"/>
      <c r="AQ824" s="2"/>
      <c r="AR824" s="2"/>
      <c r="AS824" s="2"/>
      <c r="AT824" s="2"/>
      <c r="AU824" s="2"/>
      <c r="AV824" s="2"/>
      <c r="AW824" s="2"/>
      <c r="AX824" s="2">
        <v>82480568</v>
      </c>
      <c r="AY824" s="2">
        <v>20620142</v>
      </c>
      <c r="AZ824" s="2"/>
      <c r="BA824" s="2"/>
      <c r="BB824" s="64">
        <f t="shared" si="151"/>
        <v>163205462</v>
      </c>
      <c r="BC824" s="2"/>
      <c r="BD824" s="2">
        <v>20620142</v>
      </c>
      <c r="BE824" s="2"/>
      <c r="BF824" s="2"/>
      <c r="BG824" s="9"/>
      <c r="BH824" s="2"/>
      <c r="BI824" s="2"/>
      <c r="BJ824" s="2">
        <v>129348778</v>
      </c>
      <c r="BK824" s="8">
        <f t="shared" si="152"/>
        <v>313174382</v>
      </c>
      <c r="BL824" s="2"/>
      <c r="BM824" s="2">
        <v>20620142</v>
      </c>
      <c r="BN824" s="2"/>
      <c r="BO824" s="2"/>
      <c r="BP824" s="2"/>
      <c r="BQ824" s="2"/>
      <c r="BR824" s="9"/>
      <c r="BS824" s="2"/>
      <c r="BT824" s="2"/>
      <c r="BU824" s="2"/>
      <c r="BV824" s="2"/>
      <c r="BW824" s="8">
        <f t="shared" si="153"/>
        <v>333794524</v>
      </c>
      <c r="BX824" s="2"/>
      <c r="BY824" s="2">
        <v>20620142</v>
      </c>
      <c r="BZ824" s="2"/>
      <c r="CA824" s="2"/>
      <c r="CB824" s="9"/>
      <c r="CC824" s="2"/>
      <c r="CD824" s="2"/>
      <c r="CE824" s="2"/>
      <c r="CF824" s="2"/>
      <c r="CG824" s="8">
        <f>SUM(BW824:CE824)</f>
        <v>354414666</v>
      </c>
      <c r="CH824" s="2"/>
      <c r="CI824" s="2"/>
      <c r="CJ824" s="2"/>
      <c r="CK824" s="2"/>
      <c r="CL824" s="9"/>
      <c r="CM824" s="2"/>
      <c r="CN824" s="2"/>
      <c r="CO824" s="2"/>
      <c r="CP824" s="8">
        <f t="shared" si="146"/>
        <v>354414666</v>
      </c>
      <c r="CQ824" s="2"/>
      <c r="CR824" s="2"/>
      <c r="CS824" s="2"/>
      <c r="CT824" s="2"/>
      <c r="CU824" s="2"/>
      <c r="CV824" s="9"/>
      <c r="CW824" s="2"/>
      <c r="CX824" s="2"/>
      <c r="CY824" s="8">
        <f t="shared" si="147"/>
        <v>354414666</v>
      </c>
      <c r="CZ824" s="2"/>
      <c r="DA824" s="2"/>
      <c r="DB824" s="2"/>
      <c r="DC824" s="2"/>
      <c r="DD824" s="2"/>
      <c r="DE824" s="2"/>
      <c r="DF824" s="2"/>
      <c r="DG824" s="2"/>
      <c r="DH824" s="2"/>
      <c r="DI824" s="8">
        <f t="shared" si="148"/>
        <v>354414666</v>
      </c>
      <c r="DJ824" s="18"/>
      <c r="DK824" s="2"/>
      <c r="DL824" s="2"/>
      <c r="DM824" s="2"/>
      <c r="DN824" s="2"/>
      <c r="DO824" s="2"/>
      <c r="DP824" s="2"/>
      <c r="DQ824" s="2"/>
      <c r="DR824" s="9"/>
      <c r="DS824" s="2"/>
      <c r="DT824" s="2"/>
      <c r="DU824" s="7">
        <f t="shared" si="154"/>
        <v>354414666</v>
      </c>
      <c r="DV824" s="4">
        <f>VLOOKUP(B824,[3]RPTNCT049_ConsultaSaldosContabl!$I$4:$K$8047,3,0)</f>
        <v>164961136</v>
      </c>
      <c r="DW824" s="4">
        <f>+Q824+Z824+AA824+AN824+BA824+BJ824+BU824+BV824</f>
        <v>189453530</v>
      </c>
      <c r="DX824" s="41">
        <f t="shared" si="155"/>
        <v>354414666</v>
      </c>
      <c r="DY824" s="19">
        <f t="shared" si="156"/>
        <v>0</v>
      </c>
      <c r="DZ824" s="29"/>
      <c r="EA824" s="29"/>
      <c r="EB824" s="29"/>
    </row>
    <row r="825" spans="1:136" ht="15" customHeight="1" x14ac:dyDescent="0.2">
      <c r="A825" s="1">
        <v>8001001404</v>
      </c>
      <c r="B825" s="1">
        <v>800100140</v>
      </c>
      <c r="C825" s="16">
        <v>217173671</v>
      </c>
      <c r="D825" s="17" t="s">
        <v>2294</v>
      </c>
      <c r="E825" s="83" t="s">
        <v>1982</v>
      </c>
      <c r="F825" s="38"/>
      <c r="G825" s="2"/>
      <c r="H825" s="3"/>
      <c r="I825" s="2"/>
      <c r="J825" s="39"/>
      <c r="K825" s="3"/>
      <c r="L825" s="2"/>
      <c r="M825" s="8"/>
      <c r="N825" s="3"/>
      <c r="O825" s="2"/>
      <c r="P825" s="3"/>
      <c r="Q825" s="39">
        <v>73717971</v>
      </c>
      <c r="R825" s="2"/>
      <c r="S825" s="3"/>
      <c r="T825" s="3"/>
      <c r="U825" s="2"/>
      <c r="V825" s="8">
        <f t="shared" si="145"/>
        <v>73717971</v>
      </c>
      <c r="W825" s="8">
        <v>0</v>
      </c>
      <c r="X825" s="2"/>
      <c r="Y825" s="8">
        <v>0</v>
      </c>
      <c r="Z825" s="8"/>
      <c r="AA825" s="2"/>
      <c r="AB825" s="2"/>
      <c r="AC825" s="9"/>
      <c r="AD825" s="2"/>
      <c r="AE825" s="2"/>
      <c r="AF825" s="8">
        <f t="shared" si="149"/>
        <v>73717971</v>
      </c>
      <c r="AG825" s="9">
        <v>0</v>
      </c>
      <c r="AH825" s="2"/>
      <c r="AI825" s="2">
        <v>0</v>
      </c>
      <c r="AJ825" s="9">
        <v>0</v>
      </c>
      <c r="AK825" s="2">
        <v>0</v>
      </c>
      <c r="AL825" s="2">
        <v>0</v>
      </c>
      <c r="AM825" s="2"/>
      <c r="AN825" s="2"/>
      <c r="AO825" s="19">
        <f t="shared" si="150"/>
        <v>73717971</v>
      </c>
      <c r="AP825" s="2"/>
      <c r="AQ825" s="2"/>
      <c r="AR825" s="2"/>
      <c r="AS825" s="2"/>
      <c r="AT825" s="2"/>
      <c r="AU825" s="2"/>
      <c r="AV825" s="2"/>
      <c r="AW825" s="2"/>
      <c r="AX825" s="2">
        <v>88379832</v>
      </c>
      <c r="AY825" s="2">
        <v>22094958</v>
      </c>
      <c r="AZ825" s="2"/>
      <c r="BA825" s="2"/>
      <c r="BB825" s="64">
        <f t="shared" si="151"/>
        <v>184192761</v>
      </c>
      <c r="BC825" s="2"/>
      <c r="BD825" s="2">
        <v>22094958</v>
      </c>
      <c r="BE825" s="2"/>
      <c r="BF825" s="2"/>
      <c r="BG825" s="9"/>
      <c r="BH825" s="2"/>
      <c r="BI825" s="2"/>
      <c r="BJ825" s="2">
        <v>158644860</v>
      </c>
      <c r="BK825" s="8">
        <f t="shared" si="152"/>
        <v>364932579</v>
      </c>
      <c r="BL825" s="2"/>
      <c r="BM825" s="2">
        <v>22094958</v>
      </c>
      <c r="BN825" s="2"/>
      <c r="BO825" s="2"/>
      <c r="BP825" s="2"/>
      <c r="BQ825" s="2"/>
      <c r="BR825" s="9"/>
      <c r="BS825" s="2"/>
      <c r="BT825" s="2"/>
      <c r="BU825" s="2"/>
      <c r="BV825" s="2"/>
      <c r="BW825" s="8">
        <f t="shared" si="153"/>
        <v>387027537</v>
      </c>
      <c r="BX825" s="2"/>
      <c r="BY825" s="2">
        <v>22094958</v>
      </c>
      <c r="BZ825" s="2"/>
      <c r="CA825" s="2"/>
      <c r="CB825" s="9"/>
      <c r="CC825" s="2"/>
      <c r="CD825" s="2"/>
      <c r="CE825" s="2"/>
      <c r="CF825" s="2"/>
      <c r="CG825" s="8">
        <f>SUM(BW825:CE825)</f>
        <v>409122495</v>
      </c>
      <c r="CH825" s="2"/>
      <c r="CI825" s="2"/>
      <c r="CJ825" s="2"/>
      <c r="CK825" s="2"/>
      <c r="CL825" s="9"/>
      <c r="CM825" s="2"/>
      <c r="CN825" s="2"/>
      <c r="CO825" s="2"/>
      <c r="CP825" s="8">
        <f t="shared" si="146"/>
        <v>409122495</v>
      </c>
      <c r="CQ825" s="2"/>
      <c r="CR825" s="2"/>
      <c r="CS825" s="2"/>
      <c r="CT825" s="2"/>
      <c r="CU825" s="2"/>
      <c r="CV825" s="9"/>
      <c r="CW825" s="2"/>
      <c r="CX825" s="2"/>
      <c r="CY825" s="8">
        <f t="shared" si="147"/>
        <v>409122495</v>
      </c>
      <c r="CZ825" s="2"/>
      <c r="DA825" s="2"/>
      <c r="DB825" s="2"/>
      <c r="DC825" s="2"/>
      <c r="DD825" s="2"/>
      <c r="DE825" s="2"/>
      <c r="DF825" s="2"/>
      <c r="DG825" s="2"/>
      <c r="DH825" s="2"/>
      <c r="DI825" s="8">
        <f t="shared" si="148"/>
        <v>409122495</v>
      </c>
      <c r="DJ825" s="18"/>
      <c r="DK825" s="2"/>
      <c r="DL825" s="2"/>
      <c r="DM825" s="2"/>
      <c r="DN825" s="2"/>
      <c r="DO825" s="2"/>
      <c r="DP825" s="2"/>
      <c r="DQ825" s="2"/>
      <c r="DR825" s="9"/>
      <c r="DS825" s="2"/>
      <c r="DT825" s="2"/>
      <c r="DU825" s="7">
        <f t="shared" si="154"/>
        <v>409122495</v>
      </c>
      <c r="DV825" s="4">
        <f>VLOOKUP(B825,[3]RPTNCT049_ConsultaSaldosContabl!$I$4:$K$8047,3,0)</f>
        <v>176759664</v>
      </c>
      <c r="DW825" s="4">
        <f>+Q825+Z825+AA825+AN825+BA825+BJ825+BU825+BV825</f>
        <v>232362831</v>
      </c>
      <c r="DX825" s="41">
        <f t="shared" si="155"/>
        <v>409122495</v>
      </c>
      <c r="DY825" s="19">
        <f t="shared" si="156"/>
        <v>0</v>
      </c>
      <c r="DZ825" s="29"/>
      <c r="EA825" s="29"/>
      <c r="EB825" s="29"/>
    </row>
    <row r="826" spans="1:136" ht="15" customHeight="1" x14ac:dyDescent="0.2">
      <c r="A826" s="1">
        <v>8900011270</v>
      </c>
      <c r="B826" s="1">
        <v>890001127</v>
      </c>
      <c r="C826" s="16">
        <v>219063690</v>
      </c>
      <c r="D826" s="17" t="s">
        <v>799</v>
      </c>
      <c r="E826" s="83" t="s">
        <v>1834</v>
      </c>
      <c r="F826" s="38"/>
      <c r="G826" s="2"/>
      <c r="H826" s="3"/>
      <c r="I826" s="2"/>
      <c r="J826" s="39"/>
      <c r="K826" s="3"/>
      <c r="L826" s="2"/>
      <c r="M826" s="8"/>
      <c r="N826" s="3"/>
      <c r="O826" s="2"/>
      <c r="P826" s="3"/>
      <c r="Q826" s="39">
        <v>32366941</v>
      </c>
      <c r="R826" s="2"/>
      <c r="S826" s="3"/>
      <c r="T826" s="3"/>
      <c r="U826" s="2"/>
      <c r="V826" s="8">
        <f t="shared" si="145"/>
        <v>32366941</v>
      </c>
      <c r="W826" s="8">
        <v>0</v>
      </c>
      <c r="X826" s="2"/>
      <c r="Y826" s="8">
        <v>0</v>
      </c>
      <c r="Z826" s="8"/>
      <c r="AA826" s="2"/>
      <c r="AB826" s="2"/>
      <c r="AC826" s="9"/>
      <c r="AD826" s="2"/>
      <c r="AE826" s="2"/>
      <c r="AF826" s="8">
        <f t="shared" si="149"/>
        <v>32366941</v>
      </c>
      <c r="AG826" s="9">
        <v>0</v>
      </c>
      <c r="AH826" s="2"/>
      <c r="AI826" s="2">
        <v>0</v>
      </c>
      <c r="AJ826" s="9">
        <v>0</v>
      </c>
      <c r="AK826" s="2">
        <v>0</v>
      </c>
      <c r="AL826" s="2">
        <v>0</v>
      </c>
      <c r="AM826" s="2"/>
      <c r="AN826" s="2"/>
      <c r="AO826" s="19">
        <f t="shared" si="150"/>
        <v>32366941</v>
      </c>
      <c r="AP826" s="2"/>
      <c r="AQ826" s="2"/>
      <c r="AR826" s="2"/>
      <c r="AS826" s="2"/>
      <c r="AT826" s="2"/>
      <c r="AU826" s="2"/>
      <c r="AV826" s="2"/>
      <c r="AW826" s="2"/>
      <c r="AX826" s="2">
        <v>38833568</v>
      </c>
      <c r="AY826" s="2">
        <v>9708392</v>
      </c>
      <c r="AZ826" s="2"/>
      <c r="BA826" s="2"/>
      <c r="BB826" s="64">
        <f t="shared" si="151"/>
        <v>80908901</v>
      </c>
      <c r="BC826" s="2"/>
      <c r="BD826" s="2">
        <v>9708392</v>
      </c>
      <c r="BE826" s="2"/>
      <c r="BF826" s="2"/>
      <c r="BG826" s="9"/>
      <c r="BH826" s="2"/>
      <c r="BI826" s="2"/>
      <c r="BJ826" s="2">
        <v>69655405</v>
      </c>
      <c r="BK826" s="8">
        <f t="shared" si="152"/>
        <v>160272698</v>
      </c>
      <c r="BL826" s="2"/>
      <c r="BM826" s="2">
        <v>9708392</v>
      </c>
      <c r="BN826" s="2"/>
      <c r="BO826" s="2"/>
      <c r="BP826" s="2"/>
      <c r="BQ826" s="2"/>
      <c r="BR826" s="9"/>
      <c r="BS826" s="2"/>
      <c r="BT826" s="2"/>
      <c r="BU826" s="2"/>
      <c r="BV826" s="2"/>
      <c r="BW826" s="8">
        <f t="shared" si="153"/>
        <v>169981090</v>
      </c>
      <c r="BX826" s="2"/>
      <c r="BY826" s="2">
        <v>9708392</v>
      </c>
      <c r="BZ826" s="2"/>
      <c r="CA826" s="2"/>
      <c r="CB826" s="9"/>
      <c r="CC826" s="2"/>
      <c r="CD826" s="2"/>
      <c r="CE826" s="2"/>
      <c r="CF826" s="2"/>
      <c r="CG826" s="8">
        <f>SUM(BW826:CE826)</f>
        <v>179689482</v>
      </c>
      <c r="CH826" s="2"/>
      <c r="CI826" s="2"/>
      <c r="CJ826" s="2"/>
      <c r="CK826" s="2"/>
      <c r="CL826" s="9"/>
      <c r="CM826" s="2"/>
      <c r="CN826" s="2"/>
      <c r="CO826" s="2"/>
      <c r="CP826" s="8">
        <f t="shared" si="146"/>
        <v>179689482</v>
      </c>
      <c r="CQ826" s="2"/>
      <c r="CR826" s="2"/>
      <c r="CS826" s="2"/>
      <c r="CT826" s="2"/>
      <c r="CU826" s="2"/>
      <c r="CV826" s="9"/>
      <c r="CW826" s="2"/>
      <c r="CX826" s="2"/>
      <c r="CY826" s="8">
        <f t="shared" si="147"/>
        <v>179689482</v>
      </c>
      <c r="CZ826" s="2"/>
      <c r="DA826" s="2"/>
      <c r="DB826" s="2"/>
      <c r="DC826" s="2"/>
      <c r="DD826" s="2"/>
      <c r="DE826" s="2"/>
      <c r="DF826" s="2"/>
      <c r="DG826" s="2"/>
      <c r="DH826" s="2"/>
      <c r="DI826" s="8">
        <f t="shared" si="148"/>
        <v>179689482</v>
      </c>
      <c r="DJ826" s="18"/>
      <c r="DK826" s="2"/>
      <c r="DL826" s="2"/>
      <c r="DM826" s="2"/>
      <c r="DN826" s="2"/>
      <c r="DO826" s="2"/>
      <c r="DP826" s="2"/>
      <c r="DQ826" s="2"/>
      <c r="DR826" s="9"/>
      <c r="DS826" s="2"/>
      <c r="DT826" s="2"/>
      <c r="DU826" s="7">
        <f t="shared" si="154"/>
        <v>179689482</v>
      </c>
      <c r="DV826" s="4">
        <f>VLOOKUP(B826,[3]RPTNCT049_ConsultaSaldosContabl!$I$4:$K$8047,3,0)</f>
        <v>77667136</v>
      </c>
      <c r="DW826" s="4">
        <f>+Q826+Z826+AA826+AN826+BA826+BJ826+BU826+BV826</f>
        <v>102022346</v>
      </c>
      <c r="DX826" s="41">
        <f t="shared" si="155"/>
        <v>179689482</v>
      </c>
      <c r="DY826" s="19">
        <f t="shared" si="156"/>
        <v>0</v>
      </c>
      <c r="DZ826" s="29"/>
      <c r="EA826" s="29"/>
      <c r="EB826" s="29"/>
    </row>
    <row r="827" spans="1:136" ht="15" customHeight="1" x14ac:dyDescent="0.2">
      <c r="A827" s="1">
        <v>8909805770</v>
      </c>
      <c r="B827" s="1">
        <v>890980577</v>
      </c>
      <c r="C827" s="16">
        <v>214205642</v>
      </c>
      <c r="D827" s="17" t="s">
        <v>126</v>
      </c>
      <c r="E827" s="83" t="s">
        <v>1171</v>
      </c>
      <c r="F827" s="38"/>
      <c r="G827" s="2"/>
      <c r="H827" s="3"/>
      <c r="I827" s="2"/>
      <c r="J827" s="39"/>
      <c r="K827" s="3"/>
      <c r="L827" s="2"/>
      <c r="M827" s="8"/>
      <c r="N827" s="3"/>
      <c r="O827" s="2"/>
      <c r="P827" s="3"/>
      <c r="Q827" s="39">
        <v>86131959</v>
      </c>
      <c r="R827" s="2"/>
      <c r="S827" s="3"/>
      <c r="T827" s="3"/>
      <c r="U827" s="2"/>
      <c r="V827" s="8">
        <f t="shared" si="145"/>
        <v>86131959</v>
      </c>
      <c r="W827" s="8">
        <v>0</v>
      </c>
      <c r="X827" s="2"/>
      <c r="Y827" s="8">
        <v>0</v>
      </c>
      <c r="Z827" s="8"/>
      <c r="AA827" s="2"/>
      <c r="AB827" s="2"/>
      <c r="AC827" s="9"/>
      <c r="AD827" s="2"/>
      <c r="AE827" s="2"/>
      <c r="AF827" s="8">
        <f t="shared" si="149"/>
        <v>86131959</v>
      </c>
      <c r="AG827" s="9">
        <v>0</v>
      </c>
      <c r="AH827" s="2"/>
      <c r="AI827" s="2">
        <v>0</v>
      </c>
      <c r="AJ827" s="9">
        <v>0</v>
      </c>
      <c r="AK827" s="2">
        <v>0</v>
      </c>
      <c r="AL827" s="2">
        <v>0</v>
      </c>
      <c r="AM827" s="2"/>
      <c r="AN827" s="2"/>
      <c r="AO827" s="19">
        <f t="shared" si="150"/>
        <v>86131959</v>
      </c>
      <c r="AP827" s="2"/>
      <c r="AQ827" s="2"/>
      <c r="AR827" s="2"/>
      <c r="AS827" s="2"/>
      <c r="AT827" s="2"/>
      <c r="AU827" s="2"/>
      <c r="AV827" s="2"/>
      <c r="AW827" s="2"/>
      <c r="AX827" s="2">
        <v>91721924</v>
      </c>
      <c r="AY827" s="2">
        <v>22930481</v>
      </c>
      <c r="AZ827" s="2"/>
      <c r="BA827" s="2"/>
      <c r="BB827" s="64">
        <f t="shared" si="151"/>
        <v>200784364</v>
      </c>
      <c r="BC827" s="2"/>
      <c r="BD827" s="2">
        <v>22930481</v>
      </c>
      <c r="BE827" s="2"/>
      <c r="BF827" s="2"/>
      <c r="BG827" s="9"/>
      <c r="BH827" s="2"/>
      <c r="BI827" s="2"/>
      <c r="BJ827" s="2">
        <v>185360783</v>
      </c>
      <c r="BK827" s="8">
        <f t="shared" si="152"/>
        <v>409075628</v>
      </c>
      <c r="BL827" s="2"/>
      <c r="BM827" s="2">
        <v>22930481</v>
      </c>
      <c r="BN827" s="2"/>
      <c r="BO827" s="2"/>
      <c r="BP827" s="2"/>
      <c r="BQ827" s="2"/>
      <c r="BR827" s="9"/>
      <c r="BS827" s="2"/>
      <c r="BT827" s="2"/>
      <c r="BU827" s="2"/>
      <c r="BV827" s="2"/>
      <c r="BW827" s="8">
        <f t="shared" si="153"/>
        <v>432006109</v>
      </c>
      <c r="BX827" s="2"/>
      <c r="BY827" s="2">
        <v>22930481</v>
      </c>
      <c r="BZ827" s="2"/>
      <c r="CA827" s="2"/>
      <c r="CB827" s="9"/>
      <c r="CC827" s="2"/>
      <c r="CD827" s="2"/>
      <c r="CE827" s="2"/>
      <c r="CF827" s="2"/>
      <c r="CG827" s="8">
        <f>SUM(BW827:CE827)</f>
        <v>454936590</v>
      </c>
      <c r="CH827" s="2"/>
      <c r="CI827" s="2"/>
      <c r="CJ827" s="2"/>
      <c r="CK827" s="2"/>
      <c r="CL827" s="9"/>
      <c r="CM827" s="2"/>
      <c r="CN827" s="2"/>
      <c r="CO827" s="2"/>
      <c r="CP827" s="8">
        <f t="shared" si="146"/>
        <v>454936590</v>
      </c>
      <c r="CQ827" s="2"/>
      <c r="CR827" s="2"/>
      <c r="CS827" s="2"/>
      <c r="CT827" s="2"/>
      <c r="CU827" s="2"/>
      <c r="CV827" s="9"/>
      <c r="CW827" s="2"/>
      <c r="CX827" s="2"/>
      <c r="CY827" s="8">
        <f t="shared" si="147"/>
        <v>454936590</v>
      </c>
      <c r="CZ827" s="2"/>
      <c r="DA827" s="2"/>
      <c r="DB827" s="2"/>
      <c r="DC827" s="2"/>
      <c r="DD827" s="2"/>
      <c r="DE827" s="2"/>
      <c r="DF827" s="2"/>
      <c r="DG827" s="2"/>
      <c r="DH827" s="2"/>
      <c r="DI827" s="8">
        <f t="shared" si="148"/>
        <v>454936590</v>
      </c>
      <c r="DJ827" s="18"/>
      <c r="DK827" s="2"/>
      <c r="DL827" s="2"/>
      <c r="DM827" s="2"/>
      <c r="DN827" s="2"/>
      <c r="DO827" s="2"/>
      <c r="DP827" s="2"/>
      <c r="DQ827" s="2"/>
      <c r="DR827" s="9"/>
      <c r="DS827" s="2"/>
      <c r="DT827" s="2"/>
      <c r="DU827" s="7">
        <f t="shared" si="154"/>
        <v>454936590</v>
      </c>
      <c r="DV827" s="4">
        <f>VLOOKUP(B827,[3]RPTNCT049_ConsultaSaldosContabl!$I$4:$K$8047,3,0)</f>
        <v>183443848</v>
      </c>
      <c r="DW827" s="4">
        <f>+Q827+Z827+AA827+AN827+BA827+BJ827+BU827+BV827</f>
        <v>271492742</v>
      </c>
      <c r="DX827" s="41">
        <f t="shared" si="155"/>
        <v>454936590</v>
      </c>
      <c r="DY827" s="19">
        <f t="shared" si="156"/>
        <v>0</v>
      </c>
      <c r="DZ827" s="29"/>
      <c r="EA827" s="29"/>
      <c r="EB827" s="29"/>
    </row>
    <row r="828" spans="1:136" ht="15" customHeight="1" x14ac:dyDescent="0.2">
      <c r="A828" s="1">
        <v>8000167579</v>
      </c>
      <c r="B828" s="1">
        <v>800016757</v>
      </c>
      <c r="C828" s="16">
        <v>214615646</v>
      </c>
      <c r="D828" s="17" t="s">
        <v>295</v>
      </c>
      <c r="E828" s="83" t="s">
        <v>1342</v>
      </c>
      <c r="F828" s="54"/>
      <c r="G828" s="18"/>
      <c r="H828" s="54"/>
      <c r="I828" s="18"/>
      <c r="J828" s="54"/>
      <c r="K828" s="54"/>
      <c r="L828" s="18"/>
      <c r="M828" s="55"/>
      <c r="N828" s="54"/>
      <c r="O828" s="18"/>
      <c r="P828" s="54"/>
      <c r="Q828" s="39"/>
      <c r="R828" s="18"/>
      <c r="S828" s="54"/>
      <c r="T828" s="54"/>
      <c r="U828" s="18"/>
      <c r="V828" s="8">
        <f t="shared" si="145"/>
        <v>0</v>
      </c>
      <c r="W828" s="8">
        <v>0</v>
      </c>
      <c r="X828" s="18"/>
      <c r="Y828" s="8">
        <v>0</v>
      </c>
      <c r="Z828" s="8">
        <v>116432619</v>
      </c>
      <c r="AA828" s="18"/>
      <c r="AB828" s="18"/>
      <c r="AC828" s="56"/>
      <c r="AD828" s="18"/>
      <c r="AE828" s="18"/>
      <c r="AF828" s="8">
        <f t="shared" si="149"/>
        <v>116432619</v>
      </c>
      <c r="AG828" s="9">
        <v>0</v>
      </c>
      <c r="AH828" s="2"/>
      <c r="AI828" s="2">
        <v>0</v>
      </c>
      <c r="AJ828" s="9">
        <v>0</v>
      </c>
      <c r="AK828" s="2">
        <v>0</v>
      </c>
      <c r="AL828" s="2">
        <v>0</v>
      </c>
      <c r="AM828" s="2"/>
      <c r="AN828" s="2"/>
      <c r="AO828" s="19">
        <f t="shared" si="150"/>
        <v>116432619</v>
      </c>
      <c r="AP828" s="18"/>
      <c r="AQ828" s="2"/>
      <c r="AR828" s="18"/>
      <c r="AS828" s="2"/>
      <c r="AT828" s="18"/>
      <c r="AU828" s="18"/>
      <c r="AV828" s="18"/>
      <c r="AW828" s="18"/>
      <c r="AX828" s="2">
        <v>143588652</v>
      </c>
      <c r="AY828" s="2">
        <v>35897163</v>
      </c>
      <c r="AZ828" s="18"/>
      <c r="BA828" s="2"/>
      <c r="BB828" s="64">
        <f t="shared" si="151"/>
        <v>295918434</v>
      </c>
      <c r="BC828" s="2"/>
      <c r="BD828" s="2">
        <v>35897163</v>
      </c>
      <c r="BE828" s="2"/>
      <c r="BF828" s="2"/>
      <c r="BG828" s="9"/>
      <c r="BH828" s="2"/>
      <c r="BI828" s="2"/>
      <c r="BJ828" s="2">
        <v>250569810</v>
      </c>
      <c r="BK828" s="8">
        <f t="shared" si="152"/>
        <v>582385407</v>
      </c>
      <c r="BL828" s="2"/>
      <c r="BM828" s="2">
        <v>35897163</v>
      </c>
      <c r="BN828" s="2"/>
      <c r="BO828" s="2"/>
      <c r="BP828" s="2"/>
      <c r="BQ828" s="2"/>
      <c r="BR828" s="9"/>
      <c r="BS828" s="2"/>
      <c r="BT828" s="2"/>
      <c r="BU828" s="2"/>
      <c r="BV828" s="2"/>
      <c r="BW828" s="8">
        <f t="shared" si="153"/>
        <v>618282570</v>
      </c>
      <c r="BX828" s="2"/>
      <c r="BY828" s="2">
        <v>35897163</v>
      </c>
      <c r="BZ828" s="2"/>
      <c r="CA828" s="2"/>
      <c r="CB828" s="9"/>
      <c r="CC828" s="2"/>
      <c r="CD828" s="2"/>
      <c r="CE828" s="2"/>
      <c r="CF828" s="2"/>
      <c r="CG828" s="8">
        <f>SUM(BW828:CE828)</f>
        <v>654179733</v>
      </c>
      <c r="CH828" s="2"/>
      <c r="CI828" s="2"/>
      <c r="CJ828" s="2"/>
      <c r="CK828" s="2"/>
      <c r="CL828" s="9"/>
      <c r="CM828" s="2"/>
      <c r="CN828" s="2"/>
      <c r="CO828" s="2"/>
      <c r="CP828" s="8">
        <f t="shared" si="146"/>
        <v>654179733</v>
      </c>
      <c r="CQ828" s="2"/>
      <c r="CR828" s="2"/>
      <c r="CS828" s="2"/>
      <c r="CT828" s="2"/>
      <c r="CU828" s="2"/>
      <c r="CV828" s="9"/>
      <c r="CW828" s="2"/>
      <c r="CX828" s="2"/>
      <c r="CY828" s="8">
        <f t="shared" si="147"/>
        <v>654179733</v>
      </c>
      <c r="CZ828" s="2"/>
      <c r="DA828" s="2"/>
      <c r="DB828" s="2"/>
      <c r="DC828" s="2"/>
      <c r="DD828" s="2"/>
      <c r="DE828" s="2"/>
      <c r="DF828" s="2"/>
      <c r="DG828" s="2"/>
      <c r="DH828" s="2"/>
      <c r="DI828" s="8">
        <f t="shared" si="148"/>
        <v>654179733</v>
      </c>
      <c r="DJ828" s="18"/>
      <c r="DK828" s="2"/>
      <c r="DL828" s="2"/>
      <c r="DM828" s="2"/>
      <c r="DN828" s="2"/>
      <c r="DO828" s="2"/>
      <c r="DP828" s="2"/>
      <c r="DQ828" s="2"/>
      <c r="DR828" s="9"/>
      <c r="DS828" s="2"/>
      <c r="DT828" s="2"/>
      <c r="DU828" s="7">
        <f t="shared" si="154"/>
        <v>654179733</v>
      </c>
      <c r="DV828" s="4">
        <f>VLOOKUP(B828,[3]RPTNCT049_ConsultaSaldosContabl!$I$4:$K$8047,3,0)</f>
        <v>287177304</v>
      </c>
      <c r="DW828" s="4">
        <f>+Q828+Z828+AA828+AN828+BA828+BJ828+BU828+BV828</f>
        <v>367002429</v>
      </c>
      <c r="DX828" s="41">
        <f t="shared" si="155"/>
        <v>654179733</v>
      </c>
      <c r="DY828" s="19">
        <f t="shared" si="156"/>
        <v>0</v>
      </c>
      <c r="DZ828" s="29"/>
      <c r="EA828" s="15"/>
      <c r="EB828" s="15"/>
      <c r="EC828" s="15"/>
      <c r="ED828" s="15"/>
      <c r="EE828" s="15"/>
      <c r="EF828" s="15"/>
    </row>
    <row r="829" spans="1:136" ht="15" customHeight="1" x14ac:dyDescent="0.2">
      <c r="A829" s="1">
        <v>8908011495</v>
      </c>
      <c r="B829" s="1">
        <v>890801149</v>
      </c>
      <c r="C829" s="16">
        <v>216217662</v>
      </c>
      <c r="D829" s="17" t="s">
        <v>356</v>
      </c>
      <c r="E829" s="83" t="s">
        <v>1401</v>
      </c>
      <c r="F829" s="38"/>
      <c r="G829" s="2"/>
      <c r="H829" s="3"/>
      <c r="I829" s="2"/>
      <c r="J829" s="39"/>
      <c r="K829" s="3"/>
      <c r="L829" s="2"/>
      <c r="M829" s="8"/>
      <c r="N829" s="3"/>
      <c r="O829" s="2"/>
      <c r="P829" s="3"/>
      <c r="Q829" s="39">
        <v>126331026</v>
      </c>
      <c r="R829" s="2"/>
      <c r="S829" s="3"/>
      <c r="T829" s="3"/>
      <c r="U829" s="2"/>
      <c r="V829" s="8">
        <f t="shared" si="145"/>
        <v>126331026</v>
      </c>
      <c r="W829" s="8">
        <v>0</v>
      </c>
      <c r="X829" s="2"/>
      <c r="Y829" s="8">
        <v>0</v>
      </c>
      <c r="Z829" s="8"/>
      <c r="AA829" s="2"/>
      <c r="AB829" s="2"/>
      <c r="AC829" s="9"/>
      <c r="AD829" s="2"/>
      <c r="AE829" s="2"/>
      <c r="AF829" s="8">
        <f t="shared" si="149"/>
        <v>126331026</v>
      </c>
      <c r="AG829" s="9">
        <v>0</v>
      </c>
      <c r="AH829" s="2"/>
      <c r="AI829" s="2">
        <v>0</v>
      </c>
      <c r="AJ829" s="9">
        <v>0</v>
      </c>
      <c r="AK829" s="2">
        <v>0</v>
      </c>
      <c r="AL829" s="2">
        <v>0</v>
      </c>
      <c r="AM829" s="2"/>
      <c r="AN829" s="2"/>
      <c r="AO829" s="19">
        <f t="shared" si="150"/>
        <v>126331026</v>
      </c>
      <c r="AP829" s="2"/>
      <c r="AQ829" s="2"/>
      <c r="AR829" s="2"/>
      <c r="AS829" s="2"/>
      <c r="AT829" s="2"/>
      <c r="AU829" s="2"/>
      <c r="AV829" s="2"/>
      <c r="AW829" s="2"/>
      <c r="AX829" s="2">
        <v>124245708</v>
      </c>
      <c r="AY829" s="2">
        <v>31061427</v>
      </c>
      <c r="AZ829" s="2"/>
      <c r="BA829" s="2"/>
      <c r="BB829" s="64">
        <f t="shared" si="151"/>
        <v>281638161</v>
      </c>
      <c r="BC829" s="2"/>
      <c r="BD829" s="2">
        <v>31061427</v>
      </c>
      <c r="BE829" s="2"/>
      <c r="BF829" s="2"/>
      <c r="BG829" s="9"/>
      <c r="BH829" s="2"/>
      <c r="BI829" s="2"/>
      <c r="BJ829" s="2">
        <v>271871993</v>
      </c>
      <c r="BK829" s="8">
        <f t="shared" si="152"/>
        <v>584571581</v>
      </c>
      <c r="BL829" s="2"/>
      <c r="BM829" s="2">
        <v>31061427</v>
      </c>
      <c r="BN829" s="2"/>
      <c r="BO829" s="2"/>
      <c r="BP829" s="2"/>
      <c r="BQ829" s="2"/>
      <c r="BR829" s="9"/>
      <c r="BS829" s="2"/>
      <c r="BT829" s="2"/>
      <c r="BU829" s="2"/>
      <c r="BV829" s="2"/>
      <c r="BW829" s="8">
        <f t="shared" si="153"/>
        <v>615633008</v>
      </c>
      <c r="BX829" s="2"/>
      <c r="BY829" s="2">
        <v>31061427</v>
      </c>
      <c r="BZ829" s="2"/>
      <c r="CA829" s="2"/>
      <c r="CB829" s="9"/>
      <c r="CC829" s="2"/>
      <c r="CD829" s="2"/>
      <c r="CE829" s="2"/>
      <c r="CF829" s="2"/>
      <c r="CG829" s="8">
        <f>SUM(BW829:CE829)</f>
        <v>646694435</v>
      </c>
      <c r="CH829" s="2"/>
      <c r="CI829" s="2"/>
      <c r="CJ829" s="2"/>
      <c r="CK829" s="2"/>
      <c r="CL829" s="9"/>
      <c r="CM829" s="2"/>
      <c r="CN829" s="2"/>
      <c r="CO829" s="2"/>
      <c r="CP829" s="8">
        <f t="shared" si="146"/>
        <v>646694435</v>
      </c>
      <c r="CQ829" s="2"/>
      <c r="CR829" s="2"/>
      <c r="CS829" s="2"/>
      <c r="CT829" s="2"/>
      <c r="CU829" s="2"/>
      <c r="CV829" s="9"/>
      <c r="CW829" s="2"/>
      <c r="CX829" s="2"/>
      <c r="CY829" s="8">
        <f t="shared" si="147"/>
        <v>646694435</v>
      </c>
      <c r="CZ829" s="2"/>
      <c r="DA829" s="2"/>
      <c r="DB829" s="2"/>
      <c r="DC829" s="2"/>
      <c r="DD829" s="2"/>
      <c r="DE829" s="2"/>
      <c r="DF829" s="2"/>
      <c r="DG829" s="2"/>
      <c r="DH829" s="2"/>
      <c r="DI829" s="8">
        <f t="shared" si="148"/>
        <v>646694435</v>
      </c>
      <c r="DJ829" s="18"/>
      <c r="DK829" s="2"/>
      <c r="DL829" s="2"/>
      <c r="DM829" s="2"/>
      <c r="DN829" s="2"/>
      <c r="DO829" s="2"/>
      <c r="DP829" s="2"/>
      <c r="DQ829" s="2"/>
      <c r="DR829" s="9"/>
      <c r="DS829" s="2"/>
      <c r="DT829" s="2"/>
      <c r="DU829" s="7">
        <f t="shared" si="154"/>
        <v>646694435</v>
      </c>
      <c r="DV829" s="4">
        <f>VLOOKUP(B829,[3]RPTNCT049_ConsultaSaldosContabl!$I$4:$K$8047,3,0)</f>
        <v>248491416</v>
      </c>
      <c r="DW829" s="4">
        <f>+Q829+Z829+AA829+AN829+BA829+BJ829+BU829+BV829</f>
        <v>398203019</v>
      </c>
      <c r="DX829" s="41">
        <f t="shared" si="155"/>
        <v>646694435</v>
      </c>
      <c r="DY829" s="19">
        <f t="shared" si="156"/>
        <v>0</v>
      </c>
      <c r="DZ829" s="29"/>
      <c r="EA829" s="29"/>
      <c r="EB829" s="29"/>
    </row>
    <row r="830" spans="1:136" ht="15" customHeight="1" x14ac:dyDescent="0.2">
      <c r="A830" s="1">
        <v>8000991360</v>
      </c>
      <c r="B830" s="1">
        <v>800099136</v>
      </c>
      <c r="C830" s="16">
        <v>217852678</v>
      </c>
      <c r="D830" s="17" t="s">
        <v>738</v>
      </c>
      <c r="E830" s="83" t="s">
        <v>1778</v>
      </c>
      <c r="F830" s="38"/>
      <c r="G830" s="2"/>
      <c r="H830" s="3"/>
      <c r="I830" s="2"/>
      <c r="J830" s="39"/>
      <c r="K830" s="3"/>
      <c r="L830" s="2"/>
      <c r="M830" s="8"/>
      <c r="N830" s="3"/>
      <c r="O830" s="2"/>
      <c r="P830" s="3"/>
      <c r="Q830" s="39">
        <v>97905239</v>
      </c>
      <c r="R830" s="2"/>
      <c r="S830" s="3"/>
      <c r="T830" s="3"/>
      <c r="U830" s="2"/>
      <c r="V830" s="8">
        <f t="shared" si="145"/>
        <v>97905239</v>
      </c>
      <c r="W830" s="8">
        <v>0</v>
      </c>
      <c r="X830" s="2"/>
      <c r="Y830" s="8">
        <v>0</v>
      </c>
      <c r="Z830" s="8">
        <v>39790070</v>
      </c>
      <c r="AA830" s="2"/>
      <c r="AB830" s="2"/>
      <c r="AC830" s="9"/>
      <c r="AD830" s="2"/>
      <c r="AE830" s="2"/>
      <c r="AF830" s="8">
        <f t="shared" si="149"/>
        <v>137695309</v>
      </c>
      <c r="AG830" s="9">
        <v>0</v>
      </c>
      <c r="AH830" s="2"/>
      <c r="AI830" s="2">
        <v>0</v>
      </c>
      <c r="AJ830" s="9">
        <v>0</v>
      </c>
      <c r="AK830" s="2">
        <v>0</v>
      </c>
      <c r="AL830" s="2">
        <v>0</v>
      </c>
      <c r="AM830" s="2"/>
      <c r="AN830" s="2"/>
      <c r="AO830" s="19">
        <f t="shared" si="150"/>
        <v>137695309</v>
      </c>
      <c r="AP830" s="2"/>
      <c r="AQ830" s="2"/>
      <c r="AR830" s="2"/>
      <c r="AS830" s="2"/>
      <c r="AT830" s="2"/>
      <c r="AU830" s="2"/>
      <c r="AV830" s="2"/>
      <c r="AW830" s="2"/>
      <c r="AX830" s="2">
        <v>209505164</v>
      </c>
      <c r="AY830" s="2">
        <v>52376291</v>
      </c>
      <c r="AZ830" s="2"/>
      <c r="BA830" s="2"/>
      <c r="BB830" s="64">
        <f t="shared" si="151"/>
        <v>399576764</v>
      </c>
      <c r="BC830" s="2"/>
      <c r="BD830" s="2">
        <v>52376291</v>
      </c>
      <c r="BE830" s="2"/>
      <c r="BF830" s="2"/>
      <c r="BG830" s="9"/>
      <c r="BH830" s="2"/>
      <c r="BI830" s="2"/>
      <c r="BJ830" s="2">
        <v>210697787</v>
      </c>
      <c r="BK830" s="8">
        <f t="shared" si="152"/>
        <v>662650842</v>
      </c>
      <c r="BL830" s="2"/>
      <c r="BM830" s="2">
        <v>52376291</v>
      </c>
      <c r="BN830" s="2"/>
      <c r="BO830" s="2"/>
      <c r="BP830" s="2"/>
      <c r="BQ830" s="2"/>
      <c r="BR830" s="9"/>
      <c r="BS830" s="2"/>
      <c r="BT830" s="2"/>
      <c r="BU830" s="2"/>
      <c r="BV830" s="2"/>
      <c r="BW830" s="8">
        <f t="shared" si="153"/>
        <v>715027133</v>
      </c>
      <c r="BX830" s="2"/>
      <c r="BY830" s="2">
        <v>52376291</v>
      </c>
      <c r="BZ830" s="2"/>
      <c r="CA830" s="2"/>
      <c r="CB830" s="9"/>
      <c r="CC830" s="2"/>
      <c r="CD830" s="2"/>
      <c r="CE830" s="2"/>
      <c r="CF830" s="2"/>
      <c r="CG830" s="8">
        <f>SUM(BW830:CE830)</f>
        <v>767403424</v>
      </c>
      <c r="CH830" s="2"/>
      <c r="CI830" s="2"/>
      <c r="CJ830" s="2"/>
      <c r="CK830" s="2"/>
      <c r="CL830" s="9"/>
      <c r="CM830" s="2"/>
      <c r="CN830" s="2"/>
      <c r="CO830" s="2"/>
      <c r="CP830" s="8">
        <f t="shared" si="146"/>
        <v>767403424</v>
      </c>
      <c r="CQ830" s="2"/>
      <c r="CR830" s="2"/>
      <c r="CS830" s="2"/>
      <c r="CT830" s="2"/>
      <c r="CU830" s="2"/>
      <c r="CV830" s="9"/>
      <c r="CW830" s="2"/>
      <c r="CX830" s="2"/>
      <c r="CY830" s="8">
        <f t="shared" si="147"/>
        <v>767403424</v>
      </c>
      <c r="CZ830" s="2"/>
      <c r="DA830" s="2"/>
      <c r="DB830" s="2"/>
      <c r="DC830" s="2"/>
      <c r="DD830" s="2"/>
      <c r="DE830" s="2"/>
      <c r="DF830" s="2"/>
      <c r="DG830" s="2"/>
      <c r="DH830" s="2"/>
      <c r="DI830" s="8">
        <f t="shared" si="148"/>
        <v>767403424</v>
      </c>
      <c r="DJ830" s="18"/>
      <c r="DK830" s="2"/>
      <c r="DL830" s="2"/>
      <c r="DM830" s="2"/>
      <c r="DN830" s="2"/>
      <c r="DO830" s="2"/>
      <c r="DP830" s="2"/>
      <c r="DQ830" s="2"/>
      <c r="DR830" s="9"/>
      <c r="DS830" s="2"/>
      <c r="DT830" s="2"/>
      <c r="DU830" s="7">
        <f t="shared" si="154"/>
        <v>767403424</v>
      </c>
      <c r="DV830" s="4">
        <f>VLOOKUP(B830,[3]RPTNCT049_ConsultaSaldosContabl!$I$4:$K$8047,3,0)</f>
        <v>419010328</v>
      </c>
      <c r="DW830" s="4">
        <f>+Q830+Z830+AA830+AN830+BA830+BJ830+BU830+BV830</f>
        <v>348393096</v>
      </c>
      <c r="DX830" s="41">
        <f t="shared" si="155"/>
        <v>767403424</v>
      </c>
      <c r="DY830" s="19">
        <f t="shared" si="156"/>
        <v>0</v>
      </c>
      <c r="DZ830" s="29"/>
      <c r="EA830" s="29"/>
      <c r="EB830" s="29"/>
    </row>
    <row r="831" spans="1:136" ht="15" customHeight="1" x14ac:dyDescent="0.2">
      <c r="A831" s="1">
        <v>8922800551</v>
      </c>
      <c r="B831" s="1">
        <v>892280055</v>
      </c>
      <c r="C831" s="16">
        <v>217070670</v>
      </c>
      <c r="D831" s="17" t="s">
        <v>905</v>
      </c>
      <c r="E831" s="83" t="s">
        <v>1936</v>
      </c>
      <c r="F831" s="38"/>
      <c r="G831" s="2"/>
      <c r="H831" s="3"/>
      <c r="I831" s="2"/>
      <c r="J831" s="39"/>
      <c r="K831" s="3"/>
      <c r="L831" s="2"/>
      <c r="M831" s="8"/>
      <c r="N831" s="3"/>
      <c r="O831" s="2"/>
      <c r="P831" s="3"/>
      <c r="Q831" s="39">
        <v>290603471</v>
      </c>
      <c r="R831" s="2"/>
      <c r="S831" s="3"/>
      <c r="T831" s="3"/>
      <c r="U831" s="2"/>
      <c r="V831" s="8">
        <f t="shared" si="145"/>
        <v>290603471</v>
      </c>
      <c r="W831" s="8">
        <v>0</v>
      </c>
      <c r="X831" s="2"/>
      <c r="Y831" s="8">
        <v>0</v>
      </c>
      <c r="Z831" s="8"/>
      <c r="AA831" s="2"/>
      <c r="AB831" s="2"/>
      <c r="AC831" s="9"/>
      <c r="AD831" s="2"/>
      <c r="AE831" s="2"/>
      <c r="AF831" s="8">
        <f t="shared" si="149"/>
        <v>290603471</v>
      </c>
      <c r="AG831" s="9">
        <v>0</v>
      </c>
      <c r="AH831" s="2"/>
      <c r="AI831" s="2">
        <v>0</v>
      </c>
      <c r="AJ831" s="9">
        <v>0</v>
      </c>
      <c r="AK831" s="2">
        <v>0</v>
      </c>
      <c r="AL831" s="2">
        <v>0</v>
      </c>
      <c r="AM831" s="2"/>
      <c r="AN831" s="2"/>
      <c r="AO831" s="19">
        <f t="shared" si="150"/>
        <v>290603471</v>
      </c>
      <c r="AP831" s="2"/>
      <c r="AQ831" s="2"/>
      <c r="AR831" s="2"/>
      <c r="AS831" s="2"/>
      <c r="AT831" s="2"/>
      <c r="AU831" s="2"/>
      <c r="AV831" s="2"/>
      <c r="AW831" s="2"/>
      <c r="AX831" s="2">
        <v>583171020</v>
      </c>
      <c r="AY831" s="2">
        <v>145792755</v>
      </c>
      <c r="AZ831" s="2"/>
      <c r="BA831" s="2"/>
      <c r="BB831" s="64">
        <f t="shared" si="151"/>
        <v>1019567246</v>
      </c>
      <c r="BC831" s="2"/>
      <c r="BD831" s="2">
        <v>145792755</v>
      </c>
      <c r="BE831" s="2"/>
      <c r="BF831" s="2"/>
      <c r="BG831" s="9"/>
      <c r="BH831" s="2"/>
      <c r="BI831" s="2"/>
      <c r="BJ831" s="2">
        <v>625394565</v>
      </c>
      <c r="BK831" s="8">
        <f t="shared" si="152"/>
        <v>1790754566</v>
      </c>
      <c r="BL831" s="2"/>
      <c r="BM831" s="2">
        <v>145792755</v>
      </c>
      <c r="BN831" s="2"/>
      <c r="BO831" s="2"/>
      <c r="BP831" s="2"/>
      <c r="BQ831" s="2"/>
      <c r="BR831" s="9"/>
      <c r="BS831" s="2"/>
      <c r="BT831" s="2"/>
      <c r="BU831" s="2"/>
      <c r="BV831" s="2"/>
      <c r="BW831" s="8">
        <f t="shared" si="153"/>
        <v>1936547321</v>
      </c>
      <c r="BX831" s="2"/>
      <c r="BY831" s="2">
        <v>145792755</v>
      </c>
      <c r="BZ831" s="2"/>
      <c r="CA831" s="2"/>
      <c r="CB831" s="9"/>
      <c r="CC831" s="2"/>
      <c r="CD831" s="2"/>
      <c r="CE831" s="2"/>
      <c r="CF831" s="2"/>
      <c r="CG831" s="8">
        <f>SUM(BW831:CE831)</f>
        <v>2082340076</v>
      </c>
      <c r="CH831" s="2"/>
      <c r="CI831" s="2"/>
      <c r="CJ831" s="2"/>
      <c r="CK831" s="2"/>
      <c r="CL831" s="9"/>
      <c r="CM831" s="2"/>
      <c r="CN831" s="2"/>
      <c r="CO831" s="2"/>
      <c r="CP831" s="8">
        <f t="shared" si="146"/>
        <v>2082340076</v>
      </c>
      <c r="CQ831" s="2"/>
      <c r="CR831" s="2"/>
      <c r="CS831" s="2"/>
      <c r="CT831" s="2"/>
      <c r="CU831" s="2"/>
      <c r="CV831" s="9"/>
      <c r="CW831" s="2"/>
      <c r="CX831" s="2"/>
      <c r="CY831" s="8">
        <f t="shared" si="147"/>
        <v>2082340076</v>
      </c>
      <c r="CZ831" s="2"/>
      <c r="DA831" s="2"/>
      <c r="DB831" s="2"/>
      <c r="DC831" s="2"/>
      <c r="DD831" s="2"/>
      <c r="DE831" s="2"/>
      <c r="DF831" s="2"/>
      <c r="DG831" s="2"/>
      <c r="DH831" s="2"/>
      <c r="DI831" s="8">
        <f t="shared" si="148"/>
        <v>2082340076</v>
      </c>
      <c r="DJ831" s="18"/>
      <c r="DK831" s="2"/>
      <c r="DL831" s="2"/>
      <c r="DM831" s="2"/>
      <c r="DN831" s="2"/>
      <c r="DO831" s="2"/>
      <c r="DP831" s="2"/>
      <c r="DQ831" s="2"/>
      <c r="DR831" s="9"/>
      <c r="DS831" s="2"/>
      <c r="DT831" s="2"/>
      <c r="DU831" s="7">
        <f t="shared" si="154"/>
        <v>2082340076</v>
      </c>
      <c r="DV831" s="4">
        <f>VLOOKUP(B831,[3]RPTNCT049_ConsultaSaldosContabl!$I$4:$K$8047,3,0)</f>
        <v>1166342040</v>
      </c>
      <c r="DW831" s="4">
        <f>+Q831+Z831+AA831+AN831+BA831+BJ831+BU831+BV831</f>
        <v>915998036</v>
      </c>
      <c r="DX831" s="41">
        <f t="shared" si="155"/>
        <v>2082340076</v>
      </c>
      <c r="DY831" s="19">
        <f t="shared" si="156"/>
        <v>0</v>
      </c>
      <c r="DZ831" s="29"/>
      <c r="EA831" s="29"/>
      <c r="EB831" s="29"/>
    </row>
    <row r="832" spans="1:136" ht="15" customHeight="1" x14ac:dyDescent="0.2">
      <c r="A832" s="1">
        <v>8911800566</v>
      </c>
      <c r="B832" s="1">
        <v>891180056</v>
      </c>
      <c r="C832" s="16">
        <v>216841668</v>
      </c>
      <c r="D832" s="17" t="s">
        <v>619</v>
      </c>
      <c r="E832" s="83" t="s">
        <v>1656</v>
      </c>
      <c r="F832" s="38"/>
      <c r="G832" s="2"/>
      <c r="H832" s="3"/>
      <c r="I832" s="2"/>
      <c r="J832" s="39"/>
      <c r="K832" s="3"/>
      <c r="L832" s="2"/>
      <c r="M832" s="8"/>
      <c r="N832" s="3"/>
      <c r="O832" s="2"/>
      <c r="P832" s="3"/>
      <c r="Q832" s="39">
        <v>177764949</v>
      </c>
      <c r="R832" s="2"/>
      <c r="S832" s="3"/>
      <c r="T832" s="3"/>
      <c r="U832" s="2"/>
      <c r="V832" s="8">
        <f t="shared" si="145"/>
        <v>177764949</v>
      </c>
      <c r="W832" s="8">
        <v>0</v>
      </c>
      <c r="X832" s="2"/>
      <c r="Y832" s="8">
        <v>0</v>
      </c>
      <c r="Z832" s="8"/>
      <c r="AA832" s="2"/>
      <c r="AB832" s="2"/>
      <c r="AC832" s="9"/>
      <c r="AD832" s="2"/>
      <c r="AE832" s="2"/>
      <c r="AF832" s="8">
        <f t="shared" si="149"/>
        <v>177764949</v>
      </c>
      <c r="AG832" s="9">
        <v>0</v>
      </c>
      <c r="AH832" s="2"/>
      <c r="AI832" s="2">
        <v>0</v>
      </c>
      <c r="AJ832" s="9">
        <v>0</v>
      </c>
      <c r="AK832" s="2">
        <v>0</v>
      </c>
      <c r="AL832" s="2">
        <v>0</v>
      </c>
      <c r="AM832" s="2"/>
      <c r="AN832" s="2"/>
      <c r="AO832" s="19">
        <f t="shared" si="150"/>
        <v>177764949</v>
      </c>
      <c r="AP832" s="2"/>
      <c r="AQ832" s="2"/>
      <c r="AR832" s="2"/>
      <c r="AS832" s="2"/>
      <c r="AT832" s="2"/>
      <c r="AU832" s="2"/>
      <c r="AV832" s="2"/>
      <c r="AW832" s="2"/>
      <c r="AX832" s="2">
        <v>112881602</v>
      </c>
      <c r="AY832" s="2"/>
      <c r="AZ832" s="2"/>
      <c r="BA832" s="2"/>
      <c r="BB832" s="64">
        <f t="shared" si="151"/>
        <v>290646551</v>
      </c>
      <c r="BC832" s="2"/>
      <c r="BD832" s="2">
        <v>225763204</v>
      </c>
      <c r="BE832" s="2"/>
      <c r="BF832" s="2"/>
      <c r="BG832" s="9"/>
      <c r="BH832" s="2"/>
      <c r="BI832" s="2"/>
      <c r="BJ832" s="2">
        <v>382560216</v>
      </c>
      <c r="BK832" s="8">
        <f t="shared" si="152"/>
        <v>898969971</v>
      </c>
      <c r="BL832" s="2"/>
      <c r="BM832" s="2">
        <v>225763204</v>
      </c>
      <c r="BN832" s="2"/>
      <c r="BO832" s="2"/>
      <c r="BP832" s="2"/>
      <c r="BQ832" s="2"/>
      <c r="BR832" s="9"/>
      <c r="BS832" s="2"/>
      <c r="BT832" s="2"/>
      <c r="BU832" s="2"/>
      <c r="BV832" s="2"/>
      <c r="BW832" s="8">
        <f t="shared" si="153"/>
        <v>1124733175</v>
      </c>
      <c r="BX832" s="2"/>
      <c r="BY832" s="2">
        <v>0</v>
      </c>
      <c r="BZ832" s="2"/>
      <c r="CA832" s="2"/>
      <c r="CB832" s="9"/>
      <c r="CC832" s="2"/>
      <c r="CD832" s="2"/>
      <c r="CE832" s="2"/>
      <c r="CF832" s="2"/>
      <c r="CG832" s="8">
        <f>SUM(BW832:CE832)</f>
        <v>1124733175</v>
      </c>
      <c r="CH832" s="2"/>
      <c r="CI832" s="2"/>
      <c r="CJ832" s="2"/>
      <c r="CK832" s="2"/>
      <c r="CL832" s="9"/>
      <c r="CM832" s="2"/>
      <c r="CN832" s="2"/>
      <c r="CO832" s="2"/>
      <c r="CP832" s="8">
        <f t="shared" si="146"/>
        <v>1124733175</v>
      </c>
      <c r="CQ832" s="2"/>
      <c r="CR832" s="2"/>
      <c r="CS832" s="2"/>
      <c r="CT832" s="2"/>
      <c r="CU832" s="2"/>
      <c r="CV832" s="9"/>
      <c r="CW832" s="2"/>
      <c r="CX832" s="2"/>
      <c r="CY832" s="8">
        <f t="shared" si="147"/>
        <v>1124733175</v>
      </c>
      <c r="CZ832" s="2"/>
      <c r="DA832" s="2"/>
      <c r="DB832" s="2"/>
      <c r="DC832" s="2"/>
      <c r="DD832" s="2"/>
      <c r="DE832" s="2"/>
      <c r="DF832" s="2"/>
      <c r="DG832" s="2"/>
      <c r="DH832" s="2"/>
      <c r="DI832" s="8">
        <f t="shared" si="148"/>
        <v>1124733175</v>
      </c>
      <c r="DJ832" s="18"/>
      <c r="DK832" s="2"/>
      <c r="DL832" s="2"/>
      <c r="DM832" s="2"/>
      <c r="DN832" s="2"/>
      <c r="DO832" s="2"/>
      <c r="DP832" s="2"/>
      <c r="DQ832" s="2"/>
      <c r="DR832" s="9"/>
      <c r="DS832" s="2"/>
      <c r="DT832" s="2"/>
      <c r="DU832" s="7">
        <f t="shared" si="154"/>
        <v>1124733175</v>
      </c>
      <c r="DV832" s="4">
        <f>VLOOKUP(B832,[3]RPTNCT049_ConsultaSaldosContabl!$I$4:$K$8047,3,0)</f>
        <v>564408010</v>
      </c>
      <c r="DW832" s="4">
        <f>+Q832+Z832+AA832+AN832+BA832+BJ832+BU832+BV832</f>
        <v>560325165</v>
      </c>
      <c r="DX832" s="41">
        <f t="shared" si="155"/>
        <v>1124733175</v>
      </c>
      <c r="DY832" s="19">
        <f t="shared" si="156"/>
        <v>0</v>
      </c>
      <c r="DZ832" s="29"/>
      <c r="EA832" s="29"/>
      <c r="EB832" s="29"/>
    </row>
    <row r="833" spans="1:136" ht="15" customHeight="1" x14ac:dyDescent="0.2">
      <c r="A833" s="1">
        <v>8000966192</v>
      </c>
      <c r="B833" s="1">
        <v>800096619</v>
      </c>
      <c r="C833" s="16">
        <v>211020710</v>
      </c>
      <c r="D833" s="17" t="s">
        <v>433</v>
      </c>
      <c r="E833" s="83" t="s">
        <v>1477</v>
      </c>
      <c r="F833" s="38"/>
      <c r="G833" s="2"/>
      <c r="H833" s="3"/>
      <c r="I833" s="2"/>
      <c r="J833" s="39"/>
      <c r="K833" s="3"/>
      <c r="L833" s="2"/>
      <c r="M833" s="8"/>
      <c r="N833" s="3"/>
      <c r="O833" s="2"/>
      <c r="P833" s="3"/>
      <c r="Q833" s="39">
        <v>120023237</v>
      </c>
      <c r="R833" s="2"/>
      <c r="S833" s="3"/>
      <c r="T833" s="3"/>
      <c r="U833" s="2"/>
      <c r="V833" s="8">
        <f t="shared" si="145"/>
        <v>120023237</v>
      </c>
      <c r="W833" s="8">
        <v>0</v>
      </c>
      <c r="X833" s="2"/>
      <c r="Y833" s="8">
        <v>0</v>
      </c>
      <c r="Z833" s="8"/>
      <c r="AA833" s="2"/>
      <c r="AB833" s="2"/>
      <c r="AC833" s="9"/>
      <c r="AD833" s="2"/>
      <c r="AE833" s="2"/>
      <c r="AF833" s="8">
        <f t="shared" si="149"/>
        <v>120023237</v>
      </c>
      <c r="AG833" s="9">
        <v>0</v>
      </c>
      <c r="AH833" s="2"/>
      <c r="AI833" s="2">
        <v>0</v>
      </c>
      <c r="AJ833" s="9">
        <v>0</v>
      </c>
      <c r="AK833" s="2">
        <v>0</v>
      </c>
      <c r="AL833" s="2">
        <v>0</v>
      </c>
      <c r="AM833" s="2"/>
      <c r="AN833" s="2"/>
      <c r="AO833" s="19">
        <f t="shared" si="150"/>
        <v>120023237</v>
      </c>
      <c r="AP833" s="2"/>
      <c r="AQ833" s="2"/>
      <c r="AR833" s="2"/>
      <c r="AS833" s="2"/>
      <c r="AT833" s="2"/>
      <c r="AU833" s="2"/>
      <c r="AV833" s="2"/>
      <c r="AW833" s="2"/>
      <c r="AX833" s="2">
        <v>162443688</v>
      </c>
      <c r="AY833" s="2">
        <v>40610922</v>
      </c>
      <c r="AZ833" s="2"/>
      <c r="BA833" s="2"/>
      <c r="BB833" s="64">
        <f t="shared" si="151"/>
        <v>323077847</v>
      </c>
      <c r="BC833" s="2"/>
      <c r="BD833" s="2">
        <v>40610922</v>
      </c>
      <c r="BE833" s="2"/>
      <c r="BF833" s="2"/>
      <c r="BG833" s="9"/>
      <c r="BH833" s="2"/>
      <c r="BI833" s="2"/>
      <c r="BJ833" s="2">
        <v>258295978</v>
      </c>
      <c r="BK833" s="8">
        <f t="shared" si="152"/>
        <v>621984747</v>
      </c>
      <c r="BL833" s="2"/>
      <c r="BM833" s="2">
        <v>40610922</v>
      </c>
      <c r="BN833" s="2"/>
      <c r="BO833" s="2"/>
      <c r="BP833" s="2"/>
      <c r="BQ833" s="2"/>
      <c r="BR833" s="9"/>
      <c r="BS833" s="2"/>
      <c r="BT833" s="2"/>
      <c r="BU833" s="2"/>
      <c r="BV833" s="2"/>
      <c r="BW833" s="8">
        <f t="shared" si="153"/>
        <v>662595669</v>
      </c>
      <c r="BX833" s="2"/>
      <c r="BY833" s="2">
        <v>40610922</v>
      </c>
      <c r="BZ833" s="2"/>
      <c r="CA833" s="2"/>
      <c r="CB833" s="9"/>
      <c r="CC833" s="2"/>
      <c r="CD833" s="2"/>
      <c r="CE833" s="2"/>
      <c r="CF833" s="2"/>
      <c r="CG833" s="8">
        <f>SUM(BW833:CE833)</f>
        <v>703206591</v>
      </c>
      <c r="CH833" s="2"/>
      <c r="CI833" s="2"/>
      <c r="CJ833" s="2"/>
      <c r="CK833" s="2"/>
      <c r="CL833" s="9"/>
      <c r="CM833" s="2"/>
      <c r="CN833" s="2"/>
      <c r="CO833" s="2"/>
      <c r="CP833" s="8">
        <f t="shared" si="146"/>
        <v>703206591</v>
      </c>
      <c r="CQ833" s="2"/>
      <c r="CR833" s="2"/>
      <c r="CS833" s="2"/>
      <c r="CT833" s="2"/>
      <c r="CU833" s="2"/>
      <c r="CV833" s="9"/>
      <c r="CW833" s="2"/>
      <c r="CX833" s="2"/>
      <c r="CY833" s="8">
        <f t="shared" si="147"/>
        <v>703206591</v>
      </c>
      <c r="CZ833" s="2"/>
      <c r="DA833" s="2"/>
      <c r="DB833" s="2"/>
      <c r="DC833" s="2"/>
      <c r="DD833" s="2"/>
      <c r="DE833" s="2"/>
      <c r="DF833" s="2"/>
      <c r="DG833" s="2"/>
      <c r="DH833" s="2"/>
      <c r="DI833" s="8">
        <f t="shared" si="148"/>
        <v>703206591</v>
      </c>
      <c r="DJ833" s="18"/>
      <c r="DK833" s="2"/>
      <c r="DL833" s="2"/>
      <c r="DM833" s="2"/>
      <c r="DN833" s="2"/>
      <c r="DO833" s="2"/>
      <c r="DP833" s="2"/>
      <c r="DQ833" s="2"/>
      <c r="DR833" s="9"/>
      <c r="DS833" s="2"/>
      <c r="DT833" s="2"/>
      <c r="DU833" s="7">
        <f t="shared" si="154"/>
        <v>703206591</v>
      </c>
      <c r="DV833" s="4">
        <f>VLOOKUP(B833,[3]RPTNCT049_ConsultaSaldosContabl!$I$4:$K$8047,3,0)</f>
        <v>324887376</v>
      </c>
      <c r="DW833" s="4">
        <f>+Q833+Z833+AA833+AN833+BA833+BJ833+BU833+BV833</f>
        <v>378319215</v>
      </c>
      <c r="DX833" s="41">
        <f t="shared" si="155"/>
        <v>703206591</v>
      </c>
      <c r="DY833" s="19">
        <f t="shared" si="156"/>
        <v>0</v>
      </c>
      <c r="DZ833" s="29"/>
      <c r="EA833" s="29"/>
      <c r="EB833" s="29"/>
    </row>
    <row r="834" spans="1:136" ht="15" customHeight="1" x14ac:dyDescent="0.2">
      <c r="A834" s="1">
        <v>8000752319</v>
      </c>
      <c r="B834" s="1">
        <v>800075231</v>
      </c>
      <c r="C834" s="16">
        <v>217023670</v>
      </c>
      <c r="D834" s="17" t="s">
        <v>2258</v>
      </c>
      <c r="E834" s="83" t="s">
        <v>1498</v>
      </c>
      <c r="F834" s="38"/>
      <c r="G834" s="2"/>
      <c r="H834" s="3"/>
      <c r="I834" s="2"/>
      <c r="J834" s="39"/>
      <c r="K834" s="3"/>
      <c r="L834" s="2"/>
      <c r="M834" s="8"/>
      <c r="N834" s="3"/>
      <c r="O834" s="2"/>
      <c r="P834" s="3"/>
      <c r="Q834" s="39">
        <v>39911989</v>
      </c>
      <c r="R834" s="2"/>
      <c r="S834" s="3"/>
      <c r="T834" s="3"/>
      <c r="U834" s="2"/>
      <c r="V834" s="8">
        <f t="shared" si="145"/>
        <v>39911989</v>
      </c>
      <c r="W834" s="8">
        <v>0</v>
      </c>
      <c r="X834" s="2"/>
      <c r="Y834" s="8">
        <v>0</v>
      </c>
      <c r="Z834" s="8"/>
      <c r="AA834" s="2"/>
      <c r="AB834" s="2"/>
      <c r="AC834" s="9"/>
      <c r="AD834" s="2"/>
      <c r="AE834" s="2"/>
      <c r="AF834" s="8">
        <f t="shared" si="149"/>
        <v>39911989</v>
      </c>
      <c r="AG834" s="9">
        <v>0</v>
      </c>
      <c r="AH834" s="2"/>
      <c r="AI834" s="2">
        <v>0</v>
      </c>
      <c r="AJ834" s="9">
        <v>0</v>
      </c>
      <c r="AK834" s="2">
        <v>0</v>
      </c>
      <c r="AL834" s="2">
        <v>0</v>
      </c>
      <c r="AM834" s="2"/>
      <c r="AN834" s="2"/>
      <c r="AO834" s="19">
        <f t="shared" si="150"/>
        <v>39911989</v>
      </c>
      <c r="AP834" s="2"/>
      <c r="AQ834" s="2"/>
      <c r="AR834" s="2"/>
      <c r="AS834" s="2"/>
      <c r="AT834" s="2"/>
      <c r="AU834" s="2"/>
      <c r="AV834" s="2"/>
      <c r="AW834" s="2"/>
      <c r="AX834" s="2">
        <v>667454764</v>
      </c>
      <c r="AY834" s="2">
        <v>166863691</v>
      </c>
      <c r="AZ834" s="2"/>
      <c r="BA834" s="2"/>
      <c r="BB834" s="64">
        <f t="shared" si="151"/>
        <v>874230444</v>
      </c>
      <c r="BC834" s="2"/>
      <c r="BD834" s="2">
        <v>166863691</v>
      </c>
      <c r="BE834" s="2"/>
      <c r="BF834" s="2"/>
      <c r="BG834" s="9"/>
      <c r="BH834" s="2"/>
      <c r="BI834" s="2"/>
      <c r="BJ834" s="2">
        <v>85892415</v>
      </c>
      <c r="BK834" s="8">
        <f t="shared" si="152"/>
        <v>1126986550</v>
      </c>
      <c r="BL834" s="2"/>
      <c r="BM834" s="2">
        <v>166863691</v>
      </c>
      <c r="BN834" s="2"/>
      <c r="BO834" s="2"/>
      <c r="BP834" s="2"/>
      <c r="BQ834" s="2"/>
      <c r="BR834" s="9"/>
      <c r="BS834" s="2"/>
      <c r="BT834" s="2"/>
      <c r="BU834" s="2"/>
      <c r="BV834" s="2"/>
      <c r="BW834" s="8">
        <f t="shared" si="153"/>
        <v>1293850241</v>
      </c>
      <c r="BX834" s="2"/>
      <c r="BY834" s="2">
        <v>166863691</v>
      </c>
      <c r="BZ834" s="2"/>
      <c r="CA834" s="2"/>
      <c r="CB834" s="9"/>
      <c r="CC834" s="2"/>
      <c r="CD834" s="2"/>
      <c r="CE834" s="2"/>
      <c r="CF834" s="2"/>
      <c r="CG834" s="8">
        <f>SUM(BW834:CE834)</f>
        <v>1460713932</v>
      </c>
      <c r="CH834" s="2"/>
      <c r="CI834" s="2"/>
      <c r="CJ834" s="2"/>
      <c r="CK834" s="2"/>
      <c r="CL834" s="9"/>
      <c r="CM834" s="2"/>
      <c r="CN834" s="2"/>
      <c r="CO834" s="2"/>
      <c r="CP834" s="8">
        <f t="shared" si="146"/>
        <v>1460713932</v>
      </c>
      <c r="CQ834" s="2"/>
      <c r="CR834" s="2"/>
      <c r="CS834" s="2"/>
      <c r="CT834" s="2"/>
      <c r="CU834" s="2"/>
      <c r="CV834" s="9"/>
      <c r="CW834" s="2"/>
      <c r="CX834" s="2"/>
      <c r="CY834" s="8">
        <f t="shared" si="147"/>
        <v>1460713932</v>
      </c>
      <c r="CZ834" s="2"/>
      <c r="DA834" s="2"/>
      <c r="DB834" s="2"/>
      <c r="DC834" s="2"/>
      <c r="DD834" s="2"/>
      <c r="DE834" s="2"/>
      <c r="DF834" s="2"/>
      <c r="DG834" s="2"/>
      <c r="DH834" s="2"/>
      <c r="DI834" s="8">
        <f t="shared" si="148"/>
        <v>1460713932</v>
      </c>
      <c r="DJ834" s="18"/>
      <c r="DK834" s="2"/>
      <c r="DL834" s="2"/>
      <c r="DM834" s="2"/>
      <c r="DN834" s="2"/>
      <c r="DO834" s="2"/>
      <c r="DP834" s="2"/>
      <c r="DQ834" s="2"/>
      <c r="DR834" s="9"/>
      <c r="DS834" s="2"/>
      <c r="DT834" s="2"/>
      <c r="DU834" s="7">
        <f t="shared" si="154"/>
        <v>1460713932</v>
      </c>
      <c r="DV834" s="4">
        <f>VLOOKUP(B834,[3]RPTNCT049_ConsultaSaldosContabl!$I$4:$K$8047,3,0)</f>
        <v>1334909528</v>
      </c>
      <c r="DW834" s="4">
        <f>+Q834+Z834+AA834+AN834+BA834+BJ834+BU834+BV834</f>
        <v>125804404</v>
      </c>
      <c r="DX834" s="41">
        <f t="shared" si="155"/>
        <v>1460713932</v>
      </c>
      <c r="DY834" s="19">
        <f t="shared" si="156"/>
        <v>0</v>
      </c>
      <c r="DZ834" s="29"/>
      <c r="EA834" s="29"/>
      <c r="EB834" s="29"/>
    </row>
    <row r="835" spans="1:136" ht="15" customHeight="1" x14ac:dyDescent="0.2">
      <c r="A835" s="1">
        <v>8909818683</v>
      </c>
      <c r="B835" s="1">
        <v>890981868</v>
      </c>
      <c r="C835" s="16">
        <v>214705647</v>
      </c>
      <c r="D835" s="17" t="s">
        <v>127</v>
      </c>
      <c r="E835" s="83" t="s">
        <v>1138</v>
      </c>
      <c r="F835" s="54"/>
      <c r="G835" s="18"/>
      <c r="H835" s="54"/>
      <c r="I835" s="18"/>
      <c r="J835" s="54"/>
      <c r="K835" s="54"/>
      <c r="L835" s="18"/>
      <c r="M835" s="55"/>
      <c r="N835" s="54"/>
      <c r="O835" s="18"/>
      <c r="P835" s="54"/>
      <c r="Q835" s="39"/>
      <c r="R835" s="18"/>
      <c r="S835" s="54"/>
      <c r="T835" s="54"/>
      <c r="U835" s="18"/>
      <c r="V835" s="8">
        <f t="shared" ref="V835:V898" si="157">SUBTOTAL(9,M835:U835)</f>
        <v>0</v>
      </c>
      <c r="W835" s="8">
        <v>0</v>
      </c>
      <c r="X835" s="18"/>
      <c r="Y835" s="8">
        <v>0</v>
      </c>
      <c r="Z835" s="8">
        <v>32841473</v>
      </c>
      <c r="AA835" s="18"/>
      <c r="AB835" s="18"/>
      <c r="AC835" s="56"/>
      <c r="AD835" s="18"/>
      <c r="AE835" s="18"/>
      <c r="AF835" s="8">
        <f t="shared" si="149"/>
        <v>32841473</v>
      </c>
      <c r="AG835" s="9">
        <v>0</v>
      </c>
      <c r="AH835" s="2"/>
      <c r="AI835" s="2">
        <v>0</v>
      </c>
      <c r="AJ835" s="9">
        <v>0</v>
      </c>
      <c r="AK835" s="2">
        <v>0</v>
      </c>
      <c r="AL835" s="2">
        <v>0</v>
      </c>
      <c r="AM835" s="2"/>
      <c r="AN835" s="2"/>
      <c r="AO835" s="19">
        <f t="shared" si="150"/>
        <v>32841473</v>
      </c>
      <c r="AP835" s="18"/>
      <c r="AQ835" s="2"/>
      <c r="AR835" s="18"/>
      <c r="AS835" s="2"/>
      <c r="AT835" s="18"/>
      <c r="AU835" s="18"/>
      <c r="AV835" s="18"/>
      <c r="AW835" s="18"/>
      <c r="AX835" s="2">
        <v>47253764</v>
      </c>
      <c r="AY835" s="2">
        <v>11813441</v>
      </c>
      <c r="AZ835" s="18"/>
      <c r="BA835" s="2">
        <f>VLOOKUP(B835,[2]Mayo!$G$109:$H$167,2,0)</f>
        <v>7870473</v>
      </c>
      <c r="BB835" s="64">
        <f t="shared" si="151"/>
        <v>99779151</v>
      </c>
      <c r="BC835" s="2"/>
      <c r="BD835" s="2">
        <v>11813441</v>
      </c>
      <c r="BE835" s="2"/>
      <c r="BF835" s="2"/>
      <c r="BG835" s="9"/>
      <c r="BH835" s="2"/>
      <c r="BI835" s="2"/>
      <c r="BJ835" s="2">
        <v>87614456</v>
      </c>
      <c r="BK835" s="8">
        <f t="shared" si="152"/>
        <v>199207048</v>
      </c>
      <c r="BL835" s="2"/>
      <c r="BM835" s="2">
        <v>11813441</v>
      </c>
      <c r="BN835" s="2"/>
      <c r="BO835" s="2"/>
      <c r="BP835" s="2"/>
      <c r="BQ835" s="2"/>
      <c r="BR835" s="9"/>
      <c r="BS835" s="2"/>
      <c r="BT835" s="2"/>
      <c r="BU835" s="2"/>
      <c r="BV835" s="2"/>
      <c r="BW835" s="8">
        <f t="shared" si="153"/>
        <v>211020489</v>
      </c>
      <c r="BX835" s="2"/>
      <c r="BY835" s="2">
        <v>11813441</v>
      </c>
      <c r="BZ835" s="2"/>
      <c r="CA835" s="2"/>
      <c r="CB835" s="9"/>
      <c r="CC835" s="2"/>
      <c r="CD835" s="2"/>
      <c r="CE835" s="2"/>
      <c r="CF835" s="2"/>
      <c r="CG835" s="8">
        <f>SUM(BW835:CE835)</f>
        <v>222833930</v>
      </c>
      <c r="CH835" s="2"/>
      <c r="CI835" s="2"/>
      <c r="CJ835" s="2"/>
      <c r="CK835" s="2"/>
      <c r="CL835" s="9"/>
      <c r="CM835" s="2"/>
      <c r="CN835" s="2"/>
      <c r="CO835" s="2"/>
      <c r="CP835" s="8">
        <f t="shared" ref="CP835:CP898" si="158">SUM(CG835:CO835)</f>
        <v>222833930</v>
      </c>
      <c r="CQ835" s="2"/>
      <c r="CR835" s="2"/>
      <c r="CS835" s="2"/>
      <c r="CT835" s="2"/>
      <c r="CU835" s="2"/>
      <c r="CV835" s="9"/>
      <c r="CW835" s="2"/>
      <c r="CX835" s="2"/>
      <c r="CY835" s="8">
        <f t="shared" ref="CY835:CY898" si="159">SUM(CP835:CX835)</f>
        <v>222833930</v>
      </c>
      <c r="CZ835" s="2"/>
      <c r="DA835" s="2"/>
      <c r="DB835" s="2"/>
      <c r="DC835" s="2"/>
      <c r="DD835" s="2"/>
      <c r="DE835" s="2"/>
      <c r="DF835" s="2"/>
      <c r="DG835" s="2"/>
      <c r="DH835" s="2"/>
      <c r="DI835" s="8">
        <f t="shared" ref="DI835:DI898" si="160">SUM(CY835:DH835)</f>
        <v>222833930</v>
      </c>
      <c r="DJ835" s="18"/>
      <c r="DK835" s="2"/>
      <c r="DL835" s="2"/>
      <c r="DM835" s="2"/>
      <c r="DN835" s="2"/>
      <c r="DO835" s="2"/>
      <c r="DP835" s="2"/>
      <c r="DQ835" s="2"/>
      <c r="DR835" s="9"/>
      <c r="DS835" s="2"/>
      <c r="DT835" s="2"/>
      <c r="DU835" s="7">
        <f t="shared" si="154"/>
        <v>222833930</v>
      </c>
      <c r="DV835" s="4">
        <f>VLOOKUP(B835,[3]RPTNCT049_ConsultaSaldosContabl!$I$4:$K$8047,3,0)</f>
        <v>94507528</v>
      </c>
      <c r="DW835" s="4">
        <f>+Q835+Z835+AA835+AN835+BA835+BJ835+BU835+BV835</f>
        <v>128326402</v>
      </c>
      <c r="DX835" s="41">
        <f t="shared" si="155"/>
        <v>222833930</v>
      </c>
      <c r="DY835" s="19">
        <f t="shared" si="156"/>
        <v>0</v>
      </c>
      <c r="DZ835" s="29"/>
      <c r="EA835" s="15"/>
      <c r="EB835" s="15"/>
      <c r="EC835" s="15"/>
      <c r="ED835" s="15"/>
      <c r="EE835" s="15"/>
      <c r="EF835" s="15"/>
    </row>
    <row r="836" spans="1:136" ht="15" customHeight="1" x14ac:dyDescent="0.2">
      <c r="A836" s="1">
        <v>8902070221</v>
      </c>
      <c r="B836" s="1">
        <v>890207022</v>
      </c>
      <c r="C836" s="16">
        <v>216968669</v>
      </c>
      <c r="D836" s="17" t="s">
        <v>873</v>
      </c>
      <c r="E836" s="83" t="s">
        <v>1903</v>
      </c>
      <c r="F836" s="38"/>
      <c r="G836" s="2"/>
      <c r="H836" s="3"/>
      <c r="I836" s="2"/>
      <c r="J836" s="39"/>
      <c r="K836" s="3"/>
      <c r="L836" s="2"/>
      <c r="M836" s="8"/>
      <c r="N836" s="3"/>
      <c r="O836" s="2"/>
      <c r="P836" s="3"/>
      <c r="Q836" s="39">
        <v>29970739</v>
      </c>
      <c r="R836" s="2"/>
      <c r="S836" s="3"/>
      <c r="T836" s="3"/>
      <c r="U836" s="2"/>
      <c r="V836" s="8">
        <f t="shared" si="157"/>
        <v>29970739</v>
      </c>
      <c r="W836" s="8">
        <v>0</v>
      </c>
      <c r="X836" s="2"/>
      <c r="Y836" s="8">
        <v>0</v>
      </c>
      <c r="Z836" s="8"/>
      <c r="AA836" s="2"/>
      <c r="AB836" s="2"/>
      <c r="AC836" s="9"/>
      <c r="AD836" s="2"/>
      <c r="AE836" s="2"/>
      <c r="AF836" s="8">
        <f t="shared" ref="AF836:AF899" si="161">SUM(V836:AE836)</f>
        <v>29970739</v>
      </c>
      <c r="AG836" s="9">
        <v>0</v>
      </c>
      <c r="AH836" s="2"/>
      <c r="AI836" s="2">
        <v>0</v>
      </c>
      <c r="AJ836" s="9">
        <v>0</v>
      </c>
      <c r="AK836" s="2">
        <v>0</v>
      </c>
      <c r="AL836" s="2">
        <v>0</v>
      </c>
      <c r="AM836" s="2"/>
      <c r="AN836" s="2"/>
      <c r="AO836" s="19">
        <f t="shared" ref="AO836:AO899" si="162">SUM(AF836:AN836)</f>
        <v>29970739</v>
      </c>
      <c r="AP836" s="2"/>
      <c r="AQ836" s="2"/>
      <c r="AR836" s="2"/>
      <c r="AS836" s="2"/>
      <c r="AT836" s="2"/>
      <c r="AU836" s="2"/>
      <c r="AV836" s="2"/>
      <c r="AW836" s="2"/>
      <c r="AX836" s="2">
        <v>58117912</v>
      </c>
      <c r="AY836" s="2">
        <v>14529478</v>
      </c>
      <c r="AZ836" s="2"/>
      <c r="BA836" s="2"/>
      <c r="BB836" s="64">
        <f t="shared" ref="BB836:BB899" si="163">SUM(AO836:BA836)</f>
        <v>102618129</v>
      </c>
      <c r="BC836" s="2"/>
      <c r="BD836" s="2">
        <v>14529478</v>
      </c>
      <c r="BE836" s="2"/>
      <c r="BF836" s="2"/>
      <c r="BG836" s="9"/>
      <c r="BH836" s="2"/>
      <c r="BI836" s="2"/>
      <c r="BJ836" s="2">
        <v>64498845</v>
      </c>
      <c r="BK836" s="8">
        <f t="shared" ref="BK836:BK899" si="164">SUM(BB836:BJ836)</f>
        <v>181646452</v>
      </c>
      <c r="BL836" s="2"/>
      <c r="BM836" s="2">
        <v>14529478</v>
      </c>
      <c r="BN836" s="2"/>
      <c r="BO836" s="2"/>
      <c r="BP836" s="2"/>
      <c r="BQ836" s="2"/>
      <c r="BR836" s="9"/>
      <c r="BS836" s="2"/>
      <c r="BT836" s="2"/>
      <c r="BU836" s="2"/>
      <c r="BV836" s="2"/>
      <c r="BW836" s="8">
        <f t="shared" ref="BW836:BW899" si="165">SUM(BK836:BV836)</f>
        <v>196175930</v>
      </c>
      <c r="BX836" s="2"/>
      <c r="BY836" s="2">
        <v>14529478</v>
      </c>
      <c r="BZ836" s="2"/>
      <c r="CA836" s="2"/>
      <c r="CB836" s="9"/>
      <c r="CC836" s="2"/>
      <c r="CD836" s="2"/>
      <c r="CE836" s="2"/>
      <c r="CF836" s="2"/>
      <c r="CG836" s="8">
        <f>SUM(BW836:CE836)</f>
        <v>210705408</v>
      </c>
      <c r="CH836" s="2"/>
      <c r="CI836" s="2"/>
      <c r="CJ836" s="2"/>
      <c r="CK836" s="2"/>
      <c r="CL836" s="9"/>
      <c r="CM836" s="2"/>
      <c r="CN836" s="2"/>
      <c r="CO836" s="2"/>
      <c r="CP836" s="8">
        <f t="shared" si="158"/>
        <v>210705408</v>
      </c>
      <c r="CQ836" s="2"/>
      <c r="CR836" s="2"/>
      <c r="CS836" s="2"/>
      <c r="CT836" s="2"/>
      <c r="CU836" s="2"/>
      <c r="CV836" s="9"/>
      <c r="CW836" s="2"/>
      <c r="CX836" s="2"/>
      <c r="CY836" s="8">
        <f t="shared" si="159"/>
        <v>210705408</v>
      </c>
      <c r="CZ836" s="2"/>
      <c r="DA836" s="2"/>
      <c r="DB836" s="2"/>
      <c r="DC836" s="2"/>
      <c r="DD836" s="2"/>
      <c r="DE836" s="2"/>
      <c r="DF836" s="2"/>
      <c r="DG836" s="2"/>
      <c r="DH836" s="2"/>
      <c r="DI836" s="8">
        <f t="shared" si="160"/>
        <v>210705408</v>
      </c>
      <c r="DJ836" s="18"/>
      <c r="DK836" s="2"/>
      <c r="DL836" s="2"/>
      <c r="DM836" s="2"/>
      <c r="DN836" s="2"/>
      <c r="DO836" s="2"/>
      <c r="DP836" s="2"/>
      <c r="DQ836" s="2"/>
      <c r="DR836" s="9"/>
      <c r="DS836" s="2"/>
      <c r="DT836" s="2"/>
      <c r="DU836" s="7">
        <f t="shared" ref="DU836:DU899" si="166">SUM(DI836:DT836)</f>
        <v>210705408</v>
      </c>
      <c r="DV836" s="4">
        <f>VLOOKUP(B836,[3]RPTNCT049_ConsultaSaldosContabl!$I$4:$K$8047,3,0)</f>
        <v>116235824</v>
      </c>
      <c r="DW836" s="4">
        <f>+Q836+Z836+AA836+AN836+BA836+BJ836+BU836+BV836</f>
        <v>94469584</v>
      </c>
      <c r="DX836" s="41">
        <f t="shared" ref="DX836:DX899" si="167">+DV836+DW836</f>
        <v>210705408</v>
      </c>
      <c r="DY836" s="19">
        <f t="shared" ref="DY836:DY899" si="168">+CG836-DX836</f>
        <v>0</v>
      </c>
      <c r="DZ836" s="29"/>
      <c r="EA836" s="29"/>
      <c r="EB836" s="29"/>
    </row>
    <row r="837" spans="1:136" ht="15" customHeight="1" x14ac:dyDescent="0.2">
      <c r="A837" s="1">
        <v>8000967818</v>
      </c>
      <c r="B837" s="1">
        <v>800096781</v>
      </c>
      <c r="C837" s="16">
        <v>217223672</v>
      </c>
      <c r="D837" s="17" t="s">
        <v>455</v>
      </c>
      <c r="E837" s="83" t="s">
        <v>1499</v>
      </c>
      <c r="F837" s="38"/>
      <c r="G837" s="2"/>
      <c r="H837" s="3"/>
      <c r="I837" s="2"/>
      <c r="J837" s="39"/>
      <c r="K837" s="3"/>
      <c r="L837" s="2"/>
      <c r="M837" s="8"/>
      <c r="N837" s="3"/>
      <c r="O837" s="2"/>
      <c r="P837" s="3"/>
      <c r="Q837" s="39">
        <v>223836264</v>
      </c>
      <c r="R837" s="2"/>
      <c r="S837" s="3"/>
      <c r="T837" s="3"/>
      <c r="U837" s="2"/>
      <c r="V837" s="8">
        <f t="shared" si="157"/>
        <v>223836264</v>
      </c>
      <c r="W837" s="8">
        <v>0</v>
      </c>
      <c r="X837" s="2"/>
      <c r="Y837" s="8">
        <v>0</v>
      </c>
      <c r="Z837" s="8"/>
      <c r="AA837" s="2"/>
      <c r="AB837" s="2"/>
      <c r="AC837" s="9"/>
      <c r="AD837" s="2"/>
      <c r="AE837" s="2"/>
      <c r="AF837" s="8">
        <f t="shared" si="161"/>
        <v>223836264</v>
      </c>
      <c r="AG837" s="9">
        <v>0</v>
      </c>
      <c r="AH837" s="2"/>
      <c r="AI837" s="2">
        <v>0</v>
      </c>
      <c r="AJ837" s="9">
        <v>0</v>
      </c>
      <c r="AK837" s="2">
        <v>0</v>
      </c>
      <c r="AL837" s="2">
        <v>0</v>
      </c>
      <c r="AM837" s="2"/>
      <c r="AN837" s="2"/>
      <c r="AO837" s="19">
        <f t="shared" si="162"/>
        <v>223836264</v>
      </c>
      <c r="AP837" s="2"/>
      <c r="AQ837" s="2"/>
      <c r="AR837" s="2"/>
      <c r="AS837" s="2"/>
      <c r="AT837" s="2"/>
      <c r="AU837" s="2"/>
      <c r="AV837" s="2"/>
      <c r="AW837" s="2"/>
      <c r="AX837" s="2">
        <v>394818336</v>
      </c>
      <c r="AY837" s="2">
        <v>98704584</v>
      </c>
      <c r="AZ837" s="2"/>
      <c r="BA837" s="2"/>
      <c r="BB837" s="64">
        <f t="shared" si="163"/>
        <v>717359184</v>
      </c>
      <c r="BC837" s="2"/>
      <c r="BD837" s="2">
        <v>98704584</v>
      </c>
      <c r="BE837" s="2"/>
      <c r="BF837" s="2"/>
      <c r="BG837" s="9"/>
      <c r="BH837" s="2"/>
      <c r="BI837" s="2"/>
      <c r="BJ837" s="2">
        <v>481708204</v>
      </c>
      <c r="BK837" s="8">
        <f t="shared" si="164"/>
        <v>1297771972</v>
      </c>
      <c r="BL837" s="2"/>
      <c r="BM837" s="2">
        <v>98704584</v>
      </c>
      <c r="BN837" s="2"/>
      <c r="BO837" s="2"/>
      <c r="BP837" s="2"/>
      <c r="BQ837" s="2"/>
      <c r="BR837" s="9"/>
      <c r="BS837" s="2"/>
      <c r="BT837" s="2"/>
      <c r="BU837" s="2"/>
      <c r="BV837" s="2"/>
      <c r="BW837" s="8">
        <f t="shared" si="165"/>
        <v>1396476556</v>
      </c>
      <c r="BX837" s="2"/>
      <c r="BY837" s="2">
        <v>98704584</v>
      </c>
      <c r="BZ837" s="2"/>
      <c r="CA837" s="2"/>
      <c r="CB837" s="9"/>
      <c r="CC837" s="2"/>
      <c r="CD837" s="2"/>
      <c r="CE837" s="2"/>
      <c r="CF837" s="2"/>
      <c r="CG837" s="8">
        <f>SUM(BW837:CE837)</f>
        <v>1495181140</v>
      </c>
      <c r="CH837" s="2"/>
      <c r="CI837" s="2"/>
      <c r="CJ837" s="2"/>
      <c r="CK837" s="2"/>
      <c r="CL837" s="9"/>
      <c r="CM837" s="2"/>
      <c r="CN837" s="2"/>
      <c r="CO837" s="2"/>
      <c r="CP837" s="8">
        <f t="shared" si="158"/>
        <v>1495181140</v>
      </c>
      <c r="CQ837" s="2"/>
      <c r="CR837" s="2"/>
      <c r="CS837" s="2"/>
      <c r="CT837" s="2"/>
      <c r="CU837" s="2"/>
      <c r="CV837" s="9"/>
      <c r="CW837" s="2"/>
      <c r="CX837" s="2"/>
      <c r="CY837" s="8">
        <f t="shared" si="159"/>
        <v>1495181140</v>
      </c>
      <c r="CZ837" s="2"/>
      <c r="DA837" s="2"/>
      <c r="DB837" s="2"/>
      <c r="DC837" s="2"/>
      <c r="DD837" s="2"/>
      <c r="DE837" s="2"/>
      <c r="DF837" s="2"/>
      <c r="DG837" s="2"/>
      <c r="DH837" s="2"/>
      <c r="DI837" s="8">
        <f t="shared" si="160"/>
        <v>1495181140</v>
      </c>
      <c r="DJ837" s="18"/>
      <c r="DK837" s="2"/>
      <c r="DL837" s="2"/>
      <c r="DM837" s="2"/>
      <c r="DN837" s="2"/>
      <c r="DO837" s="2"/>
      <c r="DP837" s="2"/>
      <c r="DQ837" s="2"/>
      <c r="DR837" s="9"/>
      <c r="DS837" s="2"/>
      <c r="DT837" s="2"/>
      <c r="DU837" s="7">
        <f t="shared" si="166"/>
        <v>1495181140</v>
      </c>
      <c r="DV837" s="4">
        <f>VLOOKUP(B837,[3]RPTNCT049_ConsultaSaldosContabl!$I$4:$K$8047,3,0)</f>
        <v>789636672</v>
      </c>
      <c r="DW837" s="4">
        <f>+Q837+Z837+AA837+AN837+BA837+BJ837+BU837+BV837</f>
        <v>705544468</v>
      </c>
      <c r="DX837" s="41">
        <f t="shared" si="167"/>
        <v>1495181140</v>
      </c>
      <c r="DY837" s="19">
        <f t="shared" si="168"/>
        <v>0</v>
      </c>
      <c r="DZ837" s="29"/>
      <c r="EA837" s="29"/>
      <c r="EB837" s="29"/>
    </row>
    <row r="838" spans="1:136" ht="15" customHeight="1" x14ac:dyDescent="0.2">
      <c r="A838" s="1">
        <v>8605270461</v>
      </c>
      <c r="B838" s="1">
        <v>860527046</v>
      </c>
      <c r="C838" s="16">
        <v>214525645</v>
      </c>
      <c r="D838" s="17" t="s">
        <v>2179</v>
      </c>
      <c r="E838" s="83" t="s">
        <v>1573</v>
      </c>
      <c r="F838" s="38"/>
      <c r="G838" s="2"/>
      <c r="H838" s="3"/>
      <c r="I838" s="2"/>
      <c r="J838" s="39"/>
      <c r="K838" s="3"/>
      <c r="L838" s="2"/>
      <c r="M838" s="8"/>
      <c r="N838" s="3"/>
      <c r="O838" s="2"/>
      <c r="P838" s="3"/>
      <c r="Q838" s="39">
        <v>33669221</v>
      </c>
      <c r="R838" s="2"/>
      <c r="S838" s="3"/>
      <c r="T838" s="3"/>
      <c r="U838" s="2"/>
      <c r="V838" s="8">
        <f t="shared" si="157"/>
        <v>33669221</v>
      </c>
      <c r="W838" s="8">
        <v>0</v>
      </c>
      <c r="X838" s="2"/>
      <c r="Y838" s="8">
        <v>0</v>
      </c>
      <c r="Z838" s="8"/>
      <c r="AA838" s="2"/>
      <c r="AB838" s="2"/>
      <c r="AC838" s="9"/>
      <c r="AD838" s="2"/>
      <c r="AE838" s="2"/>
      <c r="AF838" s="8">
        <f t="shared" si="161"/>
        <v>33669221</v>
      </c>
      <c r="AG838" s="9">
        <v>0</v>
      </c>
      <c r="AH838" s="2"/>
      <c r="AI838" s="2">
        <v>0</v>
      </c>
      <c r="AJ838" s="9">
        <v>0</v>
      </c>
      <c r="AK838" s="2">
        <v>0</v>
      </c>
      <c r="AL838" s="2">
        <v>0</v>
      </c>
      <c r="AM838" s="2"/>
      <c r="AN838" s="2"/>
      <c r="AO838" s="19">
        <f t="shared" si="162"/>
        <v>33669221</v>
      </c>
      <c r="AP838" s="2"/>
      <c r="AQ838" s="2"/>
      <c r="AR838" s="2"/>
      <c r="AS838" s="2"/>
      <c r="AT838" s="2"/>
      <c r="AU838" s="2"/>
      <c r="AV838" s="2"/>
      <c r="AW838" s="2"/>
      <c r="AX838" s="2">
        <v>58942500</v>
      </c>
      <c r="AY838" s="2">
        <v>14735625</v>
      </c>
      <c r="AZ838" s="2"/>
      <c r="BA838" s="2"/>
      <c r="BB838" s="64">
        <f t="shared" si="163"/>
        <v>107347346</v>
      </c>
      <c r="BC838" s="2"/>
      <c r="BD838" s="2">
        <v>14735625</v>
      </c>
      <c r="BE838" s="2"/>
      <c r="BF838" s="2"/>
      <c r="BG838" s="9"/>
      <c r="BH838" s="2"/>
      <c r="BI838" s="2"/>
      <c r="BJ838" s="2">
        <v>72458007</v>
      </c>
      <c r="BK838" s="8">
        <f t="shared" si="164"/>
        <v>194540978</v>
      </c>
      <c r="BL838" s="2"/>
      <c r="BM838" s="2">
        <v>14735625</v>
      </c>
      <c r="BN838" s="2"/>
      <c r="BO838" s="2"/>
      <c r="BP838" s="2"/>
      <c r="BQ838" s="2"/>
      <c r="BR838" s="9"/>
      <c r="BS838" s="2"/>
      <c r="BT838" s="2"/>
      <c r="BU838" s="2">
        <v>74801908</v>
      </c>
      <c r="BV838" s="2"/>
      <c r="BW838" s="8">
        <f t="shared" si="165"/>
        <v>284078511</v>
      </c>
      <c r="BX838" s="2"/>
      <c r="BY838" s="2">
        <v>14735625</v>
      </c>
      <c r="BZ838" s="2"/>
      <c r="CA838" s="2"/>
      <c r="CB838" s="9"/>
      <c r="CC838" s="2"/>
      <c r="CD838" s="2"/>
      <c r="CE838" s="2"/>
      <c r="CF838" s="2"/>
      <c r="CG838" s="8">
        <f>SUM(BW838:CE838)</f>
        <v>298814136</v>
      </c>
      <c r="CH838" s="2"/>
      <c r="CI838" s="2"/>
      <c r="CJ838" s="2"/>
      <c r="CK838" s="2"/>
      <c r="CL838" s="9"/>
      <c r="CM838" s="2"/>
      <c r="CN838" s="2"/>
      <c r="CO838" s="2"/>
      <c r="CP838" s="8">
        <f t="shared" si="158"/>
        <v>298814136</v>
      </c>
      <c r="CQ838" s="2"/>
      <c r="CR838" s="2"/>
      <c r="CS838" s="2"/>
      <c r="CT838" s="2"/>
      <c r="CU838" s="2"/>
      <c r="CV838" s="9"/>
      <c r="CW838" s="2"/>
      <c r="CX838" s="2"/>
      <c r="CY838" s="8">
        <f t="shared" si="159"/>
        <v>298814136</v>
      </c>
      <c r="CZ838" s="2"/>
      <c r="DA838" s="2"/>
      <c r="DB838" s="2"/>
      <c r="DC838" s="2"/>
      <c r="DD838" s="2"/>
      <c r="DE838" s="2"/>
      <c r="DF838" s="2"/>
      <c r="DG838" s="2"/>
      <c r="DH838" s="2"/>
      <c r="DI838" s="8">
        <f t="shared" si="160"/>
        <v>298814136</v>
      </c>
      <c r="DJ838" s="18"/>
      <c r="DK838" s="2"/>
      <c r="DL838" s="2"/>
      <c r="DM838" s="2"/>
      <c r="DN838" s="2"/>
      <c r="DO838" s="2"/>
      <c r="DP838" s="2"/>
      <c r="DQ838" s="2"/>
      <c r="DR838" s="9"/>
      <c r="DS838" s="2"/>
      <c r="DT838" s="2"/>
      <c r="DU838" s="7">
        <f t="shared" si="166"/>
        <v>298814136</v>
      </c>
      <c r="DV838" s="4">
        <f>VLOOKUP(B838,[3]RPTNCT049_ConsultaSaldosContabl!$I$4:$K$8047,3,0)</f>
        <v>117885000</v>
      </c>
      <c r="DW838" s="4">
        <f>+Q838+Z838+AA838+AN838+BA838+BJ838+BU838+BV838</f>
        <v>180929136</v>
      </c>
      <c r="DX838" s="41">
        <f t="shared" si="167"/>
        <v>298814136</v>
      </c>
      <c r="DY838" s="19">
        <f t="shared" si="168"/>
        <v>0</v>
      </c>
      <c r="DZ838" s="29"/>
      <c r="EA838" s="29"/>
      <c r="EB838" s="29"/>
    </row>
    <row r="839" spans="1:136" ht="15" customHeight="1" x14ac:dyDescent="0.2">
      <c r="A839" s="1">
        <v>8001001411</v>
      </c>
      <c r="B839" s="1">
        <v>800100141</v>
      </c>
      <c r="C839" s="16">
        <v>217573675</v>
      </c>
      <c r="D839" s="17" t="s">
        <v>2295</v>
      </c>
      <c r="E839" s="83" t="s">
        <v>1983</v>
      </c>
      <c r="F839" s="38"/>
      <c r="G839" s="2"/>
      <c r="H839" s="3"/>
      <c r="I839" s="2"/>
      <c r="J839" s="39"/>
      <c r="K839" s="3"/>
      <c r="L839" s="2"/>
      <c r="M839" s="8"/>
      <c r="N839" s="3"/>
      <c r="O839" s="2"/>
      <c r="P839" s="3"/>
      <c r="Q839" s="39">
        <v>92830182</v>
      </c>
      <c r="R839" s="2"/>
      <c r="S839" s="3"/>
      <c r="T839" s="3"/>
      <c r="U839" s="2"/>
      <c r="V839" s="8">
        <f t="shared" si="157"/>
        <v>92830182</v>
      </c>
      <c r="W839" s="8">
        <v>0</v>
      </c>
      <c r="X839" s="2"/>
      <c r="Y839" s="8">
        <v>0</v>
      </c>
      <c r="Z839" s="8"/>
      <c r="AA839" s="2"/>
      <c r="AB839" s="2"/>
      <c r="AC839" s="9"/>
      <c r="AD839" s="2"/>
      <c r="AE839" s="2"/>
      <c r="AF839" s="8">
        <f t="shared" si="161"/>
        <v>92830182</v>
      </c>
      <c r="AG839" s="9">
        <v>0</v>
      </c>
      <c r="AH839" s="2"/>
      <c r="AI839" s="2">
        <v>0</v>
      </c>
      <c r="AJ839" s="9">
        <v>0</v>
      </c>
      <c r="AK839" s="2">
        <v>0</v>
      </c>
      <c r="AL839" s="2">
        <v>0</v>
      </c>
      <c r="AM839" s="2"/>
      <c r="AN839" s="2"/>
      <c r="AO839" s="19">
        <f t="shared" si="162"/>
        <v>92830182</v>
      </c>
      <c r="AP839" s="2"/>
      <c r="AQ839" s="2"/>
      <c r="AR839" s="2"/>
      <c r="AS839" s="2"/>
      <c r="AT839" s="2"/>
      <c r="AU839" s="2"/>
      <c r="AV839" s="2"/>
      <c r="AW839" s="2"/>
      <c r="AX839" s="2">
        <v>131805968</v>
      </c>
      <c r="AY839" s="2">
        <v>32951492</v>
      </c>
      <c r="AZ839" s="2"/>
      <c r="BA839" s="2"/>
      <c r="BB839" s="64">
        <f t="shared" si="163"/>
        <v>257587642</v>
      </c>
      <c r="BC839" s="2"/>
      <c r="BD839" s="2">
        <v>32951492</v>
      </c>
      <c r="BE839" s="2"/>
      <c r="BF839" s="2"/>
      <c r="BG839" s="9"/>
      <c r="BH839" s="2"/>
      <c r="BI839" s="2"/>
      <c r="BJ839" s="2">
        <v>199775652</v>
      </c>
      <c r="BK839" s="8">
        <f t="shared" si="164"/>
        <v>490314786</v>
      </c>
      <c r="BL839" s="2"/>
      <c r="BM839" s="2">
        <v>32951492</v>
      </c>
      <c r="BN839" s="2"/>
      <c r="BO839" s="2"/>
      <c r="BP839" s="2"/>
      <c r="BQ839" s="2"/>
      <c r="BR839" s="9"/>
      <c r="BS839" s="2"/>
      <c r="BT839" s="2"/>
      <c r="BU839" s="2"/>
      <c r="BV839" s="2"/>
      <c r="BW839" s="8">
        <f t="shared" si="165"/>
        <v>523266278</v>
      </c>
      <c r="BX839" s="2"/>
      <c r="BY839" s="2">
        <v>32951492</v>
      </c>
      <c r="BZ839" s="2"/>
      <c r="CA839" s="2"/>
      <c r="CB839" s="9"/>
      <c r="CC839" s="2"/>
      <c r="CD839" s="2"/>
      <c r="CE839" s="2"/>
      <c r="CF839" s="2"/>
      <c r="CG839" s="8">
        <f>SUM(BW839:CE839)</f>
        <v>556217770</v>
      </c>
      <c r="CH839" s="2"/>
      <c r="CI839" s="2"/>
      <c r="CJ839" s="2"/>
      <c r="CK839" s="2"/>
      <c r="CL839" s="9"/>
      <c r="CM839" s="2"/>
      <c r="CN839" s="2"/>
      <c r="CO839" s="2"/>
      <c r="CP839" s="8">
        <f t="shared" si="158"/>
        <v>556217770</v>
      </c>
      <c r="CQ839" s="2"/>
      <c r="CR839" s="2"/>
      <c r="CS839" s="2"/>
      <c r="CT839" s="2"/>
      <c r="CU839" s="2"/>
      <c r="CV839" s="9"/>
      <c r="CW839" s="2"/>
      <c r="CX839" s="2"/>
      <c r="CY839" s="8">
        <f t="shared" si="159"/>
        <v>556217770</v>
      </c>
      <c r="CZ839" s="2"/>
      <c r="DA839" s="2"/>
      <c r="DB839" s="2"/>
      <c r="DC839" s="2"/>
      <c r="DD839" s="2"/>
      <c r="DE839" s="2"/>
      <c r="DF839" s="2"/>
      <c r="DG839" s="2"/>
      <c r="DH839" s="2"/>
      <c r="DI839" s="8">
        <f t="shared" si="160"/>
        <v>556217770</v>
      </c>
      <c r="DJ839" s="18"/>
      <c r="DK839" s="2"/>
      <c r="DL839" s="2"/>
      <c r="DM839" s="2"/>
      <c r="DN839" s="2"/>
      <c r="DO839" s="2"/>
      <c r="DP839" s="2"/>
      <c r="DQ839" s="2"/>
      <c r="DR839" s="9"/>
      <c r="DS839" s="2"/>
      <c r="DT839" s="2"/>
      <c r="DU839" s="7">
        <f t="shared" si="166"/>
        <v>556217770</v>
      </c>
      <c r="DV839" s="4">
        <f>VLOOKUP(B839,[3]RPTNCT049_ConsultaSaldosContabl!$I$4:$K$8047,3,0)</f>
        <v>263611936</v>
      </c>
      <c r="DW839" s="4">
        <f>+Q839+Z839+AA839+AN839+BA839+BJ839+BU839+BV839</f>
        <v>292605834</v>
      </c>
      <c r="DX839" s="41">
        <f t="shared" si="167"/>
        <v>556217770</v>
      </c>
      <c r="DY839" s="19">
        <f t="shared" si="168"/>
        <v>0</v>
      </c>
      <c r="DZ839" s="29"/>
      <c r="EA839" s="29"/>
      <c r="EB839" s="29"/>
    </row>
    <row r="840" spans="1:136" ht="15" customHeight="1" x14ac:dyDescent="0.2">
      <c r="A840" s="1">
        <v>8922800544</v>
      </c>
      <c r="B840" s="1">
        <v>892280054</v>
      </c>
      <c r="C840" s="16">
        <v>217870678</v>
      </c>
      <c r="D840" s="17" t="s">
        <v>906</v>
      </c>
      <c r="E840" s="83" t="s">
        <v>1937</v>
      </c>
      <c r="F840" s="38"/>
      <c r="G840" s="2"/>
      <c r="H840" s="3"/>
      <c r="I840" s="2"/>
      <c r="J840" s="39"/>
      <c r="K840" s="3"/>
      <c r="L840" s="2"/>
      <c r="M840" s="8"/>
      <c r="N840" s="3"/>
      <c r="O840" s="2"/>
      <c r="P840" s="3"/>
      <c r="Q840" s="39">
        <v>198978699</v>
      </c>
      <c r="R840" s="2"/>
      <c r="S840" s="3"/>
      <c r="T840" s="3"/>
      <c r="U840" s="2"/>
      <c r="V840" s="8">
        <f t="shared" si="157"/>
        <v>198978699</v>
      </c>
      <c r="W840" s="8">
        <v>0</v>
      </c>
      <c r="X840" s="2"/>
      <c r="Y840" s="8">
        <v>0</v>
      </c>
      <c r="Z840" s="8"/>
      <c r="AA840" s="2"/>
      <c r="AB840" s="2"/>
      <c r="AC840" s="9"/>
      <c r="AD840" s="2"/>
      <c r="AE840" s="2"/>
      <c r="AF840" s="8">
        <f t="shared" si="161"/>
        <v>198978699</v>
      </c>
      <c r="AG840" s="9">
        <v>0</v>
      </c>
      <c r="AH840" s="2"/>
      <c r="AI840" s="2">
        <v>0</v>
      </c>
      <c r="AJ840" s="9">
        <v>0</v>
      </c>
      <c r="AK840" s="2">
        <v>0</v>
      </c>
      <c r="AL840" s="2">
        <v>0</v>
      </c>
      <c r="AM840" s="2"/>
      <c r="AN840" s="2"/>
      <c r="AO840" s="19">
        <f t="shared" si="162"/>
        <v>198978699</v>
      </c>
      <c r="AP840" s="2"/>
      <c r="AQ840" s="2"/>
      <c r="AR840" s="2"/>
      <c r="AS840" s="2"/>
      <c r="AT840" s="2"/>
      <c r="AU840" s="2"/>
      <c r="AV840" s="2"/>
      <c r="AW840" s="2"/>
      <c r="AX840" s="2">
        <v>298720796</v>
      </c>
      <c r="AY840" s="2">
        <v>74680199</v>
      </c>
      <c r="AZ840" s="2"/>
      <c r="BA840" s="2"/>
      <c r="BB840" s="64">
        <f t="shared" si="163"/>
        <v>572379694</v>
      </c>
      <c r="BC840" s="2"/>
      <c r="BD840" s="2">
        <v>74680199</v>
      </c>
      <c r="BE840" s="2"/>
      <c r="BF840" s="2"/>
      <c r="BG840" s="9"/>
      <c r="BH840" s="2"/>
      <c r="BI840" s="2"/>
      <c r="BJ840" s="2">
        <v>428213187</v>
      </c>
      <c r="BK840" s="8">
        <f t="shared" si="164"/>
        <v>1075273080</v>
      </c>
      <c r="BL840" s="2"/>
      <c r="BM840" s="2">
        <v>74680199</v>
      </c>
      <c r="BN840" s="2"/>
      <c r="BO840" s="2"/>
      <c r="BP840" s="2"/>
      <c r="BQ840" s="2"/>
      <c r="BR840" s="9"/>
      <c r="BS840" s="2"/>
      <c r="BT840" s="2"/>
      <c r="BU840" s="2"/>
      <c r="BV840" s="2"/>
      <c r="BW840" s="8">
        <f t="shared" si="165"/>
        <v>1149953279</v>
      </c>
      <c r="BX840" s="2"/>
      <c r="BY840" s="2">
        <v>74680199</v>
      </c>
      <c r="BZ840" s="2"/>
      <c r="CA840" s="2"/>
      <c r="CB840" s="9"/>
      <c r="CC840" s="2"/>
      <c r="CD840" s="2"/>
      <c r="CE840" s="2"/>
      <c r="CF840" s="2"/>
      <c r="CG840" s="8">
        <f>SUM(BW840:CE840)</f>
        <v>1224633478</v>
      </c>
      <c r="CH840" s="2"/>
      <c r="CI840" s="2"/>
      <c r="CJ840" s="2"/>
      <c r="CK840" s="2"/>
      <c r="CL840" s="9"/>
      <c r="CM840" s="2"/>
      <c r="CN840" s="2"/>
      <c r="CO840" s="2"/>
      <c r="CP840" s="8">
        <f t="shared" si="158"/>
        <v>1224633478</v>
      </c>
      <c r="CQ840" s="2"/>
      <c r="CR840" s="2"/>
      <c r="CS840" s="2"/>
      <c r="CT840" s="2"/>
      <c r="CU840" s="2"/>
      <c r="CV840" s="9"/>
      <c r="CW840" s="2"/>
      <c r="CX840" s="2"/>
      <c r="CY840" s="8">
        <f t="shared" si="159"/>
        <v>1224633478</v>
      </c>
      <c r="CZ840" s="2"/>
      <c r="DA840" s="2"/>
      <c r="DB840" s="2"/>
      <c r="DC840" s="2"/>
      <c r="DD840" s="2"/>
      <c r="DE840" s="2"/>
      <c r="DF840" s="2"/>
      <c r="DG840" s="2"/>
      <c r="DH840" s="2"/>
      <c r="DI840" s="8">
        <f t="shared" si="160"/>
        <v>1224633478</v>
      </c>
      <c r="DJ840" s="18"/>
      <c r="DK840" s="2"/>
      <c r="DL840" s="2"/>
      <c r="DM840" s="2"/>
      <c r="DN840" s="2"/>
      <c r="DO840" s="2"/>
      <c r="DP840" s="2"/>
      <c r="DQ840" s="2"/>
      <c r="DR840" s="9"/>
      <c r="DS840" s="2"/>
      <c r="DT840" s="2"/>
      <c r="DU840" s="7">
        <f t="shared" si="166"/>
        <v>1224633478</v>
      </c>
      <c r="DV840" s="4">
        <f>VLOOKUP(B840,[3]RPTNCT049_ConsultaSaldosContabl!$I$4:$K$8047,3,0)</f>
        <v>597441592</v>
      </c>
      <c r="DW840" s="4">
        <f>+Q840+Z840+AA840+AN840+BA840+BJ840+BU840+BV840</f>
        <v>627191886</v>
      </c>
      <c r="DX840" s="41">
        <f t="shared" si="167"/>
        <v>1224633478</v>
      </c>
      <c r="DY840" s="19">
        <f t="shared" si="168"/>
        <v>0</v>
      </c>
      <c r="DZ840" s="29"/>
      <c r="EA840" s="29"/>
      <c r="EB840" s="29"/>
    </row>
    <row r="841" spans="1:136" ht="15" customHeight="1" x14ac:dyDescent="0.2">
      <c r="A841" s="1">
        <v>8902102275</v>
      </c>
      <c r="B841" s="1">
        <v>890210227</v>
      </c>
      <c r="C841" s="16">
        <v>217368673</v>
      </c>
      <c r="D841" s="17" t="s">
        <v>874</v>
      </c>
      <c r="E841" s="83" t="s">
        <v>1904</v>
      </c>
      <c r="F841" s="38"/>
      <c r="G841" s="2"/>
      <c r="H841" s="3"/>
      <c r="I841" s="2"/>
      <c r="J841" s="39"/>
      <c r="K841" s="3"/>
      <c r="L841" s="2"/>
      <c r="M841" s="8"/>
      <c r="N841" s="3"/>
      <c r="O841" s="2"/>
      <c r="P841" s="3"/>
      <c r="Q841" s="39">
        <v>13668774</v>
      </c>
      <c r="R841" s="2"/>
      <c r="S841" s="3"/>
      <c r="T841" s="3"/>
      <c r="U841" s="2"/>
      <c r="V841" s="8">
        <f t="shared" si="157"/>
        <v>13668774</v>
      </c>
      <c r="W841" s="8">
        <v>0</v>
      </c>
      <c r="X841" s="2"/>
      <c r="Y841" s="8">
        <v>0</v>
      </c>
      <c r="Z841" s="8"/>
      <c r="AA841" s="2"/>
      <c r="AB841" s="2"/>
      <c r="AC841" s="9"/>
      <c r="AD841" s="2"/>
      <c r="AE841" s="2"/>
      <c r="AF841" s="8">
        <f t="shared" si="161"/>
        <v>13668774</v>
      </c>
      <c r="AG841" s="9">
        <v>0</v>
      </c>
      <c r="AH841" s="2"/>
      <c r="AI841" s="2">
        <v>0</v>
      </c>
      <c r="AJ841" s="9">
        <v>0</v>
      </c>
      <c r="AK841" s="2">
        <v>0</v>
      </c>
      <c r="AL841" s="2">
        <v>0</v>
      </c>
      <c r="AM841" s="2"/>
      <c r="AN841" s="2"/>
      <c r="AO841" s="19">
        <f t="shared" si="162"/>
        <v>13668774</v>
      </c>
      <c r="AP841" s="2"/>
      <c r="AQ841" s="2"/>
      <c r="AR841" s="2"/>
      <c r="AS841" s="2"/>
      <c r="AT841" s="2"/>
      <c r="AU841" s="2"/>
      <c r="AV841" s="2"/>
      <c r="AW841" s="2"/>
      <c r="AX841" s="2">
        <v>15474936</v>
      </c>
      <c r="AY841" s="2">
        <v>3868734</v>
      </c>
      <c r="AZ841" s="2"/>
      <c r="BA841" s="2"/>
      <c r="BB841" s="64">
        <f t="shared" si="163"/>
        <v>33012444</v>
      </c>
      <c r="BC841" s="2"/>
      <c r="BD841" s="2">
        <v>3868734</v>
      </c>
      <c r="BE841" s="2"/>
      <c r="BF841" s="2"/>
      <c r="BG841" s="9"/>
      <c r="BH841" s="2"/>
      <c r="BI841" s="2"/>
      <c r="BJ841" s="2">
        <v>29415904</v>
      </c>
      <c r="BK841" s="8">
        <f t="shared" si="164"/>
        <v>66297082</v>
      </c>
      <c r="BL841" s="2"/>
      <c r="BM841" s="2">
        <v>3868734</v>
      </c>
      <c r="BN841" s="2"/>
      <c r="BO841" s="2"/>
      <c r="BP841" s="2"/>
      <c r="BQ841" s="2"/>
      <c r="BR841" s="9"/>
      <c r="BS841" s="2"/>
      <c r="BT841" s="2"/>
      <c r="BU841" s="2"/>
      <c r="BV841" s="2"/>
      <c r="BW841" s="8">
        <f t="shared" si="165"/>
        <v>70165816</v>
      </c>
      <c r="BX841" s="2"/>
      <c r="BY841" s="2">
        <v>3868734</v>
      </c>
      <c r="BZ841" s="2"/>
      <c r="CA841" s="2"/>
      <c r="CB841" s="9"/>
      <c r="CC841" s="2"/>
      <c r="CD841" s="2"/>
      <c r="CE841" s="2"/>
      <c r="CF841" s="2"/>
      <c r="CG841" s="8">
        <f>SUM(BW841:CE841)</f>
        <v>74034550</v>
      </c>
      <c r="CH841" s="2"/>
      <c r="CI841" s="2"/>
      <c r="CJ841" s="2"/>
      <c r="CK841" s="2"/>
      <c r="CL841" s="9"/>
      <c r="CM841" s="2"/>
      <c r="CN841" s="2"/>
      <c r="CO841" s="2"/>
      <c r="CP841" s="8">
        <f t="shared" si="158"/>
        <v>74034550</v>
      </c>
      <c r="CQ841" s="2"/>
      <c r="CR841" s="2"/>
      <c r="CS841" s="2"/>
      <c r="CT841" s="2"/>
      <c r="CU841" s="2"/>
      <c r="CV841" s="9"/>
      <c r="CW841" s="2"/>
      <c r="CX841" s="2"/>
      <c r="CY841" s="8">
        <f t="shared" si="159"/>
        <v>74034550</v>
      </c>
      <c r="CZ841" s="2"/>
      <c r="DA841" s="2"/>
      <c r="DB841" s="2"/>
      <c r="DC841" s="2"/>
      <c r="DD841" s="2"/>
      <c r="DE841" s="2"/>
      <c r="DF841" s="2"/>
      <c r="DG841" s="2"/>
      <c r="DH841" s="2"/>
      <c r="DI841" s="8">
        <f t="shared" si="160"/>
        <v>74034550</v>
      </c>
      <c r="DJ841" s="18"/>
      <c r="DK841" s="2"/>
      <c r="DL841" s="2"/>
      <c r="DM841" s="2"/>
      <c r="DN841" s="2"/>
      <c r="DO841" s="2"/>
      <c r="DP841" s="2"/>
      <c r="DQ841" s="2"/>
      <c r="DR841" s="9"/>
      <c r="DS841" s="2"/>
      <c r="DT841" s="2"/>
      <c r="DU841" s="7">
        <f t="shared" si="166"/>
        <v>74034550</v>
      </c>
      <c r="DV841" s="4">
        <f>VLOOKUP(B841,[3]RPTNCT049_ConsultaSaldosContabl!$I$4:$K$8047,3,0)</f>
        <v>30949872</v>
      </c>
      <c r="DW841" s="4">
        <f>+Q841+Z841+AA841+AN841+BA841+BJ841+BU841+BV841</f>
        <v>43084678</v>
      </c>
      <c r="DX841" s="41">
        <f t="shared" si="167"/>
        <v>74034550</v>
      </c>
      <c r="DY841" s="19">
        <f t="shared" si="168"/>
        <v>0</v>
      </c>
      <c r="DZ841" s="29"/>
      <c r="EA841" s="29"/>
      <c r="EB841" s="29"/>
    </row>
    <row r="842" spans="1:136" ht="15" customHeight="1" x14ac:dyDescent="0.2">
      <c r="A842" s="1">
        <v>8000968049</v>
      </c>
      <c r="B842" s="1">
        <v>800096804</v>
      </c>
      <c r="C842" s="16">
        <v>217523675</v>
      </c>
      <c r="D842" s="17" t="s">
        <v>2171</v>
      </c>
      <c r="E842" s="83" t="s">
        <v>1500</v>
      </c>
      <c r="F842" s="38"/>
      <c r="G842" s="2"/>
      <c r="H842" s="3"/>
      <c r="I842" s="2"/>
      <c r="J842" s="39"/>
      <c r="K842" s="3"/>
      <c r="L842" s="2"/>
      <c r="M842" s="8"/>
      <c r="N842" s="3"/>
      <c r="O842" s="2"/>
      <c r="P842" s="3"/>
      <c r="Q842" s="39">
        <v>224640914</v>
      </c>
      <c r="R842" s="2"/>
      <c r="S842" s="3"/>
      <c r="T842" s="3"/>
      <c r="U842" s="2"/>
      <c r="V842" s="8">
        <f t="shared" si="157"/>
        <v>224640914</v>
      </c>
      <c r="W842" s="8">
        <v>0</v>
      </c>
      <c r="X842" s="2"/>
      <c r="Y842" s="8">
        <v>0</v>
      </c>
      <c r="Z842" s="8"/>
      <c r="AA842" s="2"/>
      <c r="AB842" s="2"/>
      <c r="AC842" s="9"/>
      <c r="AD842" s="2"/>
      <c r="AE842" s="2"/>
      <c r="AF842" s="8">
        <f t="shared" si="161"/>
        <v>224640914</v>
      </c>
      <c r="AG842" s="9">
        <v>0</v>
      </c>
      <c r="AH842" s="2"/>
      <c r="AI842" s="2">
        <v>0</v>
      </c>
      <c r="AJ842" s="9">
        <v>0</v>
      </c>
      <c r="AK842" s="2">
        <v>0</v>
      </c>
      <c r="AL842" s="2">
        <v>0</v>
      </c>
      <c r="AM842" s="2"/>
      <c r="AN842" s="2"/>
      <c r="AO842" s="19">
        <f t="shared" si="162"/>
        <v>224640914</v>
      </c>
      <c r="AP842" s="2"/>
      <c r="AQ842" s="2"/>
      <c r="AR842" s="2"/>
      <c r="AS842" s="2"/>
      <c r="AT842" s="2"/>
      <c r="AU842" s="2"/>
      <c r="AV842" s="2"/>
      <c r="AW842" s="2"/>
      <c r="AX842" s="2">
        <v>404991444</v>
      </c>
      <c r="AY842" s="2">
        <v>101247861</v>
      </c>
      <c r="AZ842" s="2"/>
      <c r="BA842" s="2"/>
      <c r="BB842" s="64">
        <f t="shared" si="163"/>
        <v>730880219</v>
      </c>
      <c r="BC842" s="2"/>
      <c r="BD842" s="2">
        <v>101247861</v>
      </c>
      <c r="BE842" s="2"/>
      <c r="BF842" s="2"/>
      <c r="BG842" s="9"/>
      <c r="BH842" s="2"/>
      <c r="BI842" s="2"/>
      <c r="BJ842" s="2">
        <v>483439993</v>
      </c>
      <c r="BK842" s="8">
        <f t="shared" si="164"/>
        <v>1315568073</v>
      </c>
      <c r="BL842" s="2"/>
      <c r="BM842" s="2">
        <v>101247861</v>
      </c>
      <c r="BN842" s="2"/>
      <c r="BO842" s="2"/>
      <c r="BP842" s="2"/>
      <c r="BQ842" s="2"/>
      <c r="BR842" s="9"/>
      <c r="BS842" s="2"/>
      <c r="BT842" s="2"/>
      <c r="BU842" s="2"/>
      <c r="BV842" s="2"/>
      <c r="BW842" s="8">
        <f t="shared" si="165"/>
        <v>1416815934</v>
      </c>
      <c r="BX842" s="2"/>
      <c r="BY842" s="2">
        <v>101247861</v>
      </c>
      <c r="BZ842" s="2"/>
      <c r="CA842" s="2"/>
      <c r="CB842" s="9"/>
      <c r="CC842" s="2"/>
      <c r="CD842" s="2"/>
      <c r="CE842" s="2"/>
      <c r="CF842" s="2"/>
      <c r="CG842" s="8">
        <f>SUM(BW842:CE842)</f>
        <v>1518063795</v>
      </c>
      <c r="CH842" s="2"/>
      <c r="CI842" s="2"/>
      <c r="CJ842" s="2"/>
      <c r="CK842" s="2"/>
      <c r="CL842" s="9"/>
      <c r="CM842" s="2"/>
      <c r="CN842" s="2"/>
      <c r="CO842" s="2"/>
      <c r="CP842" s="8">
        <f t="shared" si="158"/>
        <v>1518063795</v>
      </c>
      <c r="CQ842" s="2"/>
      <c r="CR842" s="2"/>
      <c r="CS842" s="2"/>
      <c r="CT842" s="2"/>
      <c r="CU842" s="2"/>
      <c r="CV842" s="9"/>
      <c r="CW842" s="2"/>
      <c r="CX842" s="2"/>
      <c r="CY842" s="8">
        <f t="shared" si="159"/>
        <v>1518063795</v>
      </c>
      <c r="CZ842" s="2"/>
      <c r="DA842" s="2"/>
      <c r="DB842" s="2"/>
      <c r="DC842" s="2"/>
      <c r="DD842" s="2"/>
      <c r="DE842" s="2"/>
      <c r="DF842" s="2"/>
      <c r="DG842" s="2"/>
      <c r="DH842" s="2"/>
      <c r="DI842" s="8">
        <f t="shared" si="160"/>
        <v>1518063795</v>
      </c>
      <c r="DJ842" s="18"/>
      <c r="DK842" s="2"/>
      <c r="DL842" s="2"/>
      <c r="DM842" s="2"/>
      <c r="DN842" s="2"/>
      <c r="DO842" s="2"/>
      <c r="DP842" s="2"/>
      <c r="DQ842" s="2"/>
      <c r="DR842" s="9"/>
      <c r="DS842" s="2"/>
      <c r="DT842" s="2"/>
      <c r="DU842" s="7">
        <f t="shared" si="166"/>
        <v>1518063795</v>
      </c>
      <c r="DV842" s="4">
        <f>VLOOKUP(B842,[3]RPTNCT049_ConsultaSaldosContabl!$I$4:$K$8047,3,0)</f>
        <v>809982888</v>
      </c>
      <c r="DW842" s="4">
        <f>+Q842+Z842+AA842+AN842+BA842+BJ842+BU842+BV842</f>
        <v>708080907</v>
      </c>
      <c r="DX842" s="41">
        <f t="shared" si="167"/>
        <v>1518063795</v>
      </c>
      <c r="DY842" s="19">
        <f t="shared" si="168"/>
        <v>0</v>
      </c>
      <c r="DZ842" s="29"/>
      <c r="EA842" s="29"/>
      <c r="EB842" s="29"/>
    </row>
    <row r="843" spans="1:136" ht="15" customHeight="1" x14ac:dyDescent="0.2">
      <c r="A843" s="1">
        <v>8000934375</v>
      </c>
      <c r="B843" s="1">
        <v>800093437</v>
      </c>
      <c r="C843" s="16">
        <v>214925649</v>
      </c>
      <c r="D843" s="17" t="s">
        <v>531</v>
      </c>
      <c r="E843" s="83" t="s">
        <v>1574</v>
      </c>
      <c r="F843" s="38"/>
      <c r="G843" s="2"/>
      <c r="H843" s="3"/>
      <c r="I843" s="2"/>
      <c r="J843" s="39"/>
      <c r="K843" s="3"/>
      <c r="L843" s="2"/>
      <c r="M843" s="8"/>
      <c r="N843" s="3"/>
      <c r="O843" s="2"/>
      <c r="P843" s="3"/>
      <c r="Q843" s="39">
        <v>58855863</v>
      </c>
      <c r="R843" s="2"/>
      <c r="S843" s="3"/>
      <c r="T843" s="3"/>
      <c r="U843" s="2"/>
      <c r="V843" s="8">
        <f t="shared" si="157"/>
        <v>58855863</v>
      </c>
      <c r="W843" s="8">
        <v>0</v>
      </c>
      <c r="X843" s="2"/>
      <c r="Y843" s="8">
        <v>0</v>
      </c>
      <c r="Z843" s="8"/>
      <c r="AA843" s="2"/>
      <c r="AB843" s="2"/>
      <c r="AC843" s="9"/>
      <c r="AD843" s="2"/>
      <c r="AE843" s="2"/>
      <c r="AF843" s="8">
        <f t="shared" si="161"/>
        <v>58855863</v>
      </c>
      <c r="AG843" s="9">
        <v>0</v>
      </c>
      <c r="AH843" s="2"/>
      <c r="AI843" s="2">
        <v>0</v>
      </c>
      <c r="AJ843" s="9">
        <v>0</v>
      </c>
      <c r="AK843" s="2">
        <v>0</v>
      </c>
      <c r="AL843" s="2">
        <v>0</v>
      </c>
      <c r="AM843" s="2"/>
      <c r="AN843" s="2"/>
      <c r="AO843" s="19">
        <f t="shared" si="162"/>
        <v>58855863</v>
      </c>
      <c r="AP843" s="2"/>
      <c r="AQ843" s="2"/>
      <c r="AR843" s="2"/>
      <c r="AS843" s="2"/>
      <c r="AT843" s="2"/>
      <c r="AU843" s="2"/>
      <c r="AV843" s="2"/>
      <c r="AW843" s="2"/>
      <c r="AX843" s="2">
        <v>56388940</v>
      </c>
      <c r="AY843" s="2">
        <v>14097235</v>
      </c>
      <c r="AZ843" s="2"/>
      <c r="BA843" s="2"/>
      <c r="BB843" s="64">
        <f t="shared" si="163"/>
        <v>129342038</v>
      </c>
      <c r="BC843" s="2"/>
      <c r="BD843" s="2">
        <v>14097235</v>
      </c>
      <c r="BE843" s="2"/>
      <c r="BF843" s="2"/>
      <c r="BG843" s="9"/>
      <c r="BH843" s="2"/>
      <c r="BI843" s="2"/>
      <c r="BJ843" s="2">
        <v>126661367</v>
      </c>
      <c r="BK843" s="8">
        <f t="shared" si="164"/>
        <v>270100640</v>
      </c>
      <c r="BL843" s="2"/>
      <c r="BM843" s="2">
        <v>14097235</v>
      </c>
      <c r="BN843" s="2"/>
      <c r="BO843" s="2"/>
      <c r="BP843" s="2"/>
      <c r="BQ843" s="2"/>
      <c r="BR843" s="9"/>
      <c r="BS843" s="2"/>
      <c r="BT843" s="2"/>
      <c r="BU843" s="2"/>
      <c r="BV843" s="2"/>
      <c r="BW843" s="8">
        <f t="shared" si="165"/>
        <v>284197875</v>
      </c>
      <c r="BX843" s="2"/>
      <c r="BY843" s="2">
        <v>14097235</v>
      </c>
      <c r="BZ843" s="2"/>
      <c r="CA843" s="2"/>
      <c r="CB843" s="9"/>
      <c r="CC843" s="2"/>
      <c r="CD843" s="2"/>
      <c r="CE843" s="2"/>
      <c r="CF843" s="2"/>
      <c r="CG843" s="8">
        <f>SUM(BW843:CE843)</f>
        <v>298295110</v>
      </c>
      <c r="CH843" s="2"/>
      <c r="CI843" s="2"/>
      <c r="CJ843" s="2"/>
      <c r="CK843" s="2"/>
      <c r="CL843" s="9"/>
      <c r="CM843" s="2"/>
      <c r="CN843" s="2"/>
      <c r="CO843" s="2"/>
      <c r="CP843" s="8">
        <f t="shared" si="158"/>
        <v>298295110</v>
      </c>
      <c r="CQ843" s="2"/>
      <c r="CR843" s="2"/>
      <c r="CS843" s="2"/>
      <c r="CT843" s="2"/>
      <c r="CU843" s="2"/>
      <c r="CV843" s="9"/>
      <c r="CW843" s="2"/>
      <c r="CX843" s="2"/>
      <c r="CY843" s="8">
        <f t="shared" si="159"/>
        <v>298295110</v>
      </c>
      <c r="CZ843" s="2"/>
      <c r="DA843" s="2"/>
      <c r="DB843" s="2"/>
      <c r="DC843" s="2"/>
      <c r="DD843" s="2"/>
      <c r="DE843" s="2"/>
      <c r="DF843" s="2"/>
      <c r="DG843" s="2"/>
      <c r="DH843" s="2"/>
      <c r="DI843" s="8">
        <f t="shared" si="160"/>
        <v>298295110</v>
      </c>
      <c r="DJ843" s="18"/>
      <c r="DK843" s="2"/>
      <c r="DL843" s="2"/>
      <c r="DM843" s="2"/>
      <c r="DN843" s="2"/>
      <c r="DO843" s="2"/>
      <c r="DP843" s="2"/>
      <c r="DQ843" s="2"/>
      <c r="DR843" s="9"/>
      <c r="DS843" s="2"/>
      <c r="DT843" s="2"/>
      <c r="DU843" s="7">
        <f t="shared" si="166"/>
        <v>298295110</v>
      </c>
      <c r="DV843" s="4">
        <f>VLOOKUP(B843,[3]RPTNCT049_ConsultaSaldosContabl!$I$4:$K$8047,3,0)</f>
        <v>112777880</v>
      </c>
      <c r="DW843" s="4">
        <f>+Q843+Z843+AA843+AN843+BA843+BJ843+BU843+BV843</f>
        <v>185517230</v>
      </c>
      <c r="DX843" s="41">
        <f t="shared" si="167"/>
        <v>298295110</v>
      </c>
      <c r="DY843" s="19">
        <f t="shared" si="168"/>
        <v>0</v>
      </c>
      <c r="DZ843" s="29"/>
      <c r="EA843" s="29"/>
      <c r="EB843" s="29"/>
    </row>
    <row r="844" spans="1:136" ht="15" customHeight="1" x14ac:dyDescent="0.2">
      <c r="A844" s="1">
        <v>8001930318</v>
      </c>
      <c r="B844" s="1">
        <v>800193031</v>
      </c>
      <c r="C844" s="16">
        <v>218552685</v>
      </c>
      <c r="D844" s="17" t="s">
        <v>740</v>
      </c>
      <c r="E844" s="83" t="s">
        <v>1753</v>
      </c>
      <c r="F844" s="54"/>
      <c r="G844" s="18"/>
      <c r="H844" s="54"/>
      <c r="I844" s="18"/>
      <c r="J844" s="54"/>
      <c r="K844" s="54"/>
      <c r="L844" s="18"/>
      <c r="M844" s="55"/>
      <c r="N844" s="54"/>
      <c r="O844" s="18"/>
      <c r="P844" s="54"/>
      <c r="Q844" s="39">
        <v>31045240</v>
      </c>
      <c r="R844" s="18"/>
      <c r="S844" s="54"/>
      <c r="T844" s="54"/>
      <c r="U844" s="18"/>
      <c r="V844" s="8">
        <f t="shared" si="157"/>
        <v>31045240</v>
      </c>
      <c r="W844" s="8">
        <v>0</v>
      </c>
      <c r="X844" s="18"/>
      <c r="Y844" s="8">
        <v>0</v>
      </c>
      <c r="Z844" s="8"/>
      <c r="AA844" s="18"/>
      <c r="AB844" s="18"/>
      <c r="AC844" s="56"/>
      <c r="AD844" s="18"/>
      <c r="AE844" s="18"/>
      <c r="AF844" s="8">
        <f t="shared" si="161"/>
        <v>31045240</v>
      </c>
      <c r="AG844" s="9">
        <v>0</v>
      </c>
      <c r="AH844" s="2"/>
      <c r="AI844" s="2">
        <v>0</v>
      </c>
      <c r="AJ844" s="9">
        <v>0</v>
      </c>
      <c r="AK844" s="2">
        <v>0</v>
      </c>
      <c r="AL844" s="2">
        <v>0</v>
      </c>
      <c r="AM844" s="2"/>
      <c r="AN844" s="2"/>
      <c r="AO844" s="19">
        <f t="shared" si="162"/>
        <v>31045240</v>
      </c>
      <c r="AP844" s="18"/>
      <c r="AQ844" s="2"/>
      <c r="AR844" s="18"/>
      <c r="AS844" s="2"/>
      <c r="AT844" s="18"/>
      <c r="AU844" s="18"/>
      <c r="AV844" s="18"/>
      <c r="AW844" s="18"/>
      <c r="AX844" s="2">
        <v>55679856</v>
      </c>
      <c r="AY844" s="2">
        <v>13919964</v>
      </c>
      <c r="AZ844" s="18"/>
      <c r="BA844" s="2">
        <f>VLOOKUP(B844,[2]Mayo!$G$109:$H$167,2,0)</f>
        <v>6763533</v>
      </c>
      <c r="BB844" s="64">
        <f t="shared" si="163"/>
        <v>107408593</v>
      </c>
      <c r="BC844" s="2"/>
      <c r="BD844" s="2">
        <v>13919964</v>
      </c>
      <c r="BE844" s="2"/>
      <c r="BF844" s="2"/>
      <c r="BG844" s="9"/>
      <c r="BH844" s="2"/>
      <c r="BI844" s="2"/>
      <c r="BJ844" s="2">
        <v>81366657</v>
      </c>
      <c r="BK844" s="8">
        <f t="shared" si="164"/>
        <v>202695214</v>
      </c>
      <c r="BL844" s="2"/>
      <c r="BM844" s="2">
        <v>13919964</v>
      </c>
      <c r="BN844" s="2"/>
      <c r="BO844" s="2"/>
      <c r="BP844" s="2"/>
      <c r="BQ844" s="2"/>
      <c r="BR844" s="9"/>
      <c r="BS844" s="2"/>
      <c r="BT844" s="2"/>
      <c r="BU844" s="2"/>
      <c r="BV844" s="2"/>
      <c r="BW844" s="8">
        <f t="shared" si="165"/>
        <v>216615178</v>
      </c>
      <c r="BX844" s="2"/>
      <c r="BY844" s="2">
        <v>13919964</v>
      </c>
      <c r="BZ844" s="2"/>
      <c r="CA844" s="2"/>
      <c r="CB844" s="9"/>
      <c r="CC844" s="2"/>
      <c r="CD844" s="2"/>
      <c r="CE844" s="2"/>
      <c r="CF844" s="2"/>
      <c r="CG844" s="8">
        <f>SUM(BW844:CE844)</f>
        <v>230535142</v>
      </c>
      <c r="CH844" s="2"/>
      <c r="CI844" s="2"/>
      <c r="CJ844" s="2"/>
      <c r="CK844" s="2"/>
      <c r="CL844" s="9"/>
      <c r="CM844" s="2"/>
      <c r="CN844" s="2"/>
      <c r="CO844" s="2"/>
      <c r="CP844" s="8">
        <f t="shared" si="158"/>
        <v>230535142</v>
      </c>
      <c r="CQ844" s="2"/>
      <c r="CR844" s="2"/>
      <c r="CS844" s="2"/>
      <c r="CT844" s="2"/>
      <c r="CU844" s="2"/>
      <c r="CV844" s="9"/>
      <c r="CW844" s="2"/>
      <c r="CX844" s="2"/>
      <c r="CY844" s="8">
        <f t="shared" si="159"/>
        <v>230535142</v>
      </c>
      <c r="CZ844" s="2"/>
      <c r="DA844" s="2"/>
      <c r="DB844" s="2"/>
      <c r="DC844" s="2"/>
      <c r="DD844" s="2"/>
      <c r="DE844" s="2"/>
      <c r="DF844" s="2"/>
      <c r="DG844" s="2"/>
      <c r="DH844" s="2"/>
      <c r="DI844" s="8">
        <f t="shared" si="160"/>
        <v>230535142</v>
      </c>
      <c r="DJ844" s="18"/>
      <c r="DK844" s="2"/>
      <c r="DL844" s="2"/>
      <c r="DM844" s="2"/>
      <c r="DN844" s="2"/>
      <c r="DO844" s="2"/>
      <c r="DP844" s="2"/>
      <c r="DQ844" s="2"/>
      <c r="DR844" s="9"/>
      <c r="DS844" s="2"/>
      <c r="DT844" s="2"/>
      <c r="DU844" s="7">
        <f t="shared" si="166"/>
        <v>230535142</v>
      </c>
      <c r="DV844" s="4">
        <f>VLOOKUP(B844,[3]RPTNCT049_ConsultaSaldosContabl!$I$4:$K$8047,3,0)</f>
        <v>111359712</v>
      </c>
      <c r="DW844" s="4">
        <f>+Q844+Z844+AA844+AN844+BA844+BJ844+BU844+BV844</f>
        <v>119175430</v>
      </c>
      <c r="DX844" s="41">
        <f t="shared" si="167"/>
        <v>230535142</v>
      </c>
      <c r="DY844" s="19">
        <f t="shared" si="168"/>
        <v>0</v>
      </c>
      <c r="DZ844" s="29"/>
      <c r="EA844" s="15"/>
      <c r="EB844" s="15"/>
      <c r="EC844" s="15"/>
      <c r="ED844" s="15"/>
      <c r="EE844" s="15"/>
      <c r="EF844" s="15"/>
    </row>
    <row r="845" spans="1:136" ht="15" customHeight="1" x14ac:dyDescent="0.2">
      <c r="A845" s="1">
        <v>8000992606</v>
      </c>
      <c r="B845" s="1">
        <v>800099260</v>
      </c>
      <c r="C845" s="16">
        <v>217054670</v>
      </c>
      <c r="D845" s="17" t="s">
        <v>780</v>
      </c>
      <c r="E845" s="83" t="s">
        <v>1814</v>
      </c>
      <c r="F845" s="38"/>
      <c r="G845" s="2"/>
      <c r="H845" s="3"/>
      <c r="I845" s="2"/>
      <c r="J845" s="39"/>
      <c r="K845" s="3"/>
      <c r="L845" s="2"/>
      <c r="M845" s="8"/>
      <c r="N845" s="3"/>
      <c r="O845" s="2"/>
      <c r="P845" s="3"/>
      <c r="Q845" s="39">
        <v>29533816</v>
      </c>
      <c r="R845" s="2"/>
      <c r="S845" s="3"/>
      <c r="T845" s="3"/>
      <c r="U845" s="2"/>
      <c r="V845" s="8">
        <f t="shared" si="157"/>
        <v>29533816</v>
      </c>
      <c r="W845" s="8">
        <v>0</v>
      </c>
      <c r="X845" s="2"/>
      <c r="Y845" s="8">
        <v>0</v>
      </c>
      <c r="Z845" s="8"/>
      <c r="AA845" s="2"/>
      <c r="AB845" s="2"/>
      <c r="AC845" s="9"/>
      <c r="AD845" s="2"/>
      <c r="AE845" s="2"/>
      <c r="AF845" s="8">
        <f t="shared" si="161"/>
        <v>29533816</v>
      </c>
      <c r="AG845" s="9">
        <v>0</v>
      </c>
      <c r="AH845" s="2"/>
      <c r="AI845" s="2">
        <v>0</v>
      </c>
      <c r="AJ845" s="9">
        <v>0</v>
      </c>
      <c r="AK845" s="2">
        <v>0</v>
      </c>
      <c r="AL845" s="2">
        <v>0</v>
      </c>
      <c r="AM845" s="2"/>
      <c r="AN845" s="2"/>
      <c r="AO845" s="19">
        <f t="shared" si="162"/>
        <v>29533816</v>
      </c>
      <c r="AP845" s="2"/>
      <c r="AQ845" s="2"/>
      <c r="AR845" s="2"/>
      <c r="AS845" s="2"/>
      <c r="AT845" s="2"/>
      <c r="AU845" s="2"/>
      <c r="AV845" s="2"/>
      <c r="AW845" s="2"/>
      <c r="AX845" s="2">
        <v>115153392</v>
      </c>
      <c r="AY845" s="2">
        <v>28788348</v>
      </c>
      <c r="AZ845" s="2"/>
      <c r="BA845" s="2"/>
      <c r="BB845" s="64">
        <f t="shared" si="163"/>
        <v>173475556</v>
      </c>
      <c r="BC845" s="2"/>
      <c r="BD845" s="2">
        <v>28788348</v>
      </c>
      <c r="BE845" s="2"/>
      <c r="BF845" s="2"/>
      <c r="BG845" s="9"/>
      <c r="BH845" s="2"/>
      <c r="BI845" s="2"/>
      <c r="BJ845" s="2">
        <v>63558316</v>
      </c>
      <c r="BK845" s="8">
        <f t="shared" si="164"/>
        <v>265822220</v>
      </c>
      <c r="BL845" s="2"/>
      <c r="BM845" s="2">
        <v>28788348</v>
      </c>
      <c r="BN845" s="2"/>
      <c r="BO845" s="2"/>
      <c r="BP845" s="2"/>
      <c r="BQ845" s="2"/>
      <c r="BR845" s="9"/>
      <c r="BS845" s="2"/>
      <c r="BT845" s="2"/>
      <c r="BU845" s="2"/>
      <c r="BV845" s="2"/>
      <c r="BW845" s="8">
        <f t="shared" si="165"/>
        <v>294610568</v>
      </c>
      <c r="BX845" s="2"/>
      <c r="BY845" s="2">
        <v>28788348</v>
      </c>
      <c r="BZ845" s="2"/>
      <c r="CA845" s="2"/>
      <c r="CB845" s="9"/>
      <c r="CC845" s="2"/>
      <c r="CD845" s="2"/>
      <c r="CE845" s="2"/>
      <c r="CF845" s="2"/>
      <c r="CG845" s="8">
        <f>SUM(BW845:CE845)</f>
        <v>323398916</v>
      </c>
      <c r="CH845" s="2"/>
      <c r="CI845" s="2"/>
      <c r="CJ845" s="2"/>
      <c r="CK845" s="2"/>
      <c r="CL845" s="9"/>
      <c r="CM845" s="2"/>
      <c r="CN845" s="2"/>
      <c r="CO845" s="2"/>
      <c r="CP845" s="8">
        <f t="shared" si="158"/>
        <v>323398916</v>
      </c>
      <c r="CQ845" s="2"/>
      <c r="CR845" s="2"/>
      <c r="CS845" s="2"/>
      <c r="CT845" s="2"/>
      <c r="CU845" s="2"/>
      <c r="CV845" s="9"/>
      <c r="CW845" s="2"/>
      <c r="CX845" s="2"/>
      <c r="CY845" s="8">
        <f t="shared" si="159"/>
        <v>323398916</v>
      </c>
      <c r="CZ845" s="2"/>
      <c r="DA845" s="2"/>
      <c r="DB845" s="2"/>
      <c r="DC845" s="2"/>
      <c r="DD845" s="2"/>
      <c r="DE845" s="2"/>
      <c r="DF845" s="2"/>
      <c r="DG845" s="2"/>
      <c r="DH845" s="2"/>
      <c r="DI845" s="8">
        <f t="shared" si="160"/>
        <v>323398916</v>
      </c>
      <c r="DJ845" s="18"/>
      <c r="DK845" s="2"/>
      <c r="DL845" s="2"/>
      <c r="DM845" s="2"/>
      <c r="DN845" s="2"/>
      <c r="DO845" s="2"/>
      <c r="DP845" s="2"/>
      <c r="DQ845" s="2"/>
      <c r="DR845" s="9"/>
      <c r="DS845" s="2"/>
      <c r="DT845" s="2"/>
      <c r="DU845" s="7">
        <f t="shared" si="166"/>
        <v>323398916</v>
      </c>
      <c r="DV845" s="4">
        <f>VLOOKUP(B845,[3]RPTNCT049_ConsultaSaldosContabl!$I$4:$K$8047,3,0)</f>
        <v>230306784</v>
      </c>
      <c r="DW845" s="4">
        <f>+Q845+Z845+AA845+AN845+BA845+BJ845+BU845+BV845</f>
        <v>93092132</v>
      </c>
      <c r="DX845" s="41">
        <f t="shared" si="167"/>
        <v>323398916</v>
      </c>
      <c r="DY845" s="19">
        <f t="shared" si="168"/>
        <v>0</v>
      </c>
      <c r="DZ845" s="29"/>
      <c r="EA845" s="29"/>
      <c r="EB845" s="29"/>
    </row>
    <row r="846" spans="1:136" ht="15" customHeight="1" x14ac:dyDescent="0.2">
      <c r="A846" s="1">
        <v>8000982031</v>
      </c>
      <c r="B846" s="1">
        <v>800098203</v>
      </c>
      <c r="C846" s="16">
        <v>218050680</v>
      </c>
      <c r="D846" s="17" t="s">
        <v>2187</v>
      </c>
      <c r="E846" s="83" t="s">
        <v>1727</v>
      </c>
      <c r="F846" s="38"/>
      <c r="G846" s="2"/>
      <c r="H846" s="3"/>
      <c r="I846" s="2"/>
      <c r="J846" s="39"/>
      <c r="K846" s="3"/>
      <c r="L846" s="2"/>
      <c r="M846" s="8"/>
      <c r="N846" s="3"/>
      <c r="O846" s="2"/>
      <c r="P846" s="3"/>
      <c r="Q846" s="39">
        <v>77420889</v>
      </c>
      <c r="R846" s="2"/>
      <c r="S846" s="3"/>
      <c r="T846" s="3"/>
      <c r="U846" s="2"/>
      <c r="V846" s="8">
        <f t="shared" si="157"/>
        <v>77420889</v>
      </c>
      <c r="W846" s="8">
        <v>0</v>
      </c>
      <c r="X846" s="2"/>
      <c r="Y846" s="8">
        <v>0</v>
      </c>
      <c r="Z846" s="8"/>
      <c r="AA846" s="2"/>
      <c r="AB846" s="2"/>
      <c r="AC846" s="9"/>
      <c r="AD846" s="2"/>
      <c r="AE846" s="2"/>
      <c r="AF846" s="8">
        <f t="shared" si="161"/>
        <v>77420889</v>
      </c>
      <c r="AG846" s="9">
        <v>0</v>
      </c>
      <c r="AH846" s="2"/>
      <c r="AI846" s="2">
        <v>0</v>
      </c>
      <c r="AJ846" s="9">
        <v>0</v>
      </c>
      <c r="AK846" s="2">
        <v>0</v>
      </c>
      <c r="AL846" s="2">
        <v>0</v>
      </c>
      <c r="AM846" s="2"/>
      <c r="AN846" s="2"/>
      <c r="AO846" s="19">
        <f t="shared" si="162"/>
        <v>77420889</v>
      </c>
      <c r="AP846" s="2"/>
      <c r="AQ846" s="2"/>
      <c r="AR846" s="2"/>
      <c r="AS846" s="2"/>
      <c r="AT846" s="2"/>
      <c r="AU846" s="2"/>
      <c r="AV846" s="2"/>
      <c r="AW846" s="2"/>
      <c r="AX846" s="2">
        <v>87761352</v>
      </c>
      <c r="AY846" s="2">
        <v>21940338</v>
      </c>
      <c r="AZ846" s="2"/>
      <c r="BA846" s="2"/>
      <c r="BB846" s="64">
        <f t="shared" si="163"/>
        <v>187122579</v>
      </c>
      <c r="BC846" s="2"/>
      <c r="BD846" s="2">
        <v>21940338</v>
      </c>
      <c r="BE846" s="2"/>
      <c r="BF846" s="2"/>
      <c r="BG846" s="9"/>
      <c r="BH846" s="2"/>
      <c r="BI846" s="2"/>
      <c r="BJ846" s="2">
        <v>166613813</v>
      </c>
      <c r="BK846" s="8">
        <f t="shared" si="164"/>
        <v>375676730</v>
      </c>
      <c r="BL846" s="2"/>
      <c r="BM846" s="2">
        <v>21940338</v>
      </c>
      <c r="BN846" s="2"/>
      <c r="BO846" s="2"/>
      <c r="BP846" s="2"/>
      <c r="BQ846" s="2"/>
      <c r="BR846" s="9"/>
      <c r="BS846" s="2"/>
      <c r="BT846" s="2"/>
      <c r="BU846" s="2"/>
      <c r="BV846" s="2"/>
      <c r="BW846" s="8">
        <f t="shared" si="165"/>
        <v>397617068</v>
      </c>
      <c r="BX846" s="2"/>
      <c r="BY846" s="2">
        <v>21940338</v>
      </c>
      <c r="BZ846" s="2"/>
      <c r="CA846" s="2"/>
      <c r="CB846" s="9"/>
      <c r="CC846" s="2"/>
      <c r="CD846" s="2"/>
      <c r="CE846" s="2"/>
      <c r="CF846" s="2"/>
      <c r="CG846" s="8">
        <f>SUM(BW846:CE846)</f>
        <v>419557406</v>
      </c>
      <c r="CH846" s="2"/>
      <c r="CI846" s="2"/>
      <c r="CJ846" s="2"/>
      <c r="CK846" s="2"/>
      <c r="CL846" s="9"/>
      <c r="CM846" s="2"/>
      <c r="CN846" s="2"/>
      <c r="CO846" s="2"/>
      <c r="CP846" s="8">
        <f t="shared" si="158"/>
        <v>419557406</v>
      </c>
      <c r="CQ846" s="2"/>
      <c r="CR846" s="2"/>
      <c r="CS846" s="2"/>
      <c r="CT846" s="2"/>
      <c r="CU846" s="2"/>
      <c r="CV846" s="9"/>
      <c r="CW846" s="2"/>
      <c r="CX846" s="2"/>
      <c r="CY846" s="8">
        <f t="shared" si="159"/>
        <v>419557406</v>
      </c>
      <c r="CZ846" s="2"/>
      <c r="DA846" s="2"/>
      <c r="DB846" s="2"/>
      <c r="DC846" s="2"/>
      <c r="DD846" s="2"/>
      <c r="DE846" s="2"/>
      <c r="DF846" s="2"/>
      <c r="DG846" s="2"/>
      <c r="DH846" s="2"/>
      <c r="DI846" s="8">
        <f t="shared" si="160"/>
        <v>419557406</v>
      </c>
      <c r="DJ846" s="18"/>
      <c r="DK846" s="2"/>
      <c r="DL846" s="2"/>
      <c r="DM846" s="2"/>
      <c r="DN846" s="2"/>
      <c r="DO846" s="2"/>
      <c r="DP846" s="2"/>
      <c r="DQ846" s="2"/>
      <c r="DR846" s="9"/>
      <c r="DS846" s="2"/>
      <c r="DT846" s="2"/>
      <c r="DU846" s="7">
        <f t="shared" si="166"/>
        <v>419557406</v>
      </c>
      <c r="DV846" s="4">
        <f>VLOOKUP(B846,[3]RPTNCT049_ConsultaSaldosContabl!$I$4:$K$8047,3,0)</f>
        <v>175522704</v>
      </c>
      <c r="DW846" s="4">
        <f>+Q846+Z846+AA846+AN846+BA846+BJ846+BU846+BV846</f>
        <v>244034702</v>
      </c>
      <c r="DX846" s="41">
        <f t="shared" si="167"/>
        <v>419557406</v>
      </c>
      <c r="DY846" s="19">
        <f t="shared" si="168"/>
        <v>0</v>
      </c>
      <c r="DZ846" s="29"/>
      <c r="EA846" s="29"/>
      <c r="EB846" s="29"/>
    </row>
    <row r="847" spans="1:136" ht="15" customHeight="1" x14ac:dyDescent="0.2">
      <c r="A847" s="1">
        <v>8909837409</v>
      </c>
      <c r="B847" s="1">
        <v>890983740</v>
      </c>
      <c r="C847" s="16">
        <v>214905649</v>
      </c>
      <c r="D847" s="17" t="s">
        <v>128</v>
      </c>
      <c r="E847" s="83" t="s">
        <v>1172</v>
      </c>
      <c r="F847" s="38"/>
      <c r="G847" s="2"/>
      <c r="H847" s="3"/>
      <c r="I847" s="2"/>
      <c r="J847" s="39"/>
      <c r="K847" s="3"/>
      <c r="L847" s="2"/>
      <c r="M847" s="8"/>
      <c r="N847" s="3"/>
      <c r="O847" s="2"/>
      <c r="P847" s="3"/>
      <c r="Q847" s="39">
        <v>80431720</v>
      </c>
      <c r="R847" s="2"/>
      <c r="S847" s="3"/>
      <c r="T847" s="3"/>
      <c r="U847" s="2"/>
      <c r="V847" s="8">
        <f t="shared" si="157"/>
        <v>80431720</v>
      </c>
      <c r="W847" s="8">
        <v>0</v>
      </c>
      <c r="X847" s="2"/>
      <c r="Y847" s="8">
        <v>0</v>
      </c>
      <c r="Z847" s="8"/>
      <c r="AA847" s="2"/>
      <c r="AB847" s="2"/>
      <c r="AC847" s="9"/>
      <c r="AD847" s="2"/>
      <c r="AE847" s="2"/>
      <c r="AF847" s="8">
        <f t="shared" si="161"/>
        <v>80431720</v>
      </c>
      <c r="AG847" s="9">
        <v>0</v>
      </c>
      <c r="AH847" s="2"/>
      <c r="AI847" s="2">
        <v>0</v>
      </c>
      <c r="AJ847" s="9">
        <v>0</v>
      </c>
      <c r="AK847" s="2">
        <v>0</v>
      </c>
      <c r="AL847" s="2">
        <v>0</v>
      </c>
      <c r="AM847" s="2"/>
      <c r="AN847" s="2"/>
      <c r="AO847" s="19">
        <f t="shared" si="162"/>
        <v>80431720</v>
      </c>
      <c r="AP847" s="2"/>
      <c r="AQ847" s="2"/>
      <c r="AR847" s="2"/>
      <c r="AS847" s="2"/>
      <c r="AT847" s="2"/>
      <c r="AU847" s="2"/>
      <c r="AV847" s="2"/>
      <c r="AW847" s="2"/>
      <c r="AX847" s="2">
        <v>100807196</v>
      </c>
      <c r="AY847" s="2">
        <v>25201799</v>
      </c>
      <c r="AZ847" s="2"/>
      <c r="BA847" s="2"/>
      <c r="BB847" s="64">
        <f t="shared" si="163"/>
        <v>206440715</v>
      </c>
      <c r="BC847" s="2"/>
      <c r="BD847" s="2">
        <v>25201799</v>
      </c>
      <c r="BE847" s="2"/>
      <c r="BF847" s="2"/>
      <c r="BG847" s="9"/>
      <c r="BH847" s="2"/>
      <c r="BI847" s="2"/>
      <c r="BJ847" s="2">
        <v>173473034</v>
      </c>
      <c r="BK847" s="8">
        <f t="shared" si="164"/>
        <v>405115548</v>
      </c>
      <c r="BL847" s="2"/>
      <c r="BM847" s="2">
        <v>25201799</v>
      </c>
      <c r="BN847" s="2"/>
      <c r="BO847" s="2"/>
      <c r="BP847" s="2"/>
      <c r="BQ847" s="2"/>
      <c r="BR847" s="9"/>
      <c r="BS847" s="2"/>
      <c r="BT847" s="2"/>
      <c r="BU847" s="2"/>
      <c r="BV847" s="2"/>
      <c r="BW847" s="8">
        <f t="shared" si="165"/>
        <v>430317347</v>
      </c>
      <c r="BX847" s="2"/>
      <c r="BY847" s="2">
        <v>25201799</v>
      </c>
      <c r="BZ847" s="2"/>
      <c r="CA847" s="2"/>
      <c r="CB847" s="9"/>
      <c r="CC847" s="2"/>
      <c r="CD847" s="2"/>
      <c r="CE847" s="2"/>
      <c r="CF847" s="2"/>
      <c r="CG847" s="8">
        <f>SUM(BW847:CE847)</f>
        <v>455519146</v>
      </c>
      <c r="CH847" s="2"/>
      <c r="CI847" s="2"/>
      <c r="CJ847" s="2"/>
      <c r="CK847" s="2"/>
      <c r="CL847" s="9"/>
      <c r="CM847" s="2"/>
      <c r="CN847" s="2"/>
      <c r="CO847" s="2"/>
      <c r="CP847" s="8">
        <f t="shared" si="158"/>
        <v>455519146</v>
      </c>
      <c r="CQ847" s="2"/>
      <c r="CR847" s="2"/>
      <c r="CS847" s="2"/>
      <c r="CT847" s="2"/>
      <c r="CU847" s="2"/>
      <c r="CV847" s="9"/>
      <c r="CW847" s="2"/>
      <c r="CX847" s="2"/>
      <c r="CY847" s="8">
        <f t="shared" si="159"/>
        <v>455519146</v>
      </c>
      <c r="CZ847" s="2"/>
      <c r="DA847" s="2"/>
      <c r="DB847" s="2"/>
      <c r="DC847" s="2"/>
      <c r="DD847" s="2"/>
      <c r="DE847" s="2"/>
      <c r="DF847" s="2"/>
      <c r="DG847" s="2"/>
      <c r="DH847" s="2"/>
      <c r="DI847" s="8">
        <f t="shared" si="160"/>
        <v>455519146</v>
      </c>
      <c r="DJ847" s="18"/>
      <c r="DK847" s="2"/>
      <c r="DL847" s="2"/>
      <c r="DM847" s="2"/>
      <c r="DN847" s="2"/>
      <c r="DO847" s="2"/>
      <c r="DP847" s="2"/>
      <c r="DQ847" s="2"/>
      <c r="DR847" s="9"/>
      <c r="DS847" s="2"/>
      <c r="DT847" s="2"/>
      <c r="DU847" s="7">
        <f t="shared" si="166"/>
        <v>455519146</v>
      </c>
      <c r="DV847" s="4">
        <f>VLOOKUP(B847,[3]RPTNCT049_ConsultaSaldosContabl!$I$4:$K$8047,3,0)</f>
        <v>201614392</v>
      </c>
      <c r="DW847" s="4">
        <f>+Q847+Z847+AA847+AN847+BA847+BJ847+BU847+BV847</f>
        <v>253904754</v>
      </c>
      <c r="DX847" s="41">
        <f t="shared" si="167"/>
        <v>455519146</v>
      </c>
      <c r="DY847" s="19">
        <f t="shared" si="168"/>
        <v>0</v>
      </c>
      <c r="DZ847" s="29"/>
      <c r="EA847" s="29"/>
      <c r="EB847" s="29"/>
    </row>
    <row r="848" spans="1:136" ht="15" customHeight="1" x14ac:dyDescent="0.2">
      <c r="A848" s="1">
        <v>8000755377</v>
      </c>
      <c r="B848" s="1">
        <v>800075537</v>
      </c>
      <c r="C848" s="16">
        <v>217823678</v>
      </c>
      <c r="D848" s="17" t="s">
        <v>456</v>
      </c>
      <c r="E848" s="83" t="s">
        <v>1501</v>
      </c>
      <c r="F848" s="54"/>
      <c r="G848" s="18"/>
      <c r="H848" s="54"/>
      <c r="I848" s="18"/>
      <c r="J848" s="54"/>
      <c r="K848" s="54"/>
      <c r="L848" s="18"/>
      <c r="M848" s="55"/>
      <c r="N848" s="54"/>
      <c r="O848" s="18"/>
      <c r="P848" s="54"/>
      <c r="Q848" s="39">
        <v>175265092</v>
      </c>
      <c r="R848" s="18"/>
      <c r="S848" s="54"/>
      <c r="T848" s="54"/>
      <c r="U848" s="18"/>
      <c r="V848" s="8">
        <f t="shared" si="157"/>
        <v>175265092</v>
      </c>
      <c r="W848" s="8">
        <v>0</v>
      </c>
      <c r="X848" s="18"/>
      <c r="Y848" s="8">
        <v>0</v>
      </c>
      <c r="Z848" s="8"/>
      <c r="AA848" s="18"/>
      <c r="AB848" s="18"/>
      <c r="AC848" s="56"/>
      <c r="AD848" s="18"/>
      <c r="AE848" s="18"/>
      <c r="AF848" s="8">
        <f t="shared" si="161"/>
        <v>175265092</v>
      </c>
      <c r="AG848" s="9">
        <v>0</v>
      </c>
      <c r="AH848" s="2"/>
      <c r="AI848" s="2">
        <v>0</v>
      </c>
      <c r="AJ848" s="9">
        <v>0</v>
      </c>
      <c r="AK848" s="2">
        <v>0</v>
      </c>
      <c r="AL848" s="2">
        <v>0</v>
      </c>
      <c r="AM848" s="2"/>
      <c r="AN848" s="2">
        <f>VLOOKUP(B848,[2]Abril!$G$18:$H$28,2,0)</f>
        <v>300910</v>
      </c>
      <c r="AO848" s="19">
        <f t="shared" si="162"/>
        <v>175566002</v>
      </c>
      <c r="AP848" s="18"/>
      <c r="AQ848" s="2"/>
      <c r="AR848" s="18"/>
      <c r="AS848" s="2"/>
      <c r="AT848" s="18"/>
      <c r="AU848" s="18"/>
      <c r="AV848" s="18"/>
      <c r="AW848" s="18"/>
      <c r="AX848" s="2">
        <v>255989840</v>
      </c>
      <c r="AY848" s="2">
        <v>63997460</v>
      </c>
      <c r="AZ848" s="18"/>
      <c r="BA848" s="2">
        <f>VLOOKUP(B848,[2]Mayo!$G$109:$H$167,2,0)</f>
        <v>3724352</v>
      </c>
      <c r="BB848" s="64">
        <f t="shared" si="163"/>
        <v>499277654</v>
      </c>
      <c r="BC848" s="2"/>
      <c r="BD848" s="2">
        <v>63997460</v>
      </c>
      <c r="BE848" s="2"/>
      <c r="BF848" s="2"/>
      <c r="BG848" s="9"/>
      <c r="BH848" s="2"/>
      <c r="BI848" s="2"/>
      <c r="BJ848" s="2">
        <v>385195338</v>
      </c>
      <c r="BK848" s="8">
        <f t="shared" si="164"/>
        <v>948470452</v>
      </c>
      <c r="BL848" s="2"/>
      <c r="BM848" s="2">
        <v>63997460</v>
      </c>
      <c r="BN848" s="2"/>
      <c r="BO848" s="2"/>
      <c r="BP848" s="2"/>
      <c r="BQ848" s="2"/>
      <c r="BR848" s="9"/>
      <c r="BS848" s="2"/>
      <c r="BT848" s="2"/>
      <c r="BU848" s="2"/>
      <c r="BV848" s="2"/>
      <c r="BW848" s="8">
        <f t="shared" si="165"/>
        <v>1012467912</v>
      </c>
      <c r="BX848" s="2"/>
      <c r="BY848" s="2">
        <v>63997460</v>
      </c>
      <c r="BZ848" s="2"/>
      <c r="CA848" s="2"/>
      <c r="CB848" s="9"/>
      <c r="CC848" s="2"/>
      <c r="CD848" s="2"/>
      <c r="CE848" s="2"/>
      <c r="CF848" s="2"/>
      <c r="CG848" s="8">
        <f>SUM(BW848:CE848)</f>
        <v>1076465372</v>
      </c>
      <c r="CH848" s="2"/>
      <c r="CI848" s="2"/>
      <c r="CJ848" s="2"/>
      <c r="CK848" s="2"/>
      <c r="CL848" s="9"/>
      <c r="CM848" s="2"/>
      <c r="CN848" s="2"/>
      <c r="CO848" s="2"/>
      <c r="CP848" s="8">
        <f t="shared" si="158"/>
        <v>1076465372</v>
      </c>
      <c r="CQ848" s="2"/>
      <c r="CR848" s="2"/>
      <c r="CS848" s="2"/>
      <c r="CT848" s="2"/>
      <c r="CU848" s="2"/>
      <c r="CV848" s="9"/>
      <c r="CW848" s="2"/>
      <c r="CX848" s="2"/>
      <c r="CY848" s="8">
        <f t="shared" si="159"/>
        <v>1076465372</v>
      </c>
      <c r="CZ848" s="2"/>
      <c r="DA848" s="2"/>
      <c r="DB848" s="2"/>
      <c r="DC848" s="2"/>
      <c r="DD848" s="2"/>
      <c r="DE848" s="2"/>
      <c r="DF848" s="2"/>
      <c r="DG848" s="2"/>
      <c r="DH848" s="2"/>
      <c r="DI848" s="8">
        <f t="shared" si="160"/>
        <v>1076465372</v>
      </c>
      <c r="DJ848" s="18"/>
      <c r="DK848" s="2"/>
      <c r="DL848" s="2"/>
      <c r="DM848" s="2"/>
      <c r="DN848" s="2"/>
      <c r="DO848" s="2"/>
      <c r="DP848" s="2"/>
      <c r="DQ848" s="2"/>
      <c r="DR848" s="9"/>
      <c r="DS848" s="2"/>
      <c r="DT848" s="2"/>
      <c r="DU848" s="7">
        <f t="shared" si="166"/>
        <v>1076465372</v>
      </c>
      <c r="DV848" s="4">
        <f>VLOOKUP(B848,[3]RPTNCT049_ConsultaSaldosContabl!$I$4:$K$8047,3,0)</f>
        <v>511979680</v>
      </c>
      <c r="DW848" s="4">
        <f>+Q848+Z848+AA848+AN848+BA848+BJ848+BU848+BV848</f>
        <v>564485692</v>
      </c>
      <c r="DX848" s="41">
        <f t="shared" si="167"/>
        <v>1076465372</v>
      </c>
      <c r="DY848" s="19">
        <f t="shared" si="168"/>
        <v>0</v>
      </c>
      <c r="DZ848" s="29"/>
      <c r="EA848" s="15"/>
      <c r="EB848" s="15"/>
      <c r="EC848" s="15"/>
      <c r="ED848" s="15"/>
      <c r="EE848" s="15"/>
      <c r="EF848" s="15"/>
    </row>
    <row r="849" spans="1:136" ht="15" customHeight="1" x14ac:dyDescent="0.2">
      <c r="A849" s="1">
        <v>8000947518</v>
      </c>
      <c r="B849" s="1">
        <v>800094751</v>
      </c>
      <c r="C849" s="16">
        <v>215325653</v>
      </c>
      <c r="D849" s="17" t="s">
        <v>532</v>
      </c>
      <c r="E849" s="83" t="s">
        <v>1575</v>
      </c>
      <c r="F849" s="38"/>
      <c r="G849" s="2"/>
      <c r="H849" s="3"/>
      <c r="I849" s="2"/>
      <c r="J849" s="39"/>
      <c r="K849" s="3"/>
      <c r="L849" s="2"/>
      <c r="M849" s="8"/>
      <c r="N849" s="3"/>
      <c r="O849" s="2"/>
      <c r="P849" s="3"/>
      <c r="Q849" s="39">
        <v>27176379</v>
      </c>
      <c r="R849" s="2"/>
      <c r="S849" s="3"/>
      <c r="T849" s="3"/>
      <c r="U849" s="2"/>
      <c r="V849" s="8">
        <f t="shared" si="157"/>
        <v>27176379</v>
      </c>
      <c r="W849" s="8">
        <v>0</v>
      </c>
      <c r="X849" s="2"/>
      <c r="Y849" s="8">
        <v>0</v>
      </c>
      <c r="Z849" s="8"/>
      <c r="AA849" s="2"/>
      <c r="AB849" s="2"/>
      <c r="AC849" s="9"/>
      <c r="AD849" s="2"/>
      <c r="AE849" s="2"/>
      <c r="AF849" s="8">
        <f t="shared" si="161"/>
        <v>27176379</v>
      </c>
      <c r="AG849" s="9">
        <v>0</v>
      </c>
      <c r="AH849" s="2"/>
      <c r="AI849" s="2">
        <v>0</v>
      </c>
      <c r="AJ849" s="9">
        <v>0</v>
      </c>
      <c r="AK849" s="2">
        <v>0</v>
      </c>
      <c r="AL849" s="2">
        <v>0</v>
      </c>
      <c r="AM849" s="2"/>
      <c r="AN849" s="2"/>
      <c r="AO849" s="19">
        <f t="shared" si="162"/>
        <v>27176379</v>
      </c>
      <c r="AP849" s="2"/>
      <c r="AQ849" s="2"/>
      <c r="AR849" s="2"/>
      <c r="AS849" s="2"/>
      <c r="AT849" s="2"/>
      <c r="AU849" s="2"/>
      <c r="AV849" s="2"/>
      <c r="AW849" s="2"/>
      <c r="AX849" s="2">
        <v>32188156</v>
      </c>
      <c r="AY849" s="2">
        <v>8047039</v>
      </c>
      <c r="AZ849" s="2"/>
      <c r="BA849" s="2"/>
      <c r="BB849" s="64">
        <f t="shared" si="163"/>
        <v>67411574</v>
      </c>
      <c r="BC849" s="2"/>
      <c r="BD849" s="2">
        <v>8047039</v>
      </c>
      <c r="BE849" s="2"/>
      <c r="BF849" s="2"/>
      <c r="BG849" s="9"/>
      <c r="BH849" s="2"/>
      <c r="BI849" s="2"/>
      <c r="BJ849" s="2">
        <v>58485108</v>
      </c>
      <c r="BK849" s="8">
        <f t="shared" si="164"/>
        <v>133943721</v>
      </c>
      <c r="BL849" s="2"/>
      <c r="BM849" s="2">
        <v>8047039</v>
      </c>
      <c r="BN849" s="2"/>
      <c r="BO849" s="2"/>
      <c r="BP849" s="2"/>
      <c r="BQ849" s="2"/>
      <c r="BR849" s="9"/>
      <c r="BS849" s="2"/>
      <c r="BT849" s="2"/>
      <c r="BU849" s="2"/>
      <c r="BV849" s="2"/>
      <c r="BW849" s="8">
        <f t="shared" si="165"/>
        <v>141990760</v>
      </c>
      <c r="BX849" s="2"/>
      <c r="BY849" s="2">
        <v>8047039</v>
      </c>
      <c r="BZ849" s="2"/>
      <c r="CA849" s="2"/>
      <c r="CB849" s="9"/>
      <c r="CC849" s="2"/>
      <c r="CD849" s="2"/>
      <c r="CE849" s="2"/>
      <c r="CF849" s="2"/>
      <c r="CG849" s="8">
        <f>SUM(BW849:CE849)</f>
        <v>150037799</v>
      </c>
      <c r="CH849" s="2"/>
      <c r="CI849" s="2"/>
      <c r="CJ849" s="2"/>
      <c r="CK849" s="2"/>
      <c r="CL849" s="9"/>
      <c r="CM849" s="2"/>
      <c r="CN849" s="2"/>
      <c r="CO849" s="2"/>
      <c r="CP849" s="8">
        <f t="shared" si="158"/>
        <v>150037799</v>
      </c>
      <c r="CQ849" s="2"/>
      <c r="CR849" s="2"/>
      <c r="CS849" s="2"/>
      <c r="CT849" s="2"/>
      <c r="CU849" s="2"/>
      <c r="CV849" s="9"/>
      <c r="CW849" s="2"/>
      <c r="CX849" s="2"/>
      <c r="CY849" s="8">
        <f t="shared" si="159"/>
        <v>150037799</v>
      </c>
      <c r="CZ849" s="2"/>
      <c r="DA849" s="2"/>
      <c r="DB849" s="2"/>
      <c r="DC849" s="2"/>
      <c r="DD849" s="2"/>
      <c r="DE849" s="2"/>
      <c r="DF849" s="2"/>
      <c r="DG849" s="2"/>
      <c r="DH849" s="2"/>
      <c r="DI849" s="8">
        <f t="shared" si="160"/>
        <v>150037799</v>
      </c>
      <c r="DJ849" s="18"/>
      <c r="DK849" s="2"/>
      <c r="DL849" s="2"/>
      <c r="DM849" s="2"/>
      <c r="DN849" s="2"/>
      <c r="DO849" s="2"/>
      <c r="DP849" s="2"/>
      <c r="DQ849" s="2"/>
      <c r="DR849" s="9"/>
      <c r="DS849" s="2"/>
      <c r="DT849" s="2"/>
      <c r="DU849" s="7">
        <f t="shared" si="166"/>
        <v>150037799</v>
      </c>
      <c r="DV849" s="4">
        <f>VLOOKUP(B849,[3]RPTNCT049_ConsultaSaldosContabl!$I$4:$K$8047,3,0)</f>
        <v>64376312</v>
      </c>
      <c r="DW849" s="4">
        <f>+Q849+Z849+AA849+AN849+BA849+BJ849+BU849+BV849</f>
        <v>85661487</v>
      </c>
      <c r="DX849" s="41">
        <f t="shared" si="167"/>
        <v>150037799</v>
      </c>
      <c r="DY849" s="19">
        <f t="shared" si="168"/>
        <v>0</v>
      </c>
      <c r="DZ849" s="29"/>
      <c r="EA849" s="29"/>
      <c r="EB849" s="29"/>
    </row>
    <row r="850" spans="1:136" ht="15" customHeight="1" x14ac:dyDescent="0.2">
      <c r="A850" s="1">
        <v>8905018764</v>
      </c>
      <c r="B850" s="1">
        <v>890501876</v>
      </c>
      <c r="C850" s="16">
        <v>217354673</v>
      </c>
      <c r="D850" s="17" t="s">
        <v>781</v>
      </c>
      <c r="E850" s="83" t="s">
        <v>1815</v>
      </c>
      <c r="F850" s="54"/>
      <c r="G850" s="18"/>
      <c r="H850" s="54"/>
      <c r="I850" s="18"/>
      <c r="J850" s="54"/>
      <c r="K850" s="54"/>
      <c r="L850" s="18"/>
      <c r="M850" s="55"/>
      <c r="N850" s="54"/>
      <c r="O850" s="18"/>
      <c r="P850" s="54"/>
      <c r="Q850" s="39"/>
      <c r="R850" s="18"/>
      <c r="S850" s="54"/>
      <c r="T850" s="54"/>
      <c r="U850" s="18"/>
      <c r="V850" s="8">
        <f t="shared" si="157"/>
        <v>0</v>
      </c>
      <c r="W850" s="8">
        <v>0</v>
      </c>
      <c r="X850" s="18"/>
      <c r="Y850" s="8">
        <v>0</v>
      </c>
      <c r="Z850" s="8">
        <v>39117235</v>
      </c>
      <c r="AA850" s="18"/>
      <c r="AB850" s="18"/>
      <c r="AC850" s="56"/>
      <c r="AD850" s="18"/>
      <c r="AE850" s="18"/>
      <c r="AF850" s="8">
        <f t="shared" si="161"/>
        <v>39117235</v>
      </c>
      <c r="AG850" s="9">
        <v>0</v>
      </c>
      <c r="AH850" s="2"/>
      <c r="AI850" s="2">
        <v>0</v>
      </c>
      <c r="AJ850" s="9">
        <v>0</v>
      </c>
      <c r="AK850" s="2">
        <v>0</v>
      </c>
      <c r="AL850" s="2">
        <v>0</v>
      </c>
      <c r="AM850" s="2"/>
      <c r="AN850" s="2"/>
      <c r="AO850" s="19">
        <f t="shared" si="162"/>
        <v>39117235</v>
      </c>
      <c r="AP850" s="18"/>
      <c r="AQ850" s="2"/>
      <c r="AR850" s="18"/>
      <c r="AS850" s="2"/>
      <c r="AT850" s="18"/>
      <c r="AU850" s="18"/>
      <c r="AV850" s="18"/>
      <c r="AW850" s="18"/>
      <c r="AX850" s="2">
        <v>49169036</v>
      </c>
      <c r="AY850" s="2">
        <v>12292259</v>
      </c>
      <c r="AZ850" s="18"/>
      <c r="BA850" s="2"/>
      <c r="BB850" s="64">
        <f t="shared" si="163"/>
        <v>100578530</v>
      </c>
      <c r="BC850" s="2"/>
      <c r="BD850" s="2">
        <v>12292259</v>
      </c>
      <c r="BE850" s="2"/>
      <c r="BF850" s="2"/>
      <c r="BG850" s="9"/>
      <c r="BH850" s="2"/>
      <c r="BI850" s="2"/>
      <c r="BJ850" s="2">
        <v>84182555</v>
      </c>
      <c r="BK850" s="8">
        <f t="shared" si="164"/>
        <v>197053344</v>
      </c>
      <c r="BL850" s="2"/>
      <c r="BM850" s="2">
        <v>12292259</v>
      </c>
      <c r="BN850" s="2"/>
      <c r="BO850" s="2"/>
      <c r="BP850" s="2"/>
      <c r="BQ850" s="2"/>
      <c r="BR850" s="9"/>
      <c r="BS850" s="2"/>
      <c r="BT850" s="2"/>
      <c r="BU850" s="2"/>
      <c r="BV850" s="2"/>
      <c r="BW850" s="8">
        <f t="shared" si="165"/>
        <v>209345603</v>
      </c>
      <c r="BX850" s="2"/>
      <c r="BY850" s="2">
        <v>12292259</v>
      </c>
      <c r="BZ850" s="2"/>
      <c r="CA850" s="2"/>
      <c r="CB850" s="9"/>
      <c r="CC850" s="2"/>
      <c r="CD850" s="2"/>
      <c r="CE850" s="2"/>
      <c r="CF850" s="2"/>
      <c r="CG850" s="8">
        <f>SUM(BW850:CE850)</f>
        <v>221637862</v>
      </c>
      <c r="CH850" s="2"/>
      <c r="CI850" s="2"/>
      <c r="CJ850" s="2"/>
      <c r="CK850" s="2"/>
      <c r="CL850" s="9"/>
      <c r="CM850" s="2"/>
      <c r="CN850" s="2"/>
      <c r="CO850" s="2"/>
      <c r="CP850" s="8">
        <f t="shared" si="158"/>
        <v>221637862</v>
      </c>
      <c r="CQ850" s="2"/>
      <c r="CR850" s="2"/>
      <c r="CS850" s="2"/>
      <c r="CT850" s="2"/>
      <c r="CU850" s="2"/>
      <c r="CV850" s="9"/>
      <c r="CW850" s="2"/>
      <c r="CX850" s="2"/>
      <c r="CY850" s="8">
        <f t="shared" si="159"/>
        <v>221637862</v>
      </c>
      <c r="CZ850" s="2"/>
      <c r="DA850" s="2"/>
      <c r="DB850" s="2"/>
      <c r="DC850" s="2"/>
      <c r="DD850" s="2"/>
      <c r="DE850" s="2"/>
      <c r="DF850" s="2"/>
      <c r="DG850" s="2"/>
      <c r="DH850" s="2"/>
      <c r="DI850" s="8">
        <f t="shared" si="160"/>
        <v>221637862</v>
      </c>
      <c r="DJ850" s="18"/>
      <c r="DK850" s="2"/>
      <c r="DL850" s="2"/>
      <c r="DM850" s="2"/>
      <c r="DN850" s="2"/>
      <c r="DO850" s="2"/>
      <c r="DP850" s="2"/>
      <c r="DQ850" s="2"/>
      <c r="DR850" s="9"/>
      <c r="DS850" s="2"/>
      <c r="DT850" s="2"/>
      <c r="DU850" s="7">
        <f t="shared" si="166"/>
        <v>221637862</v>
      </c>
      <c r="DV850" s="4">
        <f>VLOOKUP(B850,[3]RPTNCT049_ConsultaSaldosContabl!$I$4:$K$8047,3,0)</f>
        <v>98338072</v>
      </c>
      <c r="DW850" s="4">
        <f>+Q850+Z850+AA850+AN850+BA850+BJ850+BU850+BV850</f>
        <v>123299790</v>
      </c>
      <c r="DX850" s="41">
        <f t="shared" si="167"/>
        <v>221637862</v>
      </c>
      <c r="DY850" s="19">
        <f t="shared" si="168"/>
        <v>0</v>
      </c>
      <c r="DZ850" s="29"/>
      <c r="EA850" s="15"/>
      <c r="EB850" s="15"/>
      <c r="EC850" s="15"/>
      <c r="ED850" s="15"/>
      <c r="EE850" s="15"/>
      <c r="EF850" s="15"/>
    </row>
    <row r="851" spans="1:136" ht="15" customHeight="1" x14ac:dyDescent="0.2">
      <c r="A851" s="1">
        <v>8060012789</v>
      </c>
      <c r="B851" s="1">
        <v>806001278</v>
      </c>
      <c r="C851" s="16">
        <v>212013620</v>
      </c>
      <c r="D851" s="17" t="s">
        <v>203</v>
      </c>
      <c r="E851" s="83" t="s">
        <v>1250</v>
      </c>
      <c r="F851" s="54"/>
      <c r="G851" s="18"/>
      <c r="H851" s="54"/>
      <c r="I851" s="18"/>
      <c r="J851" s="54"/>
      <c r="K851" s="54"/>
      <c r="L851" s="18"/>
      <c r="M851" s="55"/>
      <c r="N851" s="54"/>
      <c r="O851" s="18"/>
      <c r="P851" s="54"/>
      <c r="Q851" s="39"/>
      <c r="R851" s="18"/>
      <c r="S851" s="54"/>
      <c r="T851" s="54"/>
      <c r="U851" s="18"/>
      <c r="V851" s="8">
        <f t="shared" si="157"/>
        <v>0</v>
      </c>
      <c r="W851" s="8">
        <v>0</v>
      </c>
      <c r="X851" s="18"/>
      <c r="Y851" s="8">
        <v>0</v>
      </c>
      <c r="Z851" s="8">
        <v>43938437</v>
      </c>
      <c r="AA851" s="18"/>
      <c r="AB851" s="18"/>
      <c r="AC851" s="56"/>
      <c r="AD851" s="18"/>
      <c r="AE851" s="18"/>
      <c r="AF851" s="8">
        <f t="shared" si="161"/>
        <v>43938437</v>
      </c>
      <c r="AG851" s="9">
        <v>0</v>
      </c>
      <c r="AH851" s="2"/>
      <c r="AI851" s="2">
        <v>0</v>
      </c>
      <c r="AJ851" s="9">
        <v>0</v>
      </c>
      <c r="AK851" s="2">
        <v>0</v>
      </c>
      <c r="AL851" s="2">
        <v>0</v>
      </c>
      <c r="AM851" s="2"/>
      <c r="AN851" s="2"/>
      <c r="AO851" s="19">
        <f t="shared" si="162"/>
        <v>43938437</v>
      </c>
      <c r="AP851" s="18"/>
      <c r="AQ851" s="2"/>
      <c r="AR851" s="18"/>
      <c r="AS851" s="2"/>
      <c r="AT851" s="18"/>
      <c r="AU851" s="18"/>
      <c r="AV851" s="18"/>
      <c r="AW851" s="18"/>
      <c r="AX851" s="2">
        <v>53128232</v>
      </c>
      <c r="AY851" s="2">
        <v>13282058</v>
      </c>
      <c r="AZ851" s="18"/>
      <c r="BA851" s="2"/>
      <c r="BB851" s="64">
        <f t="shared" si="163"/>
        <v>110348727</v>
      </c>
      <c r="BC851" s="2"/>
      <c r="BD851" s="2">
        <v>13282058</v>
      </c>
      <c r="BE851" s="2"/>
      <c r="BF851" s="2"/>
      <c r="BG851" s="9"/>
      <c r="BH851" s="2"/>
      <c r="BI851" s="2"/>
      <c r="BJ851" s="2">
        <v>94557724</v>
      </c>
      <c r="BK851" s="8">
        <f t="shared" si="164"/>
        <v>218188509</v>
      </c>
      <c r="BL851" s="2"/>
      <c r="BM851" s="2">
        <v>13282058</v>
      </c>
      <c r="BN851" s="2"/>
      <c r="BO851" s="2"/>
      <c r="BP851" s="2"/>
      <c r="BQ851" s="2"/>
      <c r="BR851" s="9"/>
      <c r="BS851" s="2"/>
      <c r="BT851" s="2"/>
      <c r="BU851" s="2"/>
      <c r="BV851" s="2"/>
      <c r="BW851" s="8">
        <f t="shared" si="165"/>
        <v>231470567</v>
      </c>
      <c r="BX851" s="2"/>
      <c r="BY851" s="2">
        <v>13282058</v>
      </c>
      <c r="BZ851" s="2"/>
      <c r="CA851" s="2"/>
      <c r="CB851" s="9"/>
      <c r="CC851" s="2"/>
      <c r="CD851" s="2"/>
      <c r="CE851" s="2"/>
      <c r="CF851" s="2"/>
      <c r="CG851" s="8">
        <f>SUM(BW851:CE851)</f>
        <v>244752625</v>
      </c>
      <c r="CH851" s="2"/>
      <c r="CI851" s="2"/>
      <c r="CJ851" s="2"/>
      <c r="CK851" s="2"/>
      <c r="CL851" s="9"/>
      <c r="CM851" s="2"/>
      <c r="CN851" s="2"/>
      <c r="CO851" s="2"/>
      <c r="CP851" s="8">
        <f t="shared" si="158"/>
        <v>244752625</v>
      </c>
      <c r="CQ851" s="2"/>
      <c r="CR851" s="2"/>
      <c r="CS851" s="2"/>
      <c r="CT851" s="2"/>
      <c r="CU851" s="2"/>
      <c r="CV851" s="9"/>
      <c r="CW851" s="2"/>
      <c r="CX851" s="2"/>
      <c r="CY851" s="8">
        <f t="shared" si="159"/>
        <v>244752625</v>
      </c>
      <c r="CZ851" s="2"/>
      <c r="DA851" s="2"/>
      <c r="DB851" s="2"/>
      <c r="DC851" s="2"/>
      <c r="DD851" s="2"/>
      <c r="DE851" s="2"/>
      <c r="DF851" s="2"/>
      <c r="DG851" s="2"/>
      <c r="DH851" s="2"/>
      <c r="DI851" s="8">
        <f t="shared" si="160"/>
        <v>244752625</v>
      </c>
      <c r="DJ851" s="18"/>
      <c r="DK851" s="2"/>
      <c r="DL851" s="2"/>
      <c r="DM851" s="2"/>
      <c r="DN851" s="2"/>
      <c r="DO851" s="2"/>
      <c r="DP851" s="2"/>
      <c r="DQ851" s="2"/>
      <c r="DR851" s="9"/>
      <c r="DS851" s="2"/>
      <c r="DT851" s="2"/>
      <c r="DU851" s="7">
        <f t="shared" si="166"/>
        <v>244752625</v>
      </c>
      <c r="DV851" s="4">
        <f>VLOOKUP(B851,[3]RPTNCT049_ConsultaSaldosContabl!$I$4:$K$8047,3,0)</f>
        <v>106256464</v>
      </c>
      <c r="DW851" s="4">
        <f>+Q851+Z851+AA851+AN851+BA851+BJ851+BU851+BV851</f>
        <v>138496161</v>
      </c>
      <c r="DX851" s="41">
        <f t="shared" si="167"/>
        <v>244752625</v>
      </c>
      <c r="DY851" s="19">
        <f t="shared" si="168"/>
        <v>0</v>
      </c>
      <c r="DZ851" s="29"/>
      <c r="EA851" s="15"/>
      <c r="EB851" s="15"/>
      <c r="EC851" s="15"/>
      <c r="ED851" s="15"/>
      <c r="EE851" s="15"/>
      <c r="EF851" s="15"/>
    </row>
    <row r="852" spans="1:136" ht="15" customHeight="1" x14ac:dyDescent="0.2">
      <c r="A852" s="1">
        <v>8000966232</v>
      </c>
      <c r="B852" s="1">
        <v>800096623</v>
      </c>
      <c r="C852" s="16">
        <v>215020750</v>
      </c>
      <c r="D852" s="17" t="s">
        <v>434</v>
      </c>
      <c r="E852" s="83" t="s">
        <v>1478</v>
      </c>
      <c r="F852" s="38"/>
      <c r="G852" s="2"/>
      <c r="H852" s="3"/>
      <c r="I852" s="2"/>
      <c r="J852" s="39"/>
      <c r="K852" s="3"/>
      <c r="L852" s="2"/>
      <c r="M852" s="8"/>
      <c r="N852" s="3"/>
      <c r="O852" s="2"/>
      <c r="P852" s="3"/>
      <c r="Q852" s="39">
        <v>91551761</v>
      </c>
      <c r="R852" s="2"/>
      <c r="S852" s="3"/>
      <c r="T852" s="3"/>
      <c r="U852" s="2"/>
      <c r="V852" s="8">
        <f t="shared" si="157"/>
        <v>91551761</v>
      </c>
      <c r="W852" s="8">
        <v>0</v>
      </c>
      <c r="X852" s="2"/>
      <c r="Y852" s="8">
        <v>0</v>
      </c>
      <c r="Z852" s="8">
        <v>21444779</v>
      </c>
      <c r="AA852" s="2"/>
      <c r="AB852" s="2"/>
      <c r="AC852" s="9"/>
      <c r="AD852" s="2"/>
      <c r="AE852" s="2"/>
      <c r="AF852" s="8">
        <f t="shared" si="161"/>
        <v>112996540</v>
      </c>
      <c r="AG852" s="9">
        <v>0</v>
      </c>
      <c r="AH852" s="2"/>
      <c r="AI852" s="2">
        <v>0</v>
      </c>
      <c r="AJ852" s="9">
        <v>0</v>
      </c>
      <c r="AK852" s="2">
        <v>0</v>
      </c>
      <c r="AL852" s="2">
        <v>0</v>
      </c>
      <c r="AM852" s="2"/>
      <c r="AN852" s="2"/>
      <c r="AO852" s="19">
        <f t="shared" si="162"/>
        <v>112996540</v>
      </c>
      <c r="AP852" s="2"/>
      <c r="AQ852" s="2"/>
      <c r="AR852" s="2"/>
      <c r="AS852" s="2"/>
      <c r="AT852" s="2"/>
      <c r="AU852" s="2"/>
      <c r="AV852" s="2"/>
      <c r="AW852" s="2"/>
      <c r="AX852" s="2">
        <v>149719280</v>
      </c>
      <c r="AY852" s="2">
        <v>37429820</v>
      </c>
      <c r="AZ852" s="2"/>
      <c r="BA852" s="2"/>
      <c r="BB852" s="64">
        <f t="shared" si="163"/>
        <v>300145640</v>
      </c>
      <c r="BC852" s="2"/>
      <c r="BD852" s="2">
        <v>37429820</v>
      </c>
      <c r="BE852" s="2"/>
      <c r="BF852" s="2"/>
      <c r="BG852" s="9"/>
      <c r="BH852" s="2"/>
      <c r="BI852" s="2"/>
      <c r="BJ852" s="2">
        <v>243174737</v>
      </c>
      <c r="BK852" s="8">
        <f t="shared" si="164"/>
        <v>580750197</v>
      </c>
      <c r="BL852" s="2"/>
      <c r="BM852" s="2">
        <v>37429820</v>
      </c>
      <c r="BN852" s="2"/>
      <c r="BO852" s="2"/>
      <c r="BP852" s="2"/>
      <c r="BQ852" s="2"/>
      <c r="BR852" s="9"/>
      <c r="BS852" s="2"/>
      <c r="BT852" s="2"/>
      <c r="BU852" s="2"/>
      <c r="BV852" s="2"/>
      <c r="BW852" s="8">
        <f t="shared" si="165"/>
        <v>618180017</v>
      </c>
      <c r="BX852" s="2"/>
      <c r="BY852" s="2">
        <v>37429820</v>
      </c>
      <c r="BZ852" s="2"/>
      <c r="CA852" s="2"/>
      <c r="CB852" s="9"/>
      <c r="CC852" s="2"/>
      <c r="CD852" s="2"/>
      <c r="CE852" s="2"/>
      <c r="CF852" s="2"/>
      <c r="CG852" s="8">
        <f>SUM(BW852:CE852)</f>
        <v>655609837</v>
      </c>
      <c r="CH852" s="2"/>
      <c r="CI852" s="2"/>
      <c r="CJ852" s="2"/>
      <c r="CK852" s="2"/>
      <c r="CL852" s="9"/>
      <c r="CM852" s="2"/>
      <c r="CN852" s="2"/>
      <c r="CO852" s="2"/>
      <c r="CP852" s="8">
        <f t="shared" si="158"/>
        <v>655609837</v>
      </c>
      <c r="CQ852" s="2"/>
      <c r="CR852" s="2"/>
      <c r="CS852" s="2"/>
      <c r="CT852" s="2"/>
      <c r="CU852" s="2"/>
      <c r="CV852" s="9"/>
      <c r="CW852" s="2"/>
      <c r="CX852" s="2"/>
      <c r="CY852" s="8">
        <f t="shared" si="159"/>
        <v>655609837</v>
      </c>
      <c r="CZ852" s="2"/>
      <c r="DA852" s="2"/>
      <c r="DB852" s="2"/>
      <c r="DC852" s="2"/>
      <c r="DD852" s="2"/>
      <c r="DE852" s="2"/>
      <c r="DF852" s="2"/>
      <c r="DG852" s="2"/>
      <c r="DH852" s="2"/>
      <c r="DI852" s="8">
        <f t="shared" si="160"/>
        <v>655609837</v>
      </c>
      <c r="DJ852" s="18"/>
      <c r="DK852" s="2"/>
      <c r="DL852" s="2"/>
      <c r="DM852" s="2"/>
      <c r="DN852" s="2"/>
      <c r="DO852" s="2"/>
      <c r="DP852" s="2"/>
      <c r="DQ852" s="2"/>
      <c r="DR852" s="9"/>
      <c r="DS852" s="2"/>
      <c r="DT852" s="2"/>
      <c r="DU852" s="7">
        <f t="shared" si="166"/>
        <v>655609837</v>
      </c>
      <c r="DV852" s="4">
        <f>VLOOKUP(B852,[3]RPTNCT049_ConsultaSaldosContabl!$I$4:$K$8047,3,0)</f>
        <v>299438560</v>
      </c>
      <c r="DW852" s="4">
        <f>+Q852+Z852+AA852+AN852+BA852+BJ852+BU852+BV852</f>
        <v>356171277</v>
      </c>
      <c r="DX852" s="41">
        <f t="shared" si="167"/>
        <v>655609837</v>
      </c>
      <c r="DY852" s="19">
        <f t="shared" si="168"/>
        <v>0</v>
      </c>
      <c r="DZ852" s="29"/>
      <c r="EA852" s="29"/>
      <c r="EB852" s="29"/>
    </row>
    <row r="853" spans="1:136" ht="15" customHeight="1" x14ac:dyDescent="0.2">
      <c r="A853" s="1">
        <v>8918012820</v>
      </c>
      <c r="B853" s="1">
        <v>891801282</v>
      </c>
      <c r="C853" s="16">
        <v>216015660</v>
      </c>
      <c r="D853" s="17" t="s">
        <v>296</v>
      </c>
      <c r="E853" s="83" t="s">
        <v>1343</v>
      </c>
      <c r="F853" s="54"/>
      <c r="G853" s="18"/>
      <c r="H853" s="54"/>
      <c r="I853" s="18"/>
      <c r="J853" s="54"/>
      <c r="K853" s="54"/>
      <c r="L853" s="18"/>
      <c r="M853" s="55"/>
      <c r="N853" s="54"/>
      <c r="O853" s="18"/>
      <c r="P853" s="54"/>
      <c r="Q853" s="39"/>
      <c r="R853" s="18"/>
      <c r="S853" s="54"/>
      <c r="T853" s="54"/>
      <c r="U853" s="18"/>
      <c r="V853" s="8">
        <f t="shared" si="157"/>
        <v>0</v>
      </c>
      <c r="W853" s="8">
        <v>0</v>
      </c>
      <c r="X853" s="18"/>
      <c r="Y853" s="8">
        <v>0</v>
      </c>
      <c r="Z853" s="8">
        <v>8571027</v>
      </c>
      <c r="AA853" s="18"/>
      <c r="AB853" s="18"/>
      <c r="AC853" s="56"/>
      <c r="AD853" s="18"/>
      <c r="AE853" s="18"/>
      <c r="AF853" s="8">
        <f t="shared" si="161"/>
        <v>8571027</v>
      </c>
      <c r="AG853" s="9">
        <v>0</v>
      </c>
      <c r="AH853" s="2"/>
      <c r="AI853" s="2">
        <v>0</v>
      </c>
      <c r="AJ853" s="9">
        <v>0</v>
      </c>
      <c r="AK853" s="2">
        <v>0</v>
      </c>
      <c r="AL853" s="2">
        <v>0</v>
      </c>
      <c r="AM853" s="2"/>
      <c r="AN853" s="2"/>
      <c r="AO853" s="19">
        <f t="shared" si="162"/>
        <v>8571027</v>
      </c>
      <c r="AP853" s="18"/>
      <c r="AQ853" s="2"/>
      <c r="AR853" s="18"/>
      <c r="AS853" s="2"/>
      <c r="AT853" s="18"/>
      <c r="AU853" s="18"/>
      <c r="AV853" s="18"/>
      <c r="AW853" s="18"/>
      <c r="AX853" s="2">
        <v>11022368</v>
      </c>
      <c r="AY853" s="2">
        <v>2755592</v>
      </c>
      <c r="AZ853" s="18"/>
      <c r="BA853" s="2"/>
      <c r="BB853" s="64">
        <f t="shared" si="163"/>
        <v>22348987</v>
      </c>
      <c r="BC853" s="2"/>
      <c r="BD853" s="2">
        <v>2755592</v>
      </c>
      <c r="BE853" s="2"/>
      <c r="BF853" s="2"/>
      <c r="BG853" s="9"/>
      <c r="BH853" s="2"/>
      <c r="BI853" s="2"/>
      <c r="BJ853" s="2">
        <v>18445314</v>
      </c>
      <c r="BK853" s="8">
        <f t="shared" si="164"/>
        <v>43549893</v>
      </c>
      <c r="BL853" s="2"/>
      <c r="BM853" s="2">
        <v>2755592</v>
      </c>
      <c r="BN853" s="2"/>
      <c r="BO853" s="2"/>
      <c r="BP853" s="2"/>
      <c r="BQ853" s="2"/>
      <c r="BR853" s="9"/>
      <c r="BS853" s="2"/>
      <c r="BT853" s="2"/>
      <c r="BU853" s="2"/>
      <c r="BV853" s="2"/>
      <c r="BW853" s="8">
        <f t="shared" si="165"/>
        <v>46305485</v>
      </c>
      <c r="BX853" s="2"/>
      <c r="BY853" s="2">
        <v>2755592</v>
      </c>
      <c r="BZ853" s="2"/>
      <c r="CA853" s="2"/>
      <c r="CB853" s="9"/>
      <c r="CC853" s="2"/>
      <c r="CD853" s="2"/>
      <c r="CE853" s="2"/>
      <c r="CF853" s="2"/>
      <c r="CG853" s="8">
        <f>SUM(BW853:CE853)</f>
        <v>49061077</v>
      </c>
      <c r="CH853" s="2"/>
      <c r="CI853" s="2"/>
      <c r="CJ853" s="2"/>
      <c r="CK853" s="2"/>
      <c r="CL853" s="9"/>
      <c r="CM853" s="2"/>
      <c r="CN853" s="2"/>
      <c r="CO853" s="2"/>
      <c r="CP853" s="8">
        <f t="shared" si="158"/>
        <v>49061077</v>
      </c>
      <c r="CQ853" s="2"/>
      <c r="CR853" s="2"/>
      <c r="CS853" s="2"/>
      <c r="CT853" s="2"/>
      <c r="CU853" s="2"/>
      <c r="CV853" s="9"/>
      <c r="CW853" s="2"/>
      <c r="CX853" s="2"/>
      <c r="CY853" s="8">
        <f t="shared" si="159"/>
        <v>49061077</v>
      </c>
      <c r="CZ853" s="2"/>
      <c r="DA853" s="2"/>
      <c r="DB853" s="2"/>
      <c r="DC853" s="2"/>
      <c r="DD853" s="2"/>
      <c r="DE853" s="2"/>
      <c r="DF853" s="2"/>
      <c r="DG853" s="2"/>
      <c r="DH853" s="2"/>
      <c r="DI853" s="8">
        <f t="shared" si="160"/>
        <v>49061077</v>
      </c>
      <c r="DJ853" s="18"/>
      <c r="DK853" s="2"/>
      <c r="DL853" s="2"/>
      <c r="DM853" s="2"/>
      <c r="DN853" s="2"/>
      <c r="DO853" s="2"/>
      <c r="DP853" s="2"/>
      <c r="DQ853" s="2"/>
      <c r="DR853" s="9"/>
      <c r="DS853" s="2"/>
      <c r="DT853" s="2"/>
      <c r="DU853" s="7">
        <f t="shared" si="166"/>
        <v>49061077</v>
      </c>
      <c r="DV853" s="4">
        <f>VLOOKUP(B853,[3]RPTNCT049_ConsultaSaldosContabl!$I$4:$K$8047,3,0)</f>
        <v>22044736</v>
      </c>
      <c r="DW853" s="4">
        <f>+Q853+Z853+AA853+AN853+BA853+BJ853+BU853+BV853</f>
        <v>27016341</v>
      </c>
      <c r="DX853" s="41">
        <f t="shared" si="167"/>
        <v>49061077</v>
      </c>
      <c r="DY853" s="19">
        <f t="shared" si="168"/>
        <v>0</v>
      </c>
      <c r="DZ853" s="29"/>
      <c r="EA853" s="15"/>
      <c r="EB853" s="15"/>
      <c r="EC853" s="15"/>
      <c r="ED853" s="15"/>
      <c r="EE853" s="15"/>
      <c r="EF853" s="15"/>
    </row>
    <row r="854" spans="1:136" ht="15" customHeight="1" x14ac:dyDescent="0.2">
      <c r="A854" s="1">
        <v>8904813100</v>
      </c>
      <c r="B854" s="1">
        <v>890481310</v>
      </c>
      <c r="C854" s="16">
        <v>214713647</v>
      </c>
      <c r="D854" s="17" t="s">
        <v>204</v>
      </c>
      <c r="E854" s="83" t="s">
        <v>1251</v>
      </c>
      <c r="F854" s="54"/>
      <c r="G854" s="18"/>
      <c r="H854" s="54"/>
      <c r="I854" s="18"/>
      <c r="J854" s="54"/>
      <c r="K854" s="54"/>
      <c r="L854" s="18"/>
      <c r="M854" s="55"/>
      <c r="N854" s="54"/>
      <c r="O854" s="18"/>
      <c r="P854" s="54"/>
      <c r="Q854" s="39"/>
      <c r="R854" s="18"/>
      <c r="S854" s="54"/>
      <c r="T854" s="54"/>
      <c r="U854" s="18"/>
      <c r="V854" s="8">
        <f t="shared" si="157"/>
        <v>0</v>
      </c>
      <c r="W854" s="8">
        <v>0</v>
      </c>
      <c r="X854" s="18"/>
      <c r="Y854" s="8">
        <v>0</v>
      </c>
      <c r="Z854" s="8">
        <v>102293138</v>
      </c>
      <c r="AA854" s="18"/>
      <c r="AB854" s="18"/>
      <c r="AC854" s="56"/>
      <c r="AD854" s="18"/>
      <c r="AE854" s="18"/>
      <c r="AF854" s="8">
        <f t="shared" si="161"/>
        <v>102293138</v>
      </c>
      <c r="AG854" s="9">
        <v>0</v>
      </c>
      <c r="AH854" s="2"/>
      <c r="AI854" s="2">
        <v>0</v>
      </c>
      <c r="AJ854" s="9">
        <v>0</v>
      </c>
      <c r="AK854" s="2">
        <v>0</v>
      </c>
      <c r="AL854" s="2">
        <v>0</v>
      </c>
      <c r="AM854" s="2"/>
      <c r="AN854" s="2"/>
      <c r="AO854" s="19">
        <f t="shared" si="162"/>
        <v>102293138</v>
      </c>
      <c r="AP854" s="18"/>
      <c r="AQ854" s="2"/>
      <c r="AR854" s="18"/>
      <c r="AS854" s="2"/>
      <c r="AT854" s="18"/>
      <c r="AU854" s="18"/>
      <c r="AV854" s="18"/>
      <c r="AW854" s="18"/>
      <c r="AX854" s="2">
        <v>161492204</v>
      </c>
      <c r="AY854" s="2">
        <v>40373051</v>
      </c>
      <c r="AZ854" s="18"/>
      <c r="BA854" s="2"/>
      <c r="BB854" s="64">
        <f t="shared" si="163"/>
        <v>304158393</v>
      </c>
      <c r="BC854" s="2"/>
      <c r="BD854" s="2">
        <v>40373051</v>
      </c>
      <c r="BE854" s="2"/>
      <c r="BF854" s="2"/>
      <c r="BG854" s="9"/>
      <c r="BH854" s="2"/>
      <c r="BI854" s="2"/>
      <c r="BJ854" s="2">
        <v>220139911</v>
      </c>
      <c r="BK854" s="8">
        <f t="shared" si="164"/>
        <v>564671355</v>
      </c>
      <c r="BL854" s="2"/>
      <c r="BM854" s="2">
        <v>40373051</v>
      </c>
      <c r="BN854" s="2"/>
      <c r="BO854" s="2"/>
      <c r="BP854" s="2"/>
      <c r="BQ854" s="2"/>
      <c r="BR854" s="9"/>
      <c r="BS854" s="2"/>
      <c r="BT854" s="2"/>
      <c r="BU854" s="2"/>
      <c r="BV854" s="2"/>
      <c r="BW854" s="8">
        <f t="shared" si="165"/>
        <v>605044406</v>
      </c>
      <c r="BX854" s="2"/>
      <c r="BY854" s="2">
        <v>40373051</v>
      </c>
      <c r="BZ854" s="2"/>
      <c r="CA854" s="2"/>
      <c r="CB854" s="9"/>
      <c r="CC854" s="2"/>
      <c r="CD854" s="2"/>
      <c r="CE854" s="2"/>
      <c r="CF854" s="2"/>
      <c r="CG854" s="8">
        <f>SUM(BW854:CE854)</f>
        <v>645417457</v>
      </c>
      <c r="CH854" s="2"/>
      <c r="CI854" s="2"/>
      <c r="CJ854" s="2"/>
      <c r="CK854" s="2"/>
      <c r="CL854" s="9"/>
      <c r="CM854" s="2"/>
      <c r="CN854" s="2"/>
      <c r="CO854" s="2"/>
      <c r="CP854" s="8">
        <f t="shared" si="158"/>
        <v>645417457</v>
      </c>
      <c r="CQ854" s="2"/>
      <c r="CR854" s="2"/>
      <c r="CS854" s="2"/>
      <c r="CT854" s="2"/>
      <c r="CU854" s="2"/>
      <c r="CV854" s="9"/>
      <c r="CW854" s="2"/>
      <c r="CX854" s="2"/>
      <c r="CY854" s="8">
        <f t="shared" si="159"/>
        <v>645417457</v>
      </c>
      <c r="CZ854" s="2"/>
      <c r="DA854" s="2"/>
      <c r="DB854" s="2"/>
      <c r="DC854" s="2"/>
      <c r="DD854" s="2"/>
      <c r="DE854" s="2"/>
      <c r="DF854" s="2"/>
      <c r="DG854" s="2"/>
      <c r="DH854" s="2"/>
      <c r="DI854" s="8">
        <f t="shared" si="160"/>
        <v>645417457</v>
      </c>
      <c r="DJ854" s="18"/>
      <c r="DK854" s="2"/>
      <c r="DL854" s="2"/>
      <c r="DM854" s="2"/>
      <c r="DN854" s="2"/>
      <c r="DO854" s="2"/>
      <c r="DP854" s="2"/>
      <c r="DQ854" s="2"/>
      <c r="DR854" s="9"/>
      <c r="DS854" s="2"/>
      <c r="DT854" s="2"/>
      <c r="DU854" s="7">
        <f t="shared" si="166"/>
        <v>645417457</v>
      </c>
      <c r="DV854" s="4">
        <f>VLOOKUP(B854,[3]RPTNCT049_ConsultaSaldosContabl!$I$4:$K$8047,3,0)</f>
        <v>322984408</v>
      </c>
      <c r="DW854" s="4">
        <f>+Q854+Z854+AA854+AN854+BA854+BJ854+BU854+BV854</f>
        <v>322433049</v>
      </c>
      <c r="DX854" s="41">
        <f t="shared" si="167"/>
        <v>645417457</v>
      </c>
      <c r="DY854" s="19">
        <f t="shared" si="168"/>
        <v>0</v>
      </c>
      <c r="DZ854" s="29"/>
      <c r="EA854" s="15"/>
      <c r="EB854" s="15"/>
      <c r="EC854" s="15"/>
      <c r="ED854" s="15"/>
      <c r="EE854" s="15"/>
      <c r="EF854" s="15"/>
    </row>
    <row r="855" spans="1:136" ht="15" customHeight="1" x14ac:dyDescent="0.2">
      <c r="A855" s="1">
        <v>8000371666</v>
      </c>
      <c r="B855" s="1">
        <v>800037166</v>
      </c>
      <c r="C855" s="16">
        <v>215013650</v>
      </c>
      <c r="D855" s="17" t="s">
        <v>205</v>
      </c>
      <c r="E855" s="83" t="s">
        <v>1252</v>
      </c>
      <c r="F855" s="54"/>
      <c r="G855" s="18"/>
      <c r="H855" s="54"/>
      <c r="I855" s="18"/>
      <c r="J855" s="54"/>
      <c r="K855" s="54"/>
      <c r="L855" s="18"/>
      <c r="M855" s="55"/>
      <c r="N855" s="54"/>
      <c r="O855" s="18"/>
      <c r="P855" s="54"/>
      <c r="Q855" s="39"/>
      <c r="R855" s="18"/>
      <c r="S855" s="54"/>
      <c r="T855" s="54"/>
      <c r="U855" s="18"/>
      <c r="V855" s="8">
        <f t="shared" si="157"/>
        <v>0</v>
      </c>
      <c r="W855" s="8">
        <v>0</v>
      </c>
      <c r="X855" s="18"/>
      <c r="Y855" s="8">
        <v>0</v>
      </c>
      <c r="Z855" s="8">
        <v>75363024</v>
      </c>
      <c r="AA855" s="18"/>
      <c r="AB855" s="18"/>
      <c r="AC855" s="56"/>
      <c r="AD855" s="18"/>
      <c r="AE855" s="18"/>
      <c r="AF855" s="8">
        <f t="shared" si="161"/>
        <v>75363024</v>
      </c>
      <c r="AG855" s="9">
        <v>0</v>
      </c>
      <c r="AH855" s="2"/>
      <c r="AI855" s="2">
        <v>0</v>
      </c>
      <c r="AJ855" s="9">
        <v>0</v>
      </c>
      <c r="AK855" s="2">
        <v>0</v>
      </c>
      <c r="AL855" s="2">
        <v>0</v>
      </c>
      <c r="AM855" s="2"/>
      <c r="AN855" s="2"/>
      <c r="AO855" s="19">
        <f t="shared" si="162"/>
        <v>75363024</v>
      </c>
      <c r="AP855" s="18"/>
      <c r="AQ855" s="2"/>
      <c r="AR855" s="18"/>
      <c r="AS855" s="2"/>
      <c r="AT855" s="18"/>
      <c r="AU855" s="18"/>
      <c r="AV855" s="18"/>
      <c r="AW855" s="18"/>
      <c r="AX855" s="2">
        <v>130732832</v>
      </c>
      <c r="AY855" s="2">
        <v>32683208</v>
      </c>
      <c r="AZ855" s="18"/>
      <c r="BA855" s="2"/>
      <c r="BB855" s="64">
        <f t="shared" si="163"/>
        <v>238779064</v>
      </c>
      <c r="BC855" s="2"/>
      <c r="BD855" s="2">
        <v>32683208</v>
      </c>
      <c r="BE855" s="2"/>
      <c r="BF855" s="2"/>
      <c r="BG855" s="9"/>
      <c r="BH855" s="2"/>
      <c r="BI855" s="2"/>
      <c r="BJ855" s="2">
        <v>162185584</v>
      </c>
      <c r="BK855" s="8">
        <f t="shared" si="164"/>
        <v>433647856</v>
      </c>
      <c r="BL855" s="2"/>
      <c r="BM855" s="2">
        <v>32683208</v>
      </c>
      <c r="BN855" s="2"/>
      <c r="BO855" s="2"/>
      <c r="BP855" s="2"/>
      <c r="BQ855" s="2"/>
      <c r="BR855" s="9"/>
      <c r="BS855" s="2"/>
      <c r="BT855" s="2"/>
      <c r="BU855" s="2"/>
      <c r="BV855" s="2"/>
      <c r="BW855" s="8">
        <f t="shared" si="165"/>
        <v>466331064</v>
      </c>
      <c r="BX855" s="2"/>
      <c r="BY855" s="2">
        <v>32683208</v>
      </c>
      <c r="BZ855" s="2"/>
      <c r="CA855" s="2"/>
      <c r="CB855" s="9"/>
      <c r="CC855" s="2"/>
      <c r="CD855" s="2"/>
      <c r="CE855" s="2"/>
      <c r="CF855" s="2"/>
      <c r="CG855" s="8">
        <f>SUM(BW855:CE855)</f>
        <v>499014272</v>
      </c>
      <c r="CH855" s="2"/>
      <c r="CI855" s="2"/>
      <c r="CJ855" s="2"/>
      <c r="CK855" s="2"/>
      <c r="CL855" s="9"/>
      <c r="CM855" s="2"/>
      <c r="CN855" s="2"/>
      <c r="CO855" s="2"/>
      <c r="CP855" s="8">
        <f t="shared" si="158"/>
        <v>499014272</v>
      </c>
      <c r="CQ855" s="2"/>
      <c r="CR855" s="2"/>
      <c r="CS855" s="2"/>
      <c r="CT855" s="2"/>
      <c r="CU855" s="2"/>
      <c r="CV855" s="9"/>
      <c r="CW855" s="2"/>
      <c r="CX855" s="2"/>
      <c r="CY855" s="8">
        <f t="shared" si="159"/>
        <v>499014272</v>
      </c>
      <c r="CZ855" s="2"/>
      <c r="DA855" s="2"/>
      <c r="DB855" s="2"/>
      <c r="DC855" s="2"/>
      <c r="DD855" s="2"/>
      <c r="DE855" s="2"/>
      <c r="DF855" s="2"/>
      <c r="DG855" s="2"/>
      <c r="DH855" s="2"/>
      <c r="DI855" s="8">
        <f t="shared" si="160"/>
        <v>499014272</v>
      </c>
      <c r="DJ855" s="18"/>
      <c r="DK855" s="2"/>
      <c r="DL855" s="2"/>
      <c r="DM855" s="2"/>
      <c r="DN855" s="2"/>
      <c r="DO855" s="2"/>
      <c r="DP855" s="2"/>
      <c r="DQ855" s="2"/>
      <c r="DR855" s="9"/>
      <c r="DS855" s="2"/>
      <c r="DT855" s="2"/>
      <c r="DU855" s="7">
        <f t="shared" si="166"/>
        <v>499014272</v>
      </c>
      <c r="DV855" s="4">
        <f>VLOOKUP(B855,[3]RPTNCT049_ConsultaSaldosContabl!$I$4:$K$8047,3,0)</f>
        <v>261465664</v>
      </c>
      <c r="DW855" s="4">
        <f>+Q855+Z855+AA855+AN855+BA855+BJ855+BU855+BV855</f>
        <v>237548608</v>
      </c>
      <c r="DX855" s="41">
        <f t="shared" si="167"/>
        <v>499014272</v>
      </c>
      <c r="DY855" s="19">
        <f t="shared" si="168"/>
        <v>0</v>
      </c>
      <c r="DZ855" s="29"/>
      <c r="EA855" s="15"/>
      <c r="EB855" s="15"/>
      <c r="EC855" s="15"/>
      <c r="ED855" s="15"/>
      <c r="EE855" s="15"/>
      <c r="EF855" s="15"/>
    </row>
    <row r="856" spans="1:136" ht="15" customHeight="1" x14ac:dyDescent="0.2">
      <c r="A856" s="1">
        <v>8000227914</v>
      </c>
      <c r="B856" s="1">
        <v>800022791</v>
      </c>
      <c r="C856" s="16">
        <v>215205652</v>
      </c>
      <c r="D856" s="17" t="s">
        <v>129</v>
      </c>
      <c r="E856" s="83" t="s">
        <v>1173</v>
      </c>
      <c r="F856" s="38"/>
      <c r="G856" s="2"/>
      <c r="H856" s="3"/>
      <c r="I856" s="2"/>
      <c r="J856" s="39"/>
      <c r="K856" s="3"/>
      <c r="L856" s="2"/>
      <c r="M856" s="8"/>
      <c r="N856" s="3"/>
      <c r="O856" s="2"/>
      <c r="P856" s="3"/>
      <c r="Q856" s="39">
        <v>29365885</v>
      </c>
      <c r="R856" s="2"/>
      <c r="S856" s="3"/>
      <c r="T856" s="3"/>
      <c r="U856" s="2"/>
      <c r="V856" s="8">
        <f t="shared" si="157"/>
        <v>29365885</v>
      </c>
      <c r="W856" s="8">
        <v>0</v>
      </c>
      <c r="X856" s="2"/>
      <c r="Y856" s="8">
        <v>0</v>
      </c>
      <c r="Z856" s="8"/>
      <c r="AA856" s="2"/>
      <c r="AB856" s="2"/>
      <c r="AC856" s="9"/>
      <c r="AD856" s="2"/>
      <c r="AE856" s="2"/>
      <c r="AF856" s="8">
        <f t="shared" si="161"/>
        <v>29365885</v>
      </c>
      <c r="AG856" s="9">
        <v>0</v>
      </c>
      <c r="AH856" s="2"/>
      <c r="AI856" s="2">
        <v>0</v>
      </c>
      <c r="AJ856" s="9">
        <v>0</v>
      </c>
      <c r="AK856" s="2">
        <v>0</v>
      </c>
      <c r="AL856" s="2">
        <v>0</v>
      </c>
      <c r="AM856" s="2"/>
      <c r="AN856" s="2"/>
      <c r="AO856" s="19">
        <f t="shared" si="162"/>
        <v>29365885</v>
      </c>
      <c r="AP856" s="2"/>
      <c r="AQ856" s="2"/>
      <c r="AR856" s="2"/>
      <c r="AS856" s="2"/>
      <c r="AT856" s="2"/>
      <c r="AU856" s="2"/>
      <c r="AV856" s="2"/>
      <c r="AW856" s="2"/>
      <c r="AX856" s="2">
        <v>35817940</v>
      </c>
      <c r="AY856" s="2">
        <v>8954485</v>
      </c>
      <c r="AZ856" s="2"/>
      <c r="BA856" s="2"/>
      <c r="BB856" s="64">
        <f t="shared" si="163"/>
        <v>74138310</v>
      </c>
      <c r="BC856" s="2"/>
      <c r="BD856" s="2">
        <v>8954485</v>
      </c>
      <c r="BE856" s="2"/>
      <c r="BF856" s="2"/>
      <c r="BG856" s="9"/>
      <c r="BH856" s="2"/>
      <c r="BI856" s="2"/>
      <c r="BJ856" s="2">
        <v>63197026</v>
      </c>
      <c r="BK856" s="8">
        <f t="shared" si="164"/>
        <v>146289821</v>
      </c>
      <c r="BL856" s="2"/>
      <c r="BM856" s="2">
        <v>8954485</v>
      </c>
      <c r="BN856" s="2"/>
      <c r="BO856" s="2"/>
      <c r="BP856" s="2"/>
      <c r="BQ856" s="2"/>
      <c r="BR856" s="9"/>
      <c r="BS856" s="2"/>
      <c r="BT856" s="2"/>
      <c r="BU856" s="2"/>
      <c r="BV856" s="2"/>
      <c r="BW856" s="8">
        <f t="shared" si="165"/>
        <v>155244306</v>
      </c>
      <c r="BX856" s="2"/>
      <c r="BY856" s="2">
        <v>8954485</v>
      </c>
      <c r="BZ856" s="2"/>
      <c r="CA856" s="2"/>
      <c r="CB856" s="9"/>
      <c r="CC856" s="2"/>
      <c r="CD856" s="2"/>
      <c r="CE856" s="2"/>
      <c r="CF856" s="2"/>
      <c r="CG856" s="8">
        <f>SUM(BW856:CE856)</f>
        <v>164198791</v>
      </c>
      <c r="CH856" s="2"/>
      <c r="CI856" s="2"/>
      <c r="CJ856" s="2"/>
      <c r="CK856" s="2"/>
      <c r="CL856" s="9"/>
      <c r="CM856" s="2"/>
      <c r="CN856" s="2"/>
      <c r="CO856" s="2"/>
      <c r="CP856" s="8">
        <f t="shared" si="158"/>
        <v>164198791</v>
      </c>
      <c r="CQ856" s="2"/>
      <c r="CR856" s="2"/>
      <c r="CS856" s="2"/>
      <c r="CT856" s="2"/>
      <c r="CU856" s="2"/>
      <c r="CV856" s="9"/>
      <c r="CW856" s="2"/>
      <c r="CX856" s="2"/>
      <c r="CY856" s="8">
        <f t="shared" si="159"/>
        <v>164198791</v>
      </c>
      <c r="CZ856" s="2"/>
      <c r="DA856" s="2"/>
      <c r="DB856" s="2"/>
      <c r="DC856" s="2"/>
      <c r="DD856" s="2"/>
      <c r="DE856" s="2"/>
      <c r="DF856" s="2"/>
      <c r="DG856" s="2"/>
      <c r="DH856" s="2"/>
      <c r="DI856" s="8">
        <f t="shared" si="160"/>
        <v>164198791</v>
      </c>
      <c r="DJ856" s="18"/>
      <c r="DK856" s="2"/>
      <c r="DL856" s="2"/>
      <c r="DM856" s="2"/>
      <c r="DN856" s="2"/>
      <c r="DO856" s="2"/>
      <c r="DP856" s="2"/>
      <c r="DQ856" s="2"/>
      <c r="DR856" s="9"/>
      <c r="DS856" s="2"/>
      <c r="DT856" s="2"/>
      <c r="DU856" s="7">
        <f t="shared" si="166"/>
        <v>164198791</v>
      </c>
      <c r="DV856" s="4">
        <f>VLOOKUP(B856,[3]RPTNCT049_ConsultaSaldosContabl!$I$4:$K$8047,3,0)</f>
        <v>71635880</v>
      </c>
      <c r="DW856" s="4">
        <f>+Q856+Z856+AA856+AN856+BA856+BJ856+BU856+BV856</f>
        <v>92562911</v>
      </c>
      <c r="DX856" s="41">
        <f t="shared" si="167"/>
        <v>164198791</v>
      </c>
      <c r="DY856" s="19">
        <f t="shared" si="168"/>
        <v>0</v>
      </c>
      <c r="DZ856" s="29"/>
      <c r="EA856" s="29"/>
      <c r="EB856" s="29"/>
    </row>
    <row r="857" spans="1:136" ht="15" customHeight="1" x14ac:dyDescent="0.2">
      <c r="A857" s="1">
        <v>8999991735</v>
      </c>
      <c r="B857" s="1">
        <v>899999173</v>
      </c>
      <c r="C857" s="16">
        <v>215825658</v>
      </c>
      <c r="D857" s="17" t="s">
        <v>533</v>
      </c>
      <c r="E857" s="83" t="s">
        <v>2101</v>
      </c>
      <c r="F857" s="54"/>
      <c r="G857" s="18"/>
      <c r="H857" s="54"/>
      <c r="I857" s="18"/>
      <c r="J857" s="54"/>
      <c r="K857" s="54"/>
      <c r="L857" s="18"/>
      <c r="M857" s="55"/>
      <c r="N857" s="54"/>
      <c r="O857" s="18"/>
      <c r="P857" s="54"/>
      <c r="Q857" s="39">
        <v>45978303</v>
      </c>
      <c r="R857" s="18"/>
      <c r="S857" s="54"/>
      <c r="T857" s="54"/>
      <c r="U857" s="18"/>
      <c r="V857" s="8">
        <f t="shared" si="157"/>
        <v>45978303</v>
      </c>
      <c r="W857" s="8">
        <v>0</v>
      </c>
      <c r="X857" s="18"/>
      <c r="Y857" s="8">
        <v>0</v>
      </c>
      <c r="Z857" s="8"/>
      <c r="AA857" s="18"/>
      <c r="AB857" s="18"/>
      <c r="AC857" s="56"/>
      <c r="AD857" s="18"/>
      <c r="AE857" s="18"/>
      <c r="AF857" s="8">
        <f t="shared" si="161"/>
        <v>45978303</v>
      </c>
      <c r="AG857" s="9">
        <v>0</v>
      </c>
      <c r="AH857" s="2"/>
      <c r="AI857" s="2">
        <v>0</v>
      </c>
      <c r="AJ857" s="9">
        <v>0</v>
      </c>
      <c r="AK857" s="2">
        <v>0</v>
      </c>
      <c r="AL857" s="2">
        <v>0</v>
      </c>
      <c r="AM857" s="2"/>
      <c r="AN857" s="2"/>
      <c r="AO857" s="19">
        <f t="shared" si="162"/>
        <v>45978303</v>
      </c>
      <c r="AP857" s="18"/>
      <c r="AQ857" s="2"/>
      <c r="AR857" s="18"/>
      <c r="AS857" s="2"/>
      <c r="AT857" s="18"/>
      <c r="AU857" s="18"/>
      <c r="AV857" s="18"/>
      <c r="AW857" s="18"/>
      <c r="AX857" s="2">
        <v>48860116</v>
      </c>
      <c r="AY857" s="2">
        <v>12215029</v>
      </c>
      <c r="AZ857" s="18"/>
      <c r="BA857" s="2"/>
      <c r="BB857" s="64">
        <f t="shared" si="163"/>
        <v>107053448</v>
      </c>
      <c r="BC857" s="2"/>
      <c r="BD857" s="2">
        <v>12215029</v>
      </c>
      <c r="BE857" s="2"/>
      <c r="BF857" s="2"/>
      <c r="BG857" s="9"/>
      <c r="BH857" s="2"/>
      <c r="BI857" s="2"/>
      <c r="BJ857" s="2">
        <v>98947772</v>
      </c>
      <c r="BK857" s="8">
        <f t="shared" si="164"/>
        <v>218216249</v>
      </c>
      <c r="BL857" s="2"/>
      <c r="BM857" s="2">
        <v>12215029</v>
      </c>
      <c r="BN857" s="2"/>
      <c r="BO857" s="2"/>
      <c r="BP857" s="2"/>
      <c r="BQ857" s="2"/>
      <c r="BR857" s="9"/>
      <c r="BS857" s="2"/>
      <c r="BT857" s="2"/>
      <c r="BU857" s="2"/>
      <c r="BV857" s="2"/>
      <c r="BW857" s="8">
        <f t="shared" si="165"/>
        <v>230431278</v>
      </c>
      <c r="BX857" s="2"/>
      <c r="BY857" s="2">
        <v>12215029</v>
      </c>
      <c r="BZ857" s="2"/>
      <c r="CA857" s="2"/>
      <c r="CB857" s="9"/>
      <c r="CC857" s="2"/>
      <c r="CD857" s="2"/>
      <c r="CE857" s="2"/>
      <c r="CF857" s="2"/>
      <c r="CG857" s="8">
        <f>SUM(BW857:CE857)</f>
        <v>242646307</v>
      </c>
      <c r="CH857" s="2"/>
      <c r="CI857" s="2"/>
      <c r="CJ857" s="2"/>
      <c r="CK857" s="2"/>
      <c r="CL857" s="9"/>
      <c r="CM857" s="2"/>
      <c r="CN857" s="2"/>
      <c r="CO857" s="2"/>
      <c r="CP857" s="8">
        <f t="shared" si="158"/>
        <v>242646307</v>
      </c>
      <c r="CQ857" s="2"/>
      <c r="CR857" s="2"/>
      <c r="CS857" s="2"/>
      <c r="CT857" s="2"/>
      <c r="CU857" s="2"/>
      <c r="CV857" s="9"/>
      <c r="CW857" s="2"/>
      <c r="CX857" s="2"/>
      <c r="CY857" s="8">
        <f t="shared" si="159"/>
        <v>242646307</v>
      </c>
      <c r="CZ857" s="2"/>
      <c r="DA857" s="2"/>
      <c r="DB857" s="2"/>
      <c r="DC857" s="2"/>
      <c r="DD857" s="2"/>
      <c r="DE857" s="2"/>
      <c r="DF857" s="2"/>
      <c r="DG857" s="2"/>
      <c r="DH857" s="2"/>
      <c r="DI857" s="8">
        <f t="shared" si="160"/>
        <v>242646307</v>
      </c>
      <c r="DJ857" s="18"/>
      <c r="DK857" s="2"/>
      <c r="DL857" s="2"/>
      <c r="DM857" s="2"/>
      <c r="DN857" s="2"/>
      <c r="DO857" s="2"/>
      <c r="DP857" s="2"/>
      <c r="DQ857" s="2"/>
      <c r="DR857" s="9"/>
      <c r="DS857" s="2"/>
      <c r="DT857" s="2"/>
      <c r="DU857" s="7">
        <f t="shared" si="166"/>
        <v>242646307</v>
      </c>
      <c r="DV857" s="4">
        <f>VLOOKUP(B857,[3]RPTNCT049_ConsultaSaldosContabl!$I$4:$K$8047,3,0)</f>
        <v>97720232</v>
      </c>
      <c r="DW857" s="4">
        <f>+Q857+Z857+AA857+AN857+BA857+BJ857+BU857+BV857</f>
        <v>144926075</v>
      </c>
      <c r="DX857" s="41">
        <f t="shared" si="167"/>
        <v>242646307</v>
      </c>
      <c r="DY857" s="19">
        <f t="shared" si="168"/>
        <v>0</v>
      </c>
      <c r="DZ857" s="29"/>
      <c r="EA857" s="15"/>
      <c r="EB857" s="15"/>
      <c r="EC857" s="15"/>
      <c r="ED857" s="15"/>
      <c r="EE857" s="15"/>
      <c r="EF857" s="15"/>
    </row>
    <row r="858" spans="1:136" ht="15" customHeight="1" x14ac:dyDescent="0.2">
      <c r="A858" s="1">
        <v>8001029036</v>
      </c>
      <c r="B858" s="1">
        <v>800102903</v>
      </c>
      <c r="C858" s="16">
        <v>215586755</v>
      </c>
      <c r="D858" s="17" t="s">
        <v>982</v>
      </c>
      <c r="E858" s="83" t="s">
        <v>2058</v>
      </c>
      <c r="F858" s="54"/>
      <c r="G858" s="18"/>
      <c r="H858" s="54"/>
      <c r="I858" s="18"/>
      <c r="J858" s="54"/>
      <c r="K858" s="54"/>
      <c r="L858" s="18"/>
      <c r="M858" s="55"/>
      <c r="N858" s="54"/>
      <c r="O858" s="18"/>
      <c r="P858" s="54"/>
      <c r="Q858" s="39">
        <v>25021055</v>
      </c>
      <c r="R858" s="18"/>
      <c r="S858" s="54"/>
      <c r="T858" s="54"/>
      <c r="U858" s="18"/>
      <c r="V858" s="8">
        <f t="shared" si="157"/>
        <v>25021055</v>
      </c>
      <c r="W858" s="8">
        <v>0</v>
      </c>
      <c r="X858" s="18"/>
      <c r="Y858" s="8">
        <v>0</v>
      </c>
      <c r="Z858" s="8"/>
      <c r="AA858" s="18"/>
      <c r="AB858" s="18"/>
      <c r="AC858" s="56"/>
      <c r="AD858" s="18"/>
      <c r="AE858" s="18"/>
      <c r="AF858" s="8">
        <f t="shared" si="161"/>
        <v>25021055</v>
      </c>
      <c r="AG858" s="9">
        <v>0</v>
      </c>
      <c r="AH858" s="2"/>
      <c r="AI858" s="2">
        <v>0</v>
      </c>
      <c r="AJ858" s="9">
        <v>0</v>
      </c>
      <c r="AK858" s="2">
        <v>0</v>
      </c>
      <c r="AL858" s="2">
        <v>0</v>
      </c>
      <c r="AM858" s="2"/>
      <c r="AN858" s="2"/>
      <c r="AO858" s="19">
        <f t="shared" si="162"/>
        <v>25021055</v>
      </c>
      <c r="AP858" s="18"/>
      <c r="AQ858" s="2"/>
      <c r="AR858" s="18"/>
      <c r="AS858" s="2"/>
      <c r="AT858" s="18"/>
      <c r="AU858" s="18"/>
      <c r="AV858" s="18"/>
      <c r="AW858" s="18"/>
      <c r="AX858" s="2">
        <v>30880732</v>
      </c>
      <c r="AY858" s="2">
        <v>7720183</v>
      </c>
      <c r="AZ858" s="18"/>
      <c r="BA858" s="2"/>
      <c r="BB858" s="64">
        <f t="shared" si="163"/>
        <v>63621970</v>
      </c>
      <c r="BC858" s="2"/>
      <c r="BD858" s="2">
        <v>7720183</v>
      </c>
      <c r="BE858" s="2"/>
      <c r="BF858" s="2"/>
      <c r="BG858" s="9"/>
      <c r="BH858" s="2"/>
      <c r="BI858" s="2"/>
      <c r="BJ858" s="2">
        <v>53846601</v>
      </c>
      <c r="BK858" s="8">
        <f t="shared" si="164"/>
        <v>125188754</v>
      </c>
      <c r="BL858" s="2"/>
      <c r="BM858" s="2">
        <v>7720183</v>
      </c>
      <c r="BN858" s="2"/>
      <c r="BO858" s="2"/>
      <c r="BP858" s="2"/>
      <c r="BQ858" s="2"/>
      <c r="BR858" s="9"/>
      <c r="BS858" s="2"/>
      <c r="BT858" s="2"/>
      <c r="BU858" s="2"/>
      <c r="BV858" s="2"/>
      <c r="BW858" s="8">
        <f t="shared" si="165"/>
        <v>132908937</v>
      </c>
      <c r="BX858" s="2"/>
      <c r="BY858" s="2">
        <v>7720183</v>
      </c>
      <c r="BZ858" s="2"/>
      <c r="CA858" s="2"/>
      <c r="CB858" s="9"/>
      <c r="CC858" s="2"/>
      <c r="CD858" s="2"/>
      <c r="CE858" s="2"/>
      <c r="CF858" s="2"/>
      <c r="CG858" s="8">
        <f>SUM(BW858:CE858)</f>
        <v>140629120</v>
      </c>
      <c r="CH858" s="2"/>
      <c r="CI858" s="2"/>
      <c r="CJ858" s="2"/>
      <c r="CK858" s="2"/>
      <c r="CL858" s="9"/>
      <c r="CM858" s="2"/>
      <c r="CN858" s="2"/>
      <c r="CO858" s="2"/>
      <c r="CP858" s="8">
        <f t="shared" si="158"/>
        <v>140629120</v>
      </c>
      <c r="CQ858" s="2"/>
      <c r="CR858" s="2"/>
      <c r="CS858" s="2"/>
      <c r="CT858" s="2"/>
      <c r="CU858" s="2"/>
      <c r="CV858" s="9"/>
      <c r="CW858" s="2"/>
      <c r="CX858" s="2"/>
      <c r="CY858" s="8">
        <f t="shared" si="159"/>
        <v>140629120</v>
      </c>
      <c r="CZ858" s="2"/>
      <c r="DA858" s="2"/>
      <c r="DB858" s="2"/>
      <c r="DC858" s="2"/>
      <c r="DD858" s="2"/>
      <c r="DE858" s="2"/>
      <c r="DF858" s="2"/>
      <c r="DG858" s="2"/>
      <c r="DH858" s="2"/>
      <c r="DI858" s="8">
        <f t="shared" si="160"/>
        <v>140629120</v>
      </c>
      <c r="DJ858" s="18"/>
      <c r="DK858" s="2"/>
      <c r="DL858" s="2"/>
      <c r="DM858" s="2"/>
      <c r="DN858" s="2"/>
      <c r="DO858" s="2"/>
      <c r="DP858" s="2"/>
      <c r="DQ858" s="2"/>
      <c r="DR858" s="9"/>
      <c r="DS858" s="2"/>
      <c r="DT858" s="2"/>
      <c r="DU858" s="7">
        <f t="shared" si="166"/>
        <v>140629120</v>
      </c>
      <c r="DV858" s="4">
        <f>VLOOKUP(B858,[3]RPTNCT049_ConsultaSaldosContabl!$I$4:$K$8047,3,0)</f>
        <v>61761464</v>
      </c>
      <c r="DW858" s="4">
        <f>+Q858+Z858+AA858+AN858+BA858+BJ858+BU858+BV858</f>
        <v>78867656</v>
      </c>
      <c r="DX858" s="41">
        <f t="shared" si="167"/>
        <v>140629120</v>
      </c>
      <c r="DY858" s="19">
        <f t="shared" si="168"/>
        <v>0</v>
      </c>
      <c r="DZ858" s="29"/>
      <c r="EA858" s="15"/>
      <c r="EB858" s="15"/>
      <c r="EC858" s="15"/>
      <c r="ED858" s="15"/>
      <c r="EE858" s="15"/>
      <c r="EF858" s="15"/>
    </row>
    <row r="859" spans="1:136" ht="15" customHeight="1" x14ac:dyDescent="0.2">
      <c r="A859" s="1">
        <v>8000998241</v>
      </c>
      <c r="B859" s="1">
        <v>800099824</v>
      </c>
      <c r="C859" s="16">
        <v>217968679</v>
      </c>
      <c r="D859" s="17" t="s">
        <v>875</v>
      </c>
      <c r="E859" s="83" t="s">
        <v>1905</v>
      </c>
      <c r="F859" s="38"/>
      <c r="G859" s="2"/>
      <c r="H859" s="3"/>
      <c r="I859" s="2"/>
      <c r="J859" s="39"/>
      <c r="K859" s="3"/>
      <c r="L859" s="2"/>
      <c r="M859" s="8"/>
      <c r="N859" s="3"/>
      <c r="O859" s="2"/>
      <c r="P859" s="3"/>
      <c r="Q859" s="39">
        <v>236279666</v>
      </c>
      <c r="R859" s="2"/>
      <c r="S859" s="3"/>
      <c r="T859" s="3"/>
      <c r="U859" s="2"/>
      <c r="V859" s="8">
        <f t="shared" si="157"/>
        <v>236279666</v>
      </c>
      <c r="W859" s="8">
        <v>0</v>
      </c>
      <c r="X859" s="2"/>
      <c r="Y859" s="8">
        <v>0</v>
      </c>
      <c r="Z859" s="8"/>
      <c r="AA859" s="2"/>
      <c r="AB859" s="2"/>
      <c r="AC859" s="9"/>
      <c r="AD859" s="2"/>
      <c r="AE859" s="2"/>
      <c r="AF859" s="8">
        <f t="shared" si="161"/>
        <v>236279666</v>
      </c>
      <c r="AG859" s="9">
        <v>0</v>
      </c>
      <c r="AH859" s="2"/>
      <c r="AI859" s="2">
        <v>0</v>
      </c>
      <c r="AJ859" s="9">
        <v>0</v>
      </c>
      <c r="AK859" s="2">
        <v>0</v>
      </c>
      <c r="AL859" s="2">
        <v>0</v>
      </c>
      <c r="AM859" s="2"/>
      <c r="AN859" s="2"/>
      <c r="AO859" s="19">
        <f t="shared" si="162"/>
        <v>236279666</v>
      </c>
      <c r="AP859" s="2"/>
      <c r="AQ859" s="2"/>
      <c r="AR859" s="2"/>
      <c r="AS859" s="2"/>
      <c r="AT859" s="2"/>
      <c r="AU859" s="2"/>
      <c r="AV859" s="2"/>
      <c r="AW859" s="2"/>
      <c r="AX859" s="2">
        <v>230291996</v>
      </c>
      <c r="AY859" s="2">
        <v>57572999</v>
      </c>
      <c r="AZ859" s="2"/>
      <c r="BA859" s="2"/>
      <c r="BB859" s="64">
        <f t="shared" si="163"/>
        <v>524144661</v>
      </c>
      <c r="BC859" s="2"/>
      <c r="BD859" s="2">
        <v>57572999</v>
      </c>
      <c r="BE859" s="2"/>
      <c r="BF859" s="2"/>
      <c r="BG859" s="9"/>
      <c r="BH859" s="2"/>
      <c r="BI859" s="2"/>
      <c r="BJ859" s="2">
        <v>508486151</v>
      </c>
      <c r="BK859" s="8">
        <f t="shared" si="164"/>
        <v>1090203811</v>
      </c>
      <c r="BL859" s="2"/>
      <c r="BM859" s="2">
        <v>57572999</v>
      </c>
      <c r="BN859" s="2"/>
      <c r="BO859" s="2"/>
      <c r="BP859" s="2"/>
      <c r="BQ859" s="2"/>
      <c r="BR859" s="9"/>
      <c r="BS859" s="2"/>
      <c r="BT859" s="2"/>
      <c r="BU859" s="2"/>
      <c r="BV859" s="2"/>
      <c r="BW859" s="8">
        <f t="shared" si="165"/>
        <v>1147776810</v>
      </c>
      <c r="BX859" s="2"/>
      <c r="BY859" s="2">
        <v>57572999</v>
      </c>
      <c r="BZ859" s="2"/>
      <c r="CA859" s="2"/>
      <c r="CB859" s="9"/>
      <c r="CC859" s="2"/>
      <c r="CD859" s="2"/>
      <c r="CE859" s="2"/>
      <c r="CF859" s="2"/>
      <c r="CG859" s="8">
        <f>SUM(BW859:CE859)</f>
        <v>1205349809</v>
      </c>
      <c r="CH859" s="2"/>
      <c r="CI859" s="2"/>
      <c r="CJ859" s="2"/>
      <c r="CK859" s="2"/>
      <c r="CL859" s="9"/>
      <c r="CM859" s="2"/>
      <c r="CN859" s="2"/>
      <c r="CO859" s="2"/>
      <c r="CP859" s="8">
        <f t="shared" si="158"/>
        <v>1205349809</v>
      </c>
      <c r="CQ859" s="2"/>
      <c r="CR859" s="2"/>
      <c r="CS859" s="2"/>
      <c r="CT859" s="2"/>
      <c r="CU859" s="2"/>
      <c r="CV859" s="9"/>
      <c r="CW859" s="2"/>
      <c r="CX859" s="2"/>
      <c r="CY859" s="8">
        <f t="shared" si="159"/>
        <v>1205349809</v>
      </c>
      <c r="CZ859" s="2"/>
      <c r="DA859" s="2"/>
      <c r="DB859" s="2"/>
      <c r="DC859" s="2"/>
      <c r="DD859" s="2"/>
      <c r="DE859" s="2"/>
      <c r="DF859" s="2"/>
      <c r="DG859" s="2"/>
      <c r="DH859" s="2"/>
      <c r="DI859" s="8">
        <f t="shared" si="160"/>
        <v>1205349809</v>
      </c>
      <c r="DJ859" s="18"/>
      <c r="DK859" s="2"/>
      <c r="DL859" s="2"/>
      <c r="DM859" s="2"/>
      <c r="DN859" s="2"/>
      <c r="DO859" s="2"/>
      <c r="DP859" s="2"/>
      <c r="DQ859" s="2"/>
      <c r="DR859" s="9"/>
      <c r="DS859" s="2"/>
      <c r="DT859" s="2"/>
      <c r="DU859" s="7">
        <f t="shared" si="166"/>
        <v>1205349809</v>
      </c>
      <c r="DV859" s="4">
        <f>VLOOKUP(B859,[3]RPTNCT049_ConsultaSaldosContabl!$I$4:$K$8047,3,0)</f>
        <v>460583992</v>
      </c>
      <c r="DW859" s="4">
        <f>+Q859+Z859+AA859+AN859+BA859+BJ859+BU859+BV859</f>
        <v>744765817</v>
      </c>
      <c r="DX859" s="41">
        <f t="shared" si="167"/>
        <v>1205349809</v>
      </c>
      <c r="DY859" s="19">
        <f t="shared" si="168"/>
        <v>0</v>
      </c>
      <c r="DZ859" s="29"/>
      <c r="EA859" s="29"/>
      <c r="EB859" s="29"/>
    </row>
    <row r="860" spans="1:136" ht="15" customHeight="1" x14ac:dyDescent="0.2">
      <c r="A860" s="1">
        <v>8000266851</v>
      </c>
      <c r="B860" s="1">
        <v>800026685</v>
      </c>
      <c r="C860" s="16">
        <v>215413654</v>
      </c>
      <c r="D860" s="17" t="s">
        <v>2219</v>
      </c>
      <c r="E860" s="83" t="s">
        <v>1021</v>
      </c>
      <c r="F860" s="54"/>
      <c r="G860" s="18"/>
      <c r="H860" s="54"/>
      <c r="I860" s="18"/>
      <c r="J860" s="54"/>
      <c r="K860" s="54"/>
      <c r="L860" s="18"/>
      <c r="M860" s="55"/>
      <c r="N860" s="54"/>
      <c r="O860" s="18"/>
      <c r="P860" s="54"/>
      <c r="Q860" s="39"/>
      <c r="R860" s="18"/>
      <c r="S860" s="54"/>
      <c r="T860" s="54"/>
      <c r="U860" s="18"/>
      <c r="V860" s="8">
        <f t="shared" si="157"/>
        <v>0</v>
      </c>
      <c r="W860" s="8">
        <v>0</v>
      </c>
      <c r="X860" s="18"/>
      <c r="Y860" s="8">
        <v>0</v>
      </c>
      <c r="Z860" s="8">
        <v>177650758</v>
      </c>
      <c r="AA860" s="18"/>
      <c r="AB860" s="18"/>
      <c r="AC860" s="56"/>
      <c r="AD860" s="18"/>
      <c r="AE860" s="18"/>
      <c r="AF860" s="8">
        <f t="shared" si="161"/>
        <v>177650758</v>
      </c>
      <c r="AG860" s="9">
        <v>0</v>
      </c>
      <c r="AH860" s="2"/>
      <c r="AI860" s="2">
        <v>0</v>
      </c>
      <c r="AJ860" s="9">
        <v>0</v>
      </c>
      <c r="AK860" s="2">
        <v>0</v>
      </c>
      <c r="AL860" s="2">
        <v>0</v>
      </c>
      <c r="AM860" s="2"/>
      <c r="AN860" s="2"/>
      <c r="AO860" s="19">
        <f t="shared" si="162"/>
        <v>177650758</v>
      </c>
      <c r="AP860" s="18"/>
      <c r="AQ860" s="2"/>
      <c r="AR860" s="18"/>
      <c r="AS860" s="2"/>
      <c r="AT860" s="18"/>
      <c r="AU860" s="18"/>
      <c r="AV860" s="18"/>
      <c r="AW860" s="18"/>
      <c r="AX860" s="2">
        <v>330671276</v>
      </c>
      <c r="AY860" s="2">
        <v>82667819</v>
      </c>
      <c r="AZ860" s="18"/>
      <c r="BA860" s="2"/>
      <c r="BB860" s="64">
        <f t="shared" si="163"/>
        <v>590989853</v>
      </c>
      <c r="BC860" s="2"/>
      <c r="BD860" s="2">
        <v>82667819</v>
      </c>
      <c r="BE860" s="2"/>
      <c r="BF860" s="2"/>
      <c r="BG860" s="9"/>
      <c r="BH860" s="2"/>
      <c r="BI860" s="2"/>
      <c r="BJ860" s="2">
        <v>382313609</v>
      </c>
      <c r="BK860" s="8">
        <f t="shared" si="164"/>
        <v>1055971281</v>
      </c>
      <c r="BL860" s="2"/>
      <c r="BM860" s="2">
        <v>82667819</v>
      </c>
      <c r="BN860" s="2"/>
      <c r="BO860" s="2"/>
      <c r="BP860" s="2"/>
      <c r="BQ860" s="2"/>
      <c r="BR860" s="9"/>
      <c r="BS860" s="2"/>
      <c r="BT860" s="2"/>
      <c r="BU860" s="2"/>
      <c r="BV860" s="2"/>
      <c r="BW860" s="8">
        <f t="shared" si="165"/>
        <v>1138639100</v>
      </c>
      <c r="BX860" s="2"/>
      <c r="BY860" s="2">
        <v>82667819</v>
      </c>
      <c r="BZ860" s="2"/>
      <c r="CA860" s="2"/>
      <c r="CB860" s="9"/>
      <c r="CC860" s="2"/>
      <c r="CD860" s="2"/>
      <c r="CE860" s="2"/>
      <c r="CF860" s="2"/>
      <c r="CG860" s="8">
        <f>SUM(BW860:CE860)</f>
        <v>1221306919</v>
      </c>
      <c r="CH860" s="2"/>
      <c r="CI860" s="2"/>
      <c r="CJ860" s="2"/>
      <c r="CK860" s="2"/>
      <c r="CL860" s="9"/>
      <c r="CM860" s="2"/>
      <c r="CN860" s="2"/>
      <c r="CO860" s="2"/>
      <c r="CP860" s="8">
        <f t="shared" si="158"/>
        <v>1221306919</v>
      </c>
      <c r="CQ860" s="2"/>
      <c r="CR860" s="2"/>
      <c r="CS860" s="2"/>
      <c r="CT860" s="2"/>
      <c r="CU860" s="2"/>
      <c r="CV860" s="9"/>
      <c r="CW860" s="2"/>
      <c r="CX860" s="2"/>
      <c r="CY860" s="8">
        <f t="shared" si="159"/>
        <v>1221306919</v>
      </c>
      <c r="CZ860" s="2"/>
      <c r="DA860" s="2"/>
      <c r="DB860" s="2"/>
      <c r="DC860" s="2"/>
      <c r="DD860" s="2"/>
      <c r="DE860" s="2"/>
      <c r="DF860" s="2"/>
      <c r="DG860" s="2"/>
      <c r="DH860" s="2"/>
      <c r="DI860" s="8">
        <f t="shared" si="160"/>
        <v>1221306919</v>
      </c>
      <c r="DJ860" s="18"/>
      <c r="DK860" s="2"/>
      <c r="DL860" s="2"/>
      <c r="DM860" s="2"/>
      <c r="DN860" s="2"/>
      <c r="DO860" s="2"/>
      <c r="DP860" s="2"/>
      <c r="DQ860" s="2"/>
      <c r="DR860" s="9"/>
      <c r="DS860" s="2"/>
      <c r="DT860" s="2"/>
      <c r="DU860" s="7">
        <f t="shared" si="166"/>
        <v>1221306919</v>
      </c>
      <c r="DV860" s="4">
        <f>VLOOKUP(B860,[3]RPTNCT049_ConsultaSaldosContabl!$I$4:$K$8047,3,0)</f>
        <v>661342552</v>
      </c>
      <c r="DW860" s="4">
        <f>+Q860+Z860+AA860+AN860+BA860+BJ860+BU860+BV860</f>
        <v>559964367</v>
      </c>
      <c r="DX860" s="41">
        <f t="shared" si="167"/>
        <v>1221306919</v>
      </c>
      <c r="DY860" s="19">
        <f t="shared" si="168"/>
        <v>0</v>
      </c>
      <c r="DZ860" s="29"/>
      <c r="EA860" s="15"/>
      <c r="EB860" s="15"/>
      <c r="EC860" s="15"/>
      <c r="ED860" s="15"/>
      <c r="EE860" s="15"/>
      <c r="EF860" s="15"/>
    </row>
    <row r="861" spans="1:136" ht="15" customHeight="1" x14ac:dyDescent="0.2">
      <c r="A861" s="1">
        <v>8060038841</v>
      </c>
      <c r="B861" s="1">
        <v>806003884</v>
      </c>
      <c r="C861" s="16">
        <v>215513655</v>
      </c>
      <c r="D861" s="17" t="s">
        <v>1004</v>
      </c>
      <c r="E861" s="83" t="s">
        <v>1253</v>
      </c>
      <c r="F861" s="54"/>
      <c r="G861" s="18"/>
      <c r="H861" s="54"/>
      <c r="I861" s="18"/>
      <c r="J861" s="54"/>
      <c r="K861" s="54"/>
      <c r="L861" s="18"/>
      <c r="M861" s="55"/>
      <c r="N861" s="54"/>
      <c r="O861" s="18"/>
      <c r="P861" s="54"/>
      <c r="Q861" s="39"/>
      <c r="R861" s="18"/>
      <c r="S861" s="54"/>
      <c r="T861" s="54"/>
      <c r="U861" s="18"/>
      <c r="V861" s="8">
        <f t="shared" si="157"/>
        <v>0</v>
      </c>
      <c r="W861" s="8">
        <v>0</v>
      </c>
      <c r="X861" s="18"/>
      <c r="Y861" s="8">
        <v>0</v>
      </c>
      <c r="Z861" s="8"/>
      <c r="AA861" s="18"/>
      <c r="AB861" s="18"/>
      <c r="AC861" s="56"/>
      <c r="AD861" s="18"/>
      <c r="AE861" s="18"/>
      <c r="AF861" s="8">
        <f t="shared" si="161"/>
        <v>0</v>
      </c>
      <c r="AG861" s="9">
        <v>0</v>
      </c>
      <c r="AH861" s="2"/>
      <c r="AI861" s="2">
        <v>0</v>
      </c>
      <c r="AJ861" s="9">
        <v>0</v>
      </c>
      <c r="AK861" s="2">
        <v>0</v>
      </c>
      <c r="AL861" s="2">
        <v>0</v>
      </c>
      <c r="AM861" s="2"/>
      <c r="AN861" s="2"/>
      <c r="AO861" s="19">
        <f t="shared" si="162"/>
        <v>0</v>
      </c>
      <c r="AP861" s="18"/>
      <c r="AQ861" s="2"/>
      <c r="AR861" s="18"/>
      <c r="AS861" s="2"/>
      <c r="AT861" s="18"/>
      <c r="AU861" s="18"/>
      <c r="AV861" s="18"/>
      <c r="AW861" s="18"/>
      <c r="AX861" s="2">
        <v>165700112</v>
      </c>
      <c r="AY861" s="2">
        <v>41425028</v>
      </c>
      <c r="AZ861" s="18"/>
      <c r="BA861" s="2"/>
      <c r="BB861" s="64">
        <f t="shared" si="163"/>
        <v>207125140</v>
      </c>
      <c r="BC861" s="2"/>
      <c r="BD861" s="2">
        <v>41425028</v>
      </c>
      <c r="BE861" s="2"/>
      <c r="BF861" s="2"/>
      <c r="BG861" s="9"/>
      <c r="BH861" s="2"/>
      <c r="BI861" s="2"/>
      <c r="BJ861" s="2"/>
      <c r="BK861" s="8">
        <f t="shared" si="164"/>
        <v>248550168</v>
      </c>
      <c r="BL861" s="2"/>
      <c r="BM861" s="2">
        <v>41425028</v>
      </c>
      <c r="BN861" s="2"/>
      <c r="BO861" s="2"/>
      <c r="BP861" s="2"/>
      <c r="BQ861" s="2"/>
      <c r="BR861" s="9"/>
      <c r="BS861" s="2"/>
      <c r="BT861" s="2"/>
      <c r="BU861" s="2"/>
      <c r="BV861" s="2"/>
      <c r="BW861" s="8">
        <f t="shared" si="165"/>
        <v>289975196</v>
      </c>
      <c r="BX861" s="2"/>
      <c r="BY861" s="2">
        <v>41425028</v>
      </c>
      <c r="BZ861" s="2"/>
      <c r="CA861" s="2"/>
      <c r="CB861" s="9"/>
      <c r="CC861" s="2"/>
      <c r="CD861" s="2"/>
      <c r="CE861" s="2"/>
      <c r="CF861" s="2"/>
      <c r="CG861" s="8">
        <f>SUM(BW861:CE861)</f>
        <v>331400224</v>
      </c>
      <c r="CH861" s="2"/>
      <c r="CI861" s="2"/>
      <c r="CJ861" s="2"/>
      <c r="CK861" s="2"/>
      <c r="CL861" s="9"/>
      <c r="CM861" s="2"/>
      <c r="CN861" s="2"/>
      <c r="CO861" s="2"/>
      <c r="CP861" s="8">
        <f t="shared" si="158"/>
        <v>331400224</v>
      </c>
      <c r="CQ861" s="2"/>
      <c r="CR861" s="2"/>
      <c r="CS861" s="2"/>
      <c r="CT861" s="2"/>
      <c r="CU861" s="2"/>
      <c r="CV861" s="9"/>
      <c r="CW861" s="2"/>
      <c r="CX861" s="2"/>
      <c r="CY861" s="8">
        <f t="shared" si="159"/>
        <v>331400224</v>
      </c>
      <c r="CZ861" s="2"/>
      <c r="DA861" s="2"/>
      <c r="DB861" s="2"/>
      <c r="DC861" s="2"/>
      <c r="DD861" s="2"/>
      <c r="DE861" s="2"/>
      <c r="DF861" s="2"/>
      <c r="DG861" s="2"/>
      <c r="DH861" s="2"/>
      <c r="DI861" s="8">
        <f t="shared" si="160"/>
        <v>331400224</v>
      </c>
      <c r="DJ861" s="18"/>
      <c r="DK861" s="2"/>
      <c r="DL861" s="2"/>
      <c r="DM861" s="2"/>
      <c r="DN861" s="2"/>
      <c r="DO861" s="2"/>
      <c r="DP861" s="2"/>
      <c r="DQ861" s="2"/>
      <c r="DR861" s="9"/>
      <c r="DS861" s="2"/>
      <c r="DT861" s="2"/>
      <c r="DU861" s="7">
        <f t="shared" si="166"/>
        <v>331400224</v>
      </c>
      <c r="DV861" s="4">
        <f>VLOOKUP(B861,[3]RPTNCT049_ConsultaSaldosContabl!$I$4:$K$8047,3,0)</f>
        <v>331400224</v>
      </c>
      <c r="DW861" s="4">
        <f>+Q861+Z861+AA861+AN861+BA861+BJ861+BU861+BV861</f>
        <v>0</v>
      </c>
      <c r="DX861" s="41">
        <f t="shared" si="167"/>
        <v>331400224</v>
      </c>
      <c r="DY861" s="19">
        <f t="shared" si="168"/>
        <v>0</v>
      </c>
      <c r="DZ861" s="29"/>
      <c r="EA861" s="15"/>
      <c r="EB861" s="15"/>
      <c r="EC861" s="15"/>
      <c r="ED861" s="15"/>
      <c r="EE861" s="15"/>
      <c r="EF861" s="15"/>
    </row>
    <row r="862" spans="1:136" ht="15" customHeight="1" x14ac:dyDescent="0.2">
      <c r="A862" s="1">
        <v>8909208145</v>
      </c>
      <c r="B862" s="1">
        <v>890920814</v>
      </c>
      <c r="C862" s="16">
        <v>215605656</v>
      </c>
      <c r="D862" s="17" t="s">
        <v>130</v>
      </c>
      <c r="E862" s="83" t="s">
        <v>1174</v>
      </c>
      <c r="F862" s="38"/>
      <c r="G862" s="2"/>
      <c r="H862" s="3"/>
      <c r="I862" s="2"/>
      <c r="J862" s="39"/>
      <c r="K862" s="3"/>
      <c r="L862" s="2"/>
      <c r="M862" s="8"/>
      <c r="N862" s="3"/>
      <c r="O862" s="2"/>
      <c r="P862" s="3"/>
      <c r="Q862" s="39">
        <v>71554976</v>
      </c>
      <c r="R862" s="2"/>
      <c r="S862" s="3"/>
      <c r="T862" s="3"/>
      <c r="U862" s="2"/>
      <c r="V862" s="8">
        <f t="shared" si="157"/>
        <v>71554976</v>
      </c>
      <c r="W862" s="8">
        <v>0</v>
      </c>
      <c r="X862" s="2"/>
      <c r="Y862" s="8">
        <v>0</v>
      </c>
      <c r="Z862" s="8"/>
      <c r="AA862" s="2"/>
      <c r="AB862" s="2"/>
      <c r="AC862" s="9"/>
      <c r="AD862" s="2"/>
      <c r="AE862" s="2"/>
      <c r="AF862" s="8">
        <f t="shared" si="161"/>
        <v>71554976</v>
      </c>
      <c r="AG862" s="9">
        <v>0</v>
      </c>
      <c r="AH862" s="2"/>
      <c r="AI862" s="2">
        <v>0</v>
      </c>
      <c r="AJ862" s="9">
        <v>0</v>
      </c>
      <c r="AK862" s="2">
        <v>0</v>
      </c>
      <c r="AL862" s="2">
        <v>0</v>
      </c>
      <c r="AM862" s="2"/>
      <c r="AN862" s="2"/>
      <c r="AO862" s="19">
        <f t="shared" si="162"/>
        <v>71554976</v>
      </c>
      <c r="AP862" s="2"/>
      <c r="AQ862" s="2"/>
      <c r="AR862" s="2"/>
      <c r="AS862" s="2"/>
      <c r="AT862" s="2"/>
      <c r="AU862" s="2"/>
      <c r="AV862" s="2"/>
      <c r="AW862" s="2"/>
      <c r="AX862" s="2">
        <v>83104924</v>
      </c>
      <c r="AY862" s="2">
        <v>20776231</v>
      </c>
      <c r="AZ862" s="2"/>
      <c r="BA862" s="2"/>
      <c r="BB862" s="64">
        <f t="shared" si="163"/>
        <v>175436131</v>
      </c>
      <c r="BC862" s="2"/>
      <c r="BD862" s="2">
        <v>20776231</v>
      </c>
      <c r="BE862" s="2"/>
      <c r="BF862" s="2"/>
      <c r="BG862" s="9"/>
      <c r="BH862" s="2"/>
      <c r="BI862" s="2"/>
      <c r="BJ862" s="2">
        <v>153990324</v>
      </c>
      <c r="BK862" s="8">
        <f t="shared" si="164"/>
        <v>350202686</v>
      </c>
      <c r="BL862" s="2"/>
      <c r="BM862" s="2">
        <v>20776231</v>
      </c>
      <c r="BN862" s="2"/>
      <c r="BO862" s="2"/>
      <c r="BP862" s="2"/>
      <c r="BQ862" s="2"/>
      <c r="BR862" s="9"/>
      <c r="BS862" s="2"/>
      <c r="BT862" s="2"/>
      <c r="BU862" s="2"/>
      <c r="BV862" s="2"/>
      <c r="BW862" s="8">
        <f t="shared" si="165"/>
        <v>370978917</v>
      </c>
      <c r="BX862" s="2"/>
      <c r="BY862" s="2">
        <v>20776231</v>
      </c>
      <c r="BZ862" s="2"/>
      <c r="CA862" s="2"/>
      <c r="CB862" s="9"/>
      <c r="CC862" s="2"/>
      <c r="CD862" s="2"/>
      <c r="CE862" s="2"/>
      <c r="CF862" s="2"/>
      <c r="CG862" s="8">
        <f>SUM(BW862:CE862)</f>
        <v>391755148</v>
      </c>
      <c r="CH862" s="2"/>
      <c r="CI862" s="2"/>
      <c r="CJ862" s="2"/>
      <c r="CK862" s="2"/>
      <c r="CL862" s="9"/>
      <c r="CM862" s="2"/>
      <c r="CN862" s="2"/>
      <c r="CO862" s="2"/>
      <c r="CP862" s="8">
        <f t="shared" si="158"/>
        <v>391755148</v>
      </c>
      <c r="CQ862" s="2"/>
      <c r="CR862" s="2"/>
      <c r="CS862" s="2"/>
      <c r="CT862" s="2"/>
      <c r="CU862" s="2"/>
      <c r="CV862" s="9"/>
      <c r="CW862" s="2"/>
      <c r="CX862" s="2"/>
      <c r="CY862" s="8">
        <f t="shared" si="159"/>
        <v>391755148</v>
      </c>
      <c r="CZ862" s="2"/>
      <c r="DA862" s="2"/>
      <c r="DB862" s="2"/>
      <c r="DC862" s="2"/>
      <c r="DD862" s="2"/>
      <c r="DE862" s="2"/>
      <c r="DF862" s="2"/>
      <c r="DG862" s="2"/>
      <c r="DH862" s="2"/>
      <c r="DI862" s="8">
        <f t="shared" si="160"/>
        <v>391755148</v>
      </c>
      <c r="DJ862" s="18"/>
      <c r="DK862" s="2"/>
      <c r="DL862" s="2"/>
      <c r="DM862" s="2"/>
      <c r="DN862" s="2"/>
      <c r="DO862" s="2"/>
      <c r="DP862" s="2"/>
      <c r="DQ862" s="2"/>
      <c r="DR862" s="9"/>
      <c r="DS862" s="2"/>
      <c r="DT862" s="2"/>
      <c r="DU862" s="7">
        <f t="shared" si="166"/>
        <v>391755148</v>
      </c>
      <c r="DV862" s="4">
        <f>VLOOKUP(B862,[3]RPTNCT049_ConsultaSaldosContabl!$I$4:$K$8047,3,0)</f>
        <v>166209848</v>
      </c>
      <c r="DW862" s="4">
        <f>+Q862+Z862+AA862+AN862+BA862+BJ862+BU862+BV862</f>
        <v>225545300</v>
      </c>
      <c r="DX862" s="41">
        <f t="shared" si="167"/>
        <v>391755148</v>
      </c>
      <c r="DY862" s="19">
        <f t="shared" si="168"/>
        <v>0</v>
      </c>
      <c r="DZ862" s="29"/>
      <c r="EA862" s="29"/>
      <c r="EB862" s="29"/>
    </row>
    <row r="863" spans="1:136" ht="15" customHeight="1" x14ac:dyDescent="0.2">
      <c r="A863" s="1">
        <v>8902086762</v>
      </c>
      <c r="B863" s="1">
        <v>890208676</v>
      </c>
      <c r="C863" s="16">
        <v>218268682</v>
      </c>
      <c r="D863" s="17" t="s">
        <v>876</v>
      </c>
      <c r="E863" s="83" t="s">
        <v>1870</v>
      </c>
      <c r="F863" s="38"/>
      <c r="G863" s="2"/>
      <c r="H863" s="3"/>
      <c r="I863" s="2"/>
      <c r="J863" s="39"/>
      <c r="K863" s="3"/>
      <c r="L863" s="2"/>
      <c r="M863" s="8"/>
      <c r="N863" s="3"/>
      <c r="O863" s="2"/>
      <c r="P863" s="3"/>
      <c r="Q863" s="39">
        <v>11692204</v>
      </c>
      <c r="R863" s="2"/>
      <c r="S863" s="3"/>
      <c r="T863" s="3"/>
      <c r="U863" s="2"/>
      <c r="V863" s="8">
        <f t="shared" si="157"/>
        <v>11692204</v>
      </c>
      <c r="W863" s="8">
        <v>0</v>
      </c>
      <c r="X863" s="2"/>
      <c r="Y863" s="8">
        <v>0</v>
      </c>
      <c r="Z863" s="8"/>
      <c r="AA863" s="2"/>
      <c r="AB863" s="2"/>
      <c r="AC863" s="9"/>
      <c r="AD863" s="2"/>
      <c r="AE863" s="2"/>
      <c r="AF863" s="8">
        <f t="shared" si="161"/>
        <v>11692204</v>
      </c>
      <c r="AG863" s="9">
        <v>0</v>
      </c>
      <c r="AH863" s="2"/>
      <c r="AI863" s="2">
        <v>0</v>
      </c>
      <c r="AJ863" s="9">
        <v>0</v>
      </c>
      <c r="AK863" s="2">
        <v>0</v>
      </c>
      <c r="AL863" s="2">
        <v>0</v>
      </c>
      <c r="AM863" s="2"/>
      <c r="AN863" s="2"/>
      <c r="AO863" s="19">
        <f t="shared" si="162"/>
        <v>11692204</v>
      </c>
      <c r="AP863" s="2"/>
      <c r="AQ863" s="2"/>
      <c r="AR863" s="2"/>
      <c r="AS863" s="2"/>
      <c r="AT863" s="2"/>
      <c r="AU863" s="2"/>
      <c r="AV863" s="2"/>
      <c r="AW863" s="2"/>
      <c r="AX863" s="2">
        <v>16882040</v>
      </c>
      <c r="AY863" s="2">
        <v>4220510</v>
      </c>
      <c r="AZ863" s="2"/>
      <c r="BA863" s="2"/>
      <c r="BB863" s="64">
        <f t="shared" si="163"/>
        <v>32794754</v>
      </c>
      <c r="BC863" s="2"/>
      <c r="BD863" s="2">
        <v>4220510</v>
      </c>
      <c r="BE863" s="2"/>
      <c r="BF863" s="2"/>
      <c r="BG863" s="9"/>
      <c r="BH863" s="2"/>
      <c r="BI863" s="2"/>
      <c r="BJ863" s="2">
        <v>25162300</v>
      </c>
      <c r="BK863" s="8">
        <f t="shared" si="164"/>
        <v>62177564</v>
      </c>
      <c r="BL863" s="2"/>
      <c r="BM863" s="2">
        <v>4220510</v>
      </c>
      <c r="BN863" s="2"/>
      <c r="BO863" s="2"/>
      <c r="BP863" s="2"/>
      <c r="BQ863" s="2"/>
      <c r="BR863" s="9"/>
      <c r="BS863" s="2"/>
      <c r="BT863" s="2"/>
      <c r="BU863" s="2"/>
      <c r="BV863" s="2"/>
      <c r="BW863" s="8">
        <f t="shared" si="165"/>
        <v>66398074</v>
      </c>
      <c r="BX863" s="2"/>
      <c r="BY863" s="2">
        <v>4220510</v>
      </c>
      <c r="BZ863" s="2"/>
      <c r="CA863" s="2"/>
      <c r="CB863" s="9"/>
      <c r="CC863" s="2"/>
      <c r="CD863" s="2"/>
      <c r="CE863" s="2"/>
      <c r="CF863" s="2"/>
      <c r="CG863" s="8">
        <f>SUM(BW863:CE863)</f>
        <v>70618584</v>
      </c>
      <c r="CH863" s="2"/>
      <c r="CI863" s="2"/>
      <c r="CJ863" s="2"/>
      <c r="CK863" s="2"/>
      <c r="CL863" s="9"/>
      <c r="CM863" s="2"/>
      <c r="CN863" s="2"/>
      <c r="CO863" s="2"/>
      <c r="CP863" s="8">
        <f t="shared" si="158"/>
        <v>70618584</v>
      </c>
      <c r="CQ863" s="2"/>
      <c r="CR863" s="2"/>
      <c r="CS863" s="2"/>
      <c r="CT863" s="2"/>
      <c r="CU863" s="2"/>
      <c r="CV863" s="9"/>
      <c r="CW863" s="2"/>
      <c r="CX863" s="2"/>
      <c r="CY863" s="8">
        <f t="shared" si="159"/>
        <v>70618584</v>
      </c>
      <c r="CZ863" s="2"/>
      <c r="DA863" s="2"/>
      <c r="DB863" s="2"/>
      <c r="DC863" s="2"/>
      <c r="DD863" s="2"/>
      <c r="DE863" s="2"/>
      <c r="DF863" s="2"/>
      <c r="DG863" s="2"/>
      <c r="DH863" s="2"/>
      <c r="DI863" s="8">
        <f t="shared" si="160"/>
        <v>70618584</v>
      </c>
      <c r="DJ863" s="18"/>
      <c r="DK863" s="2"/>
      <c r="DL863" s="2"/>
      <c r="DM863" s="2"/>
      <c r="DN863" s="2"/>
      <c r="DO863" s="2"/>
      <c r="DP863" s="2"/>
      <c r="DQ863" s="2"/>
      <c r="DR863" s="9"/>
      <c r="DS863" s="2"/>
      <c r="DT863" s="2"/>
      <c r="DU863" s="7">
        <f t="shared" si="166"/>
        <v>70618584</v>
      </c>
      <c r="DV863" s="4">
        <f>VLOOKUP(B863,[3]RPTNCT049_ConsultaSaldosContabl!$I$4:$K$8047,3,0)</f>
        <v>33764080</v>
      </c>
      <c r="DW863" s="4">
        <f>+Q863+Z863+AA863+AN863+BA863+BJ863+BU863+BV863</f>
        <v>36854504</v>
      </c>
      <c r="DX863" s="41">
        <f t="shared" si="167"/>
        <v>70618584</v>
      </c>
      <c r="DY863" s="19">
        <f t="shared" si="168"/>
        <v>0</v>
      </c>
      <c r="DZ863" s="29"/>
      <c r="EA863" s="29"/>
      <c r="EB863" s="29"/>
    </row>
    <row r="864" spans="1:136" ht="15" customHeight="1" x14ac:dyDescent="0.2">
      <c r="A864" s="1">
        <v>8916800809</v>
      </c>
      <c r="B864" s="1">
        <v>891680080</v>
      </c>
      <c r="C864" s="16">
        <v>216027660</v>
      </c>
      <c r="D864" s="17" t="s">
        <v>2173</v>
      </c>
      <c r="E864" s="83" t="s">
        <v>1628</v>
      </c>
      <c r="F864" s="38"/>
      <c r="G864" s="2"/>
      <c r="H864" s="3"/>
      <c r="I864" s="2"/>
      <c r="J864" s="39"/>
      <c r="K864" s="3"/>
      <c r="L864" s="2"/>
      <c r="M864" s="8"/>
      <c r="N864" s="3"/>
      <c r="O864" s="2"/>
      <c r="P864" s="3"/>
      <c r="Q864" s="39">
        <v>32688613</v>
      </c>
      <c r="R864" s="2"/>
      <c r="S864" s="3"/>
      <c r="T864" s="3"/>
      <c r="U864" s="2"/>
      <c r="V864" s="8">
        <f t="shared" si="157"/>
        <v>32688613</v>
      </c>
      <c r="W864" s="8">
        <v>0</v>
      </c>
      <c r="X864" s="2"/>
      <c r="Y864" s="8">
        <v>0</v>
      </c>
      <c r="Z864" s="8"/>
      <c r="AA864" s="2"/>
      <c r="AB864" s="2"/>
      <c r="AC864" s="9"/>
      <c r="AD864" s="2"/>
      <c r="AE864" s="2"/>
      <c r="AF864" s="8">
        <f t="shared" si="161"/>
        <v>32688613</v>
      </c>
      <c r="AG864" s="9">
        <v>0</v>
      </c>
      <c r="AH864" s="2"/>
      <c r="AI864" s="2">
        <v>0</v>
      </c>
      <c r="AJ864" s="9">
        <v>0</v>
      </c>
      <c r="AK864" s="2">
        <v>0</v>
      </c>
      <c r="AL864" s="2">
        <v>0</v>
      </c>
      <c r="AM864" s="2"/>
      <c r="AN864" s="2"/>
      <c r="AO864" s="19">
        <f t="shared" si="162"/>
        <v>32688613</v>
      </c>
      <c r="AP864" s="2"/>
      <c r="AQ864" s="2"/>
      <c r="AR864" s="2"/>
      <c r="AS864" s="2"/>
      <c r="AT864" s="2"/>
      <c r="AU864" s="2"/>
      <c r="AV864" s="2"/>
      <c r="AW864" s="2"/>
      <c r="AX864" s="2">
        <v>48056840</v>
      </c>
      <c r="AY864" s="2">
        <v>12014210</v>
      </c>
      <c r="AZ864" s="2"/>
      <c r="BA864" s="2"/>
      <c r="BB864" s="64">
        <f t="shared" si="163"/>
        <v>92759663</v>
      </c>
      <c r="BC864" s="2"/>
      <c r="BD864" s="2">
        <v>12014210</v>
      </c>
      <c r="BE864" s="2"/>
      <c r="BF864" s="2"/>
      <c r="BG864" s="9"/>
      <c r="BH864" s="2"/>
      <c r="BI864" s="2"/>
      <c r="BJ864" s="2">
        <v>70347739</v>
      </c>
      <c r="BK864" s="8">
        <f t="shared" si="164"/>
        <v>175121612</v>
      </c>
      <c r="BL864" s="2"/>
      <c r="BM864" s="2">
        <v>12014210</v>
      </c>
      <c r="BN864" s="2"/>
      <c r="BO864" s="2"/>
      <c r="BP864" s="2"/>
      <c r="BQ864" s="2"/>
      <c r="BR864" s="9"/>
      <c r="BS864" s="2"/>
      <c r="BT864" s="2"/>
      <c r="BU864" s="2"/>
      <c r="BV864" s="2"/>
      <c r="BW864" s="8">
        <f t="shared" si="165"/>
        <v>187135822</v>
      </c>
      <c r="BX864" s="2"/>
      <c r="BY864" s="2">
        <v>12014210</v>
      </c>
      <c r="BZ864" s="2"/>
      <c r="CA864" s="2"/>
      <c r="CB864" s="9"/>
      <c r="CC864" s="2"/>
      <c r="CD864" s="2"/>
      <c r="CE864" s="2"/>
      <c r="CF864" s="2"/>
      <c r="CG864" s="8">
        <f>SUM(BW864:CE864)</f>
        <v>199150032</v>
      </c>
      <c r="CH864" s="2"/>
      <c r="CI864" s="2"/>
      <c r="CJ864" s="2"/>
      <c r="CK864" s="2"/>
      <c r="CL864" s="9"/>
      <c r="CM864" s="2"/>
      <c r="CN864" s="2"/>
      <c r="CO864" s="2"/>
      <c r="CP864" s="8">
        <f t="shared" si="158"/>
        <v>199150032</v>
      </c>
      <c r="CQ864" s="2"/>
      <c r="CR864" s="2"/>
      <c r="CS864" s="2"/>
      <c r="CT864" s="2"/>
      <c r="CU864" s="2"/>
      <c r="CV864" s="9"/>
      <c r="CW864" s="2"/>
      <c r="CX864" s="2"/>
      <c r="CY864" s="8">
        <f t="shared" si="159"/>
        <v>199150032</v>
      </c>
      <c r="CZ864" s="2"/>
      <c r="DA864" s="2"/>
      <c r="DB864" s="2"/>
      <c r="DC864" s="2"/>
      <c r="DD864" s="2"/>
      <c r="DE864" s="2"/>
      <c r="DF864" s="2"/>
      <c r="DG864" s="2"/>
      <c r="DH864" s="2"/>
      <c r="DI864" s="8">
        <f t="shared" si="160"/>
        <v>199150032</v>
      </c>
      <c r="DJ864" s="18"/>
      <c r="DK864" s="2"/>
      <c r="DL864" s="2"/>
      <c r="DM864" s="2"/>
      <c r="DN864" s="2"/>
      <c r="DO864" s="2"/>
      <c r="DP864" s="2"/>
      <c r="DQ864" s="2"/>
      <c r="DR864" s="9"/>
      <c r="DS864" s="2"/>
      <c r="DT864" s="2"/>
      <c r="DU864" s="7">
        <f t="shared" si="166"/>
        <v>199150032</v>
      </c>
      <c r="DV864" s="4">
        <f>VLOOKUP(B864,[3]RPTNCT049_ConsultaSaldosContabl!$I$4:$K$8047,3,0)</f>
        <v>96113680</v>
      </c>
      <c r="DW864" s="4">
        <f>+Q864+Z864+AA864+AN864+BA864+BJ864+BU864+BV864</f>
        <v>103036352</v>
      </c>
      <c r="DX864" s="41">
        <f t="shared" si="167"/>
        <v>199150032</v>
      </c>
      <c r="DY864" s="19">
        <f t="shared" si="168"/>
        <v>0</v>
      </c>
      <c r="DZ864" s="29"/>
      <c r="EA864" s="29"/>
      <c r="EB864" s="29"/>
    </row>
    <row r="865" spans="1:136" ht="15" customHeight="1" x14ac:dyDescent="0.2">
      <c r="A865" s="1">
        <v>8000832337</v>
      </c>
      <c r="B865" s="1">
        <v>800083233</v>
      </c>
      <c r="C865" s="16">
        <v>216415664</v>
      </c>
      <c r="D865" s="17" t="s">
        <v>297</v>
      </c>
      <c r="E865" s="83" t="s">
        <v>1344</v>
      </c>
      <c r="F865" s="54"/>
      <c r="G865" s="18"/>
      <c r="H865" s="54"/>
      <c r="I865" s="18"/>
      <c r="J865" s="54"/>
      <c r="K865" s="54"/>
      <c r="L865" s="18"/>
      <c r="M865" s="55"/>
      <c r="N865" s="54"/>
      <c r="O865" s="18"/>
      <c r="P865" s="54"/>
      <c r="Q865" s="39"/>
      <c r="R865" s="18"/>
      <c r="S865" s="54"/>
      <c r="T865" s="54"/>
      <c r="U865" s="18"/>
      <c r="V865" s="8">
        <f t="shared" si="157"/>
        <v>0</v>
      </c>
      <c r="W865" s="8">
        <v>0</v>
      </c>
      <c r="X865" s="18"/>
      <c r="Y865" s="8">
        <v>0</v>
      </c>
      <c r="Z865" s="8">
        <v>22926006</v>
      </c>
      <c r="AA865" s="18"/>
      <c r="AB865" s="18"/>
      <c r="AC865" s="56"/>
      <c r="AD865" s="18"/>
      <c r="AE865" s="18"/>
      <c r="AF865" s="8">
        <f t="shared" si="161"/>
        <v>22926006</v>
      </c>
      <c r="AG865" s="9">
        <v>0</v>
      </c>
      <c r="AH865" s="2"/>
      <c r="AI865" s="2">
        <v>0</v>
      </c>
      <c r="AJ865" s="9">
        <v>0</v>
      </c>
      <c r="AK865" s="2">
        <v>0</v>
      </c>
      <c r="AL865" s="2">
        <v>0</v>
      </c>
      <c r="AM865" s="2"/>
      <c r="AN865" s="2"/>
      <c r="AO865" s="19">
        <f t="shared" si="162"/>
        <v>22926006</v>
      </c>
      <c r="AP865" s="18"/>
      <c r="AQ865" s="2"/>
      <c r="AR865" s="18"/>
      <c r="AS865" s="2"/>
      <c r="AT865" s="18"/>
      <c r="AU865" s="18"/>
      <c r="AV865" s="18"/>
      <c r="AW865" s="18"/>
      <c r="AX865" s="2">
        <v>29646856</v>
      </c>
      <c r="AY865" s="2">
        <v>7411714</v>
      </c>
      <c r="AZ865" s="18"/>
      <c r="BA865" s="2"/>
      <c r="BB865" s="64">
        <f t="shared" si="163"/>
        <v>59984576</v>
      </c>
      <c r="BC865" s="2"/>
      <c r="BD865" s="2">
        <v>7411714</v>
      </c>
      <c r="BE865" s="2"/>
      <c r="BF865" s="2"/>
      <c r="BG865" s="9"/>
      <c r="BH865" s="2"/>
      <c r="BI865" s="2"/>
      <c r="BJ865" s="2">
        <v>49338054</v>
      </c>
      <c r="BK865" s="8">
        <f t="shared" si="164"/>
        <v>116734344</v>
      </c>
      <c r="BL865" s="2"/>
      <c r="BM865" s="2">
        <v>7411714</v>
      </c>
      <c r="BN865" s="2"/>
      <c r="BO865" s="2"/>
      <c r="BP865" s="2"/>
      <c r="BQ865" s="2"/>
      <c r="BR865" s="9"/>
      <c r="BS865" s="2"/>
      <c r="BT865" s="2"/>
      <c r="BU865" s="2"/>
      <c r="BV865" s="2"/>
      <c r="BW865" s="8">
        <f t="shared" si="165"/>
        <v>124146058</v>
      </c>
      <c r="BX865" s="2"/>
      <c r="BY865" s="2">
        <v>7411714</v>
      </c>
      <c r="BZ865" s="2"/>
      <c r="CA865" s="2"/>
      <c r="CB865" s="9"/>
      <c r="CC865" s="2"/>
      <c r="CD865" s="2"/>
      <c r="CE865" s="2"/>
      <c r="CF865" s="2"/>
      <c r="CG865" s="8">
        <f>SUM(BW865:CE865)</f>
        <v>131557772</v>
      </c>
      <c r="CH865" s="2"/>
      <c r="CI865" s="2"/>
      <c r="CJ865" s="2"/>
      <c r="CK865" s="2"/>
      <c r="CL865" s="9"/>
      <c r="CM865" s="2"/>
      <c r="CN865" s="2"/>
      <c r="CO865" s="2"/>
      <c r="CP865" s="8">
        <f t="shared" si="158"/>
        <v>131557772</v>
      </c>
      <c r="CQ865" s="2"/>
      <c r="CR865" s="2"/>
      <c r="CS865" s="2"/>
      <c r="CT865" s="2"/>
      <c r="CU865" s="2"/>
      <c r="CV865" s="9"/>
      <c r="CW865" s="2"/>
      <c r="CX865" s="2"/>
      <c r="CY865" s="8">
        <f t="shared" si="159"/>
        <v>131557772</v>
      </c>
      <c r="CZ865" s="2"/>
      <c r="DA865" s="2"/>
      <c r="DB865" s="2"/>
      <c r="DC865" s="2"/>
      <c r="DD865" s="2"/>
      <c r="DE865" s="2"/>
      <c r="DF865" s="2"/>
      <c r="DG865" s="2"/>
      <c r="DH865" s="2"/>
      <c r="DI865" s="8">
        <f t="shared" si="160"/>
        <v>131557772</v>
      </c>
      <c r="DJ865" s="18"/>
      <c r="DK865" s="2"/>
      <c r="DL865" s="2"/>
      <c r="DM865" s="2"/>
      <c r="DN865" s="2"/>
      <c r="DO865" s="2"/>
      <c r="DP865" s="2"/>
      <c r="DQ865" s="2"/>
      <c r="DR865" s="9"/>
      <c r="DS865" s="2"/>
      <c r="DT865" s="2"/>
      <c r="DU865" s="7">
        <f t="shared" si="166"/>
        <v>131557772</v>
      </c>
      <c r="DV865" s="4">
        <f>VLOOKUP(B865,[3]RPTNCT049_ConsultaSaldosContabl!$I$4:$K$8047,3,0)</f>
        <v>59293712</v>
      </c>
      <c r="DW865" s="4">
        <f>+Q865+Z865+AA865+AN865+BA865+BJ865+BU865+BV865</f>
        <v>72264060</v>
      </c>
      <c r="DX865" s="41">
        <f t="shared" si="167"/>
        <v>131557772</v>
      </c>
      <c r="DY865" s="19">
        <f t="shared" si="168"/>
        <v>0</v>
      </c>
      <c r="DZ865" s="29"/>
      <c r="EA865" s="15"/>
      <c r="EB865" s="15"/>
      <c r="EC865" s="15"/>
      <c r="ED865" s="15"/>
      <c r="EE865" s="15"/>
      <c r="EF865" s="15"/>
    </row>
    <row r="866" spans="1:136" ht="15" customHeight="1" x14ac:dyDescent="0.2">
      <c r="A866" s="1">
        <v>9002200618</v>
      </c>
      <c r="B866" s="1">
        <v>900220061</v>
      </c>
      <c r="C866" s="16">
        <v>923271475</v>
      </c>
      <c r="D866" s="17" t="s">
        <v>2259</v>
      </c>
      <c r="E866" s="83" t="s">
        <v>2093</v>
      </c>
      <c r="F866" s="38"/>
      <c r="G866" s="2"/>
      <c r="H866" s="3"/>
      <c r="I866" s="2"/>
      <c r="J866" s="39"/>
      <c r="K866" s="3"/>
      <c r="L866" s="2"/>
      <c r="M866" s="8"/>
      <c r="N866" s="3"/>
      <c r="O866" s="2"/>
      <c r="P866" s="3"/>
      <c r="Q866" s="39">
        <v>36767114</v>
      </c>
      <c r="R866" s="2"/>
      <c r="S866" s="3"/>
      <c r="T866" s="3"/>
      <c r="U866" s="2"/>
      <c r="V866" s="8">
        <f t="shared" si="157"/>
        <v>36767114</v>
      </c>
      <c r="W866" s="8">
        <v>0</v>
      </c>
      <c r="X866" s="2"/>
      <c r="Y866" s="8">
        <v>0</v>
      </c>
      <c r="Z866" s="8"/>
      <c r="AA866" s="2"/>
      <c r="AB866" s="2"/>
      <c r="AC866" s="9"/>
      <c r="AD866" s="2"/>
      <c r="AE866" s="2"/>
      <c r="AF866" s="8">
        <f t="shared" si="161"/>
        <v>36767114</v>
      </c>
      <c r="AG866" s="9">
        <v>0</v>
      </c>
      <c r="AH866" s="2"/>
      <c r="AI866" s="2">
        <v>0</v>
      </c>
      <c r="AJ866" s="9">
        <v>0</v>
      </c>
      <c r="AK866" s="2">
        <v>0</v>
      </c>
      <c r="AL866" s="2">
        <v>0</v>
      </c>
      <c r="AM866" s="2"/>
      <c r="AN866" s="2"/>
      <c r="AO866" s="19">
        <f t="shared" si="162"/>
        <v>36767114</v>
      </c>
      <c r="AP866" s="2"/>
      <c r="AQ866" s="2"/>
      <c r="AR866" s="2"/>
      <c r="AS866" s="2"/>
      <c r="AT866" s="2"/>
      <c r="AU866" s="2"/>
      <c r="AV866" s="2"/>
      <c r="AW866" s="2"/>
      <c r="AX866" s="2">
        <v>179719364</v>
      </c>
      <c r="AY866" s="2">
        <v>44929841</v>
      </c>
      <c r="AZ866" s="2"/>
      <c r="BA866" s="2">
        <f>VLOOKUP(B866,[2]Mayo!$G$109:$H$167,2,0)</f>
        <v>13259979</v>
      </c>
      <c r="BB866" s="64">
        <f t="shared" si="163"/>
        <v>274676298</v>
      </c>
      <c r="BC866" s="2"/>
      <c r="BD866" s="2">
        <v>44929841</v>
      </c>
      <c r="BE866" s="2"/>
      <c r="BF866" s="2"/>
      <c r="BG866" s="9"/>
      <c r="BH866" s="2"/>
      <c r="BI866" s="2"/>
      <c r="BJ866" s="2">
        <v>107661239</v>
      </c>
      <c r="BK866" s="8">
        <f t="shared" si="164"/>
        <v>427267378</v>
      </c>
      <c r="BL866" s="2"/>
      <c r="BM866" s="2">
        <v>44929841</v>
      </c>
      <c r="BN866" s="2"/>
      <c r="BO866" s="2"/>
      <c r="BP866" s="2"/>
      <c r="BQ866" s="2"/>
      <c r="BR866" s="9"/>
      <c r="BS866" s="2"/>
      <c r="BT866" s="2"/>
      <c r="BU866" s="2"/>
      <c r="BV866" s="2"/>
      <c r="BW866" s="8">
        <f t="shared" si="165"/>
        <v>472197219</v>
      </c>
      <c r="BX866" s="2"/>
      <c r="BY866" s="2">
        <v>44929841</v>
      </c>
      <c r="BZ866" s="2"/>
      <c r="CA866" s="2"/>
      <c r="CB866" s="9"/>
      <c r="CC866" s="2"/>
      <c r="CD866" s="2"/>
      <c r="CE866" s="2"/>
      <c r="CF866" s="2"/>
      <c r="CG866" s="8">
        <f>SUM(BW866:CE866)</f>
        <v>517127060</v>
      </c>
      <c r="CH866" s="2"/>
      <c r="CI866" s="2"/>
      <c r="CJ866" s="2"/>
      <c r="CK866" s="2"/>
      <c r="CL866" s="9"/>
      <c r="CM866" s="2"/>
      <c r="CN866" s="2"/>
      <c r="CO866" s="2"/>
      <c r="CP866" s="8">
        <f t="shared" si="158"/>
        <v>517127060</v>
      </c>
      <c r="CQ866" s="2"/>
      <c r="CR866" s="2"/>
      <c r="CS866" s="2"/>
      <c r="CT866" s="2"/>
      <c r="CU866" s="2"/>
      <c r="CV866" s="9"/>
      <c r="CW866" s="2"/>
      <c r="CX866" s="2"/>
      <c r="CY866" s="8">
        <f t="shared" si="159"/>
        <v>517127060</v>
      </c>
      <c r="CZ866" s="2"/>
      <c r="DA866" s="2"/>
      <c r="DB866" s="2"/>
      <c r="DC866" s="2"/>
      <c r="DD866" s="2"/>
      <c r="DE866" s="2"/>
      <c r="DF866" s="2"/>
      <c r="DG866" s="2"/>
      <c r="DH866" s="2"/>
      <c r="DI866" s="8">
        <f t="shared" si="160"/>
        <v>517127060</v>
      </c>
      <c r="DJ866" s="18"/>
      <c r="DK866" s="2"/>
      <c r="DL866" s="2"/>
      <c r="DM866" s="2"/>
      <c r="DN866" s="2"/>
      <c r="DO866" s="2"/>
      <c r="DP866" s="2"/>
      <c r="DQ866" s="2"/>
      <c r="DR866" s="9"/>
      <c r="DS866" s="2"/>
      <c r="DT866" s="2"/>
      <c r="DU866" s="7">
        <f t="shared" si="166"/>
        <v>517127060</v>
      </c>
      <c r="DV866" s="4">
        <f>VLOOKUP(B866,[3]RPTNCT049_ConsultaSaldosContabl!$I$4:$K$8047,3,0)</f>
        <v>359438728</v>
      </c>
      <c r="DW866" s="4">
        <f>+Q866+Z866+AA866+AN866+BA866+BJ866+BU866+BV866</f>
        <v>157688332</v>
      </c>
      <c r="DX866" s="41">
        <f t="shared" si="167"/>
        <v>517127060</v>
      </c>
      <c r="DY866" s="19">
        <f t="shared" si="168"/>
        <v>0</v>
      </c>
      <c r="DZ866" s="29"/>
      <c r="EA866" s="29"/>
      <c r="EB866" s="29"/>
    </row>
    <row r="867" spans="1:136" ht="15" customHeight="1" x14ac:dyDescent="0.2">
      <c r="A867" s="1">
        <v>8001031802</v>
      </c>
      <c r="B867" s="1">
        <v>800103180</v>
      </c>
      <c r="C867" s="16">
        <v>210195001</v>
      </c>
      <c r="D867" s="17" t="s">
        <v>2180</v>
      </c>
      <c r="E867" s="83" t="s">
        <v>2066</v>
      </c>
      <c r="F867" s="38"/>
      <c r="G867" s="2"/>
      <c r="H867" s="3"/>
      <c r="I867" s="2"/>
      <c r="J867" s="39"/>
      <c r="K867" s="3"/>
      <c r="L867" s="2"/>
      <c r="M867" s="8"/>
      <c r="N867" s="3"/>
      <c r="O867" s="2"/>
      <c r="P867" s="3"/>
      <c r="Q867" s="39">
        <v>304136469</v>
      </c>
      <c r="R867" s="2"/>
      <c r="S867" s="3"/>
      <c r="T867" s="3"/>
      <c r="U867" s="2"/>
      <c r="V867" s="8">
        <f t="shared" si="157"/>
        <v>304136469</v>
      </c>
      <c r="W867" s="8">
        <v>0</v>
      </c>
      <c r="X867" s="2"/>
      <c r="Y867" s="8">
        <v>0</v>
      </c>
      <c r="Z867" s="8"/>
      <c r="AA867" s="2"/>
      <c r="AB867" s="2"/>
      <c r="AC867" s="9"/>
      <c r="AD867" s="2"/>
      <c r="AE867" s="2"/>
      <c r="AF867" s="8">
        <f t="shared" si="161"/>
        <v>304136469</v>
      </c>
      <c r="AG867" s="9">
        <v>0</v>
      </c>
      <c r="AH867" s="2"/>
      <c r="AI867" s="2">
        <v>0</v>
      </c>
      <c r="AJ867" s="9">
        <v>0</v>
      </c>
      <c r="AK867" s="2">
        <v>0</v>
      </c>
      <c r="AL867" s="2">
        <v>0</v>
      </c>
      <c r="AM867" s="2"/>
      <c r="AN867" s="2"/>
      <c r="AO867" s="19">
        <f t="shared" si="162"/>
        <v>304136469</v>
      </c>
      <c r="AP867" s="2"/>
      <c r="AQ867" s="2"/>
      <c r="AR867" s="2"/>
      <c r="AS867" s="2"/>
      <c r="AT867" s="2"/>
      <c r="AU867" s="2"/>
      <c r="AV867" s="2"/>
      <c r="AW867" s="2"/>
      <c r="AX867" s="2">
        <v>492135348</v>
      </c>
      <c r="AY867" s="2">
        <v>123033837</v>
      </c>
      <c r="AZ867" s="2"/>
      <c r="BA867" s="2"/>
      <c r="BB867" s="64">
        <f t="shared" si="163"/>
        <v>919305654</v>
      </c>
      <c r="BC867" s="2"/>
      <c r="BD867" s="2">
        <v>123033837</v>
      </c>
      <c r="BE867" s="2"/>
      <c r="BF867" s="2"/>
      <c r="BG867" s="9"/>
      <c r="BH867" s="2"/>
      <c r="BI867" s="2"/>
      <c r="BJ867" s="2">
        <v>654517463</v>
      </c>
      <c r="BK867" s="8">
        <f t="shared" si="164"/>
        <v>1696856954</v>
      </c>
      <c r="BL867" s="2"/>
      <c r="BM867" s="2">
        <v>123033837</v>
      </c>
      <c r="BN867" s="2"/>
      <c r="BO867" s="2"/>
      <c r="BP867" s="2"/>
      <c r="BQ867" s="2"/>
      <c r="BR867" s="9"/>
      <c r="BS867" s="2"/>
      <c r="BT867" s="2"/>
      <c r="BU867" s="2">
        <v>18590684</v>
      </c>
      <c r="BV867" s="2"/>
      <c r="BW867" s="8">
        <f t="shared" si="165"/>
        <v>1838481475</v>
      </c>
      <c r="BX867" s="2"/>
      <c r="BY867" s="2">
        <v>123033837</v>
      </c>
      <c r="BZ867" s="2"/>
      <c r="CA867" s="2"/>
      <c r="CB867" s="9"/>
      <c r="CC867" s="2"/>
      <c r="CD867" s="2"/>
      <c r="CE867" s="2"/>
      <c r="CF867" s="2"/>
      <c r="CG867" s="8">
        <f>SUM(BW867:CE867)</f>
        <v>1961515312</v>
      </c>
      <c r="CH867" s="2"/>
      <c r="CI867" s="2"/>
      <c r="CJ867" s="2"/>
      <c r="CK867" s="2"/>
      <c r="CL867" s="9"/>
      <c r="CM867" s="2"/>
      <c r="CN867" s="2"/>
      <c r="CO867" s="2"/>
      <c r="CP867" s="8">
        <f t="shared" si="158"/>
        <v>1961515312</v>
      </c>
      <c r="CQ867" s="2"/>
      <c r="CR867" s="2"/>
      <c r="CS867" s="2"/>
      <c r="CT867" s="2"/>
      <c r="CU867" s="2"/>
      <c r="CV867" s="9"/>
      <c r="CW867" s="2"/>
      <c r="CX867" s="2"/>
      <c r="CY867" s="8">
        <f t="shared" si="159"/>
        <v>1961515312</v>
      </c>
      <c r="CZ867" s="2"/>
      <c r="DA867" s="2"/>
      <c r="DB867" s="2"/>
      <c r="DC867" s="2"/>
      <c r="DD867" s="2"/>
      <c r="DE867" s="2"/>
      <c r="DF867" s="2"/>
      <c r="DG867" s="2"/>
      <c r="DH867" s="2"/>
      <c r="DI867" s="8">
        <f t="shared" si="160"/>
        <v>1961515312</v>
      </c>
      <c r="DJ867" s="18"/>
      <c r="DK867" s="2"/>
      <c r="DL867" s="2"/>
      <c r="DM867" s="2"/>
      <c r="DN867" s="2"/>
      <c r="DO867" s="2"/>
      <c r="DP867" s="2"/>
      <c r="DQ867" s="2"/>
      <c r="DR867" s="9"/>
      <c r="DS867" s="2"/>
      <c r="DT867" s="2"/>
      <c r="DU867" s="7">
        <f t="shared" si="166"/>
        <v>1961515312</v>
      </c>
      <c r="DV867" s="4">
        <f>VLOOKUP(B867,[3]RPTNCT049_ConsultaSaldosContabl!$I$4:$K$8047,3,0)</f>
        <v>984270696</v>
      </c>
      <c r="DW867" s="4">
        <f>+Q867+Z867+AA867+AN867+BA867+BJ867+BU867+BV867</f>
        <v>977244616</v>
      </c>
      <c r="DX867" s="41">
        <f t="shared" si="167"/>
        <v>1961515312</v>
      </c>
      <c r="DY867" s="19">
        <f t="shared" si="168"/>
        <v>0</v>
      </c>
      <c r="DZ867" s="29"/>
      <c r="EA867" s="29"/>
      <c r="EB867" s="29"/>
    </row>
    <row r="868" spans="1:136" ht="15" customHeight="1" x14ac:dyDescent="0.2">
      <c r="A868" s="1">
        <v>8000957820</v>
      </c>
      <c r="B868" s="1">
        <v>800095782</v>
      </c>
      <c r="C868" s="16">
        <v>211018610</v>
      </c>
      <c r="D868" s="17" t="s">
        <v>2253</v>
      </c>
      <c r="E868" s="83" t="s">
        <v>1416</v>
      </c>
      <c r="F868" s="38"/>
      <c r="G868" s="2"/>
      <c r="H868" s="3"/>
      <c r="I868" s="2"/>
      <c r="J868" s="39"/>
      <c r="K868" s="3"/>
      <c r="L868" s="2"/>
      <c r="M868" s="8"/>
      <c r="N868" s="3"/>
      <c r="O868" s="2"/>
      <c r="P868" s="3"/>
      <c r="Q868" s="39">
        <v>93625202</v>
      </c>
      <c r="R868" s="2"/>
      <c r="S868" s="3"/>
      <c r="T868" s="3"/>
      <c r="U868" s="2"/>
      <c r="V868" s="8">
        <f t="shared" si="157"/>
        <v>93625202</v>
      </c>
      <c r="W868" s="8">
        <v>0</v>
      </c>
      <c r="X868" s="2"/>
      <c r="Y868" s="8">
        <v>0</v>
      </c>
      <c r="Z868" s="8"/>
      <c r="AA868" s="2"/>
      <c r="AB868" s="2"/>
      <c r="AC868" s="9"/>
      <c r="AD868" s="2"/>
      <c r="AE868" s="2"/>
      <c r="AF868" s="8">
        <f t="shared" si="161"/>
        <v>93625202</v>
      </c>
      <c r="AG868" s="9">
        <v>0</v>
      </c>
      <c r="AH868" s="2"/>
      <c r="AI868" s="2">
        <v>0</v>
      </c>
      <c r="AJ868" s="9">
        <v>0</v>
      </c>
      <c r="AK868" s="2">
        <v>0</v>
      </c>
      <c r="AL868" s="2">
        <v>0</v>
      </c>
      <c r="AM868" s="2"/>
      <c r="AN868" s="2"/>
      <c r="AO868" s="19">
        <f t="shared" si="162"/>
        <v>93625202</v>
      </c>
      <c r="AP868" s="2"/>
      <c r="AQ868" s="2"/>
      <c r="AR868" s="2"/>
      <c r="AS868" s="2"/>
      <c r="AT868" s="2"/>
      <c r="AU868" s="2"/>
      <c r="AV868" s="2"/>
      <c r="AW868" s="2"/>
      <c r="AX868" s="2">
        <v>123783892</v>
      </c>
      <c r="AY868" s="2">
        <v>30945973</v>
      </c>
      <c r="AZ868" s="2"/>
      <c r="BA868" s="2"/>
      <c r="BB868" s="64">
        <f t="shared" si="163"/>
        <v>248355067</v>
      </c>
      <c r="BC868" s="2"/>
      <c r="BD868" s="2">
        <v>30945973</v>
      </c>
      <c r="BE868" s="2"/>
      <c r="BF868" s="2"/>
      <c r="BG868" s="9"/>
      <c r="BH868" s="2"/>
      <c r="BI868" s="2"/>
      <c r="BJ868" s="2">
        <v>201486503</v>
      </c>
      <c r="BK868" s="8">
        <f t="shared" si="164"/>
        <v>480787543</v>
      </c>
      <c r="BL868" s="2"/>
      <c r="BM868" s="2">
        <v>30945973</v>
      </c>
      <c r="BN868" s="2"/>
      <c r="BO868" s="2"/>
      <c r="BP868" s="2"/>
      <c r="BQ868" s="2"/>
      <c r="BR868" s="9"/>
      <c r="BS868" s="2"/>
      <c r="BT868" s="2"/>
      <c r="BU868" s="2"/>
      <c r="BV868" s="2"/>
      <c r="BW868" s="8">
        <f t="shared" si="165"/>
        <v>511733516</v>
      </c>
      <c r="BX868" s="2"/>
      <c r="BY868" s="2">
        <v>30945973</v>
      </c>
      <c r="BZ868" s="2"/>
      <c r="CA868" s="2"/>
      <c r="CB868" s="9"/>
      <c r="CC868" s="2"/>
      <c r="CD868" s="2"/>
      <c r="CE868" s="2"/>
      <c r="CF868" s="2"/>
      <c r="CG868" s="8">
        <f>SUM(BW868:CE868)</f>
        <v>542679489</v>
      </c>
      <c r="CH868" s="2"/>
      <c r="CI868" s="2"/>
      <c r="CJ868" s="2"/>
      <c r="CK868" s="2"/>
      <c r="CL868" s="9"/>
      <c r="CM868" s="2"/>
      <c r="CN868" s="2"/>
      <c r="CO868" s="2"/>
      <c r="CP868" s="8">
        <f t="shared" si="158"/>
        <v>542679489</v>
      </c>
      <c r="CQ868" s="2"/>
      <c r="CR868" s="2"/>
      <c r="CS868" s="2"/>
      <c r="CT868" s="2"/>
      <c r="CU868" s="2"/>
      <c r="CV868" s="9"/>
      <c r="CW868" s="2"/>
      <c r="CX868" s="2"/>
      <c r="CY868" s="8">
        <f t="shared" si="159"/>
        <v>542679489</v>
      </c>
      <c r="CZ868" s="2"/>
      <c r="DA868" s="2"/>
      <c r="DB868" s="2"/>
      <c r="DC868" s="2"/>
      <c r="DD868" s="2"/>
      <c r="DE868" s="2"/>
      <c r="DF868" s="2"/>
      <c r="DG868" s="2"/>
      <c r="DH868" s="2"/>
      <c r="DI868" s="8">
        <f t="shared" si="160"/>
        <v>542679489</v>
      </c>
      <c r="DJ868" s="18"/>
      <c r="DK868" s="2"/>
      <c r="DL868" s="2"/>
      <c r="DM868" s="2"/>
      <c r="DN868" s="2"/>
      <c r="DO868" s="2"/>
      <c r="DP868" s="2"/>
      <c r="DQ868" s="2"/>
      <c r="DR868" s="9"/>
      <c r="DS868" s="2"/>
      <c r="DT868" s="2"/>
      <c r="DU868" s="7">
        <f t="shared" si="166"/>
        <v>542679489</v>
      </c>
      <c r="DV868" s="4">
        <f>VLOOKUP(B868,[3]RPTNCT049_ConsultaSaldosContabl!$I$4:$K$8047,3,0)</f>
        <v>247567784</v>
      </c>
      <c r="DW868" s="4">
        <f>+Q868+Z868+AA868+AN868+BA868+BJ868+BU868+BV868</f>
        <v>295111705</v>
      </c>
      <c r="DX868" s="41">
        <f t="shared" si="167"/>
        <v>542679489</v>
      </c>
      <c r="DY868" s="19">
        <f t="shared" si="168"/>
        <v>0</v>
      </c>
      <c r="DZ868" s="29"/>
      <c r="EA868" s="29"/>
      <c r="EB868" s="29"/>
    </row>
    <row r="869" spans="1:136" ht="15" customHeight="1" x14ac:dyDescent="0.2">
      <c r="A869" s="1">
        <v>8902048904</v>
      </c>
      <c r="B869" s="1">
        <v>890204890</v>
      </c>
      <c r="C869" s="16">
        <v>218468684</v>
      </c>
      <c r="D869" s="17" t="s">
        <v>2194</v>
      </c>
      <c r="E869" s="83" t="s">
        <v>1906</v>
      </c>
      <c r="F869" s="38"/>
      <c r="G869" s="2"/>
      <c r="H869" s="3"/>
      <c r="I869" s="2"/>
      <c r="J869" s="39"/>
      <c r="K869" s="3"/>
      <c r="L869" s="2"/>
      <c r="M869" s="8"/>
      <c r="N869" s="3"/>
      <c r="O869" s="2"/>
      <c r="P869" s="3"/>
      <c r="Q869" s="39">
        <v>19003432</v>
      </c>
      <c r="R869" s="2"/>
      <c r="S869" s="3"/>
      <c r="T869" s="3"/>
      <c r="U869" s="2"/>
      <c r="V869" s="8">
        <f t="shared" si="157"/>
        <v>19003432</v>
      </c>
      <c r="W869" s="8">
        <v>0</v>
      </c>
      <c r="X869" s="2"/>
      <c r="Y869" s="8">
        <v>0</v>
      </c>
      <c r="Z869" s="8"/>
      <c r="AA869" s="2"/>
      <c r="AB869" s="2"/>
      <c r="AC869" s="9"/>
      <c r="AD869" s="2"/>
      <c r="AE869" s="2"/>
      <c r="AF869" s="8">
        <f t="shared" si="161"/>
        <v>19003432</v>
      </c>
      <c r="AG869" s="9">
        <v>0</v>
      </c>
      <c r="AH869" s="2"/>
      <c r="AI869" s="2">
        <v>0</v>
      </c>
      <c r="AJ869" s="9">
        <v>0</v>
      </c>
      <c r="AK869" s="2">
        <v>0</v>
      </c>
      <c r="AL869" s="2">
        <v>0</v>
      </c>
      <c r="AM869" s="2"/>
      <c r="AN869" s="2"/>
      <c r="AO869" s="19">
        <f t="shared" si="162"/>
        <v>19003432</v>
      </c>
      <c r="AP869" s="2"/>
      <c r="AQ869" s="2"/>
      <c r="AR869" s="2"/>
      <c r="AS869" s="2"/>
      <c r="AT869" s="2"/>
      <c r="AU869" s="2"/>
      <c r="AV869" s="2"/>
      <c r="AW869" s="2"/>
      <c r="AX869" s="2">
        <v>25485960</v>
      </c>
      <c r="AY869" s="2">
        <v>6371490</v>
      </c>
      <c r="AZ869" s="2"/>
      <c r="BA869" s="2"/>
      <c r="BB869" s="64">
        <f t="shared" si="163"/>
        <v>50860882</v>
      </c>
      <c r="BC869" s="2"/>
      <c r="BD869" s="2">
        <v>6371490</v>
      </c>
      <c r="BE869" s="2"/>
      <c r="BF869" s="2"/>
      <c r="BG869" s="9"/>
      <c r="BH869" s="2"/>
      <c r="BI869" s="2"/>
      <c r="BJ869" s="2">
        <v>40991142</v>
      </c>
      <c r="BK869" s="8">
        <f t="shared" si="164"/>
        <v>98223514</v>
      </c>
      <c r="BL869" s="2"/>
      <c r="BM869" s="2">
        <v>6371490</v>
      </c>
      <c r="BN869" s="2"/>
      <c r="BO869" s="2"/>
      <c r="BP869" s="2"/>
      <c r="BQ869" s="2"/>
      <c r="BR869" s="9"/>
      <c r="BS869" s="2"/>
      <c r="BT869" s="2"/>
      <c r="BU869" s="2"/>
      <c r="BV869" s="2"/>
      <c r="BW869" s="8">
        <f t="shared" si="165"/>
        <v>104595004</v>
      </c>
      <c r="BX869" s="2"/>
      <c r="BY869" s="2">
        <v>6371490</v>
      </c>
      <c r="BZ869" s="2"/>
      <c r="CA869" s="2"/>
      <c r="CB869" s="9"/>
      <c r="CC869" s="2"/>
      <c r="CD869" s="2"/>
      <c r="CE869" s="2"/>
      <c r="CF869" s="2"/>
      <c r="CG869" s="8">
        <f>SUM(BW869:CE869)</f>
        <v>110966494</v>
      </c>
      <c r="CH869" s="2"/>
      <c r="CI869" s="2"/>
      <c r="CJ869" s="2"/>
      <c r="CK869" s="2"/>
      <c r="CL869" s="9"/>
      <c r="CM869" s="2"/>
      <c r="CN869" s="2"/>
      <c r="CO869" s="2"/>
      <c r="CP869" s="8">
        <f t="shared" si="158"/>
        <v>110966494</v>
      </c>
      <c r="CQ869" s="2"/>
      <c r="CR869" s="2"/>
      <c r="CS869" s="2"/>
      <c r="CT869" s="2"/>
      <c r="CU869" s="2"/>
      <c r="CV869" s="9"/>
      <c r="CW869" s="2"/>
      <c r="CX869" s="2"/>
      <c r="CY869" s="8">
        <f t="shared" si="159"/>
        <v>110966494</v>
      </c>
      <c r="CZ869" s="2"/>
      <c r="DA869" s="2"/>
      <c r="DB869" s="2"/>
      <c r="DC869" s="2"/>
      <c r="DD869" s="2"/>
      <c r="DE869" s="2"/>
      <c r="DF869" s="2"/>
      <c r="DG869" s="2"/>
      <c r="DH869" s="2"/>
      <c r="DI869" s="8">
        <f t="shared" si="160"/>
        <v>110966494</v>
      </c>
      <c r="DJ869" s="18"/>
      <c r="DK869" s="2"/>
      <c r="DL869" s="2"/>
      <c r="DM869" s="2"/>
      <c r="DN869" s="2"/>
      <c r="DO869" s="2"/>
      <c r="DP869" s="2"/>
      <c r="DQ869" s="2"/>
      <c r="DR869" s="9"/>
      <c r="DS869" s="2"/>
      <c r="DT869" s="2"/>
      <c r="DU869" s="7">
        <f t="shared" si="166"/>
        <v>110966494</v>
      </c>
      <c r="DV869" s="4">
        <f>VLOOKUP(B869,[3]RPTNCT049_ConsultaSaldosContabl!$I$4:$K$8047,3,0)</f>
        <v>50971920</v>
      </c>
      <c r="DW869" s="4">
        <f>+Q869+Z869+AA869+AN869+BA869+BJ869+BU869+BV869</f>
        <v>59994574</v>
      </c>
      <c r="DX869" s="41">
        <f t="shared" si="167"/>
        <v>110966494</v>
      </c>
      <c r="DY869" s="19">
        <f t="shared" si="168"/>
        <v>0</v>
      </c>
      <c r="DZ869" s="29"/>
      <c r="EA869" s="29"/>
      <c r="EB869" s="29"/>
    </row>
    <row r="870" spans="1:136" ht="15" customHeight="1" x14ac:dyDescent="0.2">
      <c r="A870" s="1">
        <v>8100019988</v>
      </c>
      <c r="B870" s="1">
        <v>810001998</v>
      </c>
      <c r="C870" s="16">
        <v>216517665</v>
      </c>
      <c r="D870" s="17" t="s">
        <v>357</v>
      </c>
      <c r="E870" s="83" t="s">
        <v>1402</v>
      </c>
      <c r="F870" s="38"/>
      <c r="G870" s="2"/>
      <c r="H870" s="3"/>
      <c r="I870" s="2"/>
      <c r="J870" s="39"/>
      <c r="K870" s="3"/>
      <c r="L870" s="2"/>
      <c r="M870" s="8"/>
      <c r="N870" s="3"/>
      <c r="O870" s="2"/>
      <c r="P870" s="3"/>
      <c r="Q870" s="39">
        <v>28158941</v>
      </c>
      <c r="R870" s="2"/>
      <c r="S870" s="3"/>
      <c r="T870" s="3"/>
      <c r="U870" s="2"/>
      <c r="V870" s="8">
        <f t="shared" si="157"/>
        <v>28158941</v>
      </c>
      <c r="W870" s="8">
        <v>0</v>
      </c>
      <c r="X870" s="2"/>
      <c r="Y870" s="8">
        <v>0</v>
      </c>
      <c r="Z870" s="8"/>
      <c r="AA870" s="2"/>
      <c r="AB870" s="2"/>
      <c r="AC870" s="9"/>
      <c r="AD870" s="2"/>
      <c r="AE870" s="2"/>
      <c r="AF870" s="8">
        <f t="shared" si="161"/>
        <v>28158941</v>
      </c>
      <c r="AG870" s="9">
        <v>0</v>
      </c>
      <c r="AH870" s="2"/>
      <c r="AI870" s="2">
        <v>0</v>
      </c>
      <c r="AJ870" s="9">
        <v>0</v>
      </c>
      <c r="AK870" s="2">
        <v>0</v>
      </c>
      <c r="AL870" s="2">
        <v>0</v>
      </c>
      <c r="AM870" s="2"/>
      <c r="AN870" s="2"/>
      <c r="AO870" s="19">
        <f t="shared" si="162"/>
        <v>28158941</v>
      </c>
      <c r="AP870" s="2"/>
      <c r="AQ870" s="2"/>
      <c r="AR870" s="2"/>
      <c r="AS870" s="2"/>
      <c r="AT870" s="2"/>
      <c r="AU870" s="2"/>
      <c r="AV870" s="2"/>
      <c r="AW870" s="2"/>
      <c r="AX870" s="2">
        <v>29175524</v>
      </c>
      <c r="AY870" s="2">
        <v>7293881</v>
      </c>
      <c r="AZ870" s="2"/>
      <c r="BA870" s="2"/>
      <c r="BB870" s="64">
        <f t="shared" si="163"/>
        <v>64628346</v>
      </c>
      <c r="BC870" s="2"/>
      <c r="BD870" s="2">
        <v>7293881</v>
      </c>
      <c r="BE870" s="2"/>
      <c r="BF870" s="2"/>
      <c r="BG870" s="9"/>
      <c r="BH870" s="2"/>
      <c r="BI870" s="2"/>
      <c r="BJ870" s="2">
        <v>60599552</v>
      </c>
      <c r="BK870" s="8">
        <f t="shared" si="164"/>
        <v>132521779</v>
      </c>
      <c r="BL870" s="2"/>
      <c r="BM870" s="2">
        <v>7293881</v>
      </c>
      <c r="BN870" s="2"/>
      <c r="BO870" s="2"/>
      <c r="BP870" s="2"/>
      <c r="BQ870" s="2"/>
      <c r="BR870" s="9"/>
      <c r="BS870" s="2"/>
      <c r="BT870" s="2"/>
      <c r="BU870" s="2"/>
      <c r="BV870" s="2"/>
      <c r="BW870" s="8">
        <f t="shared" si="165"/>
        <v>139815660</v>
      </c>
      <c r="BX870" s="2"/>
      <c r="BY870" s="2">
        <v>7293881</v>
      </c>
      <c r="BZ870" s="2"/>
      <c r="CA870" s="2"/>
      <c r="CB870" s="9"/>
      <c r="CC870" s="2"/>
      <c r="CD870" s="2"/>
      <c r="CE870" s="2"/>
      <c r="CF870" s="2"/>
      <c r="CG870" s="8">
        <f>SUM(BW870:CE870)</f>
        <v>147109541</v>
      </c>
      <c r="CH870" s="2"/>
      <c r="CI870" s="2"/>
      <c r="CJ870" s="2"/>
      <c r="CK870" s="2"/>
      <c r="CL870" s="9"/>
      <c r="CM870" s="2"/>
      <c r="CN870" s="2"/>
      <c r="CO870" s="2"/>
      <c r="CP870" s="8">
        <f t="shared" si="158"/>
        <v>147109541</v>
      </c>
      <c r="CQ870" s="2"/>
      <c r="CR870" s="2"/>
      <c r="CS870" s="2"/>
      <c r="CT870" s="2"/>
      <c r="CU870" s="2"/>
      <c r="CV870" s="9"/>
      <c r="CW870" s="2"/>
      <c r="CX870" s="2"/>
      <c r="CY870" s="8">
        <f t="shared" si="159"/>
        <v>147109541</v>
      </c>
      <c r="CZ870" s="2"/>
      <c r="DA870" s="2"/>
      <c r="DB870" s="2"/>
      <c r="DC870" s="2"/>
      <c r="DD870" s="2"/>
      <c r="DE870" s="2"/>
      <c r="DF870" s="2"/>
      <c r="DG870" s="2"/>
      <c r="DH870" s="2"/>
      <c r="DI870" s="8">
        <f t="shared" si="160"/>
        <v>147109541</v>
      </c>
      <c r="DJ870" s="18"/>
      <c r="DK870" s="2"/>
      <c r="DL870" s="2"/>
      <c r="DM870" s="2"/>
      <c r="DN870" s="2"/>
      <c r="DO870" s="2"/>
      <c r="DP870" s="2"/>
      <c r="DQ870" s="2"/>
      <c r="DR870" s="9"/>
      <c r="DS870" s="2"/>
      <c r="DT870" s="2"/>
      <c r="DU870" s="7">
        <f t="shared" si="166"/>
        <v>147109541</v>
      </c>
      <c r="DV870" s="4">
        <f>VLOOKUP(B870,[3]RPTNCT049_ConsultaSaldosContabl!$I$4:$K$8047,3,0)</f>
        <v>58351048</v>
      </c>
      <c r="DW870" s="4">
        <f>+Q870+Z870+AA870+AN870+BA870+BJ870+BU870+BV870</f>
        <v>88758493</v>
      </c>
      <c r="DX870" s="41">
        <f t="shared" si="167"/>
        <v>147109541</v>
      </c>
      <c r="DY870" s="19">
        <f t="shared" si="168"/>
        <v>0</v>
      </c>
      <c r="DZ870" s="29"/>
      <c r="EA870" s="29"/>
      <c r="EB870" s="29"/>
    </row>
    <row r="871" spans="1:136" ht="15" customHeight="1" x14ac:dyDescent="0.2">
      <c r="A871" s="1">
        <v>8922012821</v>
      </c>
      <c r="B871" s="1">
        <v>892201282</v>
      </c>
      <c r="C871" s="16">
        <v>210270702</v>
      </c>
      <c r="D871" s="17" t="s">
        <v>2197</v>
      </c>
      <c r="E871" s="83" t="s">
        <v>1938</v>
      </c>
      <c r="F871" s="38"/>
      <c r="G871" s="2"/>
      <c r="H871" s="3"/>
      <c r="I871" s="2"/>
      <c r="J871" s="39"/>
      <c r="K871" s="3"/>
      <c r="L871" s="2"/>
      <c r="M871" s="8"/>
      <c r="N871" s="3"/>
      <c r="O871" s="2"/>
      <c r="P871" s="3"/>
      <c r="Q871" s="39">
        <v>75899961</v>
      </c>
      <c r="R871" s="2"/>
      <c r="S871" s="3"/>
      <c r="T871" s="3"/>
      <c r="U871" s="2"/>
      <c r="V871" s="8">
        <f t="shared" si="157"/>
        <v>75899961</v>
      </c>
      <c r="W871" s="8">
        <v>0</v>
      </c>
      <c r="X871" s="2"/>
      <c r="Y871" s="8">
        <v>0</v>
      </c>
      <c r="Z871" s="8"/>
      <c r="AA871" s="2"/>
      <c r="AB871" s="2"/>
      <c r="AC871" s="9"/>
      <c r="AD871" s="2"/>
      <c r="AE871" s="2"/>
      <c r="AF871" s="8">
        <f t="shared" si="161"/>
        <v>75899961</v>
      </c>
      <c r="AG871" s="9">
        <v>0</v>
      </c>
      <c r="AH871" s="2"/>
      <c r="AI871" s="2">
        <v>0</v>
      </c>
      <c r="AJ871" s="9">
        <v>0</v>
      </c>
      <c r="AK871" s="2">
        <v>0</v>
      </c>
      <c r="AL871" s="2">
        <v>0</v>
      </c>
      <c r="AM871" s="2"/>
      <c r="AN871" s="2"/>
      <c r="AO871" s="19">
        <f t="shared" si="162"/>
        <v>75899961</v>
      </c>
      <c r="AP871" s="2"/>
      <c r="AQ871" s="2"/>
      <c r="AR871" s="2"/>
      <c r="AS871" s="2"/>
      <c r="AT871" s="2"/>
      <c r="AU871" s="2"/>
      <c r="AV871" s="2"/>
      <c r="AW871" s="2"/>
      <c r="AX871" s="2">
        <v>115892556</v>
      </c>
      <c r="AY871" s="2">
        <v>28973139</v>
      </c>
      <c r="AZ871" s="2"/>
      <c r="BA871" s="2"/>
      <c r="BB871" s="64">
        <f t="shared" si="163"/>
        <v>220765656</v>
      </c>
      <c r="BC871" s="2"/>
      <c r="BD871" s="2">
        <v>28973139</v>
      </c>
      <c r="BE871" s="2"/>
      <c r="BF871" s="2"/>
      <c r="BG871" s="9"/>
      <c r="BH871" s="2"/>
      <c r="BI871" s="2"/>
      <c r="BJ871" s="2">
        <v>163340841</v>
      </c>
      <c r="BK871" s="8">
        <f t="shared" si="164"/>
        <v>413079636</v>
      </c>
      <c r="BL871" s="2"/>
      <c r="BM871" s="2">
        <v>28973139</v>
      </c>
      <c r="BN871" s="2"/>
      <c r="BO871" s="2"/>
      <c r="BP871" s="2"/>
      <c r="BQ871" s="2"/>
      <c r="BR871" s="9"/>
      <c r="BS871" s="2"/>
      <c r="BT871" s="2"/>
      <c r="BU871" s="2"/>
      <c r="BV871" s="2"/>
      <c r="BW871" s="8">
        <f t="shared" si="165"/>
        <v>442052775</v>
      </c>
      <c r="BX871" s="2"/>
      <c r="BY871" s="2">
        <v>28973139</v>
      </c>
      <c r="BZ871" s="2"/>
      <c r="CA871" s="2"/>
      <c r="CB871" s="9"/>
      <c r="CC871" s="2"/>
      <c r="CD871" s="2"/>
      <c r="CE871" s="2"/>
      <c r="CF871" s="2"/>
      <c r="CG871" s="8">
        <f>SUM(BW871:CE871)</f>
        <v>471025914</v>
      </c>
      <c r="CH871" s="2"/>
      <c r="CI871" s="2"/>
      <c r="CJ871" s="2"/>
      <c r="CK871" s="2"/>
      <c r="CL871" s="9"/>
      <c r="CM871" s="2"/>
      <c r="CN871" s="2"/>
      <c r="CO871" s="2"/>
      <c r="CP871" s="8">
        <f t="shared" si="158"/>
        <v>471025914</v>
      </c>
      <c r="CQ871" s="2"/>
      <c r="CR871" s="2"/>
      <c r="CS871" s="2"/>
      <c r="CT871" s="2"/>
      <c r="CU871" s="2"/>
      <c r="CV871" s="9"/>
      <c r="CW871" s="2"/>
      <c r="CX871" s="2"/>
      <c r="CY871" s="8">
        <f t="shared" si="159"/>
        <v>471025914</v>
      </c>
      <c r="CZ871" s="2"/>
      <c r="DA871" s="2"/>
      <c r="DB871" s="2"/>
      <c r="DC871" s="2"/>
      <c r="DD871" s="2"/>
      <c r="DE871" s="2"/>
      <c r="DF871" s="2"/>
      <c r="DG871" s="2"/>
      <c r="DH871" s="2"/>
      <c r="DI871" s="8">
        <f t="shared" si="160"/>
        <v>471025914</v>
      </c>
      <c r="DJ871" s="18"/>
      <c r="DK871" s="2"/>
      <c r="DL871" s="2"/>
      <c r="DM871" s="2"/>
      <c r="DN871" s="2"/>
      <c r="DO871" s="2"/>
      <c r="DP871" s="2"/>
      <c r="DQ871" s="2"/>
      <c r="DR871" s="9"/>
      <c r="DS871" s="2"/>
      <c r="DT871" s="2"/>
      <c r="DU871" s="7">
        <f t="shared" si="166"/>
        <v>471025914</v>
      </c>
      <c r="DV871" s="4">
        <f>VLOOKUP(B871,[3]RPTNCT049_ConsultaSaldosContabl!$I$4:$K$8047,3,0)</f>
        <v>231785112</v>
      </c>
      <c r="DW871" s="4">
        <f>+Q871+Z871+AA871+AN871+BA871+BJ871+BU871+BV871</f>
        <v>239240802</v>
      </c>
      <c r="DX871" s="41">
        <f t="shared" si="167"/>
        <v>471025914</v>
      </c>
      <c r="DY871" s="19">
        <f t="shared" si="168"/>
        <v>0</v>
      </c>
      <c r="DZ871" s="29"/>
      <c r="EA871" s="29"/>
      <c r="EB871" s="29"/>
    </row>
    <row r="872" spans="1:136" ht="15" customHeight="1" x14ac:dyDescent="0.2">
      <c r="A872" s="1">
        <v>8000982056</v>
      </c>
      <c r="B872" s="1">
        <v>800098205</v>
      </c>
      <c r="C872" s="16">
        <v>218350683</v>
      </c>
      <c r="D872" s="17" t="s">
        <v>688</v>
      </c>
      <c r="E872" s="83" t="s">
        <v>1728</v>
      </c>
      <c r="F872" s="38"/>
      <c r="G872" s="2"/>
      <c r="H872" s="3"/>
      <c r="I872" s="2"/>
      <c r="J872" s="39"/>
      <c r="K872" s="3"/>
      <c r="L872" s="2"/>
      <c r="M872" s="8"/>
      <c r="N872" s="3"/>
      <c r="O872" s="2"/>
      <c r="P872" s="3"/>
      <c r="Q872" s="39">
        <v>52007218</v>
      </c>
      <c r="R872" s="2"/>
      <c r="S872" s="3"/>
      <c r="T872" s="3"/>
      <c r="U872" s="2"/>
      <c r="V872" s="8">
        <f t="shared" si="157"/>
        <v>52007218</v>
      </c>
      <c r="W872" s="8">
        <v>0</v>
      </c>
      <c r="X872" s="2"/>
      <c r="Y872" s="8">
        <v>0</v>
      </c>
      <c r="Z872" s="8"/>
      <c r="AA872" s="2"/>
      <c r="AB872" s="2"/>
      <c r="AC872" s="9"/>
      <c r="AD872" s="2"/>
      <c r="AE872" s="2"/>
      <c r="AF872" s="8">
        <f t="shared" si="161"/>
        <v>52007218</v>
      </c>
      <c r="AG872" s="9">
        <v>0</v>
      </c>
      <c r="AH872" s="2"/>
      <c r="AI872" s="2">
        <v>0</v>
      </c>
      <c r="AJ872" s="9">
        <v>0</v>
      </c>
      <c r="AK872" s="2">
        <v>0</v>
      </c>
      <c r="AL872" s="2">
        <v>0</v>
      </c>
      <c r="AM872" s="2"/>
      <c r="AN872" s="2"/>
      <c r="AO872" s="19">
        <f t="shared" si="162"/>
        <v>52007218</v>
      </c>
      <c r="AP872" s="2"/>
      <c r="AQ872" s="2"/>
      <c r="AR872" s="2"/>
      <c r="AS872" s="2"/>
      <c r="AT872" s="2"/>
      <c r="AU872" s="2"/>
      <c r="AV872" s="2"/>
      <c r="AW872" s="2"/>
      <c r="AX872" s="2">
        <v>54273904</v>
      </c>
      <c r="AY872" s="2">
        <v>13568476</v>
      </c>
      <c r="AZ872" s="2"/>
      <c r="BA872" s="2"/>
      <c r="BB872" s="64">
        <f t="shared" si="163"/>
        <v>119849598</v>
      </c>
      <c r="BC872" s="2"/>
      <c r="BD872" s="2">
        <v>13568476</v>
      </c>
      <c r="BE872" s="2"/>
      <c r="BF872" s="2"/>
      <c r="BG872" s="9"/>
      <c r="BH872" s="2"/>
      <c r="BI872" s="2"/>
      <c r="BJ872" s="2">
        <v>111922439</v>
      </c>
      <c r="BK872" s="8">
        <f t="shared" si="164"/>
        <v>245340513</v>
      </c>
      <c r="BL872" s="2"/>
      <c r="BM872" s="2">
        <v>13568476</v>
      </c>
      <c r="BN872" s="2"/>
      <c r="BO872" s="2"/>
      <c r="BP872" s="2"/>
      <c r="BQ872" s="2"/>
      <c r="BR872" s="9"/>
      <c r="BS872" s="2"/>
      <c r="BT872" s="2"/>
      <c r="BU872" s="2"/>
      <c r="BV872" s="2"/>
      <c r="BW872" s="8">
        <f t="shared" si="165"/>
        <v>258908989</v>
      </c>
      <c r="BX872" s="2"/>
      <c r="BY872" s="2">
        <v>13568476</v>
      </c>
      <c r="BZ872" s="2"/>
      <c r="CA872" s="2"/>
      <c r="CB872" s="9"/>
      <c r="CC872" s="2"/>
      <c r="CD872" s="2"/>
      <c r="CE872" s="2"/>
      <c r="CF872" s="2"/>
      <c r="CG872" s="8">
        <f>SUM(BW872:CE872)</f>
        <v>272477465</v>
      </c>
      <c r="CH872" s="2"/>
      <c r="CI872" s="2"/>
      <c r="CJ872" s="2"/>
      <c r="CK872" s="2"/>
      <c r="CL872" s="9"/>
      <c r="CM872" s="2"/>
      <c r="CN872" s="2"/>
      <c r="CO872" s="2"/>
      <c r="CP872" s="8">
        <f t="shared" si="158"/>
        <v>272477465</v>
      </c>
      <c r="CQ872" s="2"/>
      <c r="CR872" s="2"/>
      <c r="CS872" s="2"/>
      <c r="CT872" s="2"/>
      <c r="CU872" s="2"/>
      <c r="CV872" s="9"/>
      <c r="CW872" s="2"/>
      <c r="CX872" s="2"/>
      <c r="CY872" s="8">
        <f t="shared" si="159"/>
        <v>272477465</v>
      </c>
      <c r="CZ872" s="2"/>
      <c r="DA872" s="2"/>
      <c r="DB872" s="2"/>
      <c r="DC872" s="2"/>
      <c r="DD872" s="2"/>
      <c r="DE872" s="2"/>
      <c r="DF872" s="2"/>
      <c r="DG872" s="2"/>
      <c r="DH872" s="2"/>
      <c r="DI872" s="8">
        <f t="shared" si="160"/>
        <v>272477465</v>
      </c>
      <c r="DJ872" s="18"/>
      <c r="DK872" s="2"/>
      <c r="DL872" s="2"/>
      <c r="DM872" s="2"/>
      <c r="DN872" s="2"/>
      <c r="DO872" s="2"/>
      <c r="DP872" s="2"/>
      <c r="DQ872" s="2"/>
      <c r="DR872" s="9"/>
      <c r="DS872" s="2"/>
      <c r="DT872" s="2"/>
      <c r="DU872" s="7">
        <f t="shared" si="166"/>
        <v>272477465</v>
      </c>
      <c r="DV872" s="4">
        <f>VLOOKUP(B872,[3]RPTNCT049_ConsultaSaldosContabl!$I$4:$K$8047,3,0)</f>
        <v>108547808</v>
      </c>
      <c r="DW872" s="4">
        <f>+Q872+Z872+AA872+AN872+BA872+BJ872+BU872+BV872</f>
        <v>163929657</v>
      </c>
      <c r="DX872" s="41">
        <f t="shared" si="167"/>
        <v>272477465</v>
      </c>
      <c r="DY872" s="19">
        <f t="shared" si="168"/>
        <v>0</v>
      </c>
      <c r="DZ872" s="29"/>
      <c r="EA872" s="29"/>
      <c r="EB872" s="29"/>
    </row>
    <row r="873" spans="1:136" ht="15" customHeight="1" x14ac:dyDescent="0.2">
      <c r="A873" s="1">
        <v>8999994224</v>
      </c>
      <c r="B873" s="1">
        <v>899999422</v>
      </c>
      <c r="C873" s="16">
        <v>216225662</v>
      </c>
      <c r="D873" s="17" t="s">
        <v>2176</v>
      </c>
      <c r="E873" s="83" t="s">
        <v>1576</v>
      </c>
      <c r="F873" s="38"/>
      <c r="G873" s="2"/>
      <c r="H873" s="3"/>
      <c r="I873" s="2"/>
      <c r="J873" s="39"/>
      <c r="K873" s="3"/>
      <c r="L873" s="2"/>
      <c r="M873" s="8"/>
      <c r="N873" s="3"/>
      <c r="O873" s="2"/>
      <c r="P873" s="3"/>
      <c r="Q873" s="39">
        <v>49412745</v>
      </c>
      <c r="R873" s="2"/>
      <c r="S873" s="3"/>
      <c r="T873" s="3"/>
      <c r="U873" s="2"/>
      <c r="V873" s="8">
        <f t="shared" si="157"/>
        <v>49412745</v>
      </c>
      <c r="W873" s="8">
        <v>0</v>
      </c>
      <c r="X873" s="2"/>
      <c r="Y873" s="8">
        <v>0</v>
      </c>
      <c r="Z873" s="8"/>
      <c r="AA873" s="2"/>
      <c r="AB873" s="2"/>
      <c r="AC873" s="9"/>
      <c r="AD873" s="2"/>
      <c r="AE873" s="2"/>
      <c r="AF873" s="8">
        <f t="shared" si="161"/>
        <v>49412745</v>
      </c>
      <c r="AG873" s="9">
        <v>0</v>
      </c>
      <c r="AH873" s="2"/>
      <c r="AI873" s="2">
        <v>0</v>
      </c>
      <c r="AJ873" s="9">
        <v>0</v>
      </c>
      <c r="AK873" s="2">
        <v>0</v>
      </c>
      <c r="AL873" s="2">
        <v>0</v>
      </c>
      <c r="AM873" s="2"/>
      <c r="AN873" s="2"/>
      <c r="AO873" s="19">
        <f t="shared" si="162"/>
        <v>49412745</v>
      </c>
      <c r="AP873" s="2"/>
      <c r="AQ873" s="2"/>
      <c r="AR873" s="2"/>
      <c r="AS873" s="2"/>
      <c r="AT873" s="2"/>
      <c r="AU873" s="2"/>
      <c r="AV873" s="2"/>
      <c r="AW873" s="2"/>
      <c r="AX873" s="2">
        <v>62361828</v>
      </c>
      <c r="AY873" s="2">
        <v>15590457</v>
      </c>
      <c r="AZ873" s="2"/>
      <c r="BA873" s="2"/>
      <c r="BB873" s="64">
        <f t="shared" si="163"/>
        <v>127365030</v>
      </c>
      <c r="BC873" s="2"/>
      <c r="BD873" s="2">
        <v>15590457</v>
      </c>
      <c r="BE873" s="2"/>
      <c r="BF873" s="2"/>
      <c r="BG873" s="9"/>
      <c r="BH873" s="2"/>
      <c r="BI873" s="2"/>
      <c r="BJ873" s="2">
        <v>106339061</v>
      </c>
      <c r="BK873" s="8">
        <f t="shared" si="164"/>
        <v>249294548</v>
      </c>
      <c r="BL873" s="2"/>
      <c r="BM873" s="2">
        <v>15590457</v>
      </c>
      <c r="BN873" s="2"/>
      <c r="BO873" s="2"/>
      <c r="BP873" s="2"/>
      <c r="BQ873" s="2"/>
      <c r="BR873" s="9"/>
      <c r="BS873" s="2"/>
      <c r="BT873" s="2"/>
      <c r="BU873" s="2"/>
      <c r="BV873" s="2"/>
      <c r="BW873" s="8">
        <f t="shared" si="165"/>
        <v>264885005</v>
      </c>
      <c r="BX873" s="2"/>
      <c r="BY873" s="2">
        <v>15590457</v>
      </c>
      <c r="BZ873" s="2"/>
      <c r="CA873" s="2"/>
      <c r="CB873" s="9"/>
      <c r="CC873" s="2"/>
      <c r="CD873" s="2"/>
      <c r="CE873" s="2"/>
      <c r="CF873" s="2"/>
      <c r="CG873" s="8">
        <f>SUM(BW873:CE873)</f>
        <v>280475462</v>
      </c>
      <c r="CH873" s="2"/>
      <c r="CI873" s="2"/>
      <c r="CJ873" s="2"/>
      <c r="CK873" s="2"/>
      <c r="CL873" s="9"/>
      <c r="CM873" s="2"/>
      <c r="CN873" s="2"/>
      <c r="CO873" s="2"/>
      <c r="CP873" s="8">
        <f t="shared" si="158"/>
        <v>280475462</v>
      </c>
      <c r="CQ873" s="2"/>
      <c r="CR873" s="2"/>
      <c r="CS873" s="2"/>
      <c r="CT873" s="2"/>
      <c r="CU873" s="2"/>
      <c r="CV873" s="9"/>
      <c r="CW873" s="2"/>
      <c r="CX873" s="2"/>
      <c r="CY873" s="8">
        <f t="shared" si="159"/>
        <v>280475462</v>
      </c>
      <c r="CZ873" s="2"/>
      <c r="DA873" s="2"/>
      <c r="DB873" s="2"/>
      <c r="DC873" s="2"/>
      <c r="DD873" s="2"/>
      <c r="DE873" s="2"/>
      <c r="DF873" s="2"/>
      <c r="DG873" s="2"/>
      <c r="DH873" s="2"/>
      <c r="DI873" s="8">
        <f t="shared" si="160"/>
        <v>280475462</v>
      </c>
      <c r="DJ873" s="18"/>
      <c r="DK873" s="2"/>
      <c r="DL873" s="2"/>
      <c r="DM873" s="2"/>
      <c r="DN873" s="2"/>
      <c r="DO873" s="2"/>
      <c r="DP873" s="2"/>
      <c r="DQ873" s="2"/>
      <c r="DR873" s="9"/>
      <c r="DS873" s="2"/>
      <c r="DT873" s="2"/>
      <c r="DU873" s="7">
        <f t="shared" si="166"/>
        <v>280475462</v>
      </c>
      <c r="DV873" s="4">
        <f>VLOOKUP(B873,[3]RPTNCT049_ConsultaSaldosContabl!$I$4:$K$8047,3,0)</f>
        <v>124723656</v>
      </c>
      <c r="DW873" s="4">
        <f>+Q873+Z873+AA873+AN873+BA873+BJ873+BU873+BV873</f>
        <v>155751806</v>
      </c>
      <c r="DX873" s="41">
        <f t="shared" si="167"/>
        <v>280475462</v>
      </c>
      <c r="DY873" s="19">
        <f t="shared" si="168"/>
        <v>0</v>
      </c>
      <c r="DZ873" s="29"/>
      <c r="EA873" s="29"/>
      <c r="EB873" s="29"/>
    </row>
    <row r="874" spans="1:136" ht="15" customHeight="1" x14ac:dyDescent="0.2">
      <c r="A874" s="1">
        <v>8921151790</v>
      </c>
      <c r="B874" s="1">
        <v>892115179</v>
      </c>
      <c r="C874" s="16">
        <v>215044650</v>
      </c>
      <c r="D874" s="17" t="s">
        <v>2181</v>
      </c>
      <c r="E874" s="83" t="s">
        <v>1674</v>
      </c>
      <c r="F874" s="38"/>
      <c r="G874" s="2"/>
      <c r="H874" s="3"/>
      <c r="I874" s="2"/>
      <c r="J874" s="39"/>
      <c r="K874" s="3"/>
      <c r="L874" s="2"/>
      <c r="M874" s="8"/>
      <c r="N874" s="3"/>
      <c r="O874" s="2"/>
      <c r="P874" s="3"/>
      <c r="Q874" s="39">
        <v>228933078</v>
      </c>
      <c r="R874" s="2"/>
      <c r="S874" s="3"/>
      <c r="T874" s="3"/>
      <c r="U874" s="2"/>
      <c r="V874" s="8">
        <f t="shared" si="157"/>
        <v>228933078</v>
      </c>
      <c r="W874" s="8">
        <v>0</v>
      </c>
      <c r="X874" s="2"/>
      <c r="Y874" s="8">
        <v>0</v>
      </c>
      <c r="Z874" s="8"/>
      <c r="AA874" s="2"/>
      <c r="AB874" s="2"/>
      <c r="AC874" s="9"/>
      <c r="AD874" s="2"/>
      <c r="AE874" s="2"/>
      <c r="AF874" s="8">
        <f t="shared" si="161"/>
        <v>228933078</v>
      </c>
      <c r="AG874" s="9">
        <v>0</v>
      </c>
      <c r="AH874" s="2"/>
      <c r="AI874" s="2">
        <v>0</v>
      </c>
      <c r="AJ874" s="9">
        <v>0</v>
      </c>
      <c r="AK874" s="2">
        <v>0</v>
      </c>
      <c r="AL874" s="2">
        <v>0</v>
      </c>
      <c r="AM874" s="2"/>
      <c r="AN874" s="2"/>
      <c r="AO874" s="19">
        <f t="shared" si="162"/>
        <v>228933078</v>
      </c>
      <c r="AP874" s="2"/>
      <c r="AQ874" s="2"/>
      <c r="AR874" s="2"/>
      <c r="AS874" s="2"/>
      <c r="AT874" s="2"/>
      <c r="AU874" s="2"/>
      <c r="AV874" s="2"/>
      <c r="AW874" s="2"/>
      <c r="AX874" s="2">
        <v>359689504</v>
      </c>
      <c r="AY874" s="2">
        <v>89922376</v>
      </c>
      <c r="AZ874" s="2"/>
      <c r="BA874" s="2"/>
      <c r="BB874" s="64">
        <f t="shared" si="163"/>
        <v>678544958</v>
      </c>
      <c r="BC874" s="2"/>
      <c r="BD874" s="2">
        <v>89922376</v>
      </c>
      <c r="BE874" s="2"/>
      <c r="BF874" s="2"/>
      <c r="BG874" s="9"/>
      <c r="BH874" s="2"/>
      <c r="BI874" s="2"/>
      <c r="BJ874" s="2">
        <v>492675731</v>
      </c>
      <c r="BK874" s="8">
        <f t="shared" si="164"/>
        <v>1261143065</v>
      </c>
      <c r="BL874" s="2"/>
      <c r="BM874" s="2">
        <v>89922376</v>
      </c>
      <c r="BN874" s="2"/>
      <c r="BO874" s="2"/>
      <c r="BP874" s="2"/>
      <c r="BQ874" s="2"/>
      <c r="BR874" s="9"/>
      <c r="BS874" s="2"/>
      <c r="BT874" s="2"/>
      <c r="BU874" s="2"/>
      <c r="BV874" s="2"/>
      <c r="BW874" s="8">
        <f t="shared" si="165"/>
        <v>1351065441</v>
      </c>
      <c r="BX874" s="2"/>
      <c r="BY874" s="2">
        <v>89922376</v>
      </c>
      <c r="BZ874" s="2"/>
      <c r="CA874" s="2"/>
      <c r="CB874" s="9"/>
      <c r="CC874" s="2"/>
      <c r="CD874" s="2"/>
      <c r="CE874" s="2"/>
      <c r="CF874" s="2"/>
      <c r="CG874" s="8">
        <f>SUM(BW874:CE874)</f>
        <v>1440987817</v>
      </c>
      <c r="CH874" s="2"/>
      <c r="CI874" s="2"/>
      <c r="CJ874" s="2"/>
      <c r="CK874" s="2"/>
      <c r="CL874" s="9"/>
      <c r="CM874" s="2"/>
      <c r="CN874" s="2"/>
      <c r="CO874" s="2"/>
      <c r="CP874" s="8">
        <f t="shared" si="158"/>
        <v>1440987817</v>
      </c>
      <c r="CQ874" s="2"/>
      <c r="CR874" s="2"/>
      <c r="CS874" s="2"/>
      <c r="CT874" s="2"/>
      <c r="CU874" s="2"/>
      <c r="CV874" s="9"/>
      <c r="CW874" s="2"/>
      <c r="CX874" s="2"/>
      <c r="CY874" s="8">
        <f t="shared" si="159"/>
        <v>1440987817</v>
      </c>
      <c r="CZ874" s="2"/>
      <c r="DA874" s="2"/>
      <c r="DB874" s="2"/>
      <c r="DC874" s="2"/>
      <c r="DD874" s="2"/>
      <c r="DE874" s="2"/>
      <c r="DF874" s="2"/>
      <c r="DG874" s="2"/>
      <c r="DH874" s="2"/>
      <c r="DI874" s="8">
        <f t="shared" si="160"/>
        <v>1440987817</v>
      </c>
      <c r="DJ874" s="18"/>
      <c r="DK874" s="2"/>
      <c r="DL874" s="2"/>
      <c r="DM874" s="2"/>
      <c r="DN874" s="2"/>
      <c r="DO874" s="2"/>
      <c r="DP874" s="2"/>
      <c r="DQ874" s="2"/>
      <c r="DR874" s="9"/>
      <c r="DS874" s="2"/>
      <c r="DT874" s="2"/>
      <c r="DU874" s="7">
        <f t="shared" si="166"/>
        <v>1440987817</v>
      </c>
      <c r="DV874" s="4">
        <f>VLOOKUP(B874,[3]RPTNCT049_ConsultaSaldosContabl!$I$4:$K$8047,3,0)</f>
        <v>719379008</v>
      </c>
      <c r="DW874" s="4">
        <f>+Q874+Z874+AA874+AN874+BA874+BJ874+BU874+BV874</f>
        <v>721608809</v>
      </c>
      <c r="DX874" s="41">
        <f t="shared" si="167"/>
        <v>1440987817</v>
      </c>
      <c r="DY874" s="19">
        <f t="shared" si="168"/>
        <v>0</v>
      </c>
      <c r="DZ874" s="29"/>
      <c r="EA874" s="29"/>
      <c r="EB874" s="29"/>
    </row>
    <row r="875" spans="1:136" ht="15" customHeight="1" x14ac:dyDescent="0.2">
      <c r="A875" s="1">
        <v>8000136767</v>
      </c>
      <c r="B875" s="1">
        <v>800013676</v>
      </c>
      <c r="C875" s="16">
        <v>215905659</v>
      </c>
      <c r="D875" s="17" t="s">
        <v>2185</v>
      </c>
      <c r="E875" s="83" t="s">
        <v>1176</v>
      </c>
      <c r="F875" s="38"/>
      <c r="G875" s="2"/>
      <c r="H875" s="3"/>
      <c r="I875" s="2"/>
      <c r="J875" s="39"/>
      <c r="K875" s="3"/>
      <c r="L875" s="2"/>
      <c r="M875" s="8"/>
      <c r="N875" s="3"/>
      <c r="O875" s="2"/>
      <c r="P875" s="3"/>
      <c r="Q875" s="39">
        <v>154485800</v>
      </c>
      <c r="R875" s="2"/>
      <c r="S875" s="3"/>
      <c r="T875" s="3"/>
      <c r="U875" s="2"/>
      <c r="V875" s="8">
        <f t="shared" si="157"/>
        <v>154485800</v>
      </c>
      <c r="W875" s="8">
        <v>0</v>
      </c>
      <c r="X875" s="2"/>
      <c r="Y875" s="8">
        <v>0</v>
      </c>
      <c r="Z875" s="8"/>
      <c r="AA875" s="2"/>
      <c r="AB875" s="2"/>
      <c r="AC875" s="9"/>
      <c r="AD875" s="2"/>
      <c r="AE875" s="2"/>
      <c r="AF875" s="8">
        <f t="shared" si="161"/>
        <v>154485800</v>
      </c>
      <c r="AG875" s="9">
        <v>0</v>
      </c>
      <c r="AH875" s="2"/>
      <c r="AI875" s="2">
        <v>0</v>
      </c>
      <c r="AJ875" s="9">
        <v>0</v>
      </c>
      <c r="AK875" s="2">
        <v>0</v>
      </c>
      <c r="AL875" s="2">
        <v>0</v>
      </c>
      <c r="AM875" s="2"/>
      <c r="AN875" s="2"/>
      <c r="AO875" s="19">
        <f t="shared" si="162"/>
        <v>154485800</v>
      </c>
      <c r="AP875" s="2"/>
      <c r="AQ875" s="2"/>
      <c r="AR875" s="2"/>
      <c r="AS875" s="2"/>
      <c r="AT875" s="2"/>
      <c r="AU875" s="2"/>
      <c r="AV875" s="2"/>
      <c r="AW875" s="2"/>
      <c r="AX875" s="2">
        <v>347757492</v>
      </c>
      <c r="AY875" s="2">
        <v>86939373</v>
      </c>
      <c r="AZ875" s="2"/>
      <c r="BA875" s="2">
        <f>VLOOKUP(B875,[2]Mayo!$G$109:$H$167,2,0)</f>
        <v>34037446</v>
      </c>
      <c r="BB875" s="64">
        <f t="shared" si="163"/>
        <v>623220111</v>
      </c>
      <c r="BC875" s="2"/>
      <c r="BD875" s="2">
        <v>86939373</v>
      </c>
      <c r="BE875" s="2"/>
      <c r="BF875" s="2"/>
      <c r="BG875" s="9"/>
      <c r="BH875" s="2"/>
      <c r="BI875" s="2"/>
      <c r="BJ875" s="2">
        <v>405712627</v>
      </c>
      <c r="BK875" s="8">
        <f t="shared" si="164"/>
        <v>1115872111</v>
      </c>
      <c r="BL875" s="2"/>
      <c r="BM875" s="2">
        <v>86939373</v>
      </c>
      <c r="BN875" s="2"/>
      <c r="BO875" s="2"/>
      <c r="BP875" s="2"/>
      <c r="BQ875" s="2"/>
      <c r="BR875" s="9"/>
      <c r="BS875" s="2"/>
      <c r="BT875" s="2"/>
      <c r="BU875" s="2"/>
      <c r="BV875" s="2"/>
      <c r="BW875" s="8">
        <f t="shared" si="165"/>
        <v>1202811484</v>
      </c>
      <c r="BX875" s="2"/>
      <c r="BY875" s="2">
        <v>86939373</v>
      </c>
      <c r="BZ875" s="2"/>
      <c r="CA875" s="2"/>
      <c r="CB875" s="9"/>
      <c r="CC875" s="2"/>
      <c r="CD875" s="2"/>
      <c r="CE875" s="2"/>
      <c r="CF875" s="2"/>
      <c r="CG875" s="8">
        <f>SUM(BW875:CE875)</f>
        <v>1289750857</v>
      </c>
      <c r="CH875" s="2"/>
      <c r="CI875" s="2"/>
      <c r="CJ875" s="2"/>
      <c r="CK875" s="2"/>
      <c r="CL875" s="9"/>
      <c r="CM875" s="2"/>
      <c r="CN875" s="2"/>
      <c r="CO875" s="2"/>
      <c r="CP875" s="8">
        <f t="shared" si="158"/>
        <v>1289750857</v>
      </c>
      <c r="CQ875" s="2"/>
      <c r="CR875" s="2"/>
      <c r="CS875" s="2"/>
      <c r="CT875" s="2"/>
      <c r="CU875" s="2"/>
      <c r="CV875" s="9"/>
      <c r="CW875" s="2"/>
      <c r="CX875" s="2"/>
      <c r="CY875" s="8">
        <f t="shared" si="159"/>
        <v>1289750857</v>
      </c>
      <c r="CZ875" s="2"/>
      <c r="DA875" s="2"/>
      <c r="DB875" s="2"/>
      <c r="DC875" s="2"/>
      <c r="DD875" s="2"/>
      <c r="DE875" s="2"/>
      <c r="DF875" s="2"/>
      <c r="DG875" s="2"/>
      <c r="DH875" s="2"/>
      <c r="DI875" s="8">
        <f t="shared" si="160"/>
        <v>1289750857</v>
      </c>
      <c r="DJ875" s="18"/>
      <c r="DK875" s="2"/>
      <c r="DL875" s="2"/>
      <c r="DM875" s="2"/>
      <c r="DN875" s="2"/>
      <c r="DO875" s="2"/>
      <c r="DP875" s="2"/>
      <c r="DQ875" s="2"/>
      <c r="DR875" s="9"/>
      <c r="DS875" s="2"/>
      <c r="DT875" s="2"/>
      <c r="DU875" s="7">
        <f t="shared" si="166"/>
        <v>1289750857</v>
      </c>
      <c r="DV875" s="4">
        <f>VLOOKUP(B875,[3]RPTNCT049_ConsultaSaldosContabl!$I$4:$K$8047,3,0)</f>
        <v>695514984</v>
      </c>
      <c r="DW875" s="4">
        <f>+Q875+Z875+AA875+AN875+BA875+BJ875+BU875+BV875</f>
        <v>594235873</v>
      </c>
      <c r="DX875" s="41">
        <f t="shared" si="167"/>
        <v>1289750857</v>
      </c>
      <c r="DY875" s="19">
        <f t="shared" si="168"/>
        <v>0</v>
      </c>
      <c r="DZ875" s="29"/>
      <c r="EA875" s="29"/>
      <c r="EB875" s="29"/>
    </row>
    <row r="876" spans="1:136" ht="15" customHeight="1" x14ac:dyDescent="0.2">
      <c r="A876" s="1">
        <v>8920992467</v>
      </c>
      <c r="B876" s="1">
        <v>892099246</v>
      </c>
      <c r="C876" s="16">
        <v>218650686</v>
      </c>
      <c r="D876" s="17" t="s">
        <v>689</v>
      </c>
      <c r="E876" s="83" t="s">
        <v>1729</v>
      </c>
      <c r="F876" s="38"/>
      <c r="G876" s="2"/>
      <c r="H876" s="3"/>
      <c r="I876" s="2"/>
      <c r="J876" s="39"/>
      <c r="K876" s="3"/>
      <c r="L876" s="2"/>
      <c r="M876" s="8"/>
      <c r="N876" s="3"/>
      <c r="O876" s="2"/>
      <c r="P876" s="3"/>
      <c r="Q876" s="39">
        <v>9956657</v>
      </c>
      <c r="R876" s="2"/>
      <c r="S876" s="3"/>
      <c r="T876" s="3"/>
      <c r="U876" s="2"/>
      <c r="V876" s="8">
        <f t="shared" si="157"/>
        <v>9956657</v>
      </c>
      <c r="W876" s="8">
        <v>0</v>
      </c>
      <c r="X876" s="2"/>
      <c r="Y876" s="8">
        <v>0</v>
      </c>
      <c r="Z876" s="8"/>
      <c r="AA876" s="2"/>
      <c r="AB876" s="2"/>
      <c r="AC876" s="9"/>
      <c r="AD876" s="2"/>
      <c r="AE876" s="2"/>
      <c r="AF876" s="8">
        <f t="shared" si="161"/>
        <v>9956657</v>
      </c>
      <c r="AG876" s="9">
        <v>0</v>
      </c>
      <c r="AH876" s="2"/>
      <c r="AI876" s="2">
        <v>0</v>
      </c>
      <c r="AJ876" s="9">
        <v>0</v>
      </c>
      <c r="AK876" s="2">
        <v>0</v>
      </c>
      <c r="AL876" s="2">
        <v>0</v>
      </c>
      <c r="AM876" s="2"/>
      <c r="AN876" s="2"/>
      <c r="AO876" s="19">
        <f t="shared" si="162"/>
        <v>9956657</v>
      </c>
      <c r="AP876" s="2"/>
      <c r="AQ876" s="2"/>
      <c r="AR876" s="2"/>
      <c r="AS876" s="2"/>
      <c r="AT876" s="2"/>
      <c r="AU876" s="2"/>
      <c r="AV876" s="2"/>
      <c r="AW876" s="2"/>
      <c r="AX876" s="2">
        <v>9723088</v>
      </c>
      <c r="AY876" s="2">
        <v>2430772</v>
      </c>
      <c r="AZ876" s="2"/>
      <c r="BA876" s="2"/>
      <c r="BB876" s="64">
        <f t="shared" si="163"/>
        <v>22110517</v>
      </c>
      <c r="BC876" s="2"/>
      <c r="BD876" s="2">
        <v>2430772</v>
      </c>
      <c r="BE876" s="2"/>
      <c r="BF876" s="2"/>
      <c r="BG876" s="9"/>
      <c r="BH876" s="2"/>
      <c r="BI876" s="2"/>
      <c r="BJ876" s="2">
        <v>21427228</v>
      </c>
      <c r="BK876" s="8">
        <f t="shared" si="164"/>
        <v>45968517</v>
      </c>
      <c r="BL876" s="2"/>
      <c r="BM876" s="2">
        <v>2430772</v>
      </c>
      <c r="BN876" s="2"/>
      <c r="BO876" s="2"/>
      <c r="BP876" s="2"/>
      <c r="BQ876" s="2"/>
      <c r="BR876" s="9"/>
      <c r="BS876" s="2"/>
      <c r="BT876" s="2"/>
      <c r="BU876" s="2"/>
      <c r="BV876" s="2"/>
      <c r="BW876" s="8">
        <f t="shared" si="165"/>
        <v>48399289</v>
      </c>
      <c r="BX876" s="2"/>
      <c r="BY876" s="2">
        <v>2430772</v>
      </c>
      <c r="BZ876" s="2"/>
      <c r="CA876" s="2"/>
      <c r="CB876" s="9"/>
      <c r="CC876" s="2"/>
      <c r="CD876" s="2"/>
      <c r="CE876" s="2"/>
      <c r="CF876" s="2"/>
      <c r="CG876" s="8">
        <f>SUM(BW876:CE876)</f>
        <v>50830061</v>
      </c>
      <c r="CH876" s="2"/>
      <c r="CI876" s="2"/>
      <c r="CJ876" s="2"/>
      <c r="CK876" s="2"/>
      <c r="CL876" s="9"/>
      <c r="CM876" s="2"/>
      <c r="CN876" s="2"/>
      <c r="CO876" s="2"/>
      <c r="CP876" s="8">
        <f t="shared" si="158"/>
        <v>50830061</v>
      </c>
      <c r="CQ876" s="2"/>
      <c r="CR876" s="2"/>
      <c r="CS876" s="2"/>
      <c r="CT876" s="2"/>
      <c r="CU876" s="2"/>
      <c r="CV876" s="9"/>
      <c r="CW876" s="2"/>
      <c r="CX876" s="2"/>
      <c r="CY876" s="8">
        <f t="shared" si="159"/>
        <v>50830061</v>
      </c>
      <c r="CZ876" s="2"/>
      <c r="DA876" s="2"/>
      <c r="DB876" s="2"/>
      <c r="DC876" s="2"/>
      <c r="DD876" s="2"/>
      <c r="DE876" s="2"/>
      <c r="DF876" s="2"/>
      <c r="DG876" s="2"/>
      <c r="DH876" s="2"/>
      <c r="DI876" s="8">
        <f t="shared" si="160"/>
        <v>50830061</v>
      </c>
      <c r="DJ876" s="18"/>
      <c r="DK876" s="2"/>
      <c r="DL876" s="2"/>
      <c r="DM876" s="2"/>
      <c r="DN876" s="2"/>
      <c r="DO876" s="2"/>
      <c r="DP876" s="2"/>
      <c r="DQ876" s="2"/>
      <c r="DR876" s="9"/>
      <c r="DS876" s="2"/>
      <c r="DT876" s="2"/>
      <c r="DU876" s="7">
        <f t="shared" si="166"/>
        <v>50830061</v>
      </c>
      <c r="DV876" s="4">
        <f>VLOOKUP(B876,[3]RPTNCT049_ConsultaSaldosContabl!$I$4:$K$8047,3,0)</f>
        <v>19446176</v>
      </c>
      <c r="DW876" s="4">
        <f>+Q876+Z876+AA876+AN876+BA876+BJ876+BU876+BV876</f>
        <v>31383885</v>
      </c>
      <c r="DX876" s="41">
        <f t="shared" si="167"/>
        <v>50830061</v>
      </c>
      <c r="DY876" s="19">
        <f t="shared" si="168"/>
        <v>0</v>
      </c>
      <c r="DZ876" s="29"/>
      <c r="EA876" s="29"/>
      <c r="EB876" s="29"/>
    </row>
    <row r="877" spans="1:136" ht="15" customHeight="1" x14ac:dyDescent="0.2">
      <c r="A877" s="1">
        <v>8000991425</v>
      </c>
      <c r="B877" s="1">
        <v>800099142</v>
      </c>
      <c r="C877" s="16">
        <v>218752687</v>
      </c>
      <c r="D877" s="17" t="s">
        <v>741</v>
      </c>
      <c r="E877" s="83" t="s">
        <v>1780</v>
      </c>
      <c r="F877" s="38"/>
      <c r="G877" s="2"/>
      <c r="H877" s="3"/>
      <c r="I877" s="2"/>
      <c r="J877" s="39"/>
      <c r="K877" s="3"/>
      <c r="L877" s="2"/>
      <c r="M877" s="8"/>
      <c r="N877" s="3"/>
      <c r="O877" s="2"/>
      <c r="P877" s="3"/>
      <c r="Q877" s="39">
        <v>88478822</v>
      </c>
      <c r="R877" s="2"/>
      <c r="S877" s="3"/>
      <c r="T877" s="3"/>
      <c r="U877" s="2"/>
      <c r="V877" s="8">
        <f t="shared" si="157"/>
        <v>88478822</v>
      </c>
      <c r="W877" s="8">
        <v>0</v>
      </c>
      <c r="X877" s="2"/>
      <c r="Y877" s="8">
        <v>0</v>
      </c>
      <c r="Z877" s="8">
        <v>21445506</v>
      </c>
      <c r="AA877" s="2"/>
      <c r="AB877" s="2"/>
      <c r="AC877" s="9"/>
      <c r="AD877" s="2"/>
      <c r="AE877" s="2"/>
      <c r="AF877" s="8">
        <f t="shared" si="161"/>
        <v>109924328</v>
      </c>
      <c r="AG877" s="9">
        <v>0</v>
      </c>
      <c r="AH877" s="2"/>
      <c r="AI877" s="2">
        <v>0</v>
      </c>
      <c r="AJ877" s="9">
        <v>0</v>
      </c>
      <c r="AK877" s="2">
        <v>0</v>
      </c>
      <c r="AL877" s="2">
        <v>0</v>
      </c>
      <c r="AM877" s="2"/>
      <c r="AN877" s="2"/>
      <c r="AO877" s="19">
        <f t="shared" si="162"/>
        <v>109924328</v>
      </c>
      <c r="AP877" s="2"/>
      <c r="AQ877" s="2"/>
      <c r="AR877" s="2"/>
      <c r="AS877" s="2"/>
      <c r="AT877" s="2"/>
      <c r="AU877" s="2"/>
      <c r="AV877" s="2"/>
      <c r="AW877" s="2"/>
      <c r="AX877" s="2">
        <v>150033372</v>
      </c>
      <c r="AY877" s="2">
        <v>37508343</v>
      </c>
      <c r="AZ877" s="2"/>
      <c r="BA877" s="2"/>
      <c r="BB877" s="64">
        <f t="shared" si="163"/>
        <v>297466043</v>
      </c>
      <c r="BC877" s="2"/>
      <c r="BD877" s="2">
        <v>37508343</v>
      </c>
      <c r="BE877" s="2"/>
      <c r="BF877" s="2"/>
      <c r="BG877" s="9"/>
      <c r="BH877" s="2"/>
      <c r="BI877" s="2"/>
      <c r="BJ877" s="2">
        <v>190412023</v>
      </c>
      <c r="BK877" s="8">
        <f t="shared" si="164"/>
        <v>525386409</v>
      </c>
      <c r="BL877" s="2"/>
      <c r="BM877" s="2">
        <v>37508343</v>
      </c>
      <c r="BN877" s="2"/>
      <c r="BO877" s="2"/>
      <c r="BP877" s="2"/>
      <c r="BQ877" s="2"/>
      <c r="BR877" s="9"/>
      <c r="BS877" s="2"/>
      <c r="BT877" s="2"/>
      <c r="BU877" s="2"/>
      <c r="BV877" s="2"/>
      <c r="BW877" s="8">
        <f t="shared" si="165"/>
        <v>562894752</v>
      </c>
      <c r="BX877" s="2"/>
      <c r="BY877" s="2">
        <v>37508343</v>
      </c>
      <c r="BZ877" s="2"/>
      <c r="CA877" s="2"/>
      <c r="CB877" s="9"/>
      <c r="CC877" s="2"/>
      <c r="CD877" s="2"/>
      <c r="CE877" s="2"/>
      <c r="CF877" s="2"/>
      <c r="CG877" s="8">
        <f>SUM(BW877:CE877)</f>
        <v>600403095</v>
      </c>
      <c r="CH877" s="2"/>
      <c r="CI877" s="2"/>
      <c r="CJ877" s="2"/>
      <c r="CK877" s="2"/>
      <c r="CL877" s="9"/>
      <c r="CM877" s="2"/>
      <c r="CN877" s="2"/>
      <c r="CO877" s="2"/>
      <c r="CP877" s="8">
        <f t="shared" si="158"/>
        <v>600403095</v>
      </c>
      <c r="CQ877" s="2"/>
      <c r="CR877" s="2"/>
      <c r="CS877" s="2"/>
      <c r="CT877" s="2"/>
      <c r="CU877" s="2"/>
      <c r="CV877" s="9"/>
      <c r="CW877" s="2"/>
      <c r="CX877" s="2"/>
      <c r="CY877" s="8">
        <f t="shared" si="159"/>
        <v>600403095</v>
      </c>
      <c r="CZ877" s="2"/>
      <c r="DA877" s="2"/>
      <c r="DB877" s="2"/>
      <c r="DC877" s="2"/>
      <c r="DD877" s="2"/>
      <c r="DE877" s="2"/>
      <c r="DF877" s="2"/>
      <c r="DG877" s="2"/>
      <c r="DH877" s="2"/>
      <c r="DI877" s="8">
        <f t="shared" si="160"/>
        <v>600403095</v>
      </c>
      <c r="DJ877" s="18"/>
      <c r="DK877" s="2"/>
      <c r="DL877" s="2"/>
      <c r="DM877" s="2"/>
      <c r="DN877" s="2"/>
      <c r="DO877" s="2"/>
      <c r="DP877" s="2"/>
      <c r="DQ877" s="2"/>
      <c r="DR877" s="9"/>
      <c r="DS877" s="2"/>
      <c r="DT877" s="2"/>
      <c r="DU877" s="7">
        <f t="shared" si="166"/>
        <v>600403095</v>
      </c>
      <c r="DV877" s="4">
        <f>VLOOKUP(B877,[3]RPTNCT049_ConsultaSaldosContabl!$I$4:$K$8047,3,0)</f>
        <v>300066744</v>
      </c>
      <c r="DW877" s="4">
        <f>+Q877+Z877+AA877+AN877+BA877+BJ877+BU877+BV877</f>
        <v>300336351</v>
      </c>
      <c r="DX877" s="41">
        <f t="shared" si="167"/>
        <v>600403095</v>
      </c>
      <c r="DY877" s="19">
        <f t="shared" si="168"/>
        <v>0</v>
      </c>
      <c r="DZ877" s="29"/>
      <c r="EA877" s="29"/>
      <c r="EB877" s="29"/>
    </row>
    <row r="878" spans="1:136" ht="15" customHeight="1" x14ac:dyDescent="0.2">
      <c r="A878" s="1">
        <v>8918021519</v>
      </c>
      <c r="B878" s="1">
        <v>891802151</v>
      </c>
      <c r="C878" s="16">
        <v>216715667</v>
      </c>
      <c r="D878" s="17" t="s">
        <v>298</v>
      </c>
      <c r="E878" s="83" t="s">
        <v>1345</v>
      </c>
      <c r="F878" s="54"/>
      <c r="G878" s="18"/>
      <c r="H878" s="54"/>
      <c r="I878" s="18"/>
      <c r="J878" s="54"/>
      <c r="K878" s="54"/>
      <c r="L878" s="18"/>
      <c r="M878" s="55"/>
      <c r="N878" s="54"/>
      <c r="O878" s="18"/>
      <c r="P878" s="54"/>
      <c r="Q878" s="39"/>
      <c r="R878" s="18"/>
      <c r="S878" s="54"/>
      <c r="T878" s="54"/>
      <c r="U878" s="18"/>
      <c r="V878" s="8">
        <f t="shared" si="157"/>
        <v>0</v>
      </c>
      <c r="W878" s="8">
        <v>0</v>
      </c>
      <c r="X878" s="18"/>
      <c r="Y878" s="8">
        <v>0</v>
      </c>
      <c r="Z878" s="8">
        <v>30556053</v>
      </c>
      <c r="AA878" s="18"/>
      <c r="AB878" s="18"/>
      <c r="AC878" s="56"/>
      <c r="AD878" s="18"/>
      <c r="AE878" s="18"/>
      <c r="AF878" s="8">
        <f t="shared" si="161"/>
        <v>30556053</v>
      </c>
      <c r="AG878" s="9">
        <v>0</v>
      </c>
      <c r="AH878" s="2"/>
      <c r="AI878" s="2">
        <v>0</v>
      </c>
      <c r="AJ878" s="9">
        <v>0</v>
      </c>
      <c r="AK878" s="2">
        <v>0</v>
      </c>
      <c r="AL878" s="2">
        <v>0</v>
      </c>
      <c r="AM878" s="2"/>
      <c r="AN878" s="2"/>
      <c r="AO878" s="19">
        <f t="shared" si="162"/>
        <v>30556053</v>
      </c>
      <c r="AP878" s="18"/>
      <c r="AQ878" s="2"/>
      <c r="AR878" s="18"/>
      <c r="AS878" s="2"/>
      <c r="AT878" s="18"/>
      <c r="AU878" s="18"/>
      <c r="AV878" s="18"/>
      <c r="AW878" s="18"/>
      <c r="AX878" s="2">
        <v>36029396</v>
      </c>
      <c r="AY878" s="2">
        <v>9007349</v>
      </c>
      <c r="AZ878" s="18"/>
      <c r="BA878" s="2"/>
      <c r="BB878" s="64">
        <f t="shared" si="163"/>
        <v>75592798</v>
      </c>
      <c r="BC878" s="2"/>
      <c r="BD878" s="2">
        <v>9007349</v>
      </c>
      <c r="BE878" s="2"/>
      <c r="BF878" s="2"/>
      <c r="BG878" s="9"/>
      <c r="BH878" s="2"/>
      <c r="BI878" s="2"/>
      <c r="BJ878" s="2">
        <v>65758383</v>
      </c>
      <c r="BK878" s="8">
        <f t="shared" si="164"/>
        <v>150358530</v>
      </c>
      <c r="BL878" s="2"/>
      <c r="BM878" s="2">
        <v>9007349</v>
      </c>
      <c r="BN878" s="2"/>
      <c r="BO878" s="2"/>
      <c r="BP878" s="2"/>
      <c r="BQ878" s="2"/>
      <c r="BR878" s="9"/>
      <c r="BS878" s="2"/>
      <c r="BT878" s="2"/>
      <c r="BU878" s="2"/>
      <c r="BV878" s="2"/>
      <c r="BW878" s="8">
        <f t="shared" si="165"/>
        <v>159365879</v>
      </c>
      <c r="BX878" s="2"/>
      <c r="BY878" s="2">
        <v>9007349</v>
      </c>
      <c r="BZ878" s="2"/>
      <c r="CA878" s="2"/>
      <c r="CB878" s="9"/>
      <c r="CC878" s="2"/>
      <c r="CD878" s="2"/>
      <c r="CE878" s="2"/>
      <c r="CF878" s="2"/>
      <c r="CG878" s="8">
        <f>SUM(BW878:CE878)</f>
        <v>168373228</v>
      </c>
      <c r="CH878" s="2"/>
      <c r="CI878" s="2"/>
      <c r="CJ878" s="2"/>
      <c r="CK878" s="2"/>
      <c r="CL878" s="9"/>
      <c r="CM878" s="2"/>
      <c r="CN878" s="2"/>
      <c r="CO878" s="2"/>
      <c r="CP878" s="8">
        <f t="shared" si="158"/>
        <v>168373228</v>
      </c>
      <c r="CQ878" s="2"/>
      <c r="CR878" s="2"/>
      <c r="CS878" s="2"/>
      <c r="CT878" s="2"/>
      <c r="CU878" s="2"/>
      <c r="CV878" s="9"/>
      <c r="CW878" s="2"/>
      <c r="CX878" s="2"/>
      <c r="CY878" s="8">
        <f t="shared" si="159"/>
        <v>168373228</v>
      </c>
      <c r="CZ878" s="2"/>
      <c r="DA878" s="2"/>
      <c r="DB878" s="2"/>
      <c r="DC878" s="2"/>
      <c r="DD878" s="2"/>
      <c r="DE878" s="2"/>
      <c r="DF878" s="2"/>
      <c r="DG878" s="2"/>
      <c r="DH878" s="2"/>
      <c r="DI878" s="8">
        <f t="shared" si="160"/>
        <v>168373228</v>
      </c>
      <c r="DJ878" s="18"/>
      <c r="DK878" s="2"/>
      <c r="DL878" s="2"/>
      <c r="DM878" s="2"/>
      <c r="DN878" s="2"/>
      <c r="DO878" s="2"/>
      <c r="DP878" s="2"/>
      <c r="DQ878" s="2"/>
      <c r="DR878" s="9"/>
      <c r="DS878" s="2"/>
      <c r="DT878" s="2"/>
      <c r="DU878" s="7">
        <f t="shared" si="166"/>
        <v>168373228</v>
      </c>
      <c r="DV878" s="4">
        <f>VLOOKUP(B878,[3]RPTNCT049_ConsultaSaldosContabl!$I$4:$K$8047,3,0)</f>
        <v>72058792</v>
      </c>
      <c r="DW878" s="4">
        <f>+Q878+Z878+AA878+AN878+BA878+BJ878+BU878+BV878</f>
        <v>96314436</v>
      </c>
      <c r="DX878" s="41">
        <f t="shared" si="167"/>
        <v>168373228</v>
      </c>
      <c r="DY878" s="19">
        <f t="shared" si="168"/>
        <v>0</v>
      </c>
      <c r="DZ878" s="29"/>
      <c r="EA878" s="15"/>
      <c r="EB878" s="15"/>
      <c r="EC878" s="15"/>
      <c r="ED878" s="15"/>
      <c r="EE878" s="15"/>
      <c r="EF878" s="15"/>
    </row>
    <row r="879" spans="1:136" ht="15" customHeight="1" x14ac:dyDescent="0.2">
      <c r="A879" s="1">
        <v>8001037201</v>
      </c>
      <c r="B879" s="1">
        <v>800103720</v>
      </c>
      <c r="C879" s="16">
        <v>212585325</v>
      </c>
      <c r="D879" s="17" t="s">
        <v>969</v>
      </c>
      <c r="E879" s="83" t="s">
        <v>2047</v>
      </c>
      <c r="F879" s="38"/>
      <c r="G879" s="2"/>
      <c r="H879" s="3"/>
      <c r="I879" s="2"/>
      <c r="J879" s="39"/>
      <c r="K879" s="3"/>
      <c r="L879" s="2"/>
      <c r="M879" s="8"/>
      <c r="N879" s="3"/>
      <c r="O879" s="2"/>
      <c r="P879" s="3"/>
      <c r="Q879" s="39">
        <v>41431673</v>
      </c>
      <c r="R879" s="2"/>
      <c r="S879" s="3"/>
      <c r="T879" s="3"/>
      <c r="U879" s="2"/>
      <c r="V879" s="8">
        <f t="shared" si="157"/>
        <v>41431673</v>
      </c>
      <c r="W879" s="8">
        <v>0</v>
      </c>
      <c r="X879" s="2"/>
      <c r="Y879" s="8">
        <v>0</v>
      </c>
      <c r="Z879" s="8"/>
      <c r="AA879" s="2"/>
      <c r="AB879" s="2"/>
      <c r="AC879" s="9"/>
      <c r="AD879" s="2"/>
      <c r="AE879" s="2"/>
      <c r="AF879" s="8">
        <f t="shared" si="161"/>
        <v>41431673</v>
      </c>
      <c r="AG879" s="9">
        <v>0</v>
      </c>
      <c r="AH879" s="2"/>
      <c r="AI879" s="2">
        <v>0</v>
      </c>
      <c r="AJ879" s="9">
        <v>0</v>
      </c>
      <c r="AK879" s="2">
        <v>0</v>
      </c>
      <c r="AL879" s="2">
        <v>0</v>
      </c>
      <c r="AM879" s="2"/>
      <c r="AN879" s="2"/>
      <c r="AO879" s="19">
        <f t="shared" si="162"/>
        <v>41431673</v>
      </c>
      <c r="AP879" s="2"/>
      <c r="AQ879" s="2"/>
      <c r="AR879" s="2"/>
      <c r="AS879" s="2"/>
      <c r="AT879" s="2"/>
      <c r="AU879" s="2"/>
      <c r="AV879" s="2"/>
      <c r="AW879" s="2"/>
      <c r="AX879" s="2">
        <v>66224320</v>
      </c>
      <c r="AY879" s="2">
        <v>16556080</v>
      </c>
      <c r="AZ879" s="2"/>
      <c r="BA879" s="2"/>
      <c r="BB879" s="64">
        <f t="shared" si="163"/>
        <v>124212073</v>
      </c>
      <c r="BC879" s="2"/>
      <c r="BD879" s="2">
        <v>16556080</v>
      </c>
      <c r="BE879" s="2"/>
      <c r="BF879" s="2"/>
      <c r="BG879" s="9"/>
      <c r="BH879" s="2"/>
      <c r="BI879" s="2"/>
      <c r="BJ879" s="2">
        <v>89163182</v>
      </c>
      <c r="BK879" s="8">
        <f t="shared" si="164"/>
        <v>229931335</v>
      </c>
      <c r="BL879" s="2"/>
      <c r="BM879" s="2">
        <v>16556080</v>
      </c>
      <c r="BN879" s="2"/>
      <c r="BO879" s="2"/>
      <c r="BP879" s="2"/>
      <c r="BQ879" s="2"/>
      <c r="BR879" s="9"/>
      <c r="BS879" s="2"/>
      <c r="BT879" s="2"/>
      <c r="BU879" s="2"/>
      <c r="BV879" s="2"/>
      <c r="BW879" s="8">
        <f t="shared" si="165"/>
        <v>246487415</v>
      </c>
      <c r="BX879" s="2"/>
      <c r="BY879" s="2">
        <v>16556080</v>
      </c>
      <c r="BZ879" s="2"/>
      <c r="CA879" s="2"/>
      <c r="CB879" s="9"/>
      <c r="CC879" s="2"/>
      <c r="CD879" s="2"/>
      <c r="CE879" s="2"/>
      <c r="CF879" s="2"/>
      <c r="CG879" s="8">
        <f>SUM(BW879:CE879)</f>
        <v>263043495</v>
      </c>
      <c r="CH879" s="2"/>
      <c r="CI879" s="2"/>
      <c r="CJ879" s="2"/>
      <c r="CK879" s="2"/>
      <c r="CL879" s="9"/>
      <c r="CM879" s="2"/>
      <c r="CN879" s="2"/>
      <c r="CO879" s="2"/>
      <c r="CP879" s="8">
        <f t="shared" si="158"/>
        <v>263043495</v>
      </c>
      <c r="CQ879" s="2"/>
      <c r="CR879" s="2"/>
      <c r="CS879" s="2"/>
      <c r="CT879" s="2"/>
      <c r="CU879" s="2"/>
      <c r="CV879" s="9"/>
      <c r="CW879" s="2"/>
      <c r="CX879" s="2"/>
      <c r="CY879" s="8">
        <f t="shared" si="159"/>
        <v>263043495</v>
      </c>
      <c r="CZ879" s="2"/>
      <c r="DA879" s="2"/>
      <c r="DB879" s="2"/>
      <c r="DC879" s="2"/>
      <c r="DD879" s="2"/>
      <c r="DE879" s="2"/>
      <c r="DF879" s="2"/>
      <c r="DG879" s="2"/>
      <c r="DH879" s="2"/>
      <c r="DI879" s="8">
        <f t="shared" si="160"/>
        <v>263043495</v>
      </c>
      <c r="DJ879" s="18"/>
      <c r="DK879" s="2"/>
      <c r="DL879" s="2"/>
      <c r="DM879" s="2"/>
      <c r="DN879" s="2"/>
      <c r="DO879" s="2"/>
      <c r="DP879" s="2"/>
      <c r="DQ879" s="2"/>
      <c r="DR879" s="9"/>
      <c r="DS879" s="2"/>
      <c r="DT879" s="2"/>
      <c r="DU879" s="7">
        <f t="shared" si="166"/>
        <v>263043495</v>
      </c>
      <c r="DV879" s="4">
        <f>VLOOKUP(B879,[3]RPTNCT049_ConsultaSaldosContabl!$I$4:$K$8047,3,0)</f>
        <v>132448640</v>
      </c>
      <c r="DW879" s="4">
        <f>+Q879+Z879+AA879+AN879+BA879+BJ879+BU879+BV879</f>
        <v>130594855</v>
      </c>
      <c r="DX879" s="41">
        <f t="shared" si="167"/>
        <v>263043495</v>
      </c>
      <c r="DY879" s="19">
        <f t="shared" si="168"/>
        <v>0</v>
      </c>
      <c r="DZ879" s="29"/>
      <c r="EA879" s="29"/>
      <c r="EB879" s="29"/>
    </row>
    <row r="880" spans="1:136" ht="15" customHeight="1" x14ac:dyDescent="0.2">
      <c r="A880" s="1">
        <v>8909843765</v>
      </c>
      <c r="B880" s="1">
        <v>890984376</v>
      </c>
      <c r="C880" s="16">
        <v>216005660</v>
      </c>
      <c r="D880" s="17" t="s">
        <v>131</v>
      </c>
      <c r="E880" s="83" t="s">
        <v>1177</v>
      </c>
      <c r="F880" s="38"/>
      <c r="G880" s="2"/>
      <c r="H880" s="3"/>
      <c r="I880" s="2"/>
      <c r="J880" s="39"/>
      <c r="K880" s="3"/>
      <c r="L880" s="2"/>
      <c r="M880" s="8"/>
      <c r="N880" s="3"/>
      <c r="O880" s="2"/>
      <c r="P880" s="3"/>
      <c r="Q880" s="39">
        <v>33530070</v>
      </c>
      <c r="R880" s="2"/>
      <c r="S880" s="3"/>
      <c r="T880" s="3"/>
      <c r="U880" s="2"/>
      <c r="V880" s="8">
        <f t="shared" si="157"/>
        <v>33530070</v>
      </c>
      <c r="W880" s="8">
        <v>0</v>
      </c>
      <c r="X880" s="2"/>
      <c r="Y880" s="8">
        <v>0</v>
      </c>
      <c r="Z880" s="8">
        <v>44914915</v>
      </c>
      <c r="AA880" s="2"/>
      <c r="AB880" s="2"/>
      <c r="AC880" s="9"/>
      <c r="AD880" s="2"/>
      <c r="AE880" s="2"/>
      <c r="AF880" s="8">
        <f t="shared" si="161"/>
        <v>78444985</v>
      </c>
      <c r="AG880" s="9">
        <v>0</v>
      </c>
      <c r="AH880" s="2"/>
      <c r="AI880" s="2">
        <v>0</v>
      </c>
      <c r="AJ880" s="9">
        <v>0</v>
      </c>
      <c r="AK880" s="2">
        <v>0</v>
      </c>
      <c r="AL880" s="2">
        <v>0</v>
      </c>
      <c r="AM880" s="2"/>
      <c r="AN880" s="2"/>
      <c r="AO880" s="19">
        <f t="shared" si="162"/>
        <v>78444985</v>
      </c>
      <c r="AP880" s="2"/>
      <c r="AQ880" s="2"/>
      <c r="AR880" s="2"/>
      <c r="AS880" s="2"/>
      <c r="AT880" s="2"/>
      <c r="AU880" s="2"/>
      <c r="AV880" s="2"/>
      <c r="AW880" s="2"/>
      <c r="AX880" s="2">
        <v>80678460</v>
      </c>
      <c r="AY880" s="2">
        <v>20169615</v>
      </c>
      <c r="AZ880" s="2"/>
      <c r="BA880" s="2"/>
      <c r="BB880" s="64">
        <f t="shared" si="163"/>
        <v>179293060</v>
      </c>
      <c r="BC880" s="2"/>
      <c r="BD880" s="2">
        <v>20169615</v>
      </c>
      <c r="BE880" s="2"/>
      <c r="BF880" s="2"/>
      <c r="BG880" s="9"/>
      <c r="BH880" s="2"/>
      <c r="BI880" s="2"/>
      <c r="BJ880" s="2">
        <v>168817812</v>
      </c>
      <c r="BK880" s="8">
        <f t="shared" si="164"/>
        <v>368280487</v>
      </c>
      <c r="BL880" s="2"/>
      <c r="BM880" s="2">
        <v>20169615</v>
      </c>
      <c r="BN880" s="2"/>
      <c r="BO880" s="2"/>
      <c r="BP880" s="2"/>
      <c r="BQ880" s="2"/>
      <c r="BR880" s="9"/>
      <c r="BS880" s="2"/>
      <c r="BT880" s="2"/>
      <c r="BU880" s="2"/>
      <c r="BV880" s="2"/>
      <c r="BW880" s="8">
        <f t="shared" si="165"/>
        <v>388450102</v>
      </c>
      <c r="BX880" s="2"/>
      <c r="BY880" s="2">
        <v>20169615</v>
      </c>
      <c r="BZ880" s="2"/>
      <c r="CA880" s="2"/>
      <c r="CB880" s="9"/>
      <c r="CC880" s="2"/>
      <c r="CD880" s="2"/>
      <c r="CE880" s="2"/>
      <c r="CF880" s="2"/>
      <c r="CG880" s="8">
        <f>SUM(BW880:CE880)</f>
        <v>408619717</v>
      </c>
      <c r="CH880" s="2"/>
      <c r="CI880" s="2"/>
      <c r="CJ880" s="2"/>
      <c r="CK880" s="2"/>
      <c r="CL880" s="9"/>
      <c r="CM880" s="2"/>
      <c r="CN880" s="2"/>
      <c r="CO880" s="2"/>
      <c r="CP880" s="8">
        <f t="shared" si="158"/>
        <v>408619717</v>
      </c>
      <c r="CQ880" s="2"/>
      <c r="CR880" s="2"/>
      <c r="CS880" s="2"/>
      <c r="CT880" s="2"/>
      <c r="CU880" s="2"/>
      <c r="CV880" s="9"/>
      <c r="CW880" s="2"/>
      <c r="CX880" s="2"/>
      <c r="CY880" s="8">
        <f t="shared" si="159"/>
        <v>408619717</v>
      </c>
      <c r="CZ880" s="2"/>
      <c r="DA880" s="2"/>
      <c r="DB880" s="2"/>
      <c r="DC880" s="2"/>
      <c r="DD880" s="2"/>
      <c r="DE880" s="2"/>
      <c r="DF880" s="2"/>
      <c r="DG880" s="2"/>
      <c r="DH880" s="2"/>
      <c r="DI880" s="8">
        <f t="shared" si="160"/>
        <v>408619717</v>
      </c>
      <c r="DJ880" s="18"/>
      <c r="DK880" s="2"/>
      <c r="DL880" s="2"/>
      <c r="DM880" s="2"/>
      <c r="DN880" s="2"/>
      <c r="DO880" s="2"/>
      <c r="DP880" s="2"/>
      <c r="DQ880" s="2"/>
      <c r="DR880" s="9"/>
      <c r="DS880" s="2"/>
      <c r="DT880" s="2"/>
      <c r="DU880" s="7">
        <f t="shared" si="166"/>
        <v>408619717</v>
      </c>
      <c r="DV880" s="4">
        <f>VLOOKUP(B880,[3]RPTNCT049_ConsultaSaldosContabl!$I$4:$K$8047,3,0)</f>
        <v>161356920</v>
      </c>
      <c r="DW880" s="4">
        <f>+Q880+Z880+AA880+AN880+BA880+BJ880+BU880+BV880</f>
        <v>247262797</v>
      </c>
      <c r="DX880" s="41">
        <f t="shared" si="167"/>
        <v>408619717</v>
      </c>
      <c r="DY880" s="19">
        <f t="shared" si="168"/>
        <v>0</v>
      </c>
      <c r="DZ880" s="29"/>
      <c r="EA880" s="29"/>
      <c r="EB880" s="29"/>
    </row>
    <row r="881" spans="1:136" ht="15" customHeight="1" x14ac:dyDescent="0.2">
      <c r="A881" s="1">
        <v>8907008428</v>
      </c>
      <c r="B881" s="1">
        <v>890700842</v>
      </c>
      <c r="C881" s="16">
        <v>217873678</v>
      </c>
      <c r="D881" s="17" t="s">
        <v>2296</v>
      </c>
      <c r="E881" s="83" t="s">
        <v>1984</v>
      </c>
      <c r="F881" s="54"/>
      <c r="G881" s="18"/>
      <c r="H881" s="54"/>
      <c r="I881" s="18"/>
      <c r="J881" s="54"/>
      <c r="K881" s="54"/>
      <c r="L881" s="18"/>
      <c r="M881" s="55"/>
      <c r="N881" s="54"/>
      <c r="O881" s="18"/>
      <c r="P881" s="54"/>
      <c r="Q881" s="39">
        <v>81149530</v>
      </c>
      <c r="R881" s="18"/>
      <c r="S881" s="54"/>
      <c r="T881" s="54"/>
      <c r="U881" s="18"/>
      <c r="V881" s="8">
        <f t="shared" si="157"/>
        <v>81149530</v>
      </c>
      <c r="W881" s="8">
        <v>0</v>
      </c>
      <c r="X881" s="18"/>
      <c r="Y881" s="8">
        <v>0</v>
      </c>
      <c r="Z881" s="8"/>
      <c r="AA881" s="18"/>
      <c r="AB881" s="18"/>
      <c r="AC881" s="56"/>
      <c r="AD881" s="18"/>
      <c r="AE881" s="18"/>
      <c r="AF881" s="8">
        <f t="shared" si="161"/>
        <v>81149530</v>
      </c>
      <c r="AG881" s="9">
        <v>0</v>
      </c>
      <c r="AH881" s="2"/>
      <c r="AI881" s="2">
        <v>0</v>
      </c>
      <c r="AJ881" s="9">
        <v>0</v>
      </c>
      <c r="AK881" s="2">
        <v>0</v>
      </c>
      <c r="AL881" s="2">
        <v>0</v>
      </c>
      <c r="AM881" s="2"/>
      <c r="AN881" s="2"/>
      <c r="AO881" s="19">
        <f t="shared" si="162"/>
        <v>81149530</v>
      </c>
      <c r="AP881" s="18"/>
      <c r="AQ881" s="2"/>
      <c r="AR881" s="18"/>
      <c r="AS881" s="2"/>
      <c r="AT881" s="18"/>
      <c r="AU881" s="18"/>
      <c r="AV881" s="18"/>
      <c r="AW881" s="18"/>
      <c r="AX881" s="2">
        <v>106367884</v>
      </c>
      <c r="AY881" s="2">
        <v>26591971</v>
      </c>
      <c r="AZ881" s="18"/>
      <c r="BA881" s="2"/>
      <c r="BB881" s="64">
        <f t="shared" si="163"/>
        <v>214109385</v>
      </c>
      <c r="BC881" s="2"/>
      <c r="BD881" s="2">
        <v>26591971</v>
      </c>
      <c r="BE881" s="2"/>
      <c r="BF881" s="2"/>
      <c r="BG881" s="9"/>
      <c r="BH881" s="2"/>
      <c r="BI881" s="2"/>
      <c r="BJ881" s="2">
        <v>174638425</v>
      </c>
      <c r="BK881" s="8">
        <f t="shared" si="164"/>
        <v>415339781</v>
      </c>
      <c r="BL881" s="2"/>
      <c r="BM881" s="2">
        <v>26591971</v>
      </c>
      <c r="BN881" s="2"/>
      <c r="BO881" s="2"/>
      <c r="BP881" s="2"/>
      <c r="BQ881" s="2"/>
      <c r="BR881" s="9"/>
      <c r="BS881" s="2"/>
      <c r="BT881" s="2"/>
      <c r="BU881" s="2"/>
      <c r="BV881" s="2"/>
      <c r="BW881" s="8">
        <f t="shared" si="165"/>
        <v>441931752</v>
      </c>
      <c r="BX881" s="2"/>
      <c r="BY881" s="2">
        <v>26591971</v>
      </c>
      <c r="BZ881" s="2"/>
      <c r="CA881" s="2"/>
      <c r="CB881" s="9"/>
      <c r="CC881" s="2"/>
      <c r="CD881" s="2"/>
      <c r="CE881" s="2"/>
      <c r="CF881" s="2"/>
      <c r="CG881" s="8">
        <f>SUM(BW881:CE881)</f>
        <v>468523723</v>
      </c>
      <c r="CH881" s="2"/>
      <c r="CI881" s="2"/>
      <c r="CJ881" s="2"/>
      <c r="CK881" s="2"/>
      <c r="CL881" s="9"/>
      <c r="CM881" s="2"/>
      <c r="CN881" s="2"/>
      <c r="CO881" s="2"/>
      <c r="CP881" s="8">
        <f t="shared" si="158"/>
        <v>468523723</v>
      </c>
      <c r="CQ881" s="2"/>
      <c r="CR881" s="2"/>
      <c r="CS881" s="2"/>
      <c r="CT881" s="2"/>
      <c r="CU881" s="2"/>
      <c r="CV881" s="9"/>
      <c r="CW881" s="2"/>
      <c r="CX881" s="2"/>
      <c r="CY881" s="8">
        <f t="shared" si="159"/>
        <v>468523723</v>
      </c>
      <c r="CZ881" s="2"/>
      <c r="DA881" s="2"/>
      <c r="DB881" s="2"/>
      <c r="DC881" s="2"/>
      <c r="DD881" s="2"/>
      <c r="DE881" s="2"/>
      <c r="DF881" s="2"/>
      <c r="DG881" s="2"/>
      <c r="DH881" s="2"/>
      <c r="DI881" s="8">
        <f t="shared" si="160"/>
        <v>468523723</v>
      </c>
      <c r="DJ881" s="18"/>
      <c r="DK881" s="2"/>
      <c r="DL881" s="2"/>
      <c r="DM881" s="2"/>
      <c r="DN881" s="2"/>
      <c r="DO881" s="2"/>
      <c r="DP881" s="2"/>
      <c r="DQ881" s="2"/>
      <c r="DR881" s="9"/>
      <c r="DS881" s="2"/>
      <c r="DT881" s="2"/>
      <c r="DU881" s="7">
        <f t="shared" si="166"/>
        <v>468523723</v>
      </c>
      <c r="DV881" s="4">
        <f>VLOOKUP(B881,[3]RPTNCT049_ConsultaSaldosContabl!$I$4:$K$8047,3,0)</f>
        <v>212735768</v>
      </c>
      <c r="DW881" s="4">
        <f>+Q881+Z881+AA881+AN881+BA881+BJ881+BU881+BV881</f>
        <v>255787955</v>
      </c>
      <c r="DX881" s="41">
        <f t="shared" si="167"/>
        <v>468523723</v>
      </c>
      <c r="DY881" s="19">
        <f t="shared" si="168"/>
        <v>0</v>
      </c>
      <c r="DZ881" s="29"/>
      <c r="EA881" s="15"/>
      <c r="EB881" s="15"/>
      <c r="EC881" s="15"/>
      <c r="ED881" s="15"/>
      <c r="EE881" s="15"/>
      <c r="EF881" s="15"/>
    </row>
    <row r="882" spans="1:136" ht="15" customHeight="1" x14ac:dyDescent="0.2">
      <c r="A882" s="1">
        <v>8922005916</v>
      </c>
      <c r="B882" s="1">
        <v>892200591</v>
      </c>
      <c r="C882" s="16">
        <v>210870708</v>
      </c>
      <c r="D882" s="17" t="s">
        <v>907</v>
      </c>
      <c r="E882" s="83" t="s">
        <v>1939</v>
      </c>
      <c r="F882" s="38"/>
      <c r="G882" s="2"/>
      <c r="H882" s="3"/>
      <c r="I882" s="2"/>
      <c r="J882" s="39"/>
      <c r="K882" s="3"/>
      <c r="L882" s="2"/>
      <c r="M882" s="8"/>
      <c r="N882" s="3"/>
      <c r="O882" s="2"/>
      <c r="P882" s="3"/>
      <c r="Q882" s="39">
        <v>367961982</v>
      </c>
      <c r="R882" s="2"/>
      <c r="S882" s="3"/>
      <c r="T882" s="3"/>
      <c r="U882" s="2"/>
      <c r="V882" s="8">
        <f t="shared" si="157"/>
        <v>367961982</v>
      </c>
      <c r="W882" s="8">
        <v>0</v>
      </c>
      <c r="X882" s="2"/>
      <c r="Y882" s="8">
        <v>0</v>
      </c>
      <c r="Z882" s="8"/>
      <c r="AA882" s="2"/>
      <c r="AB882" s="2"/>
      <c r="AC882" s="9"/>
      <c r="AD882" s="2"/>
      <c r="AE882" s="2"/>
      <c r="AF882" s="8">
        <f t="shared" si="161"/>
        <v>367961982</v>
      </c>
      <c r="AG882" s="9">
        <v>0</v>
      </c>
      <c r="AH882" s="2"/>
      <c r="AI882" s="2">
        <v>0</v>
      </c>
      <c r="AJ882" s="9">
        <v>0</v>
      </c>
      <c r="AK882" s="2">
        <v>0</v>
      </c>
      <c r="AL882" s="2">
        <v>0</v>
      </c>
      <c r="AM882" s="2"/>
      <c r="AN882" s="2"/>
      <c r="AO882" s="19">
        <f t="shared" si="162"/>
        <v>367961982</v>
      </c>
      <c r="AP882" s="2"/>
      <c r="AQ882" s="2"/>
      <c r="AR882" s="2"/>
      <c r="AS882" s="2"/>
      <c r="AT882" s="2"/>
      <c r="AU882" s="2"/>
      <c r="AV882" s="2"/>
      <c r="AW882" s="2"/>
      <c r="AX882" s="2">
        <v>600028596</v>
      </c>
      <c r="AY882" s="2">
        <v>150007149</v>
      </c>
      <c r="AZ882" s="2"/>
      <c r="BA882" s="2"/>
      <c r="BB882" s="64">
        <f t="shared" si="163"/>
        <v>1117997727</v>
      </c>
      <c r="BC882" s="2"/>
      <c r="BD882" s="2">
        <v>150007149</v>
      </c>
      <c r="BE882" s="2"/>
      <c r="BF882" s="2"/>
      <c r="BG882" s="9"/>
      <c r="BH882" s="2"/>
      <c r="BI882" s="2"/>
      <c r="BJ882" s="2">
        <v>791873209</v>
      </c>
      <c r="BK882" s="8">
        <f t="shared" si="164"/>
        <v>2059878085</v>
      </c>
      <c r="BL882" s="2"/>
      <c r="BM882" s="2">
        <v>150007149</v>
      </c>
      <c r="BN882" s="2"/>
      <c r="BO882" s="2"/>
      <c r="BP882" s="2"/>
      <c r="BQ882" s="2"/>
      <c r="BR882" s="9"/>
      <c r="BS882" s="2"/>
      <c r="BT882" s="2"/>
      <c r="BU882" s="2"/>
      <c r="BV882" s="2"/>
      <c r="BW882" s="8">
        <f t="shared" si="165"/>
        <v>2209885234</v>
      </c>
      <c r="BX882" s="2"/>
      <c r="BY882" s="2">
        <v>150007149</v>
      </c>
      <c r="BZ882" s="2"/>
      <c r="CA882" s="2"/>
      <c r="CB882" s="9"/>
      <c r="CC882" s="2"/>
      <c r="CD882" s="2"/>
      <c r="CE882" s="2"/>
      <c r="CF882" s="2"/>
      <c r="CG882" s="8">
        <f>SUM(BW882:CE882)</f>
        <v>2359892383</v>
      </c>
      <c r="CH882" s="2"/>
      <c r="CI882" s="2"/>
      <c r="CJ882" s="2"/>
      <c r="CK882" s="2"/>
      <c r="CL882" s="9"/>
      <c r="CM882" s="2"/>
      <c r="CN882" s="2"/>
      <c r="CO882" s="2"/>
      <c r="CP882" s="8">
        <f t="shared" si="158"/>
        <v>2359892383</v>
      </c>
      <c r="CQ882" s="2"/>
      <c r="CR882" s="2"/>
      <c r="CS882" s="2"/>
      <c r="CT882" s="2"/>
      <c r="CU882" s="2"/>
      <c r="CV882" s="9"/>
      <c r="CW882" s="2"/>
      <c r="CX882" s="2"/>
      <c r="CY882" s="8">
        <f t="shared" si="159"/>
        <v>2359892383</v>
      </c>
      <c r="CZ882" s="2"/>
      <c r="DA882" s="2"/>
      <c r="DB882" s="2"/>
      <c r="DC882" s="2"/>
      <c r="DD882" s="2"/>
      <c r="DE882" s="2"/>
      <c r="DF882" s="2"/>
      <c r="DG882" s="2"/>
      <c r="DH882" s="2"/>
      <c r="DI882" s="8">
        <f t="shared" si="160"/>
        <v>2359892383</v>
      </c>
      <c r="DJ882" s="18"/>
      <c r="DK882" s="2"/>
      <c r="DL882" s="2"/>
      <c r="DM882" s="2"/>
      <c r="DN882" s="2"/>
      <c r="DO882" s="2"/>
      <c r="DP882" s="2"/>
      <c r="DQ882" s="2"/>
      <c r="DR882" s="9"/>
      <c r="DS882" s="2"/>
      <c r="DT882" s="2"/>
      <c r="DU882" s="7">
        <f t="shared" si="166"/>
        <v>2359892383</v>
      </c>
      <c r="DV882" s="4">
        <f>VLOOKUP(B882,[3]RPTNCT049_ConsultaSaldosContabl!$I$4:$K$8047,3,0)</f>
        <v>1200057192</v>
      </c>
      <c r="DW882" s="4">
        <f>+Q882+Z882+AA882+AN882+BA882+BJ882+BU882+BV882</f>
        <v>1159835191</v>
      </c>
      <c r="DX882" s="41">
        <f t="shared" si="167"/>
        <v>2359892383</v>
      </c>
      <c r="DY882" s="19">
        <f t="shared" si="168"/>
        <v>0</v>
      </c>
      <c r="DZ882" s="29"/>
      <c r="EA882" s="29"/>
      <c r="EB882" s="29"/>
    </row>
    <row r="883" spans="1:136" ht="15" customHeight="1" x14ac:dyDescent="0.2">
      <c r="A883" s="1">
        <v>8923010933</v>
      </c>
      <c r="B883" s="1">
        <v>892301093</v>
      </c>
      <c r="C883" s="16">
        <v>217020770</v>
      </c>
      <c r="D883" s="17" t="s">
        <v>435</v>
      </c>
      <c r="E883" s="83" t="s">
        <v>1479</v>
      </c>
      <c r="F883" s="38"/>
      <c r="G883" s="2"/>
      <c r="H883" s="3"/>
      <c r="I883" s="2"/>
      <c r="J883" s="39"/>
      <c r="K883" s="3"/>
      <c r="L883" s="2"/>
      <c r="M883" s="8"/>
      <c r="N883" s="3"/>
      <c r="O883" s="2"/>
      <c r="P883" s="3"/>
      <c r="Q883" s="39">
        <v>138773859</v>
      </c>
      <c r="R883" s="2"/>
      <c r="S883" s="3"/>
      <c r="T883" s="3"/>
      <c r="U883" s="2"/>
      <c r="V883" s="8">
        <f t="shared" si="157"/>
        <v>138773859</v>
      </c>
      <c r="W883" s="8">
        <v>0</v>
      </c>
      <c r="X883" s="2"/>
      <c r="Y883" s="8">
        <v>0</v>
      </c>
      <c r="Z883" s="8"/>
      <c r="AA883" s="2"/>
      <c r="AB883" s="2"/>
      <c r="AC883" s="9"/>
      <c r="AD883" s="2"/>
      <c r="AE883" s="2"/>
      <c r="AF883" s="8">
        <f t="shared" si="161"/>
        <v>138773859</v>
      </c>
      <c r="AG883" s="9">
        <v>0</v>
      </c>
      <c r="AH883" s="2"/>
      <c r="AI883" s="2">
        <v>0</v>
      </c>
      <c r="AJ883" s="9">
        <v>0</v>
      </c>
      <c r="AK883" s="2">
        <v>0</v>
      </c>
      <c r="AL883" s="2">
        <v>0</v>
      </c>
      <c r="AM883" s="2"/>
      <c r="AN883" s="2"/>
      <c r="AO883" s="19">
        <f t="shared" si="162"/>
        <v>138773859</v>
      </c>
      <c r="AP883" s="2"/>
      <c r="AQ883" s="2"/>
      <c r="AR883" s="2"/>
      <c r="AS883" s="2"/>
      <c r="AT883" s="2"/>
      <c r="AU883" s="2"/>
      <c r="AV883" s="2"/>
      <c r="AW883" s="2"/>
      <c r="AX883" s="2">
        <v>182679756</v>
      </c>
      <c r="AY883" s="2">
        <v>45669939</v>
      </c>
      <c r="AZ883" s="2"/>
      <c r="BA883" s="2"/>
      <c r="BB883" s="64">
        <f t="shared" si="163"/>
        <v>367123554</v>
      </c>
      <c r="BC883" s="2"/>
      <c r="BD883" s="2">
        <v>45669939</v>
      </c>
      <c r="BE883" s="2"/>
      <c r="BF883" s="2"/>
      <c r="BG883" s="9"/>
      <c r="BH883" s="2"/>
      <c r="BI883" s="2"/>
      <c r="BJ883" s="2">
        <v>298648833</v>
      </c>
      <c r="BK883" s="8">
        <f t="shared" si="164"/>
        <v>711442326</v>
      </c>
      <c r="BL883" s="2"/>
      <c r="BM883" s="2">
        <v>45669939</v>
      </c>
      <c r="BN883" s="2"/>
      <c r="BO883" s="2"/>
      <c r="BP883" s="2"/>
      <c r="BQ883" s="2"/>
      <c r="BR883" s="9"/>
      <c r="BS883" s="2"/>
      <c r="BT883" s="2"/>
      <c r="BU883" s="2"/>
      <c r="BV883" s="2"/>
      <c r="BW883" s="8">
        <f t="shared" si="165"/>
        <v>757112265</v>
      </c>
      <c r="BX883" s="2"/>
      <c r="BY883" s="2">
        <v>45669939</v>
      </c>
      <c r="BZ883" s="2"/>
      <c r="CA883" s="2"/>
      <c r="CB883" s="9"/>
      <c r="CC883" s="2"/>
      <c r="CD883" s="2"/>
      <c r="CE883" s="2"/>
      <c r="CF883" s="2"/>
      <c r="CG883" s="8">
        <f>SUM(BW883:CE883)</f>
        <v>802782204</v>
      </c>
      <c r="CH883" s="2"/>
      <c r="CI883" s="2"/>
      <c r="CJ883" s="2"/>
      <c r="CK883" s="2"/>
      <c r="CL883" s="9"/>
      <c r="CM883" s="2"/>
      <c r="CN883" s="2"/>
      <c r="CO883" s="2"/>
      <c r="CP883" s="8">
        <f t="shared" si="158"/>
        <v>802782204</v>
      </c>
      <c r="CQ883" s="2"/>
      <c r="CR883" s="2"/>
      <c r="CS883" s="2"/>
      <c r="CT883" s="2"/>
      <c r="CU883" s="2"/>
      <c r="CV883" s="9"/>
      <c r="CW883" s="2"/>
      <c r="CX883" s="2"/>
      <c r="CY883" s="8">
        <f t="shared" si="159"/>
        <v>802782204</v>
      </c>
      <c r="CZ883" s="2"/>
      <c r="DA883" s="2"/>
      <c r="DB883" s="2"/>
      <c r="DC883" s="2"/>
      <c r="DD883" s="2"/>
      <c r="DE883" s="2"/>
      <c r="DF883" s="2"/>
      <c r="DG883" s="2"/>
      <c r="DH883" s="2"/>
      <c r="DI883" s="8">
        <f t="shared" si="160"/>
        <v>802782204</v>
      </c>
      <c r="DJ883" s="18"/>
      <c r="DK883" s="2"/>
      <c r="DL883" s="2"/>
      <c r="DM883" s="2"/>
      <c r="DN883" s="2"/>
      <c r="DO883" s="2"/>
      <c r="DP883" s="2"/>
      <c r="DQ883" s="2"/>
      <c r="DR883" s="9"/>
      <c r="DS883" s="2"/>
      <c r="DT883" s="2"/>
      <c r="DU883" s="7">
        <f t="shared" si="166"/>
        <v>802782204</v>
      </c>
      <c r="DV883" s="4">
        <f>VLOOKUP(B883,[3]RPTNCT049_ConsultaSaldosContabl!$I$4:$K$8047,3,0)</f>
        <v>365359512</v>
      </c>
      <c r="DW883" s="4">
        <f>+Q883+Z883+AA883+AN883+BA883+BJ883+BU883+BV883</f>
        <v>437422692</v>
      </c>
      <c r="DX883" s="41">
        <f t="shared" si="167"/>
        <v>802782204</v>
      </c>
      <c r="DY883" s="19">
        <f t="shared" si="168"/>
        <v>0</v>
      </c>
      <c r="DZ883" s="29"/>
      <c r="EA883" s="29"/>
      <c r="EB883" s="29"/>
    </row>
    <row r="884" spans="1:136" ht="15" customHeight="1" x14ac:dyDescent="0.2">
      <c r="A884" s="1">
        <v>8920995486</v>
      </c>
      <c r="B884" s="1">
        <v>892099548</v>
      </c>
      <c r="C884" s="16">
        <v>218950689</v>
      </c>
      <c r="D884" s="17" t="s">
        <v>690</v>
      </c>
      <c r="E884" s="83" t="s">
        <v>1730</v>
      </c>
      <c r="F884" s="38"/>
      <c r="G884" s="2"/>
      <c r="H884" s="3"/>
      <c r="I884" s="2"/>
      <c r="J884" s="39"/>
      <c r="K884" s="3"/>
      <c r="L884" s="2"/>
      <c r="M884" s="8"/>
      <c r="N884" s="3"/>
      <c r="O884" s="2"/>
      <c r="P884" s="3"/>
      <c r="Q884" s="39">
        <v>141959497</v>
      </c>
      <c r="R884" s="2"/>
      <c r="S884" s="3"/>
      <c r="T884" s="3"/>
      <c r="U884" s="2"/>
      <c r="V884" s="8">
        <f t="shared" si="157"/>
        <v>141959497</v>
      </c>
      <c r="W884" s="8">
        <v>0</v>
      </c>
      <c r="X884" s="2"/>
      <c r="Y884" s="8">
        <v>0</v>
      </c>
      <c r="Z884" s="8"/>
      <c r="AA884" s="2"/>
      <c r="AB884" s="2"/>
      <c r="AC884" s="9"/>
      <c r="AD884" s="2"/>
      <c r="AE884" s="2"/>
      <c r="AF884" s="8">
        <f t="shared" si="161"/>
        <v>141959497</v>
      </c>
      <c r="AG884" s="9">
        <v>0</v>
      </c>
      <c r="AH884" s="2"/>
      <c r="AI884" s="2">
        <v>0</v>
      </c>
      <c r="AJ884" s="9">
        <v>0</v>
      </c>
      <c r="AK884" s="2">
        <v>0</v>
      </c>
      <c r="AL884" s="2">
        <v>0</v>
      </c>
      <c r="AM884" s="2"/>
      <c r="AN884" s="2"/>
      <c r="AO884" s="19">
        <f t="shared" si="162"/>
        <v>141959497</v>
      </c>
      <c r="AP884" s="2"/>
      <c r="AQ884" s="2"/>
      <c r="AR884" s="2"/>
      <c r="AS884" s="2"/>
      <c r="AT884" s="2"/>
      <c r="AU884" s="2"/>
      <c r="AV884" s="2"/>
      <c r="AW884" s="2"/>
      <c r="AX884" s="2">
        <v>141721296</v>
      </c>
      <c r="AY884" s="2">
        <v>35430324</v>
      </c>
      <c r="AZ884" s="2"/>
      <c r="BA884" s="2"/>
      <c r="BB884" s="64">
        <f t="shared" si="163"/>
        <v>319111117</v>
      </c>
      <c r="BC884" s="2"/>
      <c r="BD884" s="2">
        <v>35430324</v>
      </c>
      <c r="BE884" s="2"/>
      <c r="BF884" s="2"/>
      <c r="BG884" s="9"/>
      <c r="BH884" s="2"/>
      <c r="BI884" s="2"/>
      <c r="BJ884" s="2">
        <v>305504419</v>
      </c>
      <c r="BK884" s="8">
        <f t="shared" si="164"/>
        <v>660045860</v>
      </c>
      <c r="BL884" s="2"/>
      <c r="BM884" s="2">
        <v>35430324</v>
      </c>
      <c r="BN884" s="2"/>
      <c r="BO884" s="2"/>
      <c r="BP884" s="2"/>
      <c r="BQ884" s="2"/>
      <c r="BR884" s="9"/>
      <c r="BS884" s="2"/>
      <c r="BT884" s="2"/>
      <c r="BU884" s="2"/>
      <c r="BV884" s="2"/>
      <c r="BW884" s="8">
        <f t="shared" si="165"/>
        <v>695476184</v>
      </c>
      <c r="BX884" s="2"/>
      <c r="BY884" s="2">
        <v>35430324</v>
      </c>
      <c r="BZ884" s="2"/>
      <c r="CA884" s="2"/>
      <c r="CB884" s="9"/>
      <c r="CC884" s="2"/>
      <c r="CD884" s="2"/>
      <c r="CE884" s="2"/>
      <c r="CF884" s="2"/>
      <c r="CG884" s="8">
        <f>SUM(BW884:CE884)</f>
        <v>730906508</v>
      </c>
      <c r="CH884" s="2"/>
      <c r="CI884" s="2"/>
      <c r="CJ884" s="2"/>
      <c r="CK884" s="2"/>
      <c r="CL884" s="9"/>
      <c r="CM884" s="2"/>
      <c r="CN884" s="2"/>
      <c r="CO884" s="2"/>
      <c r="CP884" s="8">
        <f t="shared" si="158"/>
        <v>730906508</v>
      </c>
      <c r="CQ884" s="2"/>
      <c r="CR884" s="2"/>
      <c r="CS884" s="2"/>
      <c r="CT884" s="2"/>
      <c r="CU884" s="2"/>
      <c r="CV884" s="9"/>
      <c r="CW884" s="2"/>
      <c r="CX884" s="2"/>
      <c r="CY884" s="8">
        <f t="shared" si="159"/>
        <v>730906508</v>
      </c>
      <c r="CZ884" s="2"/>
      <c r="DA884" s="2"/>
      <c r="DB884" s="2"/>
      <c r="DC884" s="2"/>
      <c r="DD884" s="2"/>
      <c r="DE884" s="2"/>
      <c r="DF884" s="2"/>
      <c r="DG884" s="2"/>
      <c r="DH884" s="2"/>
      <c r="DI884" s="8">
        <f t="shared" si="160"/>
        <v>730906508</v>
      </c>
      <c r="DJ884" s="18"/>
      <c r="DK884" s="2"/>
      <c r="DL884" s="2"/>
      <c r="DM884" s="2"/>
      <c r="DN884" s="2"/>
      <c r="DO884" s="2"/>
      <c r="DP884" s="2"/>
      <c r="DQ884" s="2"/>
      <c r="DR884" s="9"/>
      <c r="DS884" s="2"/>
      <c r="DT884" s="2"/>
      <c r="DU884" s="7">
        <f t="shared" si="166"/>
        <v>730906508</v>
      </c>
      <c r="DV884" s="4">
        <f>VLOOKUP(B884,[3]RPTNCT049_ConsultaSaldosContabl!$I$4:$K$8047,3,0)</f>
        <v>283442592</v>
      </c>
      <c r="DW884" s="4">
        <f>+Q884+Z884+AA884+AN884+BA884+BJ884+BU884+BV884</f>
        <v>447463916</v>
      </c>
      <c r="DX884" s="41">
        <f t="shared" si="167"/>
        <v>730906508</v>
      </c>
      <c r="DY884" s="19">
        <f t="shared" si="168"/>
        <v>0</v>
      </c>
      <c r="DZ884" s="29"/>
      <c r="EA884" s="29"/>
      <c r="EB884" s="29"/>
    </row>
    <row r="885" spans="1:136" ht="15" customHeight="1" x14ac:dyDescent="0.2">
      <c r="A885" s="1">
        <v>8918578211</v>
      </c>
      <c r="B885" s="1">
        <v>891857821</v>
      </c>
      <c r="C885" s="16">
        <v>217315673</v>
      </c>
      <c r="D885" s="17" t="s">
        <v>299</v>
      </c>
      <c r="E885" s="83" t="s">
        <v>1346</v>
      </c>
      <c r="F885" s="54"/>
      <c r="G885" s="18"/>
      <c r="H885" s="54"/>
      <c r="I885" s="18"/>
      <c r="J885" s="54"/>
      <c r="K885" s="54"/>
      <c r="L885" s="18"/>
      <c r="M885" s="55"/>
      <c r="N885" s="54"/>
      <c r="O885" s="18"/>
      <c r="P885" s="54"/>
      <c r="Q885" s="39"/>
      <c r="R885" s="18"/>
      <c r="S885" s="54"/>
      <c r="T885" s="54"/>
      <c r="U885" s="18"/>
      <c r="V885" s="8">
        <f t="shared" si="157"/>
        <v>0</v>
      </c>
      <c r="W885" s="8">
        <v>0</v>
      </c>
      <c r="X885" s="18"/>
      <c r="Y885" s="8">
        <v>0</v>
      </c>
      <c r="Z885" s="8">
        <v>18714504</v>
      </c>
      <c r="AA885" s="18"/>
      <c r="AB885" s="18"/>
      <c r="AC885" s="56"/>
      <c r="AD885" s="18"/>
      <c r="AE885" s="18"/>
      <c r="AF885" s="8">
        <f t="shared" si="161"/>
        <v>18714504</v>
      </c>
      <c r="AG885" s="9">
        <v>0</v>
      </c>
      <c r="AH885" s="2"/>
      <c r="AI885" s="2">
        <v>0</v>
      </c>
      <c r="AJ885" s="9">
        <v>0</v>
      </c>
      <c r="AK885" s="2">
        <v>0</v>
      </c>
      <c r="AL885" s="2">
        <v>0</v>
      </c>
      <c r="AM885" s="2"/>
      <c r="AN885" s="2"/>
      <c r="AO885" s="19">
        <f t="shared" si="162"/>
        <v>18714504</v>
      </c>
      <c r="AP885" s="18"/>
      <c r="AQ885" s="2"/>
      <c r="AR885" s="18"/>
      <c r="AS885" s="2"/>
      <c r="AT885" s="18"/>
      <c r="AU885" s="18"/>
      <c r="AV885" s="18"/>
      <c r="AW885" s="18"/>
      <c r="AX885" s="2">
        <v>33837916</v>
      </c>
      <c r="AY885" s="2">
        <v>8459479</v>
      </c>
      <c r="AZ885" s="18"/>
      <c r="BA885" s="2"/>
      <c r="BB885" s="64">
        <f t="shared" si="163"/>
        <v>61011899</v>
      </c>
      <c r="BC885" s="2"/>
      <c r="BD885" s="2">
        <v>8459479</v>
      </c>
      <c r="BE885" s="2"/>
      <c r="BF885" s="2"/>
      <c r="BG885" s="9"/>
      <c r="BH885" s="2"/>
      <c r="BI885" s="2"/>
      <c r="BJ885" s="2">
        <v>40274571</v>
      </c>
      <c r="BK885" s="8">
        <f t="shared" si="164"/>
        <v>109745949</v>
      </c>
      <c r="BL885" s="2"/>
      <c r="BM885" s="2">
        <v>8459479</v>
      </c>
      <c r="BN885" s="2"/>
      <c r="BO885" s="2"/>
      <c r="BP885" s="2"/>
      <c r="BQ885" s="2"/>
      <c r="BR885" s="9"/>
      <c r="BS885" s="2"/>
      <c r="BT885" s="2"/>
      <c r="BU885" s="2"/>
      <c r="BV885" s="2"/>
      <c r="BW885" s="8">
        <f t="shared" si="165"/>
        <v>118205428</v>
      </c>
      <c r="BX885" s="2"/>
      <c r="BY885" s="2">
        <v>8459479</v>
      </c>
      <c r="BZ885" s="2"/>
      <c r="CA885" s="2"/>
      <c r="CB885" s="9"/>
      <c r="CC885" s="2"/>
      <c r="CD885" s="2"/>
      <c r="CE885" s="2"/>
      <c r="CF885" s="2"/>
      <c r="CG885" s="8">
        <f>SUM(BW885:CE885)</f>
        <v>126664907</v>
      </c>
      <c r="CH885" s="2"/>
      <c r="CI885" s="2"/>
      <c r="CJ885" s="2"/>
      <c r="CK885" s="2"/>
      <c r="CL885" s="9"/>
      <c r="CM885" s="2"/>
      <c r="CN885" s="2"/>
      <c r="CO885" s="2"/>
      <c r="CP885" s="8">
        <f t="shared" si="158"/>
        <v>126664907</v>
      </c>
      <c r="CQ885" s="2"/>
      <c r="CR885" s="2"/>
      <c r="CS885" s="2"/>
      <c r="CT885" s="2"/>
      <c r="CU885" s="2"/>
      <c r="CV885" s="9"/>
      <c r="CW885" s="2"/>
      <c r="CX885" s="2"/>
      <c r="CY885" s="8">
        <f t="shared" si="159"/>
        <v>126664907</v>
      </c>
      <c r="CZ885" s="2"/>
      <c r="DA885" s="2"/>
      <c r="DB885" s="2"/>
      <c r="DC885" s="2"/>
      <c r="DD885" s="2"/>
      <c r="DE885" s="2"/>
      <c r="DF885" s="2"/>
      <c r="DG885" s="2"/>
      <c r="DH885" s="2"/>
      <c r="DI885" s="8">
        <f t="shared" si="160"/>
        <v>126664907</v>
      </c>
      <c r="DJ885" s="18"/>
      <c r="DK885" s="2"/>
      <c r="DL885" s="2"/>
      <c r="DM885" s="2"/>
      <c r="DN885" s="2"/>
      <c r="DO885" s="2"/>
      <c r="DP885" s="2"/>
      <c r="DQ885" s="2"/>
      <c r="DR885" s="9"/>
      <c r="DS885" s="2"/>
      <c r="DT885" s="2"/>
      <c r="DU885" s="7">
        <f t="shared" si="166"/>
        <v>126664907</v>
      </c>
      <c r="DV885" s="4">
        <f>VLOOKUP(B885,[3]RPTNCT049_ConsultaSaldosContabl!$I$4:$K$8047,3,0)</f>
        <v>67675832</v>
      </c>
      <c r="DW885" s="4">
        <f>+Q885+Z885+AA885+AN885+BA885+BJ885+BU885+BV885</f>
        <v>58989075</v>
      </c>
      <c r="DX885" s="41">
        <f t="shared" si="167"/>
        <v>126664907</v>
      </c>
      <c r="DY885" s="19">
        <f t="shared" si="168"/>
        <v>0</v>
      </c>
      <c r="DZ885" s="29"/>
      <c r="EA885" s="15"/>
      <c r="EB885" s="15"/>
      <c r="EC885" s="15"/>
      <c r="ED885" s="15"/>
      <c r="EE885" s="15"/>
      <c r="EF885" s="15"/>
    </row>
    <row r="886" spans="1:136" ht="15" customHeight="1" x14ac:dyDescent="0.2">
      <c r="A886" s="1">
        <v>8918012861</v>
      </c>
      <c r="B886" s="1">
        <v>891801286</v>
      </c>
      <c r="C886" s="16">
        <v>217615676</v>
      </c>
      <c r="D886" s="17" t="s">
        <v>300</v>
      </c>
      <c r="E886" s="83" t="s">
        <v>1347</v>
      </c>
      <c r="F886" s="54"/>
      <c r="G886" s="18"/>
      <c r="H886" s="54"/>
      <c r="I886" s="18"/>
      <c r="J886" s="54"/>
      <c r="K886" s="54"/>
      <c r="L886" s="18"/>
      <c r="M886" s="55"/>
      <c r="N886" s="54"/>
      <c r="O886" s="18"/>
      <c r="P886" s="54"/>
      <c r="Q886" s="39"/>
      <c r="R886" s="18"/>
      <c r="S886" s="54"/>
      <c r="T886" s="54"/>
      <c r="U886" s="18"/>
      <c r="V886" s="8">
        <f t="shared" si="157"/>
        <v>0</v>
      </c>
      <c r="W886" s="8">
        <v>0</v>
      </c>
      <c r="X886" s="18"/>
      <c r="Y886" s="8">
        <v>0</v>
      </c>
      <c r="Z886" s="8">
        <v>21412694</v>
      </c>
      <c r="AA886" s="18"/>
      <c r="AB886" s="18"/>
      <c r="AC886" s="56"/>
      <c r="AD886" s="18"/>
      <c r="AE886" s="18"/>
      <c r="AF886" s="8">
        <f t="shared" si="161"/>
        <v>21412694</v>
      </c>
      <c r="AG886" s="9">
        <v>0</v>
      </c>
      <c r="AH886" s="2"/>
      <c r="AI886" s="2">
        <v>0</v>
      </c>
      <c r="AJ886" s="9">
        <v>0</v>
      </c>
      <c r="AK886" s="2">
        <v>0</v>
      </c>
      <c r="AL886" s="2">
        <v>0</v>
      </c>
      <c r="AM886" s="2"/>
      <c r="AN886" s="2"/>
      <c r="AO886" s="19">
        <f t="shared" si="162"/>
        <v>21412694</v>
      </c>
      <c r="AP886" s="18"/>
      <c r="AQ886" s="2"/>
      <c r="AR886" s="18"/>
      <c r="AS886" s="2"/>
      <c r="AT886" s="18"/>
      <c r="AU886" s="18"/>
      <c r="AV886" s="18"/>
      <c r="AW886" s="18"/>
      <c r="AX886" s="2">
        <v>23456868</v>
      </c>
      <c r="AY886" s="2">
        <v>5864217</v>
      </c>
      <c r="AZ886" s="18"/>
      <c r="BA886" s="2"/>
      <c r="BB886" s="64">
        <f t="shared" si="163"/>
        <v>50733779</v>
      </c>
      <c r="BC886" s="2"/>
      <c r="BD886" s="2">
        <v>5864217</v>
      </c>
      <c r="BE886" s="2"/>
      <c r="BF886" s="2"/>
      <c r="BG886" s="9"/>
      <c r="BH886" s="2"/>
      <c r="BI886" s="2"/>
      <c r="BJ886" s="2">
        <v>46081339</v>
      </c>
      <c r="BK886" s="8">
        <f t="shared" si="164"/>
        <v>102679335</v>
      </c>
      <c r="BL886" s="2"/>
      <c r="BM886" s="2">
        <v>5864217</v>
      </c>
      <c r="BN886" s="2"/>
      <c r="BO886" s="2"/>
      <c r="BP886" s="2"/>
      <c r="BQ886" s="2"/>
      <c r="BR886" s="9"/>
      <c r="BS886" s="2"/>
      <c r="BT886" s="2"/>
      <c r="BU886" s="2"/>
      <c r="BV886" s="2"/>
      <c r="BW886" s="8">
        <f t="shared" si="165"/>
        <v>108543552</v>
      </c>
      <c r="BX886" s="2"/>
      <c r="BY886" s="2">
        <v>5864217</v>
      </c>
      <c r="BZ886" s="2"/>
      <c r="CA886" s="2"/>
      <c r="CB886" s="9"/>
      <c r="CC886" s="2"/>
      <c r="CD886" s="2"/>
      <c r="CE886" s="2"/>
      <c r="CF886" s="2"/>
      <c r="CG886" s="8">
        <f>SUM(BW886:CE886)</f>
        <v>114407769</v>
      </c>
      <c r="CH886" s="2"/>
      <c r="CI886" s="2"/>
      <c r="CJ886" s="2"/>
      <c r="CK886" s="2"/>
      <c r="CL886" s="9"/>
      <c r="CM886" s="2"/>
      <c r="CN886" s="2"/>
      <c r="CO886" s="2"/>
      <c r="CP886" s="8">
        <f t="shared" si="158"/>
        <v>114407769</v>
      </c>
      <c r="CQ886" s="2"/>
      <c r="CR886" s="2"/>
      <c r="CS886" s="2"/>
      <c r="CT886" s="2"/>
      <c r="CU886" s="2"/>
      <c r="CV886" s="9"/>
      <c r="CW886" s="2"/>
      <c r="CX886" s="2"/>
      <c r="CY886" s="8">
        <f t="shared" si="159"/>
        <v>114407769</v>
      </c>
      <c r="CZ886" s="2"/>
      <c r="DA886" s="2"/>
      <c r="DB886" s="2"/>
      <c r="DC886" s="2"/>
      <c r="DD886" s="2"/>
      <c r="DE886" s="2"/>
      <c r="DF886" s="2"/>
      <c r="DG886" s="2"/>
      <c r="DH886" s="2"/>
      <c r="DI886" s="8">
        <f t="shared" si="160"/>
        <v>114407769</v>
      </c>
      <c r="DJ886" s="18"/>
      <c r="DK886" s="2"/>
      <c r="DL886" s="2"/>
      <c r="DM886" s="2"/>
      <c r="DN886" s="2"/>
      <c r="DO886" s="2"/>
      <c r="DP886" s="2"/>
      <c r="DQ886" s="2"/>
      <c r="DR886" s="9"/>
      <c r="DS886" s="2"/>
      <c r="DT886" s="2"/>
      <c r="DU886" s="7">
        <f t="shared" si="166"/>
        <v>114407769</v>
      </c>
      <c r="DV886" s="4">
        <f>VLOOKUP(B886,[3]RPTNCT049_ConsultaSaldosContabl!$I$4:$K$8047,3,0)</f>
        <v>46913736</v>
      </c>
      <c r="DW886" s="4">
        <f>+Q886+Z886+AA886+AN886+BA886+BJ886+BU886+BV886</f>
        <v>67494033</v>
      </c>
      <c r="DX886" s="41">
        <f t="shared" si="167"/>
        <v>114407769</v>
      </c>
      <c r="DY886" s="19">
        <f t="shared" si="168"/>
        <v>0</v>
      </c>
      <c r="DZ886" s="29"/>
      <c r="EA886" s="15"/>
      <c r="EB886" s="15"/>
      <c r="EC886" s="15"/>
      <c r="ED886" s="15"/>
      <c r="EE886" s="15"/>
      <c r="EF886" s="15"/>
    </row>
    <row r="887" spans="1:136" ht="15" customHeight="1" x14ac:dyDescent="0.2">
      <c r="A887" s="1">
        <v>8002529229</v>
      </c>
      <c r="B887" s="1">
        <v>800252922</v>
      </c>
      <c r="C887" s="16">
        <v>215786757</v>
      </c>
      <c r="D887" s="17" t="s">
        <v>983</v>
      </c>
      <c r="E887" s="83" t="s">
        <v>2059</v>
      </c>
      <c r="F887" s="54"/>
      <c r="G887" s="18"/>
      <c r="H887" s="54"/>
      <c r="I887" s="18"/>
      <c r="J887" s="54"/>
      <c r="K887" s="54"/>
      <c r="L887" s="18"/>
      <c r="M887" s="55"/>
      <c r="N887" s="54"/>
      <c r="O887" s="18"/>
      <c r="P887" s="54"/>
      <c r="Q887" s="39">
        <v>106932844</v>
      </c>
      <c r="R887" s="18"/>
      <c r="S887" s="54"/>
      <c r="T887" s="54"/>
      <c r="U887" s="18"/>
      <c r="V887" s="8">
        <f t="shared" si="157"/>
        <v>106932844</v>
      </c>
      <c r="W887" s="8">
        <v>0</v>
      </c>
      <c r="X887" s="18"/>
      <c r="Y887" s="8">
        <v>0</v>
      </c>
      <c r="Z887" s="8"/>
      <c r="AA887" s="18"/>
      <c r="AB887" s="18"/>
      <c r="AC887" s="56"/>
      <c r="AD887" s="18"/>
      <c r="AE887" s="18"/>
      <c r="AF887" s="8">
        <f t="shared" si="161"/>
        <v>106932844</v>
      </c>
      <c r="AG887" s="9">
        <v>0</v>
      </c>
      <c r="AH887" s="2"/>
      <c r="AI887" s="2">
        <v>0</v>
      </c>
      <c r="AJ887" s="9">
        <v>0</v>
      </c>
      <c r="AK887" s="2">
        <v>0</v>
      </c>
      <c r="AL887" s="2">
        <v>0</v>
      </c>
      <c r="AM887" s="2"/>
      <c r="AN887" s="2"/>
      <c r="AO887" s="19">
        <f t="shared" si="162"/>
        <v>106932844</v>
      </c>
      <c r="AP887" s="18"/>
      <c r="AQ887" s="2"/>
      <c r="AR887" s="18"/>
      <c r="AS887" s="2"/>
      <c r="AT887" s="18"/>
      <c r="AU887" s="18"/>
      <c r="AV887" s="18"/>
      <c r="AW887" s="18"/>
      <c r="AX887" s="2">
        <v>154739888</v>
      </c>
      <c r="AY887" s="2">
        <v>38684972</v>
      </c>
      <c r="AZ887" s="18"/>
      <c r="BA887" s="2"/>
      <c r="BB887" s="64">
        <f t="shared" si="163"/>
        <v>300357704</v>
      </c>
      <c r="BC887" s="2"/>
      <c r="BD887" s="2">
        <v>38684972</v>
      </c>
      <c r="BE887" s="2"/>
      <c r="BF887" s="2"/>
      <c r="BG887" s="9"/>
      <c r="BH887" s="2"/>
      <c r="BI887" s="2"/>
      <c r="BJ887" s="2">
        <v>230125812</v>
      </c>
      <c r="BK887" s="8">
        <f t="shared" si="164"/>
        <v>569168488</v>
      </c>
      <c r="BL887" s="2"/>
      <c r="BM887" s="2">
        <v>38684972</v>
      </c>
      <c r="BN887" s="2"/>
      <c r="BO887" s="2"/>
      <c r="BP887" s="2"/>
      <c r="BQ887" s="2"/>
      <c r="BR887" s="9"/>
      <c r="BS887" s="2"/>
      <c r="BT887" s="2"/>
      <c r="BU887" s="2"/>
      <c r="BV887" s="2"/>
      <c r="BW887" s="8">
        <f t="shared" si="165"/>
        <v>607853460</v>
      </c>
      <c r="BX887" s="2"/>
      <c r="BY887" s="2">
        <v>38684972</v>
      </c>
      <c r="BZ887" s="2"/>
      <c r="CA887" s="2"/>
      <c r="CB887" s="9"/>
      <c r="CC887" s="2"/>
      <c r="CD887" s="2"/>
      <c r="CE887" s="2"/>
      <c r="CF887" s="2"/>
      <c r="CG887" s="8">
        <f>SUM(BW887:CE887)</f>
        <v>646538432</v>
      </c>
      <c r="CH887" s="2"/>
      <c r="CI887" s="2"/>
      <c r="CJ887" s="2"/>
      <c r="CK887" s="2"/>
      <c r="CL887" s="9"/>
      <c r="CM887" s="2"/>
      <c r="CN887" s="2"/>
      <c r="CO887" s="2"/>
      <c r="CP887" s="8">
        <f t="shared" si="158"/>
        <v>646538432</v>
      </c>
      <c r="CQ887" s="2"/>
      <c r="CR887" s="2"/>
      <c r="CS887" s="2"/>
      <c r="CT887" s="2"/>
      <c r="CU887" s="2"/>
      <c r="CV887" s="9"/>
      <c r="CW887" s="2"/>
      <c r="CX887" s="2"/>
      <c r="CY887" s="8">
        <f t="shared" si="159"/>
        <v>646538432</v>
      </c>
      <c r="CZ887" s="2"/>
      <c r="DA887" s="2"/>
      <c r="DB887" s="2"/>
      <c r="DC887" s="2"/>
      <c r="DD887" s="2"/>
      <c r="DE887" s="2"/>
      <c r="DF887" s="2"/>
      <c r="DG887" s="2"/>
      <c r="DH887" s="2"/>
      <c r="DI887" s="8">
        <f t="shared" si="160"/>
        <v>646538432</v>
      </c>
      <c r="DJ887" s="18"/>
      <c r="DK887" s="2"/>
      <c r="DL887" s="2"/>
      <c r="DM887" s="2"/>
      <c r="DN887" s="2"/>
      <c r="DO887" s="2"/>
      <c r="DP887" s="2"/>
      <c r="DQ887" s="2"/>
      <c r="DR887" s="9"/>
      <c r="DS887" s="2"/>
      <c r="DT887" s="2"/>
      <c r="DU887" s="7">
        <f t="shared" si="166"/>
        <v>646538432</v>
      </c>
      <c r="DV887" s="4">
        <f>VLOOKUP(B887,[3]RPTNCT049_ConsultaSaldosContabl!$I$4:$K$8047,3,0)</f>
        <v>309479776</v>
      </c>
      <c r="DW887" s="4">
        <f>+Q887+Z887+AA887+AN887+BA887+BJ887+BU887+BV887</f>
        <v>337058656</v>
      </c>
      <c r="DX887" s="41">
        <f t="shared" si="167"/>
        <v>646538432</v>
      </c>
      <c r="DY887" s="19">
        <f t="shared" si="168"/>
        <v>0</v>
      </c>
      <c r="DZ887" s="29"/>
      <c r="EA887" s="15"/>
      <c r="EB887" s="15"/>
      <c r="EC887" s="15"/>
      <c r="ED887" s="15"/>
      <c r="EE887" s="15"/>
      <c r="EF887" s="15"/>
    </row>
    <row r="888" spans="1:136" ht="15" customHeight="1" x14ac:dyDescent="0.2">
      <c r="A888" s="1">
        <v>8902109502</v>
      </c>
      <c r="B888" s="1">
        <v>890210950</v>
      </c>
      <c r="C888" s="16">
        <v>218668686</v>
      </c>
      <c r="D888" s="17" t="s">
        <v>877</v>
      </c>
      <c r="E888" s="83" t="s">
        <v>1907</v>
      </c>
      <c r="F888" s="38"/>
      <c r="G888" s="2"/>
      <c r="H888" s="3"/>
      <c r="I888" s="2"/>
      <c r="J888" s="39"/>
      <c r="K888" s="3"/>
      <c r="L888" s="2"/>
      <c r="M888" s="8"/>
      <c r="N888" s="3"/>
      <c r="O888" s="2"/>
      <c r="P888" s="3"/>
      <c r="Q888" s="39">
        <v>13414378</v>
      </c>
      <c r="R888" s="2"/>
      <c r="S888" s="3"/>
      <c r="T888" s="3"/>
      <c r="U888" s="2"/>
      <c r="V888" s="8">
        <f t="shared" si="157"/>
        <v>13414378</v>
      </c>
      <c r="W888" s="8">
        <v>0</v>
      </c>
      <c r="X888" s="2"/>
      <c r="Y888" s="8">
        <v>0</v>
      </c>
      <c r="Z888" s="8"/>
      <c r="AA888" s="2"/>
      <c r="AB888" s="2"/>
      <c r="AC888" s="9"/>
      <c r="AD888" s="2"/>
      <c r="AE888" s="2"/>
      <c r="AF888" s="8">
        <f t="shared" si="161"/>
        <v>13414378</v>
      </c>
      <c r="AG888" s="9">
        <v>0</v>
      </c>
      <c r="AH888" s="2"/>
      <c r="AI888" s="2">
        <v>0</v>
      </c>
      <c r="AJ888" s="9">
        <v>0</v>
      </c>
      <c r="AK888" s="2">
        <v>0</v>
      </c>
      <c r="AL888" s="2">
        <v>0</v>
      </c>
      <c r="AM888" s="2"/>
      <c r="AN888" s="2"/>
      <c r="AO888" s="19">
        <f t="shared" si="162"/>
        <v>13414378</v>
      </c>
      <c r="AP888" s="2"/>
      <c r="AQ888" s="2"/>
      <c r="AR888" s="2"/>
      <c r="AS888" s="2"/>
      <c r="AT888" s="2"/>
      <c r="AU888" s="2"/>
      <c r="AV888" s="2"/>
      <c r="AW888" s="2"/>
      <c r="AX888" s="2">
        <v>21845612</v>
      </c>
      <c r="AY888" s="2">
        <v>5461403</v>
      </c>
      <c r="AZ888" s="2"/>
      <c r="BA888" s="2"/>
      <c r="BB888" s="64">
        <f t="shared" si="163"/>
        <v>40721393</v>
      </c>
      <c r="BC888" s="2"/>
      <c r="BD888" s="2">
        <v>5461403</v>
      </c>
      <c r="BE888" s="2"/>
      <c r="BF888" s="2"/>
      <c r="BG888" s="9"/>
      <c r="BH888" s="2"/>
      <c r="BI888" s="2"/>
      <c r="BJ888" s="2">
        <v>28533457</v>
      </c>
      <c r="BK888" s="8">
        <f t="shared" si="164"/>
        <v>74716253</v>
      </c>
      <c r="BL888" s="2"/>
      <c r="BM888" s="2">
        <v>5461403</v>
      </c>
      <c r="BN888" s="2"/>
      <c r="BO888" s="2"/>
      <c r="BP888" s="2"/>
      <c r="BQ888" s="2"/>
      <c r="BR888" s="9"/>
      <c r="BS888" s="2"/>
      <c r="BT888" s="2"/>
      <c r="BU888" s="2"/>
      <c r="BV888" s="2"/>
      <c r="BW888" s="8">
        <f t="shared" si="165"/>
        <v>80177656</v>
      </c>
      <c r="BX888" s="2"/>
      <c r="BY888" s="2">
        <v>5461403</v>
      </c>
      <c r="BZ888" s="2"/>
      <c r="CA888" s="2"/>
      <c r="CB888" s="9"/>
      <c r="CC888" s="2"/>
      <c r="CD888" s="2"/>
      <c r="CE888" s="2"/>
      <c r="CF888" s="2"/>
      <c r="CG888" s="8">
        <f>SUM(BW888:CE888)</f>
        <v>85639059</v>
      </c>
      <c r="CH888" s="2"/>
      <c r="CI888" s="2"/>
      <c r="CJ888" s="2"/>
      <c r="CK888" s="2"/>
      <c r="CL888" s="9"/>
      <c r="CM888" s="2"/>
      <c r="CN888" s="2"/>
      <c r="CO888" s="2"/>
      <c r="CP888" s="8">
        <f t="shared" si="158"/>
        <v>85639059</v>
      </c>
      <c r="CQ888" s="2"/>
      <c r="CR888" s="2"/>
      <c r="CS888" s="2"/>
      <c r="CT888" s="2"/>
      <c r="CU888" s="2"/>
      <c r="CV888" s="9"/>
      <c r="CW888" s="2"/>
      <c r="CX888" s="2"/>
      <c r="CY888" s="8">
        <f t="shared" si="159"/>
        <v>85639059</v>
      </c>
      <c r="CZ888" s="2"/>
      <c r="DA888" s="2"/>
      <c r="DB888" s="2"/>
      <c r="DC888" s="2"/>
      <c r="DD888" s="2"/>
      <c r="DE888" s="2"/>
      <c r="DF888" s="2"/>
      <c r="DG888" s="2"/>
      <c r="DH888" s="2"/>
      <c r="DI888" s="8">
        <f t="shared" si="160"/>
        <v>85639059</v>
      </c>
      <c r="DJ888" s="18"/>
      <c r="DK888" s="2"/>
      <c r="DL888" s="2"/>
      <c r="DM888" s="2"/>
      <c r="DN888" s="2"/>
      <c r="DO888" s="2"/>
      <c r="DP888" s="2"/>
      <c r="DQ888" s="2"/>
      <c r="DR888" s="9"/>
      <c r="DS888" s="2"/>
      <c r="DT888" s="2"/>
      <c r="DU888" s="7">
        <f t="shared" si="166"/>
        <v>85639059</v>
      </c>
      <c r="DV888" s="4">
        <f>VLOOKUP(B888,[3]RPTNCT049_ConsultaSaldosContabl!$I$4:$K$8047,3,0)</f>
        <v>43691224</v>
      </c>
      <c r="DW888" s="4">
        <f>+Q888+Z888+AA888+AN888+BA888+BJ888+BU888+BV888</f>
        <v>41947835</v>
      </c>
      <c r="DX888" s="41">
        <f t="shared" si="167"/>
        <v>85639059</v>
      </c>
      <c r="DY888" s="19">
        <f t="shared" si="168"/>
        <v>0</v>
      </c>
      <c r="DZ888" s="29"/>
      <c r="EA888" s="29"/>
      <c r="EB888" s="29"/>
    </row>
    <row r="889" spans="1:136" ht="15" customHeight="1" x14ac:dyDescent="0.2">
      <c r="A889" s="1">
        <v>8922005923</v>
      </c>
      <c r="B889" s="1">
        <v>892200592</v>
      </c>
      <c r="C889" s="16">
        <v>211370713</v>
      </c>
      <c r="D889" s="17" t="s">
        <v>908</v>
      </c>
      <c r="E889" s="83" t="s">
        <v>1940</v>
      </c>
      <c r="F889" s="38"/>
      <c r="G889" s="2"/>
      <c r="H889" s="3"/>
      <c r="I889" s="2"/>
      <c r="J889" s="39"/>
      <c r="K889" s="3"/>
      <c r="L889" s="2"/>
      <c r="M889" s="8"/>
      <c r="N889" s="3"/>
      <c r="O889" s="2"/>
      <c r="P889" s="3"/>
      <c r="Q889" s="39">
        <v>386953468</v>
      </c>
      <c r="R889" s="2"/>
      <c r="S889" s="3"/>
      <c r="T889" s="3"/>
      <c r="U889" s="2"/>
      <c r="V889" s="8">
        <f t="shared" si="157"/>
        <v>386953468</v>
      </c>
      <c r="W889" s="8">
        <v>0</v>
      </c>
      <c r="X889" s="2"/>
      <c r="Y889" s="8">
        <v>0</v>
      </c>
      <c r="Z889" s="8"/>
      <c r="AA889" s="2"/>
      <c r="AB889" s="2"/>
      <c r="AC889" s="9"/>
      <c r="AD889" s="2"/>
      <c r="AE889" s="2"/>
      <c r="AF889" s="8">
        <f t="shared" si="161"/>
        <v>386953468</v>
      </c>
      <c r="AG889" s="9">
        <v>0</v>
      </c>
      <c r="AH889" s="2"/>
      <c r="AI889" s="2">
        <v>0</v>
      </c>
      <c r="AJ889" s="9">
        <v>0</v>
      </c>
      <c r="AK889" s="2">
        <v>0</v>
      </c>
      <c r="AL889" s="2">
        <v>0</v>
      </c>
      <c r="AM889" s="2"/>
      <c r="AN889" s="2"/>
      <c r="AO889" s="19">
        <f t="shared" si="162"/>
        <v>386953468</v>
      </c>
      <c r="AP889" s="2"/>
      <c r="AQ889" s="2"/>
      <c r="AR889" s="2"/>
      <c r="AS889" s="2"/>
      <c r="AT889" s="2"/>
      <c r="AU889" s="2"/>
      <c r="AV889" s="2"/>
      <c r="AW889" s="2"/>
      <c r="AX889" s="2">
        <v>628070452</v>
      </c>
      <c r="AY889" s="2">
        <v>157017613</v>
      </c>
      <c r="AZ889" s="2"/>
      <c r="BA889" s="2"/>
      <c r="BB889" s="64">
        <f t="shared" si="163"/>
        <v>1172041533</v>
      </c>
      <c r="BC889" s="2"/>
      <c r="BD889" s="2">
        <v>157017613</v>
      </c>
      <c r="BE889" s="2"/>
      <c r="BF889" s="2"/>
      <c r="BG889" s="9"/>
      <c r="BH889" s="2"/>
      <c r="BI889" s="2"/>
      <c r="BJ889" s="2">
        <v>832744366</v>
      </c>
      <c r="BK889" s="8">
        <f t="shared" si="164"/>
        <v>2161803512</v>
      </c>
      <c r="BL889" s="2"/>
      <c r="BM889" s="2">
        <v>157017613</v>
      </c>
      <c r="BN889" s="2"/>
      <c r="BO889" s="2"/>
      <c r="BP889" s="2"/>
      <c r="BQ889" s="2"/>
      <c r="BR889" s="9"/>
      <c r="BS889" s="2"/>
      <c r="BT889" s="2"/>
      <c r="BU889" s="2"/>
      <c r="BV889" s="2"/>
      <c r="BW889" s="8">
        <f t="shared" si="165"/>
        <v>2318821125</v>
      </c>
      <c r="BX889" s="2"/>
      <c r="BY889" s="2">
        <v>157017613</v>
      </c>
      <c r="BZ889" s="2"/>
      <c r="CA889" s="2"/>
      <c r="CB889" s="9"/>
      <c r="CC889" s="2"/>
      <c r="CD889" s="2"/>
      <c r="CE889" s="2"/>
      <c r="CF889" s="2"/>
      <c r="CG889" s="8">
        <f>SUM(BW889:CE889)</f>
        <v>2475838738</v>
      </c>
      <c r="CH889" s="2"/>
      <c r="CI889" s="2"/>
      <c r="CJ889" s="2"/>
      <c r="CK889" s="2"/>
      <c r="CL889" s="9"/>
      <c r="CM889" s="2"/>
      <c r="CN889" s="2"/>
      <c r="CO889" s="2"/>
      <c r="CP889" s="8">
        <f t="shared" si="158"/>
        <v>2475838738</v>
      </c>
      <c r="CQ889" s="2"/>
      <c r="CR889" s="2"/>
      <c r="CS889" s="2"/>
      <c r="CT889" s="2"/>
      <c r="CU889" s="2"/>
      <c r="CV889" s="9"/>
      <c r="CW889" s="2"/>
      <c r="CX889" s="2"/>
      <c r="CY889" s="8">
        <f t="shared" si="159"/>
        <v>2475838738</v>
      </c>
      <c r="CZ889" s="2"/>
      <c r="DA889" s="2"/>
      <c r="DB889" s="2"/>
      <c r="DC889" s="2"/>
      <c r="DD889" s="2"/>
      <c r="DE889" s="2"/>
      <c r="DF889" s="2"/>
      <c r="DG889" s="2"/>
      <c r="DH889" s="2"/>
      <c r="DI889" s="8">
        <f t="shared" si="160"/>
        <v>2475838738</v>
      </c>
      <c r="DJ889" s="18"/>
      <c r="DK889" s="2"/>
      <c r="DL889" s="2"/>
      <c r="DM889" s="2"/>
      <c r="DN889" s="2"/>
      <c r="DO889" s="2"/>
      <c r="DP889" s="2"/>
      <c r="DQ889" s="2"/>
      <c r="DR889" s="9"/>
      <c r="DS889" s="2"/>
      <c r="DT889" s="2"/>
      <c r="DU889" s="7">
        <f t="shared" si="166"/>
        <v>2475838738</v>
      </c>
      <c r="DV889" s="4">
        <f>VLOOKUP(B889,[3]RPTNCT049_ConsultaSaldosContabl!$I$4:$K$8047,3,0)</f>
        <v>1256140904</v>
      </c>
      <c r="DW889" s="4">
        <f>+Q889+Z889+AA889+AN889+BA889+BJ889+BU889+BV889</f>
        <v>1219697834</v>
      </c>
      <c r="DX889" s="41">
        <f t="shared" si="167"/>
        <v>2475838738</v>
      </c>
      <c r="DY889" s="19">
        <f t="shared" si="168"/>
        <v>0</v>
      </c>
      <c r="DZ889" s="29"/>
      <c r="EA889" s="29"/>
      <c r="EB889" s="29"/>
    </row>
    <row r="890" spans="1:136" ht="15" customHeight="1" x14ac:dyDescent="0.2">
      <c r="A890" s="1">
        <v>8918013692</v>
      </c>
      <c r="B890" s="1">
        <v>891801369</v>
      </c>
      <c r="C890" s="16">
        <v>218115681</v>
      </c>
      <c r="D890" s="17" t="s">
        <v>301</v>
      </c>
      <c r="E890" s="83" t="s">
        <v>1348</v>
      </c>
      <c r="F890" s="54"/>
      <c r="G890" s="18"/>
      <c r="H890" s="54"/>
      <c r="I890" s="18"/>
      <c r="J890" s="54"/>
      <c r="K890" s="54"/>
      <c r="L890" s="18"/>
      <c r="M890" s="55"/>
      <c r="N890" s="54"/>
      <c r="O890" s="18"/>
      <c r="P890" s="54"/>
      <c r="Q890" s="39"/>
      <c r="R890" s="18"/>
      <c r="S890" s="54"/>
      <c r="T890" s="54"/>
      <c r="U890" s="18"/>
      <c r="V890" s="8">
        <f t="shared" si="157"/>
        <v>0</v>
      </c>
      <c r="W890" s="8">
        <v>0</v>
      </c>
      <c r="X890" s="18"/>
      <c r="Y890" s="8">
        <v>0</v>
      </c>
      <c r="Z890" s="8">
        <v>44939542</v>
      </c>
      <c r="AA890" s="18"/>
      <c r="AB890" s="18"/>
      <c r="AC890" s="56"/>
      <c r="AD890" s="18"/>
      <c r="AE890" s="18"/>
      <c r="AF890" s="8">
        <f t="shared" si="161"/>
        <v>44939542</v>
      </c>
      <c r="AG890" s="9">
        <v>0</v>
      </c>
      <c r="AH890" s="2"/>
      <c r="AI890" s="2">
        <v>0</v>
      </c>
      <c r="AJ890" s="9">
        <v>0</v>
      </c>
      <c r="AK890" s="2">
        <v>0</v>
      </c>
      <c r="AL890" s="2">
        <v>0</v>
      </c>
      <c r="AM890" s="2"/>
      <c r="AN890" s="2"/>
      <c r="AO890" s="19">
        <f t="shared" si="162"/>
        <v>44939542</v>
      </c>
      <c r="AP890" s="18"/>
      <c r="AQ890" s="2"/>
      <c r="AR890" s="18"/>
      <c r="AS890" s="2"/>
      <c r="AT890" s="18"/>
      <c r="AU890" s="18"/>
      <c r="AV890" s="18"/>
      <c r="AW890" s="18"/>
      <c r="AX890" s="2">
        <v>59915020</v>
      </c>
      <c r="AY890" s="2">
        <v>14978755</v>
      </c>
      <c r="AZ890" s="18"/>
      <c r="BA890" s="2"/>
      <c r="BB890" s="64">
        <f t="shared" si="163"/>
        <v>119833317</v>
      </c>
      <c r="BC890" s="2"/>
      <c r="BD890" s="2">
        <v>14978755</v>
      </c>
      <c r="BE890" s="2"/>
      <c r="BF890" s="2"/>
      <c r="BG890" s="9"/>
      <c r="BH890" s="2"/>
      <c r="BI890" s="2"/>
      <c r="BJ890" s="2">
        <v>96712516</v>
      </c>
      <c r="BK890" s="8">
        <f t="shared" si="164"/>
        <v>231524588</v>
      </c>
      <c r="BL890" s="2"/>
      <c r="BM890" s="2">
        <v>14978755</v>
      </c>
      <c r="BN890" s="2"/>
      <c r="BO890" s="2"/>
      <c r="BP890" s="2"/>
      <c r="BQ890" s="2"/>
      <c r="BR890" s="9"/>
      <c r="BS890" s="2"/>
      <c r="BT890" s="2"/>
      <c r="BU890" s="2"/>
      <c r="BV890" s="2"/>
      <c r="BW890" s="8">
        <f t="shared" si="165"/>
        <v>246503343</v>
      </c>
      <c r="BX890" s="2"/>
      <c r="BY890" s="2">
        <v>14978755</v>
      </c>
      <c r="BZ890" s="2"/>
      <c r="CA890" s="2"/>
      <c r="CB890" s="9"/>
      <c r="CC890" s="2"/>
      <c r="CD890" s="2"/>
      <c r="CE890" s="2"/>
      <c r="CF890" s="2"/>
      <c r="CG890" s="8">
        <f>SUM(BW890:CE890)</f>
        <v>261482098</v>
      </c>
      <c r="CH890" s="2"/>
      <c r="CI890" s="2"/>
      <c r="CJ890" s="2"/>
      <c r="CK890" s="2"/>
      <c r="CL890" s="9"/>
      <c r="CM890" s="2"/>
      <c r="CN890" s="2"/>
      <c r="CO890" s="2"/>
      <c r="CP890" s="8">
        <f t="shared" si="158"/>
        <v>261482098</v>
      </c>
      <c r="CQ890" s="2"/>
      <c r="CR890" s="2"/>
      <c r="CS890" s="2"/>
      <c r="CT890" s="2"/>
      <c r="CU890" s="2"/>
      <c r="CV890" s="9"/>
      <c r="CW890" s="2"/>
      <c r="CX890" s="2"/>
      <c r="CY890" s="8">
        <f t="shared" si="159"/>
        <v>261482098</v>
      </c>
      <c r="CZ890" s="2"/>
      <c r="DA890" s="2"/>
      <c r="DB890" s="2"/>
      <c r="DC890" s="2"/>
      <c r="DD890" s="2"/>
      <c r="DE890" s="2"/>
      <c r="DF890" s="2"/>
      <c r="DG890" s="2"/>
      <c r="DH890" s="2"/>
      <c r="DI890" s="8">
        <f t="shared" si="160"/>
        <v>261482098</v>
      </c>
      <c r="DJ890" s="18"/>
      <c r="DK890" s="2"/>
      <c r="DL890" s="2"/>
      <c r="DM890" s="2"/>
      <c r="DN890" s="2"/>
      <c r="DO890" s="2"/>
      <c r="DP890" s="2"/>
      <c r="DQ890" s="2"/>
      <c r="DR890" s="9"/>
      <c r="DS890" s="2"/>
      <c r="DT890" s="2"/>
      <c r="DU890" s="7">
        <f t="shared" si="166"/>
        <v>261482098</v>
      </c>
      <c r="DV890" s="4">
        <f>VLOOKUP(B890,[3]RPTNCT049_ConsultaSaldosContabl!$I$4:$K$8047,3,0)</f>
        <v>119830040</v>
      </c>
      <c r="DW890" s="4">
        <f>+Q890+Z890+AA890+AN890+BA890+BJ890+BU890+BV890</f>
        <v>141652058</v>
      </c>
      <c r="DX890" s="41">
        <f t="shared" si="167"/>
        <v>261482098</v>
      </c>
      <c r="DY890" s="19">
        <f t="shared" si="168"/>
        <v>0</v>
      </c>
      <c r="DZ890" s="29"/>
      <c r="EA890" s="15"/>
      <c r="EB890" s="15"/>
      <c r="EC890" s="15"/>
      <c r="ED890" s="15"/>
      <c r="EE890" s="15"/>
      <c r="EF890" s="15"/>
    </row>
    <row r="891" spans="1:136" ht="15" customHeight="1" x14ac:dyDescent="0.2">
      <c r="A891" s="1">
        <v>8904802036</v>
      </c>
      <c r="B891" s="1">
        <v>890480203</v>
      </c>
      <c r="C891" s="16">
        <v>217013670</v>
      </c>
      <c r="D891" s="17" t="s">
        <v>206</v>
      </c>
      <c r="E891" s="83" t="s">
        <v>1256</v>
      </c>
      <c r="F891" s="38"/>
      <c r="G891" s="2"/>
      <c r="H891" s="3"/>
      <c r="I891" s="2"/>
      <c r="J891" s="39"/>
      <c r="K891" s="3"/>
      <c r="L891" s="2"/>
      <c r="M891" s="8"/>
      <c r="N891" s="3"/>
      <c r="O891" s="2"/>
      <c r="P891" s="3"/>
      <c r="Q891" s="39"/>
      <c r="R891" s="2"/>
      <c r="S891" s="3"/>
      <c r="T891" s="3"/>
      <c r="U891" s="2"/>
      <c r="V891" s="8">
        <f t="shared" si="157"/>
        <v>0</v>
      </c>
      <c r="W891" s="8">
        <v>0</v>
      </c>
      <c r="X891" s="2"/>
      <c r="Y891" s="8">
        <v>0</v>
      </c>
      <c r="Z891" s="8">
        <v>131867662</v>
      </c>
      <c r="AA891" s="2"/>
      <c r="AB891" s="2"/>
      <c r="AC891" s="9"/>
      <c r="AD891" s="2"/>
      <c r="AE891" s="2"/>
      <c r="AF891" s="8">
        <f t="shared" si="161"/>
        <v>131867662</v>
      </c>
      <c r="AG891" s="9">
        <v>0</v>
      </c>
      <c r="AH891" s="2"/>
      <c r="AI891" s="2">
        <v>0</v>
      </c>
      <c r="AJ891" s="9">
        <v>0</v>
      </c>
      <c r="AK891" s="2">
        <v>0</v>
      </c>
      <c r="AL891" s="2">
        <v>0</v>
      </c>
      <c r="AM891" s="2"/>
      <c r="AN891" s="2"/>
      <c r="AO891" s="19">
        <f t="shared" si="162"/>
        <v>131867662</v>
      </c>
      <c r="AP891" s="2"/>
      <c r="AQ891" s="2"/>
      <c r="AR891" s="2"/>
      <c r="AS891" s="2"/>
      <c r="AT891" s="2"/>
      <c r="AU891" s="2"/>
      <c r="AV891" s="2"/>
      <c r="AW891" s="2"/>
      <c r="AX891" s="2">
        <v>377170816</v>
      </c>
      <c r="AY891" s="2">
        <v>94292704</v>
      </c>
      <c r="AZ891" s="2"/>
      <c r="BA891" s="2"/>
      <c r="BB891" s="64">
        <f t="shared" si="163"/>
        <v>603331182</v>
      </c>
      <c r="BC891" s="2"/>
      <c r="BD891" s="2">
        <v>94292704</v>
      </c>
      <c r="BE891" s="2"/>
      <c r="BF891" s="2"/>
      <c r="BG891" s="9"/>
      <c r="BH891" s="2"/>
      <c r="BI891" s="2"/>
      <c r="BJ891" s="2">
        <v>283785185</v>
      </c>
      <c r="BK891" s="8">
        <f t="shared" si="164"/>
        <v>981409071</v>
      </c>
      <c r="BL891" s="2"/>
      <c r="BM891" s="2">
        <v>94292704</v>
      </c>
      <c r="BN891" s="2"/>
      <c r="BO891" s="2"/>
      <c r="BP891" s="2"/>
      <c r="BQ891" s="2"/>
      <c r="BR891" s="9"/>
      <c r="BS891" s="2"/>
      <c r="BT891" s="2"/>
      <c r="BU891" s="2"/>
      <c r="BV891" s="2"/>
      <c r="BW891" s="8">
        <f t="shared" si="165"/>
        <v>1075701775</v>
      </c>
      <c r="BX891" s="2"/>
      <c r="BY891" s="2">
        <v>94292704</v>
      </c>
      <c r="BZ891" s="2"/>
      <c r="CA891" s="2"/>
      <c r="CB891" s="9"/>
      <c r="CC891" s="2"/>
      <c r="CD891" s="2"/>
      <c r="CE891" s="2"/>
      <c r="CF891" s="2"/>
      <c r="CG891" s="8">
        <f>SUM(BW891:CE891)</f>
        <v>1169994479</v>
      </c>
      <c r="CH891" s="2"/>
      <c r="CI891" s="2"/>
      <c r="CJ891" s="2"/>
      <c r="CK891" s="2"/>
      <c r="CL891" s="9"/>
      <c r="CM891" s="2"/>
      <c r="CN891" s="2"/>
      <c r="CO891" s="2"/>
      <c r="CP891" s="8">
        <f t="shared" si="158"/>
        <v>1169994479</v>
      </c>
      <c r="CQ891" s="2"/>
      <c r="CR891" s="2"/>
      <c r="CS891" s="2"/>
      <c r="CT891" s="2"/>
      <c r="CU891" s="2"/>
      <c r="CV891" s="9"/>
      <c r="CW891" s="2"/>
      <c r="CX891" s="2"/>
      <c r="CY891" s="8">
        <f t="shared" si="159"/>
        <v>1169994479</v>
      </c>
      <c r="CZ891" s="2"/>
      <c r="DA891" s="2"/>
      <c r="DB891" s="2"/>
      <c r="DC891" s="2"/>
      <c r="DD891" s="2"/>
      <c r="DE891" s="2"/>
      <c r="DF891" s="2"/>
      <c r="DG891" s="2"/>
      <c r="DH891" s="2"/>
      <c r="DI891" s="8">
        <f t="shared" si="160"/>
        <v>1169994479</v>
      </c>
      <c r="DJ891" s="18"/>
      <c r="DK891" s="2"/>
      <c r="DL891" s="2"/>
      <c r="DM891" s="2"/>
      <c r="DN891" s="2"/>
      <c r="DO891" s="2"/>
      <c r="DP891" s="2"/>
      <c r="DQ891" s="2"/>
      <c r="DR891" s="9"/>
      <c r="DS891" s="2"/>
      <c r="DT891" s="2"/>
      <c r="DU891" s="7">
        <f t="shared" si="166"/>
        <v>1169994479</v>
      </c>
      <c r="DV891" s="4">
        <f>VLOOKUP(B891,[3]RPTNCT049_ConsultaSaldosContabl!$I$4:$K$8047,3,0)</f>
        <v>754341632</v>
      </c>
      <c r="DW891" s="4">
        <f>+Q891+Z891+AA891+AN891+BA891+BJ891+BU891+BV891</f>
        <v>415652847</v>
      </c>
      <c r="DX891" s="41">
        <f t="shared" si="167"/>
        <v>1169994479</v>
      </c>
      <c r="DY891" s="19">
        <f t="shared" si="168"/>
        <v>0</v>
      </c>
      <c r="DZ891" s="29"/>
      <c r="EA891" s="29"/>
      <c r="EB891" s="29"/>
    </row>
    <row r="892" spans="1:136" ht="15" customHeight="1" x14ac:dyDescent="0.2">
      <c r="A892" s="1">
        <v>8000991432</v>
      </c>
      <c r="B892" s="1">
        <v>800099143</v>
      </c>
      <c r="C892" s="16">
        <v>219352693</v>
      </c>
      <c r="D892" s="17" t="s">
        <v>742</v>
      </c>
      <c r="E892" s="83" t="s">
        <v>1757</v>
      </c>
      <c r="F892" s="54"/>
      <c r="G892" s="18"/>
      <c r="H892" s="54"/>
      <c r="I892" s="18"/>
      <c r="J892" s="54"/>
      <c r="K892" s="54"/>
      <c r="L892" s="18"/>
      <c r="M892" s="55"/>
      <c r="N892" s="54"/>
      <c r="O892" s="18"/>
      <c r="P892" s="54"/>
      <c r="Q892" s="39">
        <v>71930499</v>
      </c>
      <c r="R892" s="18"/>
      <c r="S892" s="54"/>
      <c r="T892" s="54"/>
      <c r="U892" s="18"/>
      <c r="V892" s="8">
        <f t="shared" si="157"/>
        <v>71930499</v>
      </c>
      <c r="W892" s="8">
        <v>0</v>
      </c>
      <c r="X892" s="18"/>
      <c r="Y892" s="8">
        <v>0</v>
      </c>
      <c r="Z892" s="8"/>
      <c r="AA892" s="18"/>
      <c r="AB892" s="18"/>
      <c r="AC892" s="56"/>
      <c r="AD892" s="18"/>
      <c r="AE892" s="18"/>
      <c r="AF892" s="8">
        <f t="shared" si="161"/>
        <v>71930499</v>
      </c>
      <c r="AG892" s="9">
        <v>0</v>
      </c>
      <c r="AH892" s="2"/>
      <c r="AI892" s="2">
        <v>0</v>
      </c>
      <c r="AJ892" s="9">
        <v>0</v>
      </c>
      <c r="AK892" s="2">
        <v>0</v>
      </c>
      <c r="AL892" s="2">
        <v>0</v>
      </c>
      <c r="AM892" s="2"/>
      <c r="AN892" s="2"/>
      <c r="AO892" s="19">
        <f t="shared" si="162"/>
        <v>71930499</v>
      </c>
      <c r="AP892" s="18"/>
      <c r="AQ892" s="2"/>
      <c r="AR892" s="18"/>
      <c r="AS892" s="2"/>
      <c r="AT892" s="18"/>
      <c r="AU892" s="18"/>
      <c r="AV892" s="18"/>
      <c r="AW892" s="18"/>
      <c r="AX892" s="2">
        <v>95824904</v>
      </c>
      <c r="AY892" s="2">
        <v>23956226</v>
      </c>
      <c r="AZ892" s="18"/>
      <c r="BA892" s="2"/>
      <c r="BB892" s="64">
        <f t="shared" si="163"/>
        <v>191711629</v>
      </c>
      <c r="BC892" s="2"/>
      <c r="BD892" s="2">
        <v>23956226</v>
      </c>
      <c r="BE892" s="2"/>
      <c r="BF892" s="2"/>
      <c r="BG892" s="9"/>
      <c r="BH892" s="2"/>
      <c r="BI892" s="2"/>
      <c r="BJ892" s="2">
        <v>154798430</v>
      </c>
      <c r="BK892" s="8">
        <f t="shared" si="164"/>
        <v>370466285</v>
      </c>
      <c r="BL892" s="2"/>
      <c r="BM892" s="2">
        <v>23956226</v>
      </c>
      <c r="BN892" s="2"/>
      <c r="BO892" s="2"/>
      <c r="BP892" s="2"/>
      <c r="BQ892" s="2"/>
      <c r="BR892" s="9"/>
      <c r="BS892" s="2"/>
      <c r="BT892" s="2"/>
      <c r="BU892" s="2"/>
      <c r="BV892" s="2"/>
      <c r="BW892" s="8">
        <f t="shared" si="165"/>
        <v>394422511</v>
      </c>
      <c r="BX892" s="2"/>
      <c r="BY892" s="2">
        <v>23956226</v>
      </c>
      <c r="BZ892" s="2"/>
      <c r="CA892" s="2"/>
      <c r="CB892" s="9"/>
      <c r="CC892" s="2"/>
      <c r="CD892" s="2"/>
      <c r="CE892" s="2"/>
      <c r="CF892" s="2"/>
      <c r="CG892" s="8">
        <f>SUM(BW892:CE892)</f>
        <v>418378737</v>
      </c>
      <c r="CH892" s="2"/>
      <c r="CI892" s="2"/>
      <c r="CJ892" s="2"/>
      <c r="CK892" s="2"/>
      <c r="CL892" s="9"/>
      <c r="CM892" s="2"/>
      <c r="CN892" s="2"/>
      <c r="CO892" s="2"/>
      <c r="CP892" s="8">
        <f t="shared" si="158"/>
        <v>418378737</v>
      </c>
      <c r="CQ892" s="2"/>
      <c r="CR892" s="2"/>
      <c r="CS892" s="2"/>
      <c r="CT892" s="2"/>
      <c r="CU892" s="2"/>
      <c r="CV892" s="9"/>
      <c r="CW892" s="2"/>
      <c r="CX892" s="2"/>
      <c r="CY892" s="8">
        <f t="shared" si="159"/>
        <v>418378737</v>
      </c>
      <c r="CZ892" s="2"/>
      <c r="DA892" s="2"/>
      <c r="DB892" s="2"/>
      <c r="DC892" s="2"/>
      <c r="DD892" s="2"/>
      <c r="DE892" s="2"/>
      <c r="DF892" s="2"/>
      <c r="DG892" s="2"/>
      <c r="DH892" s="2"/>
      <c r="DI892" s="8">
        <f t="shared" si="160"/>
        <v>418378737</v>
      </c>
      <c r="DJ892" s="18"/>
      <c r="DK892" s="2"/>
      <c r="DL892" s="2"/>
      <c r="DM892" s="2"/>
      <c r="DN892" s="2"/>
      <c r="DO892" s="2"/>
      <c r="DP892" s="2"/>
      <c r="DQ892" s="2"/>
      <c r="DR892" s="9"/>
      <c r="DS892" s="2"/>
      <c r="DT892" s="2"/>
      <c r="DU892" s="7">
        <f t="shared" si="166"/>
        <v>418378737</v>
      </c>
      <c r="DV892" s="4">
        <f>VLOOKUP(B892,[3]RPTNCT049_ConsultaSaldosContabl!$I$4:$K$8047,3,0)</f>
        <v>191649808</v>
      </c>
      <c r="DW892" s="4">
        <f>+Q892+Z892+AA892+AN892+BA892+BJ892+BU892+BV892</f>
        <v>226728929</v>
      </c>
      <c r="DX892" s="41">
        <f t="shared" si="167"/>
        <v>418378737</v>
      </c>
      <c r="DY892" s="19">
        <f t="shared" si="168"/>
        <v>0</v>
      </c>
      <c r="DZ892" s="29"/>
      <c r="EA892" s="15"/>
      <c r="EB892" s="15"/>
      <c r="EC892" s="15"/>
      <c r="ED892" s="15"/>
      <c r="EE892" s="15"/>
      <c r="EF892" s="15"/>
    </row>
    <row r="893" spans="1:136" ht="15" customHeight="1" x14ac:dyDescent="0.2">
      <c r="A893" s="1">
        <v>8001487203</v>
      </c>
      <c r="B893" s="1">
        <v>800148720</v>
      </c>
      <c r="C893" s="16">
        <v>219452694</v>
      </c>
      <c r="D893" s="17" t="s">
        <v>743</v>
      </c>
      <c r="E893" s="83" t="s">
        <v>1781</v>
      </c>
      <c r="F893" s="38"/>
      <c r="G893" s="2"/>
      <c r="H893" s="3"/>
      <c r="I893" s="2"/>
      <c r="J893" s="39"/>
      <c r="K893" s="3"/>
      <c r="L893" s="2"/>
      <c r="M893" s="8"/>
      <c r="N893" s="3"/>
      <c r="O893" s="2"/>
      <c r="P893" s="3"/>
      <c r="Q893" s="39">
        <v>33090626</v>
      </c>
      <c r="R893" s="2"/>
      <c r="S893" s="3"/>
      <c r="T893" s="3"/>
      <c r="U893" s="2"/>
      <c r="V893" s="8">
        <f t="shared" si="157"/>
        <v>33090626</v>
      </c>
      <c r="W893" s="8">
        <v>0</v>
      </c>
      <c r="X893" s="2"/>
      <c r="Y893" s="8">
        <v>0</v>
      </c>
      <c r="Z893" s="8"/>
      <c r="AA893" s="2"/>
      <c r="AB893" s="2"/>
      <c r="AC893" s="9"/>
      <c r="AD893" s="2"/>
      <c r="AE893" s="2"/>
      <c r="AF893" s="8">
        <f t="shared" si="161"/>
        <v>33090626</v>
      </c>
      <c r="AG893" s="9">
        <v>0</v>
      </c>
      <c r="AH893" s="2"/>
      <c r="AI893" s="2">
        <v>0</v>
      </c>
      <c r="AJ893" s="9">
        <v>0</v>
      </c>
      <c r="AK893" s="2">
        <v>0</v>
      </c>
      <c r="AL893" s="2">
        <v>0</v>
      </c>
      <c r="AM893" s="2"/>
      <c r="AN893" s="2"/>
      <c r="AO893" s="19">
        <f t="shared" si="162"/>
        <v>33090626</v>
      </c>
      <c r="AP893" s="2"/>
      <c r="AQ893" s="2"/>
      <c r="AR893" s="2"/>
      <c r="AS893" s="2"/>
      <c r="AT893" s="2"/>
      <c r="AU893" s="2"/>
      <c r="AV893" s="2"/>
      <c r="AW893" s="2"/>
      <c r="AX893" s="2">
        <v>51492968</v>
      </c>
      <c r="AY893" s="2">
        <v>12873242</v>
      </c>
      <c r="AZ893" s="2"/>
      <c r="BA893" s="2"/>
      <c r="BB893" s="64">
        <f t="shared" si="163"/>
        <v>97456836</v>
      </c>
      <c r="BC893" s="2"/>
      <c r="BD893" s="2">
        <v>12873242</v>
      </c>
      <c r="BE893" s="2"/>
      <c r="BF893" s="2"/>
      <c r="BG893" s="9"/>
      <c r="BH893" s="2"/>
      <c r="BI893" s="2"/>
      <c r="BJ893" s="2">
        <v>71212835</v>
      </c>
      <c r="BK893" s="8">
        <f t="shared" si="164"/>
        <v>181542913</v>
      </c>
      <c r="BL893" s="2"/>
      <c r="BM893" s="2">
        <v>12873242</v>
      </c>
      <c r="BN893" s="2"/>
      <c r="BO893" s="2"/>
      <c r="BP893" s="2"/>
      <c r="BQ893" s="2"/>
      <c r="BR893" s="9"/>
      <c r="BS893" s="2"/>
      <c r="BT893" s="2"/>
      <c r="BU893" s="2"/>
      <c r="BV893" s="2"/>
      <c r="BW893" s="8">
        <f t="shared" si="165"/>
        <v>194416155</v>
      </c>
      <c r="BX893" s="2"/>
      <c r="BY893" s="2">
        <v>12873242</v>
      </c>
      <c r="BZ893" s="2"/>
      <c r="CA893" s="2"/>
      <c r="CB893" s="9"/>
      <c r="CC893" s="2"/>
      <c r="CD893" s="2"/>
      <c r="CE893" s="2"/>
      <c r="CF893" s="2"/>
      <c r="CG893" s="8">
        <f>SUM(BW893:CE893)</f>
        <v>207289397</v>
      </c>
      <c r="CH893" s="2"/>
      <c r="CI893" s="2"/>
      <c r="CJ893" s="2"/>
      <c r="CK893" s="2"/>
      <c r="CL893" s="9"/>
      <c r="CM893" s="2"/>
      <c r="CN893" s="2"/>
      <c r="CO893" s="2"/>
      <c r="CP893" s="8">
        <f t="shared" si="158"/>
        <v>207289397</v>
      </c>
      <c r="CQ893" s="2"/>
      <c r="CR893" s="2"/>
      <c r="CS893" s="2"/>
      <c r="CT893" s="2"/>
      <c r="CU893" s="2"/>
      <c r="CV893" s="9"/>
      <c r="CW893" s="2"/>
      <c r="CX893" s="2"/>
      <c r="CY893" s="8">
        <f t="shared" si="159"/>
        <v>207289397</v>
      </c>
      <c r="CZ893" s="2"/>
      <c r="DA893" s="2"/>
      <c r="DB893" s="2"/>
      <c r="DC893" s="2"/>
      <c r="DD893" s="2"/>
      <c r="DE893" s="2"/>
      <c r="DF893" s="2"/>
      <c r="DG893" s="2"/>
      <c r="DH893" s="2"/>
      <c r="DI893" s="8">
        <f t="shared" si="160"/>
        <v>207289397</v>
      </c>
      <c r="DJ893" s="18"/>
      <c r="DK893" s="2"/>
      <c r="DL893" s="2"/>
      <c r="DM893" s="2"/>
      <c r="DN893" s="2"/>
      <c r="DO893" s="2"/>
      <c r="DP893" s="2"/>
      <c r="DQ893" s="2"/>
      <c r="DR893" s="9"/>
      <c r="DS893" s="2"/>
      <c r="DT893" s="2"/>
      <c r="DU893" s="7">
        <f t="shared" si="166"/>
        <v>207289397</v>
      </c>
      <c r="DV893" s="4">
        <f>VLOOKUP(B893,[3]RPTNCT049_ConsultaSaldosContabl!$I$4:$K$8047,3,0)</f>
        <v>102985936</v>
      </c>
      <c r="DW893" s="4">
        <f>+Q893+Z893+AA893+AN893+BA893+BJ893+BU893+BV893</f>
        <v>104303461</v>
      </c>
      <c r="DX893" s="41">
        <f t="shared" si="167"/>
        <v>207289397</v>
      </c>
      <c r="DY893" s="19">
        <f t="shared" si="168"/>
        <v>0</v>
      </c>
      <c r="DZ893" s="29"/>
      <c r="EA893" s="29"/>
      <c r="EB893" s="29"/>
    </row>
    <row r="894" spans="1:136" ht="15" customHeight="1" x14ac:dyDescent="0.2">
      <c r="A894" s="1">
        <v>8909838145</v>
      </c>
      <c r="B894" s="1">
        <v>890983814</v>
      </c>
      <c r="C894" s="16">
        <v>216505665</v>
      </c>
      <c r="D894" s="17" t="s">
        <v>133</v>
      </c>
      <c r="E894" s="83" t="s">
        <v>1179</v>
      </c>
      <c r="F894" s="38"/>
      <c r="G894" s="2"/>
      <c r="H894" s="3"/>
      <c r="I894" s="2"/>
      <c r="J894" s="39"/>
      <c r="K894" s="3"/>
      <c r="L894" s="2"/>
      <c r="M894" s="8"/>
      <c r="N894" s="3"/>
      <c r="O894" s="2"/>
      <c r="P894" s="3"/>
      <c r="Q894" s="39">
        <v>159885018</v>
      </c>
      <c r="R894" s="2"/>
      <c r="S894" s="3"/>
      <c r="T894" s="3"/>
      <c r="U894" s="2"/>
      <c r="V894" s="8">
        <f t="shared" si="157"/>
        <v>159885018</v>
      </c>
      <c r="W894" s="8">
        <v>0</v>
      </c>
      <c r="X894" s="2"/>
      <c r="Y894" s="8">
        <v>0</v>
      </c>
      <c r="Z894" s="8">
        <v>43610722</v>
      </c>
      <c r="AA894" s="2"/>
      <c r="AB894" s="2"/>
      <c r="AC894" s="9"/>
      <c r="AD894" s="2"/>
      <c r="AE894" s="2"/>
      <c r="AF894" s="8">
        <f t="shared" si="161"/>
        <v>203495740</v>
      </c>
      <c r="AG894" s="9">
        <v>0</v>
      </c>
      <c r="AH894" s="2"/>
      <c r="AI894" s="2">
        <v>0</v>
      </c>
      <c r="AJ894" s="9">
        <v>0</v>
      </c>
      <c r="AK894" s="2">
        <v>0</v>
      </c>
      <c r="AL894" s="2">
        <v>0</v>
      </c>
      <c r="AM894" s="2"/>
      <c r="AN894" s="2"/>
      <c r="AO894" s="19">
        <f t="shared" si="162"/>
        <v>203495740</v>
      </c>
      <c r="AP894" s="2"/>
      <c r="AQ894" s="2"/>
      <c r="AR894" s="2"/>
      <c r="AS894" s="2"/>
      <c r="AT894" s="2"/>
      <c r="AU894" s="2"/>
      <c r="AV894" s="2"/>
      <c r="AW894" s="2"/>
      <c r="AX894" s="2">
        <v>572820532</v>
      </c>
      <c r="AY894" s="2">
        <v>143205133</v>
      </c>
      <c r="AZ894" s="2"/>
      <c r="BA894" s="2"/>
      <c r="BB894" s="64">
        <f t="shared" si="163"/>
        <v>919521405</v>
      </c>
      <c r="BC894" s="2"/>
      <c r="BD894" s="2">
        <v>143205133</v>
      </c>
      <c r="BE894" s="2"/>
      <c r="BF894" s="2"/>
      <c r="BG894" s="9"/>
      <c r="BH894" s="2"/>
      <c r="BI894" s="2"/>
      <c r="BJ894" s="2">
        <v>437933795</v>
      </c>
      <c r="BK894" s="8">
        <f t="shared" si="164"/>
        <v>1500660333</v>
      </c>
      <c r="BL894" s="2"/>
      <c r="BM894" s="2">
        <v>143205133</v>
      </c>
      <c r="BN894" s="2"/>
      <c r="BO894" s="2"/>
      <c r="BP894" s="2"/>
      <c r="BQ894" s="2"/>
      <c r="BR894" s="9"/>
      <c r="BS894" s="2"/>
      <c r="BT894" s="2"/>
      <c r="BU894" s="2"/>
      <c r="BV894" s="2"/>
      <c r="BW894" s="8">
        <f t="shared" si="165"/>
        <v>1643865466</v>
      </c>
      <c r="BX894" s="2"/>
      <c r="BY894" s="2">
        <v>143205133</v>
      </c>
      <c r="BZ894" s="2"/>
      <c r="CA894" s="2"/>
      <c r="CB894" s="9"/>
      <c r="CC894" s="2"/>
      <c r="CD894" s="2"/>
      <c r="CE894" s="2"/>
      <c r="CF894" s="2"/>
      <c r="CG894" s="8">
        <f>SUM(BW894:CE894)</f>
        <v>1787070599</v>
      </c>
      <c r="CH894" s="2"/>
      <c r="CI894" s="2"/>
      <c r="CJ894" s="2"/>
      <c r="CK894" s="2"/>
      <c r="CL894" s="9"/>
      <c r="CM894" s="2"/>
      <c r="CN894" s="2"/>
      <c r="CO894" s="2"/>
      <c r="CP894" s="8">
        <f t="shared" si="158"/>
        <v>1787070599</v>
      </c>
      <c r="CQ894" s="2"/>
      <c r="CR894" s="2"/>
      <c r="CS894" s="2"/>
      <c r="CT894" s="2"/>
      <c r="CU894" s="2"/>
      <c r="CV894" s="9"/>
      <c r="CW894" s="2"/>
      <c r="CX894" s="2"/>
      <c r="CY894" s="8">
        <f t="shared" si="159"/>
        <v>1787070599</v>
      </c>
      <c r="CZ894" s="2"/>
      <c r="DA894" s="2"/>
      <c r="DB894" s="2"/>
      <c r="DC894" s="2"/>
      <c r="DD894" s="2"/>
      <c r="DE894" s="2"/>
      <c r="DF894" s="2"/>
      <c r="DG894" s="2"/>
      <c r="DH894" s="2"/>
      <c r="DI894" s="8">
        <f t="shared" si="160"/>
        <v>1787070599</v>
      </c>
      <c r="DJ894" s="18"/>
      <c r="DK894" s="2"/>
      <c r="DL894" s="2"/>
      <c r="DM894" s="2"/>
      <c r="DN894" s="2"/>
      <c r="DO894" s="2"/>
      <c r="DP894" s="2"/>
      <c r="DQ894" s="2"/>
      <c r="DR894" s="9"/>
      <c r="DS894" s="2"/>
      <c r="DT894" s="2"/>
      <c r="DU894" s="7">
        <f t="shared" si="166"/>
        <v>1787070599</v>
      </c>
      <c r="DV894" s="4">
        <f>VLOOKUP(B894,[3]RPTNCT049_ConsultaSaldosContabl!$I$4:$K$8047,3,0)</f>
        <v>1145641064</v>
      </c>
      <c r="DW894" s="4">
        <f>+Q894+Z894+AA894+AN894+BA894+BJ894+BU894+BV894</f>
        <v>641429535</v>
      </c>
      <c r="DX894" s="41">
        <f t="shared" si="167"/>
        <v>1787070599</v>
      </c>
      <c r="DY894" s="19">
        <f t="shared" si="168"/>
        <v>0</v>
      </c>
      <c r="DZ894" s="29"/>
      <c r="EA894" s="29"/>
      <c r="EB894" s="29"/>
    </row>
    <row r="895" spans="1:136" ht="15" customHeight="1" x14ac:dyDescent="0.2">
      <c r="A895" s="1">
        <v>8909839222</v>
      </c>
      <c r="B895" s="1">
        <v>890983922</v>
      </c>
      <c r="C895" s="16">
        <v>216405664</v>
      </c>
      <c r="D895" s="17" t="s">
        <v>132</v>
      </c>
      <c r="E895" s="83" t="s">
        <v>1178</v>
      </c>
      <c r="F895" s="38"/>
      <c r="G895" s="2"/>
      <c r="H895" s="3"/>
      <c r="I895" s="2"/>
      <c r="J895" s="39"/>
      <c r="K895" s="3"/>
      <c r="L895" s="2"/>
      <c r="M895" s="8"/>
      <c r="N895" s="3"/>
      <c r="O895" s="2"/>
      <c r="P895" s="3"/>
      <c r="Q895" s="39">
        <v>82630146</v>
      </c>
      <c r="R895" s="2"/>
      <c r="S895" s="3"/>
      <c r="T895" s="3"/>
      <c r="U895" s="2"/>
      <c r="V895" s="8">
        <f t="shared" si="157"/>
        <v>82630146</v>
      </c>
      <c r="W895" s="8">
        <v>0</v>
      </c>
      <c r="X895" s="2"/>
      <c r="Y895" s="8">
        <v>0</v>
      </c>
      <c r="Z895" s="8">
        <v>60977575</v>
      </c>
      <c r="AA895" s="2"/>
      <c r="AB895" s="2"/>
      <c r="AC895" s="9"/>
      <c r="AD895" s="2"/>
      <c r="AE895" s="2"/>
      <c r="AF895" s="8">
        <f t="shared" si="161"/>
        <v>143607721</v>
      </c>
      <c r="AG895" s="9">
        <v>0</v>
      </c>
      <c r="AH895" s="2"/>
      <c r="AI895" s="2">
        <v>0</v>
      </c>
      <c r="AJ895" s="9">
        <v>0</v>
      </c>
      <c r="AK895" s="2">
        <v>0</v>
      </c>
      <c r="AL895" s="2">
        <v>0</v>
      </c>
      <c r="AM895" s="2"/>
      <c r="AN895" s="2"/>
      <c r="AO895" s="19">
        <f t="shared" si="162"/>
        <v>143607721</v>
      </c>
      <c r="AP895" s="2"/>
      <c r="AQ895" s="2"/>
      <c r="AR895" s="2"/>
      <c r="AS895" s="2"/>
      <c r="AT895" s="2"/>
      <c r="AU895" s="2"/>
      <c r="AV895" s="2"/>
      <c r="AW895" s="2"/>
      <c r="AX895" s="2">
        <v>124586676</v>
      </c>
      <c r="AY895" s="2">
        <v>31146669</v>
      </c>
      <c r="AZ895" s="2"/>
      <c r="BA895" s="2"/>
      <c r="BB895" s="64">
        <f t="shared" si="163"/>
        <v>299341066</v>
      </c>
      <c r="BC895" s="2"/>
      <c r="BD895" s="2">
        <v>31146669</v>
      </c>
      <c r="BE895" s="2"/>
      <c r="BF895" s="2"/>
      <c r="BG895" s="9"/>
      <c r="BH895" s="2"/>
      <c r="BI895" s="2"/>
      <c r="BJ895" s="2">
        <v>309051857</v>
      </c>
      <c r="BK895" s="8">
        <f t="shared" si="164"/>
        <v>639539592</v>
      </c>
      <c r="BL895" s="2"/>
      <c r="BM895" s="2">
        <v>31146669</v>
      </c>
      <c r="BN895" s="2"/>
      <c r="BO895" s="2"/>
      <c r="BP895" s="2"/>
      <c r="BQ895" s="2"/>
      <c r="BR895" s="9"/>
      <c r="BS895" s="2"/>
      <c r="BT895" s="2"/>
      <c r="BU895" s="2"/>
      <c r="BV895" s="2"/>
      <c r="BW895" s="8">
        <f t="shared" si="165"/>
        <v>670686261</v>
      </c>
      <c r="BX895" s="2"/>
      <c r="BY895" s="2">
        <v>31146669</v>
      </c>
      <c r="BZ895" s="2"/>
      <c r="CA895" s="2"/>
      <c r="CB895" s="9"/>
      <c r="CC895" s="2"/>
      <c r="CD895" s="2"/>
      <c r="CE895" s="2"/>
      <c r="CF895" s="2"/>
      <c r="CG895" s="8">
        <f>SUM(BW895:CE895)</f>
        <v>701832930</v>
      </c>
      <c r="CH895" s="2"/>
      <c r="CI895" s="2"/>
      <c r="CJ895" s="2"/>
      <c r="CK895" s="2"/>
      <c r="CL895" s="9"/>
      <c r="CM895" s="2"/>
      <c r="CN895" s="2"/>
      <c r="CO895" s="2"/>
      <c r="CP895" s="8">
        <f t="shared" si="158"/>
        <v>701832930</v>
      </c>
      <c r="CQ895" s="2"/>
      <c r="CR895" s="2"/>
      <c r="CS895" s="2"/>
      <c r="CT895" s="2"/>
      <c r="CU895" s="2"/>
      <c r="CV895" s="9"/>
      <c r="CW895" s="2"/>
      <c r="CX895" s="2"/>
      <c r="CY895" s="8">
        <f t="shared" si="159"/>
        <v>701832930</v>
      </c>
      <c r="CZ895" s="2"/>
      <c r="DA895" s="2"/>
      <c r="DB895" s="2"/>
      <c r="DC895" s="2"/>
      <c r="DD895" s="2"/>
      <c r="DE895" s="2"/>
      <c r="DF895" s="2"/>
      <c r="DG895" s="2"/>
      <c r="DH895" s="2"/>
      <c r="DI895" s="8">
        <f t="shared" si="160"/>
        <v>701832930</v>
      </c>
      <c r="DJ895" s="18"/>
      <c r="DK895" s="2"/>
      <c r="DL895" s="2"/>
      <c r="DM895" s="2"/>
      <c r="DN895" s="2"/>
      <c r="DO895" s="2"/>
      <c r="DP895" s="2"/>
      <c r="DQ895" s="2"/>
      <c r="DR895" s="9"/>
      <c r="DS895" s="2"/>
      <c r="DT895" s="2"/>
      <c r="DU895" s="7">
        <f t="shared" si="166"/>
        <v>701832930</v>
      </c>
      <c r="DV895" s="4">
        <f>VLOOKUP(B895,[3]RPTNCT049_ConsultaSaldosContabl!$I$4:$K$8047,3,0)</f>
        <v>249173352</v>
      </c>
      <c r="DW895" s="4">
        <f>+Q895+Z895+AA895+AN895+BA895+BJ895+BU895+BV895</f>
        <v>452659578</v>
      </c>
      <c r="DX895" s="41">
        <f t="shared" si="167"/>
        <v>701832930</v>
      </c>
      <c r="DY895" s="19">
        <f t="shared" si="168"/>
        <v>0</v>
      </c>
      <c r="DZ895" s="29"/>
      <c r="EA895" s="29"/>
      <c r="EB895" s="29"/>
    </row>
    <row r="896" spans="1:136" ht="15" customHeight="1" x14ac:dyDescent="0.2">
      <c r="A896" s="1">
        <v>8922800630</v>
      </c>
      <c r="B896" s="1">
        <v>892280063</v>
      </c>
      <c r="C896" s="16">
        <v>211770717</v>
      </c>
      <c r="D896" s="17" t="s">
        <v>2198</v>
      </c>
      <c r="E896" s="83" t="s">
        <v>1941</v>
      </c>
      <c r="F896" s="38"/>
      <c r="G896" s="2"/>
      <c r="H896" s="3"/>
      <c r="I896" s="2"/>
      <c r="J896" s="39"/>
      <c r="K896" s="3"/>
      <c r="L896" s="2"/>
      <c r="M896" s="8"/>
      <c r="N896" s="3"/>
      <c r="O896" s="2"/>
      <c r="P896" s="3"/>
      <c r="Q896" s="39">
        <v>111494542</v>
      </c>
      <c r="R896" s="2"/>
      <c r="S896" s="3"/>
      <c r="T896" s="3"/>
      <c r="U896" s="2"/>
      <c r="V896" s="8">
        <f t="shared" si="157"/>
        <v>111494542</v>
      </c>
      <c r="W896" s="8">
        <v>0</v>
      </c>
      <c r="X896" s="2"/>
      <c r="Y896" s="8">
        <v>0</v>
      </c>
      <c r="Z896" s="8"/>
      <c r="AA896" s="2"/>
      <c r="AB896" s="2"/>
      <c r="AC896" s="9"/>
      <c r="AD896" s="2"/>
      <c r="AE896" s="2"/>
      <c r="AF896" s="8">
        <f t="shared" si="161"/>
        <v>111494542</v>
      </c>
      <c r="AG896" s="9">
        <v>0</v>
      </c>
      <c r="AH896" s="2"/>
      <c r="AI896" s="2">
        <v>0</v>
      </c>
      <c r="AJ896" s="9">
        <v>0</v>
      </c>
      <c r="AK896" s="2">
        <v>0</v>
      </c>
      <c r="AL896" s="2">
        <v>0</v>
      </c>
      <c r="AM896" s="2"/>
      <c r="AN896" s="2"/>
      <c r="AO896" s="19">
        <f t="shared" si="162"/>
        <v>111494542</v>
      </c>
      <c r="AP896" s="2"/>
      <c r="AQ896" s="2"/>
      <c r="AR896" s="2"/>
      <c r="AS896" s="2"/>
      <c r="AT896" s="2"/>
      <c r="AU896" s="2"/>
      <c r="AV896" s="2"/>
      <c r="AW896" s="2"/>
      <c r="AX896" s="2">
        <v>185910364</v>
      </c>
      <c r="AY896" s="2">
        <v>46477591</v>
      </c>
      <c r="AZ896" s="2"/>
      <c r="BA896" s="2"/>
      <c r="BB896" s="64">
        <f t="shared" si="163"/>
        <v>343882497</v>
      </c>
      <c r="BC896" s="2"/>
      <c r="BD896" s="2">
        <v>46477591</v>
      </c>
      <c r="BE896" s="2"/>
      <c r="BF896" s="2"/>
      <c r="BG896" s="9"/>
      <c r="BH896" s="2"/>
      <c r="BI896" s="2"/>
      <c r="BJ896" s="2">
        <v>239941984</v>
      </c>
      <c r="BK896" s="8">
        <f t="shared" si="164"/>
        <v>630302072</v>
      </c>
      <c r="BL896" s="2"/>
      <c r="BM896" s="2">
        <v>46477591</v>
      </c>
      <c r="BN896" s="2"/>
      <c r="BO896" s="2"/>
      <c r="BP896" s="2"/>
      <c r="BQ896" s="2"/>
      <c r="BR896" s="9"/>
      <c r="BS896" s="2"/>
      <c r="BT896" s="2"/>
      <c r="BU896" s="2"/>
      <c r="BV896" s="2"/>
      <c r="BW896" s="8">
        <f t="shared" si="165"/>
        <v>676779663</v>
      </c>
      <c r="BX896" s="2"/>
      <c r="BY896" s="2">
        <v>46477591</v>
      </c>
      <c r="BZ896" s="2"/>
      <c r="CA896" s="2"/>
      <c r="CB896" s="9"/>
      <c r="CC896" s="2"/>
      <c r="CD896" s="2"/>
      <c r="CE896" s="2"/>
      <c r="CF896" s="2"/>
      <c r="CG896" s="8">
        <f>SUM(BW896:CE896)</f>
        <v>723257254</v>
      </c>
      <c r="CH896" s="2"/>
      <c r="CI896" s="2"/>
      <c r="CJ896" s="2"/>
      <c r="CK896" s="2"/>
      <c r="CL896" s="9"/>
      <c r="CM896" s="2"/>
      <c r="CN896" s="2"/>
      <c r="CO896" s="2"/>
      <c r="CP896" s="8">
        <f t="shared" si="158"/>
        <v>723257254</v>
      </c>
      <c r="CQ896" s="2"/>
      <c r="CR896" s="2"/>
      <c r="CS896" s="2"/>
      <c r="CT896" s="2"/>
      <c r="CU896" s="2"/>
      <c r="CV896" s="9"/>
      <c r="CW896" s="2"/>
      <c r="CX896" s="2"/>
      <c r="CY896" s="8">
        <f t="shared" si="159"/>
        <v>723257254</v>
      </c>
      <c r="CZ896" s="2"/>
      <c r="DA896" s="2"/>
      <c r="DB896" s="2"/>
      <c r="DC896" s="2"/>
      <c r="DD896" s="2"/>
      <c r="DE896" s="2"/>
      <c r="DF896" s="2"/>
      <c r="DG896" s="2"/>
      <c r="DH896" s="2"/>
      <c r="DI896" s="8">
        <f t="shared" si="160"/>
        <v>723257254</v>
      </c>
      <c r="DJ896" s="18"/>
      <c r="DK896" s="2"/>
      <c r="DL896" s="2"/>
      <c r="DM896" s="2"/>
      <c r="DN896" s="2"/>
      <c r="DO896" s="2"/>
      <c r="DP896" s="2"/>
      <c r="DQ896" s="2"/>
      <c r="DR896" s="9"/>
      <c r="DS896" s="2"/>
      <c r="DT896" s="2"/>
      <c r="DU896" s="7">
        <f t="shared" si="166"/>
        <v>723257254</v>
      </c>
      <c r="DV896" s="4">
        <f>VLOOKUP(B896,[3]RPTNCT049_ConsultaSaldosContabl!$I$4:$K$8047,3,0)</f>
        <v>371820728</v>
      </c>
      <c r="DW896" s="4">
        <f>+Q896+Z896+AA896+AN896+BA896+BJ896+BU896+BV896</f>
        <v>351436526</v>
      </c>
      <c r="DX896" s="41">
        <f t="shared" si="167"/>
        <v>723257254</v>
      </c>
      <c r="DY896" s="19">
        <f t="shared" si="168"/>
        <v>0</v>
      </c>
      <c r="DZ896" s="29"/>
      <c r="EA896" s="29"/>
      <c r="EB896" s="29"/>
    </row>
    <row r="897" spans="1:136" ht="15" customHeight="1" x14ac:dyDescent="0.2">
      <c r="A897" s="1">
        <v>8001005263</v>
      </c>
      <c r="B897" s="1">
        <v>800100526</v>
      </c>
      <c r="C897" s="16">
        <v>217076670</v>
      </c>
      <c r="D897" s="17" t="s">
        <v>938</v>
      </c>
      <c r="E897" s="83" t="s">
        <v>2016</v>
      </c>
      <c r="F897" s="54"/>
      <c r="G897" s="18"/>
      <c r="H897" s="54"/>
      <c r="I897" s="18"/>
      <c r="J897" s="54"/>
      <c r="K897" s="54"/>
      <c r="L897" s="18"/>
      <c r="M897" s="55"/>
      <c r="N897" s="54"/>
      <c r="O897" s="18"/>
      <c r="P897" s="54"/>
      <c r="Q897" s="39">
        <v>70434112</v>
      </c>
      <c r="R897" s="18"/>
      <c r="S897" s="54"/>
      <c r="T897" s="54"/>
      <c r="U897" s="18"/>
      <c r="V897" s="8">
        <f t="shared" si="157"/>
        <v>70434112</v>
      </c>
      <c r="W897" s="8">
        <v>0</v>
      </c>
      <c r="X897" s="18"/>
      <c r="Y897" s="8">
        <v>0</v>
      </c>
      <c r="Z897" s="8"/>
      <c r="AA897" s="18"/>
      <c r="AB897" s="18"/>
      <c r="AC897" s="56"/>
      <c r="AD897" s="18"/>
      <c r="AE897" s="18"/>
      <c r="AF897" s="8">
        <f t="shared" si="161"/>
        <v>70434112</v>
      </c>
      <c r="AG897" s="9">
        <v>0</v>
      </c>
      <c r="AH897" s="2"/>
      <c r="AI897" s="2">
        <v>0</v>
      </c>
      <c r="AJ897" s="9">
        <v>0</v>
      </c>
      <c r="AK897" s="2">
        <v>0</v>
      </c>
      <c r="AL897" s="2">
        <v>0</v>
      </c>
      <c r="AM897" s="2"/>
      <c r="AN897" s="2"/>
      <c r="AO897" s="19">
        <f t="shared" si="162"/>
        <v>70434112</v>
      </c>
      <c r="AP897" s="18"/>
      <c r="AQ897" s="2"/>
      <c r="AR897" s="18"/>
      <c r="AS897" s="2"/>
      <c r="AT897" s="18"/>
      <c r="AU897" s="18"/>
      <c r="AV897" s="18"/>
      <c r="AW897" s="18"/>
      <c r="AX897" s="2">
        <v>80804948</v>
      </c>
      <c r="AY897" s="2">
        <v>20201237</v>
      </c>
      <c r="AZ897" s="18"/>
      <c r="BA897" s="2"/>
      <c r="BB897" s="64">
        <f t="shared" si="163"/>
        <v>171440297</v>
      </c>
      <c r="BC897" s="2"/>
      <c r="BD897" s="2">
        <v>20201237</v>
      </c>
      <c r="BE897" s="2"/>
      <c r="BF897" s="2"/>
      <c r="BG897" s="9"/>
      <c r="BH897" s="2"/>
      <c r="BI897" s="2"/>
      <c r="BJ897" s="2">
        <v>151578107</v>
      </c>
      <c r="BK897" s="8">
        <f t="shared" si="164"/>
        <v>343219641</v>
      </c>
      <c r="BL897" s="2"/>
      <c r="BM897" s="2">
        <v>20201237</v>
      </c>
      <c r="BN897" s="2"/>
      <c r="BO897" s="2"/>
      <c r="BP897" s="2"/>
      <c r="BQ897" s="2"/>
      <c r="BR897" s="9"/>
      <c r="BS897" s="2"/>
      <c r="BT897" s="2"/>
      <c r="BU897" s="2"/>
      <c r="BV897" s="2"/>
      <c r="BW897" s="8">
        <f t="shared" si="165"/>
        <v>363420878</v>
      </c>
      <c r="BX897" s="2"/>
      <c r="BY897" s="2">
        <v>20201237</v>
      </c>
      <c r="BZ897" s="2"/>
      <c r="CA897" s="2"/>
      <c r="CB897" s="9"/>
      <c r="CC897" s="2"/>
      <c r="CD897" s="2"/>
      <c r="CE897" s="2"/>
      <c r="CF897" s="2"/>
      <c r="CG897" s="8">
        <f>SUM(BW897:CE897)</f>
        <v>383622115</v>
      </c>
      <c r="CH897" s="2"/>
      <c r="CI897" s="2"/>
      <c r="CJ897" s="2"/>
      <c r="CK897" s="2"/>
      <c r="CL897" s="9"/>
      <c r="CM897" s="2"/>
      <c r="CN897" s="2"/>
      <c r="CO897" s="2"/>
      <c r="CP897" s="8">
        <f t="shared" si="158"/>
        <v>383622115</v>
      </c>
      <c r="CQ897" s="2"/>
      <c r="CR897" s="2"/>
      <c r="CS897" s="2"/>
      <c r="CT897" s="2"/>
      <c r="CU897" s="2"/>
      <c r="CV897" s="9"/>
      <c r="CW897" s="2"/>
      <c r="CX897" s="2"/>
      <c r="CY897" s="8">
        <f t="shared" si="159"/>
        <v>383622115</v>
      </c>
      <c r="CZ897" s="2"/>
      <c r="DA897" s="2"/>
      <c r="DB897" s="2"/>
      <c r="DC897" s="2"/>
      <c r="DD897" s="2"/>
      <c r="DE897" s="2"/>
      <c r="DF897" s="2"/>
      <c r="DG897" s="2"/>
      <c r="DH897" s="2"/>
      <c r="DI897" s="8">
        <f t="shared" si="160"/>
        <v>383622115</v>
      </c>
      <c r="DJ897" s="18"/>
      <c r="DK897" s="2"/>
      <c r="DL897" s="2"/>
      <c r="DM897" s="2"/>
      <c r="DN897" s="2"/>
      <c r="DO897" s="2"/>
      <c r="DP897" s="2"/>
      <c r="DQ897" s="2"/>
      <c r="DR897" s="9"/>
      <c r="DS897" s="2"/>
      <c r="DT897" s="2"/>
      <c r="DU897" s="7">
        <f t="shared" si="166"/>
        <v>383622115</v>
      </c>
      <c r="DV897" s="4">
        <f>VLOOKUP(B897,[3]RPTNCT049_ConsultaSaldosContabl!$I$4:$K$8047,3,0)</f>
        <v>161609896</v>
      </c>
      <c r="DW897" s="4">
        <f>+Q897+Z897+AA897+AN897+BA897+BJ897+BU897+BV897</f>
        <v>222012219</v>
      </c>
      <c r="DX897" s="41">
        <f t="shared" si="167"/>
        <v>383622115</v>
      </c>
      <c r="DY897" s="19">
        <f t="shared" si="168"/>
        <v>0</v>
      </c>
      <c r="DZ897" s="29"/>
      <c r="EA897" s="15"/>
      <c r="EB897" s="15"/>
      <c r="EC897" s="15"/>
      <c r="ED897" s="15"/>
      <c r="EE897" s="15"/>
      <c r="EF897" s="15"/>
    </row>
    <row r="898" spans="1:136" ht="15" customHeight="1" x14ac:dyDescent="0.2">
      <c r="A898" s="1">
        <v>8000968056</v>
      </c>
      <c r="B898" s="1">
        <v>800096805</v>
      </c>
      <c r="C898" s="16">
        <v>218623686</v>
      </c>
      <c r="D898" s="17" t="s">
        <v>457</v>
      </c>
      <c r="E898" s="83" t="s">
        <v>2111</v>
      </c>
      <c r="F898" s="38"/>
      <c r="G898" s="2"/>
      <c r="H898" s="3"/>
      <c r="I898" s="2"/>
      <c r="J898" s="39"/>
      <c r="K898" s="3"/>
      <c r="L898" s="2"/>
      <c r="M898" s="8"/>
      <c r="N898" s="3"/>
      <c r="O898" s="2"/>
      <c r="P898" s="3"/>
      <c r="Q898" s="39">
        <v>251586243</v>
      </c>
      <c r="R898" s="2"/>
      <c r="S898" s="3"/>
      <c r="T898" s="3"/>
      <c r="U898" s="2"/>
      <c r="V898" s="8">
        <f t="shared" si="157"/>
        <v>251586243</v>
      </c>
      <c r="W898" s="8">
        <v>0</v>
      </c>
      <c r="X898" s="2"/>
      <c r="Y898" s="8">
        <v>0</v>
      </c>
      <c r="Z898" s="8"/>
      <c r="AA898" s="2">
        <v>-7534511</v>
      </c>
      <c r="AB898" s="2"/>
      <c r="AC898" s="9"/>
      <c r="AD898" s="2"/>
      <c r="AE898" s="2"/>
      <c r="AF898" s="8">
        <f t="shared" si="161"/>
        <v>244051732</v>
      </c>
      <c r="AG898" s="9">
        <v>0</v>
      </c>
      <c r="AH898" s="2"/>
      <c r="AI898" s="2">
        <v>0</v>
      </c>
      <c r="AJ898" s="9">
        <v>0</v>
      </c>
      <c r="AK898" s="2">
        <v>0</v>
      </c>
      <c r="AL898" s="2">
        <v>0</v>
      </c>
      <c r="AM898" s="2"/>
      <c r="AN898" s="2"/>
      <c r="AO898" s="19">
        <f t="shared" si="162"/>
        <v>244051732</v>
      </c>
      <c r="AP898" s="2"/>
      <c r="AQ898" s="2"/>
      <c r="AR898" s="2"/>
      <c r="AS898" s="2"/>
      <c r="AT898" s="2"/>
      <c r="AU898" s="2"/>
      <c r="AV898" s="2"/>
      <c r="AW898" s="2"/>
      <c r="AX898" s="2">
        <v>446412564</v>
      </c>
      <c r="AY898" s="2">
        <v>111603141</v>
      </c>
      <c r="AZ898" s="2"/>
      <c r="BA898" s="2">
        <f>VLOOKUP(B898,[2]Mayo!$G$109:$H$167,2,0)</f>
        <v>7534511</v>
      </c>
      <c r="BB898" s="64">
        <f t="shared" si="163"/>
        <v>809601948</v>
      </c>
      <c r="BC898" s="2"/>
      <c r="BD898" s="2">
        <v>111603141</v>
      </c>
      <c r="BE898" s="2"/>
      <c r="BF898" s="2"/>
      <c r="BG898" s="9"/>
      <c r="BH898" s="2"/>
      <c r="BI898" s="2"/>
      <c r="BJ898" s="2">
        <v>541427830</v>
      </c>
      <c r="BK898" s="8">
        <f t="shared" si="164"/>
        <v>1462632919</v>
      </c>
      <c r="BL898" s="2"/>
      <c r="BM898" s="2">
        <v>111603141</v>
      </c>
      <c r="BN898" s="2"/>
      <c r="BO898" s="2"/>
      <c r="BP898" s="2"/>
      <c r="BQ898" s="2"/>
      <c r="BR898" s="9"/>
      <c r="BS898" s="2"/>
      <c r="BT898" s="2"/>
      <c r="BU898" s="2"/>
      <c r="BV898" s="2"/>
      <c r="BW898" s="8">
        <f t="shared" si="165"/>
        <v>1574236060</v>
      </c>
      <c r="BX898" s="2"/>
      <c r="BY898" s="2">
        <v>111603141</v>
      </c>
      <c r="BZ898" s="2"/>
      <c r="CA898" s="2"/>
      <c r="CB898" s="9"/>
      <c r="CC898" s="2"/>
      <c r="CD898" s="2"/>
      <c r="CE898" s="2"/>
      <c r="CF898" s="2"/>
      <c r="CG898" s="8">
        <f>SUM(BW898:CE898)</f>
        <v>1685839201</v>
      </c>
      <c r="CH898" s="2"/>
      <c r="CI898" s="2"/>
      <c r="CJ898" s="2"/>
      <c r="CK898" s="2"/>
      <c r="CL898" s="9"/>
      <c r="CM898" s="2"/>
      <c r="CN898" s="2"/>
      <c r="CO898" s="2"/>
      <c r="CP898" s="8">
        <f t="shared" si="158"/>
        <v>1685839201</v>
      </c>
      <c r="CQ898" s="2"/>
      <c r="CR898" s="2"/>
      <c r="CS898" s="2"/>
      <c r="CT898" s="2"/>
      <c r="CU898" s="2"/>
      <c r="CV898" s="9"/>
      <c r="CW898" s="2"/>
      <c r="CX898" s="2"/>
      <c r="CY898" s="8">
        <f t="shared" si="159"/>
        <v>1685839201</v>
      </c>
      <c r="CZ898" s="2"/>
      <c r="DA898" s="2"/>
      <c r="DB898" s="2"/>
      <c r="DC898" s="2"/>
      <c r="DD898" s="2"/>
      <c r="DE898" s="2"/>
      <c r="DF898" s="2"/>
      <c r="DG898" s="2"/>
      <c r="DH898" s="2"/>
      <c r="DI898" s="8">
        <f t="shared" si="160"/>
        <v>1685839201</v>
      </c>
      <c r="DJ898" s="18"/>
      <c r="DK898" s="2"/>
      <c r="DL898" s="2"/>
      <c r="DM898" s="2"/>
      <c r="DN898" s="2"/>
      <c r="DO898" s="2"/>
      <c r="DP898" s="2"/>
      <c r="DQ898" s="2"/>
      <c r="DR898" s="9"/>
      <c r="DS898" s="2"/>
      <c r="DT898" s="2"/>
      <c r="DU898" s="7">
        <f t="shared" si="166"/>
        <v>1685839201</v>
      </c>
      <c r="DV898" s="4">
        <f>VLOOKUP(B898,[3]RPTNCT049_ConsultaSaldosContabl!$I$4:$K$8047,3,0)</f>
        <v>892825128</v>
      </c>
      <c r="DW898" s="4">
        <f>+Q898+Z898+AA898+AN898+BA898+BJ898+BU898+BV898</f>
        <v>793014073</v>
      </c>
      <c r="DX898" s="41">
        <f t="shared" si="167"/>
        <v>1685839201</v>
      </c>
      <c r="DY898" s="19">
        <f t="shared" si="168"/>
        <v>0</v>
      </c>
      <c r="DZ898" s="29"/>
      <c r="EA898" s="29"/>
      <c r="EB898" s="29"/>
    </row>
    <row r="899" spans="1:136" ht="15" customHeight="1" x14ac:dyDescent="0.2">
      <c r="A899" s="1">
        <v>8909821231</v>
      </c>
      <c r="B899" s="1">
        <v>890982123</v>
      </c>
      <c r="C899" s="16">
        <v>216705667</v>
      </c>
      <c r="D899" s="17" t="s">
        <v>134</v>
      </c>
      <c r="E899" s="83" t="s">
        <v>1133</v>
      </c>
      <c r="F899" s="38"/>
      <c r="G899" s="2"/>
      <c r="H899" s="3"/>
      <c r="I899" s="2"/>
      <c r="J899" s="39"/>
      <c r="K899" s="3"/>
      <c r="L899" s="2"/>
      <c r="M899" s="8"/>
      <c r="N899" s="3"/>
      <c r="O899" s="2"/>
      <c r="P899" s="3"/>
      <c r="Q899" s="39">
        <v>56798843</v>
      </c>
      <c r="R899" s="2"/>
      <c r="S899" s="3"/>
      <c r="T899" s="3"/>
      <c r="U899" s="2"/>
      <c r="V899" s="8">
        <f t="shared" ref="V899:V962" si="169">SUBTOTAL(9,M899:U899)</f>
        <v>56798843</v>
      </c>
      <c r="W899" s="8">
        <v>0</v>
      </c>
      <c r="X899" s="2"/>
      <c r="Y899" s="8">
        <v>0</v>
      </c>
      <c r="Z899" s="8"/>
      <c r="AA899" s="2"/>
      <c r="AB899" s="2"/>
      <c r="AC899" s="9"/>
      <c r="AD899" s="2"/>
      <c r="AE899" s="2"/>
      <c r="AF899" s="8">
        <f t="shared" si="161"/>
        <v>56798843</v>
      </c>
      <c r="AG899" s="9">
        <v>0</v>
      </c>
      <c r="AH899" s="2"/>
      <c r="AI899" s="2">
        <v>0</v>
      </c>
      <c r="AJ899" s="9">
        <v>0</v>
      </c>
      <c r="AK899" s="2">
        <v>0</v>
      </c>
      <c r="AL899" s="2">
        <v>0</v>
      </c>
      <c r="AM899" s="2"/>
      <c r="AN899" s="2"/>
      <c r="AO899" s="19">
        <f t="shared" si="162"/>
        <v>56798843</v>
      </c>
      <c r="AP899" s="2"/>
      <c r="AQ899" s="2"/>
      <c r="AR899" s="2"/>
      <c r="AS899" s="2"/>
      <c r="AT899" s="2"/>
      <c r="AU899" s="2"/>
      <c r="AV899" s="2"/>
      <c r="AW899" s="2"/>
      <c r="AX899" s="2">
        <v>120961356</v>
      </c>
      <c r="AY899" s="2">
        <v>30240339</v>
      </c>
      <c r="AZ899" s="2"/>
      <c r="BA899" s="2"/>
      <c r="BB899" s="64">
        <f t="shared" si="163"/>
        <v>208000538</v>
      </c>
      <c r="BC899" s="2"/>
      <c r="BD899" s="2">
        <v>30240339</v>
      </c>
      <c r="BE899" s="2"/>
      <c r="BF899" s="2"/>
      <c r="BG899" s="9"/>
      <c r="BH899" s="2"/>
      <c r="BI899" s="2"/>
      <c r="BJ899" s="2">
        <v>122234247</v>
      </c>
      <c r="BK899" s="8">
        <f t="shared" si="164"/>
        <v>360475124</v>
      </c>
      <c r="BL899" s="2"/>
      <c r="BM899" s="2">
        <v>30240339</v>
      </c>
      <c r="BN899" s="2"/>
      <c r="BO899" s="2"/>
      <c r="BP899" s="2"/>
      <c r="BQ899" s="2"/>
      <c r="BR899" s="9"/>
      <c r="BS899" s="2"/>
      <c r="BT899" s="2"/>
      <c r="BU899" s="2"/>
      <c r="BV899" s="2"/>
      <c r="BW899" s="8">
        <f t="shared" si="165"/>
        <v>390715463</v>
      </c>
      <c r="BX899" s="2"/>
      <c r="BY899" s="2">
        <v>30240339</v>
      </c>
      <c r="BZ899" s="2"/>
      <c r="CA899" s="2"/>
      <c r="CB899" s="9"/>
      <c r="CC899" s="2"/>
      <c r="CD899" s="2"/>
      <c r="CE899" s="2"/>
      <c r="CF899" s="2"/>
      <c r="CG899" s="8">
        <f>SUM(BW899:CE899)</f>
        <v>420955802</v>
      </c>
      <c r="CH899" s="2"/>
      <c r="CI899" s="2"/>
      <c r="CJ899" s="2"/>
      <c r="CK899" s="2"/>
      <c r="CL899" s="9"/>
      <c r="CM899" s="2"/>
      <c r="CN899" s="2"/>
      <c r="CO899" s="2"/>
      <c r="CP899" s="8">
        <f t="shared" ref="CP899:CP962" si="170">SUM(CG899:CO899)</f>
        <v>420955802</v>
      </c>
      <c r="CQ899" s="2"/>
      <c r="CR899" s="2"/>
      <c r="CS899" s="2"/>
      <c r="CT899" s="2"/>
      <c r="CU899" s="2"/>
      <c r="CV899" s="9"/>
      <c r="CW899" s="2"/>
      <c r="CX899" s="2"/>
      <c r="CY899" s="8">
        <f t="shared" ref="CY899:CY962" si="171">SUM(CP899:CX899)</f>
        <v>420955802</v>
      </c>
      <c r="CZ899" s="2"/>
      <c r="DA899" s="2"/>
      <c r="DB899" s="2"/>
      <c r="DC899" s="2"/>
      <c r="DD899" s="2"/>
      <c r="DE899" s="2"/>
      <c r="DF899" s="2"/>
      <c r="DG899" s="2"/>
      <c r="DH899" s="2"/>
      <c r="DI899" s="8">
        <f t="shared" ref="DI899:DI962" si="172">SUM(CY899:DH899)</f>
        <v>420955802</v>
      </c>
      <c r="DJ899" s="18"/>
      <c r="DK899" s="2"/>
      <c r="DL899" s="2"/>
      <c r="DM899" s="2"/>
      <c r="DN899" s="2"/>
      <c r="DO899" s="2"/>
      <c r="DP899" s="2"/>
      <c r="DQ899" s="2"/>
      <c r="DR899" s="9"/>
      <c r="DS899" s="2"/>
      <c r="DT899" s="2"/>
      <c r="DU899" s="7">
        <f t="shared" si="166"/>
        <v>420955802</v>
      </c>
      <c r="DV899" s="4">
        <f>VLOOKUP(B899,[3]RPTNCT049_ConsultaSaldosContabl!$I$4:$K$8047,3,0)</f>
        <v>241922712</v>
      </c>
      <c r="DW899" s="4">
        <f>+Q899+Z899+AA899+AN899+BA899+BJ899+BU899+BV899</f>
        <v>179033090</v>
      </c>
      <c r="DX899" s="41">
        <f t="shared" si="167"/>
        <v>420955802</v>
      </c>
      <c r="DY899" s="19">
        <f t="shared" si="168"/>
        <v>0</v>
      </c>
      <c r="DZ899" s="29"/>
      <c r="EA899" s="29"/>
      <c r="EB899" s="29"/>
    </row>
    <row r="900" spans="1:136" ht="15" customHeight="1" x14ac:dyDescent="0.2">
      <c r="A900" s="1">
        <v>8909808507</v>
      </c>
      <c r="B900" s="1">
        <v>890980850</v>
      </c>
      <c r="C900" s="16">
        <v>217005670</v>
      </c>
      <c r="D900" s="17" t="s">
        <v>135</v>
      </c>
      <c r="E900" s="83" t="s">
        <v>1180</v>
      </c>
      <c r="F900" s="38"/>
      <c r="G900" s="2"/>
      <c r="H900" s="3"/>
      <c r="I900" s="2"/>
      <c r="J900" s="39"/>
      <c r="K900" s="3"/>
      <c r="L900" s="2"/>
      <c r="M900" s="8"/>
      <c r="N900" s="3"/>
      <c r="O900" s="2"/>
      <c r="P900" s="3"/>
      <c r="Q900" s="39">
        <v>112116903</v>
      </c>
      <c r="R900" s="2"/>
      <c r="S900" s="3"/>
      <c r="T900" s="3"/>
      <c r="U900" s="2"/>
      <c r="V900" s="8">
        <f t="shared" si="169"/>
        <v>112116903</v>
      </c>
      <c r="W900" s="8">
        <v>0</v>
      </c>
      <c r="X900" s="2"/>
      <c r="Y900" s="8">
        <v>0</v>
      </c>
      <c r="Z900" s="8"/>
      <c r="AA900" s="2"/>
      <c r="AB900" s="2"/>
      <c r="AC900" s="9"/>
      <c r="AD900" s="2"/>
      <c r="AE900" s="2"/>
      <c r="AF900" s="8">
        <f t="shared" ref="AF900:AF963" si="173">SUM(V900:AE900)</f>
        <v>112116903</v>
      </c>
      <c r="AG900" s="9">
        <v>0</v>
      </c>
      <c r="AH900" s="2"/>
      <c r="AI900" s="2">
        <v>0</v>
      </c>
      <c r="AJ900" s="9">
        <v>0</v>
      </c>
      <c r="AK900" s="2">
        <v>0</v>
      </c>
      <c r="AL900" s="2">
        <v>0</v>
      </c>
      <c r="AM900" s="2"/>
      <c r="AN900" s="2"/>
      <c r="AO900" s="19">
        <f t="shared" ref="AO900:AO963" si="174">SUM(AF900:AN900)</f>
        <v>112116903</v>
      </c>
      <c r="AP900" s="2"/>
      <c r="AQ900" s="2"/>
      <c r="AR900" s="2"/>
      <c r="AS900" s="2"/>
      <c r="AT900" s="2"/>
      <c r="AU900" s="2"/>
      <c r="AV900" s="2"/>
      <c r="AW900" s="2"/>
      <c r="AX900" s="2">
        <v>145171100</v>
      </c>
      <c r="AY900" s="2">
        <v>36292775</v>
      </c>
      <c r="AZ900" s="2"/>
      <c r="BA900" s="2"/>
      <c r="BB900" s="64">
        <f t="shared" ref="BB900:BB963" si="175">SUM(AO900:BA900)</f>
        <v>293580778</v>
      </c>
      <c r="BC900" s="2"/>
      <c r="BD900" s="2">
        <v>36292775</v>
      </c>
      <c r="BE900" s="2"/>
      <c r="BF900" s="2"/>
      <c r="BG900" s="9"/>
      <c r="BH900" s="2"/>
      <c r="BI900" s="2"/>
      <c r="BJ900" s="2">
        <v>241281958</v>
      </c>
      <c r="BK900" s="8">
        <f t="shared" ref="BK900:BK963" si="176">SUM(BB900:BJ900)</f>
        <v>571155511</v>
      </c>
      <c r="BL900" s="2"/>
      <c r="BM900" s="2">
        <v>36292775</v>
      </c>
      <c r="BN900" s="2"/>
      <c r="BO900" s="2"/>
      <c r="BP900" s="2"/>
      <c r="BQ900" s="2"/>
      <c r="BR900" s="9"/>
      <c r="BS900" s="2"/>
      <c r="BT900" s="2"/>
      <c r="BU900" s="2"/>
      <c r="BV900" s="2"/>
      <c r="BW900" s="8">
        <f t="shared" ref="BW900:BW963" si="177">SUM(BK900:BV900)</f>
        <v>607448286</v>
      </c>
      <c r="BX900" s="2"/>
      <c r="BY900" s="2">
        <v>36292775</v>
      </c>
      <c r="BZ900" s="2"/>
      <c r="CA900" s="2"/>
      <c r="CB900" s="9"/>
      <c r="CC900" s="2"/>
      <c r="CD900" s="2"/>
      <c r="CE900" s="2"/>
      <c r="CF900" s="2"/>
      <c r="CG900" s="8">
        <f>SUM(BW900:CE900)</f>
        <v>643741061</v>
      </c>
      <c r="CH900" s="2"/>
      <c r="CI900" s="2"/>
      <c r="CJ900" s="2"/>
      <c r="CK900" s="2"/>
      <c r="CL900" s="9"/>
      <c r="CM900" s="2"/>
      <c r="CN900" s="2"/>
      <c r="CO900" s="2"/>
      <c r="CP900" s="8">
        <f t="shared" si="170"/>
        <v>643741061</v>
      </c>
      <c r="CQ900" s="2"/>
      <c r="CR900" s="2"/>
      <c r="CS900" s="2"/>
      <c r="CT900" s="2"/>
      <c r="CU900" s="2"/>
      <c r="CV900" s="9"/>
      <c r="CW900" s="2"/>
      <c r="CX900" s="2"/>
      <c r="CY900" s="8">
        <f t="shared" si="171"/>
        <v>643741061</v>
      </c>
      <c r="CZ900" s="2"/>
      <c r="DA900" s="2"/>
      <c r="DB900" s="2"/>
      <c r="DC900" s="2"/>
      <c r="DD900" s="2"/>
      <c r="DE900" s="2"/>
      <c r="DF900" s="2"/>
      <c r="DG900" s="2"/>
      <c r="DH900" s="2"/>
      <c r="DI900" s="8">
        <f t="shared" si="172"/>
        <v>643741061</v>
      </c>
      <c r="DJ900" s="18"/>
      <c r="DK900" s="2"/>
      <c r="DL900" s="2"/>
      <c r="DM900" s="2"/>
      <c r="DN900" s="2"/>
      <c r="DO900" s="2"/>
      <c r="DP900" s="2"/>
      <c r="DQ900" s="2"/>
      <c r="DR900" s="9"/>
      <c r="DS900" s="2"/>
      <c r="DT900" s="2"/>
      <c r="DU900" s="7">
        <f t="shared" ref="DU900:DU963" si="178">SUM(DI900:DT900)</f>
        <v>643741061</v>
      </c>
      <c r="DV900" s="4">
        <f>VLOOKUP(B900,[3]RPTNCT049_ConsultaSaldosContabl!$I$4:$K$8047,3,0)</f>
        <v>290342200</v>
      </c>
      <c r="DW900" s="4">
        <f>+Q900+Z900+AA900+AN900+BA900+BJ900+BU900+BV900</f>
        <v>353398861</v>
      </c>
      <c r="DX900" s="41">
        <f t="shared" ref="DX900:DX963" si="179">+DV900+DW900</f>
        <v>643741061</v>
      </c>
      <c r="DY900" s="19">
        <f t="shared" ref="DY900:DY963" si="180">+CG900-DX900</f>
        <v>0</v>
      </c>
      <c r="DZ900" s="29"/>
      <c r="EA900" s="29"/>
      <c r="EB900" s="29"/>
    </row>
    <row r="901" spans="1:136" ht="15" customHeight="1" x14ac:dyDescent="0.2">
      <c r="A901" s="1">
        <v>8915024824</v>
      </c>
      <c r="B901" s="1">
        <v>891502482</v>
      </c>
      <c r="C901" s="16">
        <v>219319693</v>
      </c>
      <c r="D901" s="17" t="s">
        <v>402</v>
      </c>
      <c r="E901" s="83" t="s">
        <v>1447</v>
      </c>
      <c r="F901" s="38"/>
      <c r="G901" s="2"/>
      <c r="H901" s="3"/>
      <c r="I901" s="2"/>
      <c r="J901" s="39"/>
      <c r="K901" s="3"/>
      <c r="L901" s="2"/>
      <c r="M901" s="8"/>
      <c r="N901" s="3"/>
      <c r="O901" s="2"/>
      <c r="P901" s="3"/>
      <c r="Q901" s="39">
        <v>33443265</v>
      </c>
      <c r="R901" s="2"/>
      <c r="S901" s="3"/>
      <c r="T901" s="3"/>
      <c r="U901" s="2"/>
      <c r="V901" s="8">
        <f t="shared" si="169"/>
        <v>33443265</v>
      </c>
      <c r="W901" s="8">
        <v>0</v>
      </c>
      <c r="X901" s="2"/>
      <c r="Y901" s="8">
        <v>0</v>
      </c>
      <c r="Z901" s="8"/>
      <c r="AA901" s="2"/>
      <c r="AB901" s="2"/>
      <c r="AC901" s="9"/>
      <c r="AD901" s="2"/>
      <c r="AE901" s="2"/>
      <c r="AF901" s="8">
        <f t="shared" si="173"/>
        <v>33443265</v>
      </c>
      <c r="AG901" s="9">
        <v>0</v>
      </c>
      <c r="AH901" s="2"/>
      <c r="AI901" s="2">
        <v>0</v>
      </c>
      <c r="AJ901" s="9">
        <v>0</v>
      </c>
      <c r="AK901" s="2">
        <v>0</v>
      </c>
      <c r="AL901" s="2">
        <v>0</v>
      </c>
      <c r="AM901" s="2"/>
      <c r="AN901" s="2"/>
      <c r="AO901" s="19">
        <f t="shared" si="174"/>
        <v>33443265</v>
      </c>
      <c r="AP901" s="2"/>
      <c r="AQ901" s="2"/>
      <c r="AR901" s="2"/>
      <c r="AS901" s="2"/>
      <c r="AT901" s="2"/>
      <c r="AU901" s="2"/>
      <c r="AV901" s="2"/>
      <c r="AW901" s="2"/>
      <c r="AX901" s="2">
        <v>76205316</v>
      </c>
      <c r="AY901" s="2">
        <v>19051329</v>
      </c>
      <c r="AZ901" s="2"/>
      <c r="BA901" s="2"/>
      <c r="BB901" s="64">
        <f t="shared" si="175"/>
        <v>128699910</v>
      </c>
      <c r="BC901" s="2"/>
      <c r="BD901" s="2">
        <v>19051329</v>
      </c>
      <c r="BE901" s="2"/>
      <c r="BF901" s="2"/>
      <c r="BG901" s="9"/>
      <c r="BH901" s="2"/>
      <c r="BI901" s="2"/>
      <c r="BJ901" s="2">
        <v>71971960</v>
      </c>
      <c r="BK901" s="8">
        <f t="shared" si="176"/>
        <v>219723199</v>
      </c>
      <c r="BL901" s="2"/>
      <c r="BM901" s="2">
        <v>19051329</v>
      </c>
      <c r="BN901" s="2"/>
      <c r="BO901" s="2"/>
      <c r="BP901" s="2"/>
      <c r="BQ901" s="2"/>
      <c r="BR901" s="9"/>
      <c r="BS901" s="2"/>
      <c r="BT901" s="2"/>
      <c r="BU901" s="2"/>
      <c r="BV901" s="2"/>
      <c r="BW901" s="8">
        <f t="shared" si="177"/>
        <v>238774528</v>
      </c>
      <c r="BX901" s="2"/>
      <c r="BY901" s="2">
        <v>19051329</v>
      </c>
      <c r="BZ901" s="2"/>
      <c r="CA901" s="2"/>
      <c r="CB901" s="9"/>
      <c r="CC901" s="2"/>
      <c r="CD901" s="2"/>
      <c r="CE901" s="2"/>
      <c r="CF901" s="2"/>
      <c r="CG901" s="8">
        <f>SUM(BW901:CE901)</f>
        <v>257825857</v>
      </c>
      <c r="CH901" s="2"/>
      <c r="CI901" s="2"/>
      <c r="CJ901" s="2"/>
      <c r="CK901" s="2"/>
      <c r="CL901" s="9"/>
      <c r="CM901" s="2"/>
      <c r="CN901" s="2"/>
      <c r="CO901" s="2"/>
      <c r="CP901" s="8">
        <f t="shared" si="170"/>
        <v>257825857</v>
      </c>
      <c r="CQ901" s="2"/>
      <c r="CR901" s="2"/>
      <c r="CS901" s="2"/>
      <c r="CT901" s="2"/>
      <c r="CU901" s="2"/>
      <c r="CV901" s="9"/>
      <c r="CW901" s="2"/>
      <c r="CX901" s="2"/>
      <c r="CY901" s="8">
        <f t="shared" si="171"/>
        <v>257825857</v>
      </c>
      <c r="CZ901" s="2"/>
      <c r="DA901" s="2"/>
      <c r="DB901" s="2"/>
      <c r="DC901" s="2"/>
      <c r="DD901" s="2"/>
      <c r="DE901" s="2"/>
      <c r="DF901" s="2"/>
      <c r="DG901" s="2"/>
      <c r="DH901" s="2"/>
      <c r="DI901" s="8">
        <f t="shared" si="172"/>
        <v>257825857</v>
      </c>
      <c r="DJ901" s="18"/>
      <c r="DK901" s="2"/>
      <c r="DL901" s="2"/>
      <c r="DM901" s="2"/>
      <c r="DN901" s="2"/>
      <c r="DO901" s="2"/>
      <c r="DP901" s="2"/>
      <c r="DQ901" s="2"/>
      <c r="DR901" s="9"/>
      <c r="DS901" s="2"/>
      <c r="DT901" s="2"/>
      <c r="DU901" s="7">
        <f t="shared" si="178"/>
        <v>257825857</v>
      </c>
      <c r="DV901" s="4">
        <f>VLOOKUP(B901,[3]RPTNCT049_ConsultaSaldosContabl!$I$4:$K$8047,3,0)</f>
        <v>152410632</v>
      </c>
      <c r="DW901" s="4">
        <f>+Q901+Z901+AA901+AN901+BA901+BJ901+BU901+BV901</f>
        <v>105415225</v>
      </c>
      <c r="DX901" s="41">
        <f t="shared" si="179"/>
        <v>257825857</v>
      </c>
      <c r="DY901" s="19">
        <f t="shared" si="180"/>
        <v>0</v>
      </c>
      <c r="DZ901" s="29"/>
      <c r="EA901" s="29"/>
      <c r="EB901" s="29"/>
    </row>
    <row r="902" spans="1:136" ht="15" customHeight="1" x14ac:dyDescent="0.2">
      <c r="A902" s="1">
        <v>8917800546</v>
      </c>
      <c r="B902" s="1">
        <v>891780054</v>
      </c>
      <c r="C902" s="16">
        <v>219247692</v>
      </c>
      <c r="D902" s="17" t="s">
        <v>658</v>
      </c>
      <c r="E902" s="83" t="s">
        <v>1696</v>
      </c>
      <c r="F902" s="38"/>
      <c r="G902" s="2"/>
      <c r="H902" s="3"/>
      <c r="I902" s="2"/>
      <c r="J902" s="39"/>
      <c r="K902" s="3"/>
      <c r="L902" s="2"/>
      <c r="M902" s="8"/>
      <c r="N902" s="3"/>
      <c r="O902" s="2"/>
      <c r="P902" s="3"/>
      <c r="Q902" s="39">
        <v>172517448</v>
      </c>
      <c r="R902" s="2"/>
      <c r="S902" s="3"/>
      <c r="T902" s="3"/>
      <c r="U902" s="2"/>
      <c r="V902" s="8">
        <f t="shared" si="169"/>
        <v>172517448</v>
      </c>
      <c r="W902" s="8">
        <v>0</v>
      </c>
      <c r="X902" s="2"/>
      <c r="Y902" s="8">
        <v>0</v>
      </c>
      <c r="Z902" s="8"/>
      <c r="AA902" s="2"/>
      <c r="AB902" s="2"/>
      <c r="AC902" s="9"/>
      <c r="AD902" s="2"/>
      <c r="AE902" s="2"/>
      <c r="AF902" s="8">
        <f t="shared" si="173"/>
        <v>172517448</v>
      </c>
      <c r="AG902" s="9">
        <v>0</v>
      </c>
      <c r="AH902" s="2"/>
      <c r="AI902" s="2">
        <v>0</v>
      </c>
      <c r="AJ902" s="9">
        <v>0</v>
      </c>
      <c r="AK902" s="2">
        <v>0</v>
      </c>
      <c r="AL902" s="2">
        <v>0</v>
      </c>
      <c r="AM902" s="2"/>
      <c r="AN902" s="2"/>
      <c r="AO902" s="19">
        <f t="shared" si="174"/>
        <v>172517448</v>
      </c>
      <c r="AP902" s="2"/>
      <c r="AQ902" s="2"/>
      <c r="AR902" s="2"/>
      <c r="AS902" s="2"/>
      <c r="AT902" s="2"/>
      <c r="AU902" s="2"/>
      <c r="AV902" s="2"/>
      <c r="AW902" s="2"/>
      <c r="AX902" s="2">
        <v>313033056</v>
      </c>
      <c r="AY902" s="2">
        <v>78258264</v>
      </c>
      <c r="AZ902" s="2"/>
      <c r="BA902" s="2"/>
      <c r="BB902" s="64">
        <f t="shared" si="175"/>
        <v>563808768</v>
      </c>
      <c r="BC902" s="2"/>
      <c r="BD902" s="2">
        <v>78258264</v>
      </c>
      <c r="BE902" s="2"/>
      <c r="BF902" s="2"/>
      <c r="BG902" s="9"/>
      <c r="BH902" s="2"/>
      <c r="BI902" s="2"/>
      <c r="BJ902" s="2">
        <v>371267274</v>
      </c>
      <c r="BK902" s="8">
        <f t="shared" si="176"/>
        <v>1013334306</v>
      </c>
      <c r="BL902" s="2"/>
      <c r="BM902" s="2">
        <v>78258264</v>
      </c>
      <c r="BN902" s="2"/>
      <c r="BO902" s="2"/>
      <c r="BP902" s="2"/>
      <c r="BQ902" s="2"/>
      <c r="BR902" s="9"/>
      <c r="BS902" s="2"/>
      <c r="BT902" s="2"/>
      <c r="BU902" s="2"/>
      <c r="BV902" s="2"/>
      <c r="BW902" s="8">
        <f t="shared" si="177"/>
        <v>1091592570</v>
      </c>
      <c r="BX902" s="2"/>
      <c r="BY902" s="2">
        <v>78258264</v>
      </c>
      <c r="BZ902" s="2"/>
      <c r="CA902" s="2"/>
      <c r="CB902" s="9"/>
      <c r="CC902" s="2"/>
      <c r="CD902" s="2"/>
      <c r="CE902" s="2"/>
      <c r="CF902" s="2"/>
      <c r="CG902" s="8">
        <f>SUM(BW902:CE902)</f>
        <v>1169850834</v>
      </c>
      <c r="CH902" s="2"/>
      <c r="CI902" s="2"/>
      <c r="CJ902" s="2"/>
      <c r="CK902" s="2"/>
      <c r="CL902" s="9"/>
      <c r="CM902" s="2"/>
      <c r="CN902" s="2"/>
      <c r="CO902" s="2"/>
      <c r="CP902" s="8">
        <f t="shared" si="170"/>
        <v>1169850834</v>
      </c>
      <c r="CQ902" s="2"/>
      <c r="CR902" s="2"/>
      <c r="CS902" s="2"/>
      <c r="CT902" s="2"/>
      <c r="CU902" s="2"/>
      <c r="CV902" s="9"/>
      <c r="CW902" s="2"/>
      <c r="CX902" s="2"/>
      <c r="CY902" s="8">
        <f t="shared" si="171"/>
        <v>1169850834</v>
      </c>
      <c r="CZ902" s="2"/>
      <c r="DA902" s="2"/>
      <c r="DB902" s="2"/>
      <c r="DC902" s="2"/>
      <c r="DD902" s="2"/>
      <c r="DE902" s="2"/>
      <c r="DF902" s="2"/>
      <c r="DG902" s="2"/>
      <c r="DH902" s="2"/>
      <c r="DI902" s="8">
        <f t="shared" si="172"/>
        <v>1169850834</v>
      </c>
      <c r="DJ902" s="18"/>
      <c r="DK902" s="2"/>
      <c r="DL902" s="2"/>
      <c r="DM902" s="2"/>
      <c r="DN902" s="2"/>
      <c r="DO902" s="2"/>
      <c r="DP902" s="2"/>
      <c r="DQ902" s="2"/>
      <c r="DR902" s="9"/>
      <c r="DS902" s="2"/>
      <c r="DT902" s="2"/>
      <c r="DU902" s="7">
        <f t="shared" si="178"/>
        <v>1169850834</v>
      </c>
      <c r="DV902" s="4">
        <f>VLOOKUP(B902,[3]RPTNCT049_ConsultaSaldosContabl!$I$4:$K$8047,3,0)</f>
        <v>626066112</v>
      </c>
      <c r="DW902" s="4">
        <f>+Q902+Z902+AA902+AN902+BA902+BJ902+BU902+BV902</f>
        <v>543784722</v>
      </c>
      <c r="DX902" s="41">
        <f t="shared" si="179"/>
        <v>1169850834</v>
      </c>
      <c r="DY902" s="19">
        <f t="shared" si="180"/>
        <v>0</v>
      </c>
      <c r="DZ902" s="29"/>
      <c r="EA902" s="29"/>
      <c r="EB902" s="29"/>
    </row>
    <row r="903" spans="1:136" ht="15" customHeight="1" x14ac:dyDescent="0.2">
      <c r="A903" s="1">
        <v>8000957852</v>
      </c>
      <c r="B903" s="1">
        <v>800095785</v>
      </c>
      <c r="C903" s="16">
        <v>215318753</v>
      </c>
      <c r="D903" s="17" t="s">
        <v>2255</v>
      </c>
      <c r="E903" s="83" t="s">
        <v>1417</v>
      </c>
      <c r="F903" s="38"/>
      <c r="G903" s="2"/>
      <c r="H903" s="3"/>
      <c r="I903" s="2"/>
      <c r="J903" s="39"/>
      <c r="K903" s="3"/>
      <c r="L903" s="2"/>
      <c r="M903" s="8"/>
      <c r="N903" s="3"/>
      <c r="O903" s="2"/>
      <c r="P903" s="3"/>
      <c r="Q903" s="39">
        <v>365259016</v>
      </c>
      <c r="R903" s="2"/>
      <c r="S903" s="3"/>
      <c r="T903" s="3"/>
      <c r="U903" s="2"/>
      <c r="V903" s="8">
        <f t="shared" si="169"/>
        <v>365259016</v>
      </c>
      <c r="W903" s="8">
        <v>0</v>
      </c>
      <c r="X903" s="2"/>
      <c r="Y903" s="8">
        <v>0</v>
      </c>
      <c r="Z903" s="8"/>
      <c r="AA903" s="2"/>
      <c r="AB903" s="2"/>
      <c r="AC903" s="9"/>
      <c r="AD903" s="2"/>
      <c r="AE903" s="2"/>
      <c r="AF903" s="8">
        <f t="shared" si="173"/>
        <v>365259016</v>
      </c>
      <c r="AG903" s="9">
        <v>0</v>
      </c>
      <c r="AH903" s="2"/>
      <c r="AI903" s="2">
        <v>0</v>
      </c>
      <c r="AJ903" s="9">
        <v>0</v>
      </c>
      <c r="AK903" s="2">
        <v>0</v>
      </c>
      <c r="AL903" s="2">
        <v>0</v>
      </c>
      <c r="AM903" s="2"/>
      <c r="AN903" s="2"/>
      <c r="AO903" s="19">
        <f t="shared" si="174"/>
        <v>365259016</v>
      </c>
      <c r="AP903" s="2"/>
      <c r="AQ903" s="2"/>
      <c r="AR903" s="2"/>
      <c r="AS903" s="2"/>
      <c r="AT903" s="2"/>
      <c r="AU903" s="2"/>
      <c r="AV903" s="2"/>
      <c r="AW903" s="2"/>
      <c r="AX903" s="2">
        <v>485668896</v>
      </c>
      <c r="AY903" s="2">
        <v>121417224</v>
      </c>
      <c r="AZ903" s="2"/>
      <c r="BA903" s="2"/>
      <c r="BB903" s="64">
        <f t="shared" si="175"/>
        <v>972345136</v>
      </c>
      <c r="BC903" s="2"/>
      <c r="BD903" s="2">
        <v>121417224</v>
      </c>
      <c r="BE903" s="2"/>
      <c r="BF903" s="2"/>
      <c r="BG903" s="9"/>
      <c r="BH903" s="2"/>
      <c r="BI903" s="2"/>
      <c r="BJ903" s="2">
        <v>786056760</v>
      </c>
      <c r="BK903" s="8">
        <f t="shared" si="176"/>
        <v>1879819120</v>
      </c>
      <c r="BL903" s="2"/>
      <c r="BM903" s="2">
        <v>121417224</v>
      </c>
      <c r="BN903" s="2"/>
      <c r="BO903" s="2"/>
      <c r="BP903" s="2"/>
      <c r="BQ903" s="2"/>
      <c r="BR903" s="9"/>
      <c r="BS903" s="2"/>
      <c r="BT903" s="2"/>
      <c r="BU903" s="2"/>
      <c r="BV903" s="2"/>
      <c r="BW903" s="8">
        <f t="shared" si="177"/>
        <v>2001236344</v>
      </c>
      <c r="BX903" s="2"/>
      <c r="BY903" s="2">
        <v>121417224</v>
      </c>
      <c r="BZ903" s="2"/>
      <c r="CA903" s="2"/>
      <c r="CB903" s="9"/>
      <c r="CC903" s="2"/>
      <c r="CD903" s="2"/>
      <c r="CE903" s="2"/>
      <c r="CF903" s="2"/>
      <c r="CG903" s="8">
        <f>SUM(BW903:CE903)</f>
        <v>2122653568</v>
      </c>
      <c r="CH903" s="2"/>
      <c r="CI903" s="2"/>
      <c r="CJ903" s="2"/>
      <c r="CK903" s="2"/>
      <c r="CL903" s="9"/>
      <c r="CM903" s="2"/>
      <c r="CN903" s="2"/>
      <c r="CO903" s="2"/>
      <c r="CP903" s="8">
        <f t="shared" si="170"/>
        <v>2122653568</v>
      </c>
      <c r="CQ903" s="2"/>
      <c r="CR903" s="2"/>
      <c r="CS903" s="2"/>
      <c r="CT903" s="2"/>
      <c r="CU903" s="2"/>
      <c r="CV903" s="9"/>
      <c r="CW903" s="2"/>
      <c r="CX903" s="2"/>
      <c r="CY903" s="8">
        <f t="shared" si="171"/>
        <v>2122653568</v>
      </c>
      <c r="CZ903" s="2"/>
      <c r="DA903" s="2"/>
      <c r="DB903" s="2"/>
      <c r="DC903" s="2"/>
      <c r="DD903" s="2"/>
      <c r="DE903" s="2"/>
      <c r="DF903" s="2"/>
      <c r="DG903" s="2"/>
      <c r="DH903" s="2"/>
      <c r="DI903" s="8">
        <f t="shared" si="172"/>
        <v>2122653568</v>
      </c>
      <c r="DJ903" s="18"/>
      <c r="DK903" s="2"/>
      <c r="DL903" s="2"/>
      <c r="DM903" s="2"/>
      <c r="DN903" s="2"/>
      <c r="DO903" s="2"/>
      <c r="DP903" s="2"/>
      <c r="DQ903" s="2"/>
      <c r="DR903" s="9"/>
      <c r="DS903" s="2"/>
      <c r="DT903" s="2"/>
      <c r="DU903" s="7">
        <f t="shared" si="178"/>
        <v>2122653568</v>
      </c>
      <c r="DV903" s="4">
        <f>VLOOKUP(B903,[3]RPTNCT049_ConsultaSaldosContabl!$I$4:$K$8047,3,0)</f>
        <v>971337792</v>
      </c>
      <c r="DW903" s="4">
        <f>+Q903+Z903+AA903+AN903+BA903+BJ903+BU903+BV903</f>
        <v>1151315776</v>
      </c>
      <c r="DX903" s="41">
        <f t="shared" si="179"/>
        <v>2122653568</v>
      </c>
      <c r="DY903" s="19">
        <f t="shared" si="180"/>
        <v>0</v>
      </c>
      <c r="DZ903" s="29"/>
      <c r="EA903" s="29"/>
      <c r="EB903" s="29"/>
    </row>
    <row r="904" spans="1:136" ht="15" customHeight="1" x14ac:dyDescent="0.2">
      <c r="A904" s="1">
        <v>8000998296</v>
      </c>
      <c r="B904" s="1">
        <v>800099829</v>
      </c>
      <c r="C904" s="16">
        <v>218968689</v>
      </c>
      <c r="D904" s="17" t="s">
        <v>2195</v>
      </c>
      <c r="E904" s="83" t="s">
        <v>1908</v>
      </c>
      <c r="F904" s="38"/>
      <c r="G904" s="2"/>
      <c r="H904" s="3"/>
      <c r="I904" s="2"/>
      <c r="J904" s="39"/>
      <c r="K904" s="3"/>
      <c r="L904" s="2"/>
      <c r="M904" s="8"/>
      <c r="N904" s="3"/>
      <c r="O904" s="2"/>
      <c r="P904" s="3"/>
      <c r="Q904" s="39">
        <v>189733580</v>
      </c>
      <c r="R904" s="2"/>
      <c r="S904" s="3"/>
      <c r="T904" s="3"/>
      <c r="U904" s="2"/>
      <c r="V904" s="8">
        <f t="shared" si="169"/>
        <v>189733580</v>
      </c>
      <c r="W904" s="8">
        <v>0</v>
      </c>
      <c r="X904" s="2"/>
      <c r="Y904" s="8">
        <v>0</v>
      </c>
      <c r="Z904" s="8"/>
      <c r="AA904" s="2"/>
      <c r="AB904" s="2"/>
      <c r="AC904" s="9"/>
      <c r="AD904" s="2"/>
      <c r="AE904" s="2"/>
      <c r="AF904" s="8">
        <f t="shared" si="173"/>
        <v>189733580</v>
      </c>
      <c r="AG904" s="9">
        <v>0</v>
      </c>
      <c r="AH904" s="2"/>
      <c r="AI904" s="2">
        <v>0</v>
      </c>
      <c r="AJ904" s="9">
        <v>0</v>
      </c>
      <c r="AK904" s="2">
        <v>0</v>
      </c>
      <c r="AL904" s="2">
        <v>0</v>
      </c>
      <c r="AM904" s="2"/>
      <c r="AN904" s="2"/>
      <c r="AO904" s="19">
        <f t="shared" si="174"/>
        <v>189733580</v>
      </c>
      <c r="AP904" s="2"/>
      <c r="AQ904" s="2"/>
      <c r="AR904" s="2"/>
      <c r="AS904" s="2"/>
      <c r="AT904" s="2"/>
      <c r="AU904" s="2"/>
      <c r="AV904" s="2"/>
      <c r="AW904" s="2"/>
      <c r="AX904" s="2">
        <v>199092144</v>
      </c>
      <c r="AY904" s="2">
        <v>49773036</v>
      </c>
      <c r="AZ904" s="2"/>
      <c r="BA904" s="2"/>
      <c r="BB904" s="64">
        <f t="shared" si="175"/>
        <v>438598760</v>
      </c>
      <c r="BC904" s="2"/>
      <c r="BD904" s="2">
        <v>49773036</v>
      </c>
      <c r="BE904" s="2"/>
      <c r="BF904" s="2"/>
      <c r="BG904" s="9"/>
      <c r="BH904" s="2"/>
      <c r="BI904" s="2"/>
      <c r="BJ904" s="2">
        <v>409625329</v>
      </c>
      <c r="BK904" s="8">
        <f t="shared" si="176"/>
        <v>897997125</v>
      </c>
      <c r="BL904" s="2"/>
      <c r="BM904" s="2">
        <v>49773036</v>
      </c>
      <c r="BN904" s="2"/>
      <c r="BO904" s="2"/>
      <c r="BP904" s="2"/>
      <c r="BQ904" s="2"/>
      <c r="BR904" s="9"/>
      <c r="BS904" s="2"/>
      <c r="BT904" s="2"/>
      <c r="BU904" s="2"/>
      <c r="BV904" s="2"/>
      <c r="BW904" s="8">
        <f t="shared" si="177"/>
        <v>947770161</v>
      </c>
      <c r="BX904" s="2"/>
      <c r="BY904" s="2">
        <v>49773036</v>
      </c>
      <c r="BZ904" s="2"/>
      <c r="CA904" s="2"/>
      <c r="CB904" s="9"/>
      <c r="CC904" s="2"/>
      <c r="CD904" s="2"/>
      <c r="CE904" s="2"/>
      <c r="CF904" s="2"/>
      <c r="CG904" s="8">
        <f>SUM(BW904:CE904)</f>
        <v>997543197</v>
      </c>
      <c r="CH904" s="2"/>
      <c r="CI904" s="2"/>
      <c r="CJ904" s="2"/>
      <c r="CK904" s="2"/>
      <c r="CL904" s="9"/>
      <c r="CM904" s="2"/>
      <c r="CN904" s="2"/>
      <c r="CO904" s="2"/>
      <c r="CP904" s="8">
        <f t="shared" si="170"/>
        <v>997543197</v>
      </c>
      <c r="CQ904" s="2"/>
      <c r="CR904" s="2"/>
      <c r="CS904" s="2"/>
      <c r="CT904" s="2"/>
      <c r="CU904" s="2"/>
      <c r="CV904" s="9"/>
      <c r="CW904" s="2"/>
      <c r="CX904" s="2"/>
      <c r="CY904" s="8">
        <f t="shared" si="171"/>
        <v>997543197</v>
      </c>
      <c r="CZ904" s="2"/>
      <c r="DA904" s="2"/>
      <c r="DB904" s="2"/>
      <c r="DC904" s="2"/>
      <c r="DD904" s="2"/>
      <c r="DE904" s="2"/>
      <c r="DF904" s="2"/>
      <c r="DG904" s="2"/>
      <c r="DH904" s="2"/>
      <c r="DI904" s="8">
        <f t="shared" si="172"/>
        <v>997543197</v>
      </c>
      <c r="DJ904" s="18"/>
      <c r="DK904" s="2"/>
      <c r="DL904" s="2"/>
      <c r="DM904" s="2"/>
      <c r="DN904" s="2"/>
      <c r="DO904" s="2"/>
      <c r="DP904" s="2"/>
      <c r="DQ904" s="2"/>
      <c r="DR904" s="9"/>
      <c r="DS904" s="2"/>
      <c r="DT904" s="2"/>
      <c r="DU904" s="7">
        <f t="shared" si="178"/>
        <v>997543197</v>
      </c>
      <c r="DV904" s="4">
        <f>VLOOKUP(B904,[3]RPTNCT049_ConsultaSaldosContabl!$I$4:$K$8047,3,0)</f>
        <v>398184288</v>
      </c>
      <c r="DW904" s="4">
        <f>+Q904+Z904+AA904+AN904+BA904+BJ904+BU904+BV904</f>
        <v>599358909</v>
      </c>
      <c r="DX904" s="41">
        <f t="shared" si="179"/>
        <v>997543197</v>
      </c>
      <c r="DY904" s="19">
        <f t="shared" si="180"/>
        <v>0</v>
      </c>
      <c r="DZ904" s="29"/>
      <c r="EA904" s="29"/>
      <c r="EB904" s="29"/>
    </row>
    <row r="905" spans="1:136" ht="15" customHeight="1" x14ac:dyDescent="0.2">
      <c r="A905" s="1">
        <v>8909825067</v>
      </c>
      <c r="B905" s="1">
        <v>890982506</v>
      </c>
      <c r="C905" s="16">
        <v>217405674</v>
      </c>
      <c r="D905" s="17" t="s">
        <v>136</v>
      </c>
      <c r="E905" s="24" t="s">
        <v>1181</v>
      </c>
      <c r="F905" s="38"/>
      <c r="G905" s="2"/>
      <c r="H905" s="3"/>
      <c r="I905" s="2"/>
      <c r="J905" s="39"/>
      <c r="K905" s="3"/>
      <c r="L905" s="2"/>
      <c r="M905" s="8"/>
      <c r="N905" s="3"/>
      <c r="O905" s="2"/>
      <c r="P905" s="3"/>
      <c r="Q905" s="39">
        <v>53407510</v>
      </c>
      <c r="R905" s="2"/>
      <c r="S905" s="3"/>
      <c r="T905" s="3"/>
      <c r="U905" s="2"/>
      <c r="V905" s="8">
        <f t="shared" si="169"/>
        <v>53407510</v>
      </c>
      <c r="W905" s="8">
        <v>0</v>
      </c>
      <c r="X905" s="2"/>
      <c r="Y905" s="8">
        <v>0</v>
      </c>
      <c r="Z905" s="8">
        <v>39752996</v>
      </c>
      <c r="AA905" s="2"/>
      <c r="AB905" s="2"/>
      <c r="AC905" s="9"/>
      <c r="AD905" s="2"/>
      <c r="AE905" s="2"/>
      <c r="AF905" s="8">
        <f t="shared" si="173"/>
        <v>93160506</v>
      </c>
      <c r="AG905" s="9">
        <v>0</v>
      </c>
      <c r="AH905" s="2"/>
      <c r="AI905" s="2">
        <v>0</v>
      </c>
      <c r="AJ905" s="9">
        <v>0</v>
      </c>
      <c r="AK905" s="2">
        <v>0</v>
      </c>
      <c r="AL905" s="2">
        <v>0</v>
      </c>
      <c r="AM905" s="2"/>
      <c r="AN905" s="2"/>
      <c r="AO905" s="19">
        <f t="shared" si="174"/>
        <v>93160506</v>
      </c>
      <c r="AP905" s="2"/>
      <c r="AQ905" s="2"/>
      <c r="AR905" s="2"/>
      <c r="AS905" s="2"/>
      <c r="AT905" s="2"/>
      <c r="AU905" s="2"/>
      <c r="AV905" s="2"/>
      <c r="AW905" s="2"/>
      <c r="AX905" s="2">
        <v>96301644</v>
      </c>
      <c r="AY905" s="2">
        <v>24075411</v>
      </c>
      <c r="AZ905" s="2"/>
      <c r="BA905" s="2"/>
      <c r="BB905" s="64">
        <f t="shared" si="175"/>
        <v>213537561</v>
      </c>
      <c r="BC905" s="2"/>
      <c r="BD905" s="2">
        <v>24075411</v>
      </c>
      <c r="BE905" s="2"/>
      <c r="BF905" s="2"/>
      <c r="BG905" s="9"/>
      <c r="BH905" s="2"/>
      <c r="BI905" s="2"/>
      <c r="BJ905" s="2">
        <v>200486877</v>
      </c>
      <c r="BK905" s="8">
        <f t="shared" si="176"/>
        <v>438099849</v>
      </c>
      <c r="BL905" s="2"/>
      <c r="BM905" s="2">
        <v>24075411</v>
      </c>
      <c r="BN905" s="2"/>
      <c r="BO905" s="2"/>
      <c r="BP905" s="2"/>
      <c r="BQ905" s="2"/>
      <c r="BR905" s="9"/>
      <c r="BS905" s="2"/>
      <c r="BT905" s="2"/>
      <c r="BU905" s="2"/>
      <c r="BV905" s="2"/>
      <c r="BW905" s="8">
        <f t="shared" si="177"/>
        <v>462175260</v>
      </c>
      <c r="BX905" s="2"/>
      <c r="BY905" s="2">
        <v>24075411</v>
      </c>
      <c r="BZ905" s="2"/>
      <c r="CA905" s="2"/>
      <c r="CB905" s="9"/>
      <c r="CC905" s="2"/>
      <c r="CD905" s="2"/>
      <c r="CE905" s="2"/>
      <c r="CF905" s="2"/>
      <c r="CG905" s="8">
        <f>SUM(BW905:CE905)</f>
        <v>486250671</v>
      </c>
      <c r="CH905" s="2"/>
      <c r="CI905" s="2"/>
      <c r="CJ905" s="2"/>
      <c r="CK905" s="2"/>
      <c r="CL905" s="9"/>
      <c r="CM905" s="2"/>
      <c r="CN905" s="2"/>
      <c r="CO905" s="2"/>
      <c r="CP905" s="8">
        <f t="shared" si="170"/>
        <v>486250671</v>
      </c>
      <c r="CQ905" s="2"/>
      <c r="CR905" s="2"/>
      <c r="CS905" s="2"/>
      <c r="CT905" s="2"/>
      <c r="CU905" s="2"/>
      <c r="CV905" s="9"/>
      <c r="CW905" s="2"/>
      <c r="CX905" s="2"/>
      <c r="CY905" s="8">
        <f t="shared" si="171"/>
        <v>486250671</v>
      </c>
      <c r="CZ905" s="2"/>
      <c r="DA905" s="2"/>
      <c r="DB905" s="2"/>
      <c r="DC905" s="2"/>
      <c r="DD905" s="2"/>
      <c r="DE905" s="2"/>
      <c r="DF905" s="2"/>
      <c r="DG905" s="2"/>
      <c r="DH905" s="2"/>
      <c r="DI905" s="8">
        <f t="shared" si="172"/>
        <v>486250671</v>
      </c>
      <c r="DJ905" s="18"/>
      <c r="DK905" s="2"/>
      <c r="DL905" s="2"/>
      <c r="DM905" s="2"/>
      <c r="DN905" s="2"/>
      <c r="DO905" s="2"/>
      <c r="DP905" s="2"/>
      <c r="DQ905" s="2"/>
      <c r="DR905" s="9"/>
      <c r="DS905" s="2"/>
      <c r="DT905" s="2"/>
      <c r="DU905" s="7">
        <f t="shared" si="178"/>
        <v>486250671</v>
      </c>
      <c r="DV905" s="4">
        <f>VLOOKUP(B905,[3]RPTNCT049_ConsultaSaldosContabl!$I$4:$K$8047,3,0)</f>
        <v>192603288</v>
      </c>
      <c r="DW905" s="4">
        <f>+Q905+Z905+AA905+AN905+BA905+BJ905+BU905+BV905</f>
        <v>293647383</v>
      </c>
      <c r="DX905" s="41">
        <f t="shared" si="179"/>
        <v>486250671</v>
      </c>
      <c r="DY905" s="19">
        <f t="shared" si="180"/>
        <v>0</v>
      </c>
      <c r="DZ905" s="29"/>
      <c r="EA905" s="29"/>
      <c r="EB905" s="29"/>
    </row>
    <row r="906" spans="1:136" ht="15" customHeight="1" x14ac:dyDescent="0.2">
      <c r="A906" s="1">
        <v>8917800553</v>
      </c>
      <c r="B906" s="1">
        <v>891780055</v>
      </c>
      <c r="C906" s="16">
        <v>210347703</v>
      </c>
      <c r="D906" s="17" t="s">
        <v>659</v>
      </c>
      <c r="E906" s="24" t="s">
        <v>1697</v>
      </c>
      <c r="F906" s="38"/>
      <c r="G906" s="2"/>
      <c r="H906" s="3"/>
      <c r="I906" s="2"/>
      <c r="J906" s="39"/>
      <c r="K906" s="3"/>
      <c r="L906" s="2"/>
      <c r="M906" s="8"/>
      <c r="N906" s="3"/>
      <c r="O906" s="2"/>
      <c r="P906" s="3"/>
      <c r="Q906" s="39">
        <v>104092591</v>
      </c>
      <c r="R906" s="2"/>
      <c r="S906" s="3"/>
      <c r="T906" s="3"/>
      <c r="U906" s="2"/>
      <c r="V906" s="8">
        <f t="shared" si="169"/>
        <v>104092591</v>
      </c>
      <c r="W906" s="8">
        <v>0</v>
      </c>
      <c r="X906" s="2"/>
      <c r="Y906" s="8">
        <v>0</v>
      </c>
      <c r="Z906" s="8"/>
      <c r="AA906" s="2"/>
      <c r="AB906" s="2"/>
      <c r="AC906" s="9"/>
      <c r="AD906" s="2"/>
      <c r="AE906" s="2"/>
      <c r="AF906" s="8">
        <f t="shared" si="173"/>
        <v>104092591</v>
      </c>
      <c r="AG906" s="9">
        <v>0</v>
      </c>
      <c r="AH906" s="2"/>
      <c r="AI906" s="2">
        <v>0</v>
      </c>
      <c r="AJ906" s="9">
        <v>0</v>
      </c>
      <c r="AK906" s="2">
        <v>0</v>
      </c>
      <c r="AL906" s="2">
        <v>0</v>
      </c>
      <c r="AM906" s="2"/>
      <c r="AN906" s="2"/>
      <c r="AO906" s="19">
        <f t="shared" si="174"/>
        <v>104092591</v>
      </c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64">
        <f t="shared" si="175"/>
        <v>104092591</v>
      </c>
      <c r="BC906" s="2"/>
      <c r="BD906" s="2">
        <v>0</v>
      </c>
      <c r="BE906" s="2"/>
      <c r="BF906" s="2"/>
      <c r="BG906" s="9"/>
      <c r="BH906" s="2"/>
      <c r="BI906" s="2"/>
      <c r="BJ906" s="2">
        <v>224013359</v>
      </c>
      <c r="BK906" s="8">
        <f t="shared" si="176"/>
        <v>328105950</v>
      </c>
      <c r="BL906" s="2"/>
      <c r="BM906" s="2">
        <v>0</v>
      </c>
      <c r="BN906" s="2"/>
      <c r="BO906" s="2"/>
      <c r="BP906" s="2"/>
      <c r="BQ906" s="2"/>
      <c r="BR906" s="9"/>
      <c r="BS906" s="2"/>
      <c r="BT906" s="2"/>
      <c r="BU906" s="2"/>
      <c r="BV906" s="2"/>
      <c r="BW906" s="8">
        <f t="shared" si="177"/>
        <v>328105950</v>
      </c>
      <c r="BX906" s="2"/>
      <c r="BY906" s="2">
        <v>0</v>
      </c>
      <c r="BZ906" s="2"/>
      <c r="CA906" s="2"/>
      <c r="CB906" s="9"/>
      <c r="CC906" s="2"/>
      <c r="CD906" s="2"/>
      <c r="CE906" s="2"/>
      <c r="CF906" s="2"/>
      <c r="CG906" s="8">
        <f>SUM(BW906:CE906)</f>
        <v>328105950</v>
      </c>
      <c r="CH906" s="2"/>
      <c r="CI906" s="2"/>
      <c r="CJ906" s="2"/>
      <c r="CK906" s="2"/>
      <c r="CL906" s="9"/>
      <c r="CM906" s="2"/>
      <c r="CN906" s="2"/>
      <c r="CO906" s="2"/>
      <c r="CP906" s="8">
        <f t="shared" si="170"/>
        <v>328105950</v>
      </c>
      <c r="CQ906" s="2"/>
      <c r="CR906" s="2"/>
      <c r="CS906" s="2"/>
      <c r="CT906" s="2"/>
      <c r="CU906" s="2"/>
      <c r="CV906" s="9"/>
      <c r="CW906" s="2"/>
      <c r="CX906" s="2"/>
      <c r="CY906" s="8">
        <f t="shared" si="171"/>
        <v>328105950</v>
      </c>
      <c r="CZ906" s="2"/>
      <c r="DA906" s="2"/>
      <c r="DB906" s="2"/>
      <c r="DC906" s="2"/>
      <c r="DD906" s="2"/>
      <c r="DE906" s="2"/>
      <c r="DF906" s="2"/>
      <c r="DG906" s="2"/>
      <c r="DH906" s="2"/>
      <c r="DI906" s="8">
        <f t="shared" si="172"/>
        <v>328105950</v>
      </c>
      <c r="DJ906" s="18"/>
      <c r="DK906" s="2"/>
      <c r="DL906" s="2"/>
      <c r="DM906" s="2"/>
      <c r="DN906" s="2"/>
      <c r="DO906" s="2"/>
      <c r="DP906" s="2"/>
      <c r="DQ906" s="2"/>
      <c r="DR906" s="9"/>
      <c r="DS906" s="2"/>
      <c r="DT906" s="2"/>
      <c r="DU906" s="7">
        <f t="shared" si="178"/>
        <v>328105950</v>
      </c>
      <c r="DV906" s="4"/>
      <c r="DW906" s="4">
        <f>+Q906+Z906+AA906+AN906+BA906+BJ906+BU906+BV906</f>
        <v>328105950</v>
      </c>
      <c r="DX906" s="41">
        <f t="shared" si="179"/>
        <v>328105950</v>
      </c>
      <c r="DY906" s="19">
        <f t="shared" si="180"/>
        <v>0</v>
      </c>
      <c r="DZ906" s="29"/>
      <c r="EA906" s="29"/>
      <c r="EB906" s="29"/>
    </row>
    <row r="907" spans="1:136" ht="15" customHeight="1" x14ac:dyDescent="0.2">
      <c r="A907" s="1">
        <v>8000991385</v>
      </c>
      <c r="B907" s="1">
        <v>800099138</v>
      </c>
      <c r="C907" s="16">
        <v>218352683</v>
      </c>
      <c r="D907" s="17" t="s">
        <v>739</v>
      </c>
      <c r="E907" s="24" t="s">
        <v>1779</v>
      </c>
      <c r="F907" s="38"/>
      <c r="G907" s="2"/>
      <c r="H907" s="3"/>
      <c r="I907" s="2"/>
      <c r="J907" s="39"/>
      <c r="K907" s="3"/>
      <c r="L907" s="2"/>
      <c r="M907" s="8"/>
      <c r="N907" s="3"/>
      <c r="O907" s="2"/>
      <c r="P907" s="3"/>
      <c r="Q907" s="39">
        <v>69465333</v>
      </c>
      <c r="R907" s="2"/>
      <c r="S907" s="3"/>
      <c r="T907" s="3"/>
      <c r="U907" s="2"/>
      <c r="V907" s="8">
        <f t="shared" si="169"/>
        <v>69465333</v>
      </c>
      <c r="W907" s="8">
        <v>0</v>
      </c>
      <c r="X907" s="2"/>
      <c r="Y907" s="8">
        <v>0</v>
      </c>
      <c r="Z907" s="8">
        <v>27755686</v>
      </c>
      <c r="AA907" s="2"/>
      <c r="AB907" s="2"/>
      <c r="AC907" s="9"/>
      <c r="AD907" s="2"/>
      <c r="AE907" s="2"/>
      <c r="AF907" s="8">
        <f t="shared" si="173"/>
        <v>97221019</v>
      </c>
      <c r="AG907" s="9">
        <v>0</v>
      </c>
      <c r="AH907" s="2"/>
      <c r="AI907" s="2">
        <v>0</v>
      </c>
      <c r="AJ907" s="9">
        <v>0</v>
      </c>
      <c r="AK907" s="2">
        <v>0</v>
      </c>
      <c r="AL907" s="2">
        <v>0</v>
      </c>
      <c r="AM907" s="2"/>
      <c r="AN907" s="2"/>
      <c r="AO907" s="19">
        <f t="shared" si="174"/>
        <v>97221019</v>
      </c>
      <c r="AP907" s="2"/>
      <c r="AQ907" s="2"/>
      <c r="AR907" s="2"/>
      <c r="AS907" s="2"/>
      <c r="AT907" s="2"/>
      <c r="AU907" s="2"/>
      <c r="AV907" s="2"/>
      <c r="AW907" s="2"/>
      <c r="AX907" s="2">
        <v>149822092</v>
      </c>
      <c r="AY907" s="2">
        <v>37455523</v>
      </c>
      <c r="AZ907" s="2"/>
      <c r="BA907" s="2"/>
      <c r="BB907" s="64">
        <f t="shared" si="175"/>
        <v>284498634</v>
      </c>
      <c r="BC907" s="2"/>
      <c r="BD907" s="2">
        <v>37455523</v>
      </c>
      <c r="BE907" s="2"/>
      <c r="BF907" s="2"/>
      <c r="BG907" s="9"/>
      <c r="BH907" s="2"/>
      <c r="BI907" s="2"/>
      <c r="BJ907" s="2">
        <v>149493370</v>
      </c>
      <c r="BK907" s="8">
        <f t="shared" si="176"/>
        <v>471447527</v>
      </c>
      <c r="BL907" s="2"/>
      <c r="BM907" s="2">
        <v>37455523</v>
      </c>
      <c r="BN907" s="2"/>
      <c r="BO907" s="2"/>
      <c r="BP907" s="2"/>
      <c r="BQ907" s="2"/>
      <c r="BR907" s="9"/>
      <c r="BS907" s="2"/>
      <c r="BT907" s="2"/>
      <c r="BU907" s="2"/>
      <c r="BV907" s="2"/>
      <c r="BW907" s="8">
        <f t="shared" si="177"/>
        <v>508903050</v>
      </c>
      <c r="BX907" s="2"/>
      <c r="BY907" s="2">
        <v>37455523</v>
      </c>
      <c r="BZ907" s="2"/>
      <c r="CA907" s="2"/>
      <c r="CB907" s="9"/>
      <c r="CC907" s="2"/>
      <c r="CD907" s="2"/>
      <c r="CE907" s="2"/>
      <c r="CF907" s="2"/>
      <c r="CG907" s="8">
        <f>SUM(BW907:CE907)</f>
        <v>546358573</v>
      </c>
      <c r="CH907" s="2"/>
      <c r="CI907" s="2"/>
      <c r="CJ907" s="2"/>
      <c r="CK907" s="2"/>
      <c r="CL907" s="9"/>
      <c r="CM907" s="2"/>
      <c r="CN907" s="2"/>
      <c r="CO907" s="2"/>
      <c r="CP907" s="8">
        <f t="shared" si="170"/>
        <v>546358573</v>
      </c>
      <c r="CQ907" s="2"/>
      <c r="CR907" s="2"/>
      <c r="CS907" s="2"/>
      <c r="CT907" s="2"/>
      <c r="CU907" s="2"/>
      <c r="CV907" s="9"/>
      <c r="CW907" s="2"/>
      <c r="CX907" s="2"/>
      <c r="CY907" s="8">
        <f t="shared" si="171"/>
        <v>546358573</v>
      </c>
      <c r="CZ907" s="2"/>
      <c r="DA907" s="2"/>
      <c r="DB907" s="2"/>
      <c r="DC907" s="2"/>
      <c r="DD907" s="2"/>
      <c r="DE907" s="2"/>
      <c r="DF907" s="2"/>
      <c r="DG907" s="2"/>
      <c r="DH907" s="2"/>
      <c r="DI907" s="8">
        <f t="shared" si="172"/>
        <v>546358573</v>
      </c>
      <c r="DJ907" s="18"/>
      <c r="DK907" s="2"/>
      <c r="DL907" s="2"/>
      <c r="DM907" s="2"/>
      <c r="DN907" s="2"/>
      <c r="DO907" s="2"/>
      <c r="DP907" s="2"/>
      <c r="DQ907" s="2"/>
      <c r="DR907" s="9"/>
      <c r="DS907" s="2"/>
      <c r="DT907" s="2"/>
      <c r="DU907" s="7">
        <f t="shared" si="178"/>
        <v>546358573</v>
      </c>
      <c r="DV907" s="4">
        <f>VLOOKUP(B907,[3]RPTNCT049_ConsultaSaldosContabl!$I$4:$K$8047,3,0)</f>
        <v>299644184</v>
      </c>
      <c r="DW907" s="4">
        <f>+Q907+Z907+AA907+AN907+BA907+BJ907+BU907+BV907</f>
        <v>246714389</v>
      </c>
      <c r="DX907" s="41">
        <f t="shared" si="179"/>
        <v>546358573</v>
      </c>
      <c r="DY907" s="19">
        <f t="shared" si="180"/>
        <v>0</v>
      </c>
      <c r="DZ907" s="29"/>
      <c r="EA907" s="29"/>
      <c r="EB907" s="29"/>
    </row>
    <row r="908" spans="1:136" ht="15" customHeight="1" x14ac:dyDescent="0.2">
      <c r="A908" s="1">
        <v>8917800560</v>
      </c>
      <c r="B908" s="1">
        <v>891780056</v>
      </c>
      <c r="C908" s="16">
        <v>210747707</v>
      </c>
      <c r="D908" s="17" t="s">
        <v>660</v>
      </c>
      <c r="E908" s="24" t="s">
        <v>1698</v>
      </c>
      <c r="F908" s="38"/>
      <c r="G908" s="2"/>
      <c r="H908" s="3"/>
      <c r="I908" s="2"/>
      <c r="J908" s="39"/>
      <c r="K908" s="3"/>
      <c r="L908" s="2"/>
      <c r="M908" s="8"/>
      <c r="N908" s="3"/>
      <c r="O908" s="2"/>
      <c r="P908" s="3"/>
      <c r="Q908" s="39">
        <v>171616097</v>
      </c>
      <c r="R908" s="2"/>
      <c r="S908" s="3"/>
      <c r="T908" s="3"/>
      <c r="U908" s="2"/>
      <c r="V908" s="8">
        <f t="shared" si="169"/>
        <v>171616097</v>
      </c>
      <c r="W908" s="8">
        <v>0</v>
      </c>
      <c r="X908" s="2"/>
      <c r="Y908" s="8">
        <v>0</v>
      </c>
      <c r="Z908" s="8"/>
      <c r="AA908" s="2"/>
      <c r="AB908" s="2"/>
      <c r="AC908" s="9"/>
      <c r="AD908" s="2"/>
      <c r="AE908" s="2"/>
      <c r="AF908" s="8">
        <f t="shared" si="173"/>
        <v>171616097</v>
      </c>
      <c r="AG908" s="9">
        <v>0</v>
      </c>
      <c r="AH908" s="2"/>
      <c r="AI908" s="2">
        <v>0</v>
      </c>
      <c r="AJ908" s="9">
        <v>0</v>
      </c>
      <c r="AK908" s="2">
        <v>0</v>
      </c>
      <c r="AL908" s="2">
        <v>0</v>
      </c>
      <c r="AM908" s="2"/>
      <c r="AN908" s="2"/>
      <c r="AO908" s="19">
        <f t="shared" si="174"/>
        <v>171616097</v>
      </c>
      <c r="AP908" s="2"/>
      <c r="AQ908" s="2"/>
      <c r="AR908" s="2"/>
      <c r="AS908" s="2"/>
      <c r="AT908" s="2"/>
      <c r="AU908" s="2"/>
      <c r="AV908" s="2"/>
      <c r="AW908" s="2"/>
      <c r="AX908" s="2">
        <v>337077620</v>
      </c>
      <c r="AY908" s="2">
        <v>84269405</v>
      </c>
      <c r="AZ908" s="2"/>
      <c r="BA908" s="2"/>
      <c r="BB908" s="64">
        <f t="shared" si="175"/>
        <v>592963122</v>
      </c>
      <c r="BC908" s="2"/>
      <c r="BD908" s="2">
        <v>84269405</v>
      </c>
      <c r="BE908" s="2"/>
      <c r="BF908" s="2"/>
      <c r="BG908" s="9"/>
      <c r="BH908" s="2"/>
      <c r="BI908" s="2"/>
      <c r="BJ908" s="2">
        <v>369326825</v>
      </c>
      <c r="BK908" s="8">
        <f t="shared" si="176"/>
        <v>1046559352</v>
      </c>
      <c r="BL908" s="2"/>
      <c r="BM908" s="2">
        <v>84269405</v>
      </c>
      <c r="BN908" s="2"/>
      <c r="BO908" s="2"/>
      <c r="BP908" s="2"/>
      <c r="BQ908" s="2"/>
      <c r="BR908" s="9"/>
      <c r="BS908" s="2"/>
      <c r="BT908" s="2"/>
      <c r="BU908" s="2"/>
      <c r="BV908" s="2"/>
      <c r="BW908" s="8">
        <f t="shared" si="177"/>
        <v>1130828757</v>
      </c>
      <c r="BX908" s="2"/>
      <c r="BY908" s="2">
        <v>84269405</v>
      </c>
      <c r="BZ908" s="2"/>
      <c r="CA908" s="2"/>
      <c r="CB908" s="9"/>
      <c r="CC908" s="2"/>
      <c r="CD908" s="2"/>
      <c r="CE908" s="2"/>
      <c r="CF908" s="2"/>
      <c r="CG908" s="8">
        <f>SUM(BW908:CE908)</f>
        <v>1215098162</v>
      </c>
      <c r="CH908" s="2"/>
      <c r="CI908" s="2"/>
      <c r="CJ908" s="2"/>
      <c r="CK908" s="2"/>
      <c r="CL908" s="9"/>
      <c r="CM908" s="2"/>
      <c r="CN908" s="2"/>
      <c r="CO908" s="2"/>
      <c r="CP908" s="8">
        <f t="shared" si="170"/>
        <v>1215098162</v>
      </c>
      <c r="CQ908" s="2"/>
      <c r="CR908" s="2"/>
      <c r="CS908" s="2"/>
      <c r="CT908" s="2"/>
      <c r="CU908" s="2"/>
      <c r="CV908" s="9"/>
      <c r="CW908" s="2"/>
      <c r="CX908" s="2"/>
      <c r="CY908" s="8">
        <f t="shared" si="171"/>
        <v>1215098162</v>
      </c>
      <c r="CZ908" s="2"/>
      <c r="DA908" s="2"/>
      <c r="DB908" s="2"/>
      <c r="DC908" s="2"/>
      <c r="DD908" s="2"/>
      <c r="DE908" s="2"/>
      <c r="DF908" s="2"/>
      <c r="DG908" s="2"/>
      <c r="DH908" s="2"/>
      <c r="DI908" s="8">
        <f t="shared" si="172"/>
        <v>1215098162</v>
      </c>
      <c r="DJ908" s="18"/>
      <c r="DK908" s="2"/>
      <c r="DL908" s="2"/>
      <c r="DM908" s="2"/>
      <c r="DN908" s="2"/>
      <c r="DO908" s="2"/>
      <c r="DP908" s="2"/>
      <c r="DQ908" s="2"/>
      <c r="DR908" s="9"/>
      <c r="DS908" s="2"/>
      <c r="DT908" s="2"/>
      <c r="DU908" s="7">
        <f t="shared" si="178"/>
        <v>1215098162</v>
      </c>
      <c r="DV908" s="4">
        <f>VLOOKUP(B908,[3]RPTNCT049_ConsultaSaldosContabl!$I$4:$K$8047,3,0)</f>
        <v>674155240</v>
      </c>
      <c r="DW908" s="4">
        <f>+Q908+Z908+AA908+AN908+BA908+BJ908+BU908+BV908</f>
        <v>540942922</v>
      </c>
      <c r="DX908" s="41">
        <f t="shared" si="179"/>
        <v>1215098162</v>
      </c>
      <c r="DY908" s="19">
        <f t="shared" si="180"/>
        <v>0</v>
      </c>
      <c r="DZ908" s="29"/>
      <c r="EA908" s="29"/>
      <c r="EB908" s="29"/>
    </row>
    <row r="909" spans="1:136" ht="15" customHeight="1" x14ac:dyDescent="0.2">
      <c r="A909" s="1">
        <v>8190037629</v>
      </c>
      <c r="B909" s="1">
        <v>819003762</v>
      </c>
      <c r="C909" s="16">
        <v>212047720</v>
      </c>
      <c r="D909" s="17" t="s">
        <v>661</v>
      </c>
      <c r="E909" s="24" t="s">
        <v>1699</v>
      </c>
      <c r="F909" s="38"/>
      <c r="G909" s="2"/>
      <c r="H909" s="3"/>
      <c r="I909" s="2"/>
      <c r="J909" s="39"/>
      <c r="K909" s="3"/>
      <c r="L909" s="2"/>
      <c r="M909" s="8"/>
      <c r="N909" s="3"/>
      <c r="O909" s="2"/>
      <c r="P909" s="3"/>
      <c r="Q909" s="39">
        <v>74450855</v>
      </c>
      <c r="R909" s="2"/>
      <c r="S909" s="3"/>
      <c r="T909" s="3"/>
      <c r="U909" s="2"/>
      <c r="V909" s="8">
        <f t="shared" si="169"/>
        <v>74450855</v>
      </c>
      <c r="W909" s="8">
        <v>0</v>
      </c>
      <c r="X909" s="2"/>
      <c r="Y909" s="8">
        <v>0</v>
      </c>
      <c r="Z909" s="8"/>
      <c r="AA909" s="2"/>
      <c r="AB909" s="2"/>
      <c r="AC909" s="9"/>
      <c r="AD909" s="2"/>
      <c r="AE909" s="2"/>
      <c r="AF909" s="8">
        <f t="shared" si="173"/>
        <v>74450855</v>
      </c>
      <c r="AG909" s="9">
        <v>0</v>
      </c>
      <c r="AH909" s="2"/>
      <c r="AI909" s="2">
        <v>0</v>
      </c>
      <c r="AJ909" s="9">
        <v>0</v>
      </c>
      <c r="AK909" s="2">
        <v>0</v>
      </c>
      <c r="AL909" s="2">
        <v>0</v>
      </c>
      <c r="AM909" s="2"/>
      <c r="AN909" s="2"/>
      <c r="AO909" s="19">
        <f t="shared" si="174"/>
        <v>74450855</v>
      </c>
      <c r="AP909" s="2"/>
      <c r="AQ909" s="2"/>
      <c r="AR909" s="2"/>
      <c r="AS909" s="2"/>
      <c r="AT909" s="2"/>
      <c r="AU909" s="2"/>
      <c r="AV909" s="2"/>
      <c r="AW909" s="2"/>
      <c r="AX909" s="2">
        <v>189461824</v>
      </c>
      <c r="AY909" s="2">
        <v>47365456</v>
      </c>
      <c r="AZ909" s="2"/>
      <c r="BA909" s="2">
        <f>VLOOKUP(B909,[2]Mayo!$G$109:$H$167,2,0)</f>
        <v>9158225</v>
      </c>
      <c r="BB909" s="64">
        <f t="shared" si="175"/>
        <v>320436360</v>
      </c>
      <c r="BC909" s="2"/>
      <c r="BD909" s="2">
        <v>47365456</v>
      </c>
      <c r="BE909" s="2"/>
      <c r="BF909" s="2"/>
      <c r="BG909" s="9"/>
      <c r="BH909" s="2"/>
      <c r="BI909" s="2"/>
      <c r="BJ909" s="2">
        <v>179931479</v>
      </c>
      <c r="BK909" s="8">
        <f t="shared" si="176"/>
        <v>547733295</v>
      </c>
      <c r="BL909" s="2"/>
      <c r="BM909" s="2">
        <v>47365456</v>
      </c>
      <c r="BN909" s="2"/>
      <c r="BO909" s="2"/>
      <c r="BP909" s="2"/>
      <c r="BQ909" s="2"/>
      <c r="BR909" s="9"/>
      <c r="BS909" s="2"/>
      <c r="BT909" s="2"/>
      <c r="BU909" s="2"/>
      <c r="BV909" s="2"/>
      <c r="BW909" s="8">
        <f t="shared" si="177"/>
        <v>595098751</v>
      </c>
      <c r="BX909" s="2"/>
      <c r="BY909" s="2">
        <v>47365456</v>
      </c>
      <c r="BZ909" s="2"/>
      <c r="CA909" s="2"/>
      <c r="CB909" s="9"/>
      <c r="CC909" s="2"/>
      <c r="CD909" s="2"/>
      <c r="CE909" s="2"/>
      <c r="CF909" s="2"/>
      <c r="CG909" s="8">
        <f>SUM(BW909:CE909)</f>
        <v>642464207</v>
      </c>
      <c r="CH909" s="2"/>
      <c r="CI909" s="2"/>
      <c r="CJ909" s="2"/>
      <c r="CK909" s="2"/>
      <c r="CL909" s="9"/>
      <c r="CM909" s="2"/>
      <c r="CN909" s="2"/>
      <c r="CO909" s="2"/>
      <c r="CP909" s="8">
        <f t="shared" si="170"/>
        <v>642464207</v>
      </c>
      <c r="CQ909" s="2"/>
      <c r="CR909" s="2"/>
      <c r="CS909" s="2"/>
      <c r="CT909" s="2"/>
      <c r="CU909" s="2"/>
      <c r="CV909" s="9"/>
      <c r="CW909" s="2"/>
      <c r="CX909" s="2"/>
      <c r="CY909" s="8">
        <f t="shared" si="171"/>
        <v>642464207</v>
      </c>
      <c r="CZ909" s="2"/>
      <c r="DA909" s="2"/>
      <c r="DB909" s="2"/>
      <c r="DC909" s="2"/>
      <c r="DD909" s="2"/>
      <c r="DE909" s="2"/>
      <c r="DF909" s="2"/>
      <c r="DG909" s="2"/>
      <c r="DH909" s="2"/>
      <c r="DI909" s="8">
        <f t="shared" si="172"/>
        <v>642464207</v>
      </c>
      <c r="DJ909" s="18"/>
      <c r="DK909" s="2"/>
      <c r="DL909" s="2"/>
      <c r="DM909" s="2"/>
      <c r="DN909" s="2"/>
      <c r="DO909" s="2"/>
      <c r="DP909" s="2"/>
      <c r="DQ909" s="2"/>
      <c r="DR909" s="9"/>
      <c r="DS909" s="2"/>
      <c r="DT909" s="2"/>
      <c r="DU909" s="7">
        <f t="shared" si="178"/>
        <v>642464207</v>
      </c>
      <c r="DV909" s="4">
        <f>VLOOKUP(B909,[3]RPTNCT049_ConsultaSaldosContabl!$I$4:$K$8047,3,0)</f>
        <v>378923648</v>
      </c>
      <c r="DW909" s="4">
        <f>+Q909+Z909+AA909+AN909+BA909+BJ909+BU909+BV909</f>
        <v>263540559</v>
      </c>
      <c r="DX909" s="41">
        <f t="shared" si="179"/>
        <v>642464207</v>
      </c>
      <c r="DY909" s="19">
        <f t="shared" si="180"/>
        <v>0</v>
      </c>
      <c r="DZ909" s="29"/>
      <c r="EA909" s="29"/>
      <c r="EB909" s="29"/>
    </row>
    <row r="910" spans="1:136" ht="15" customHeight="1" x14ac:dyDescent="0.2">
      <c r="A910" s="1">
        <v>8909803441</v>
      </c>
      <c r="B910" s="1">
        <v>890980344</v>
      </c>
      <c r="C910" s="16">
        <v>217905679</v>
      </c>
      <c r="D910" s="17" t="s">
        <v>137</v>
      </c>
      <c r="E910" s="24" t="s">
        <v>1182</v>
      </c>
      <c r="F910" s="38"/>
      <c r="G910" s="2"/>
      <c r="H910" s="3"/>
      <c r="I910" s="2"/>
      <c r="J910" s="39"/>
      <c r="K910" s="3"/>
      <c r="L910" s="2"/>
      <c r="M910" s="8"/>
      <c r="N910" s="3"/>
      <c r="O910" s="2"/>
      <c r="P910" s="3"/>
      <c r="Q910" s="39">
        <v>115390087</v>
      </c>
      <c r="R910" s="2"/>
      <c r="S910" s="3"/>
      <c r="T910" s="3"/>
      <c r="U910" s="2"/>
      <c r="V910" s="8">
        <f t="shared" si="169"/>
        <v>115390087</v>
      </c>
      <c r="W910" s="8">
        <v>0</v>
      </c>
      <c r="X910" s="2"/>
      <c r="Y910" s="8">
        <v>0</v>
      </c>
      <c r="Z910" s="8"/>
      <c r="AA910" s="2"/>
      <c r="AB910" s="2"/>
      <c r="AC910" s="9"/>
      <c r="AD910" s="2"/>
      <c r="AE910" s="2"/>
      <c r="AF910" s="8">
        <f t="shared" si="173"/>
        <v>115390087</v>
      </c>
      <c r="AG910" s="9">
        <v>0</v>
      </c>
      <c r="AH910" s="2"/>
      <c r="AI910" s="2">
        <v>0</v>
      </c>
      <c r="AJ910" s="9">
        <v>0</v>
      </c>
      <c r="AK910" s="2">
        <v>0</v>
      </c>
      <c r="AL910" s="2">
        <v>0</v>
      </c>
      <c r="AM910" s="2"/>
      <c r="AN910" s="2"/>
      <c r="AO910" s="19">
        <f t="shared" si="174"/>
        <v>115390087</v>
      </c>
      <c r="AP910" s="2"/>
      <c r="AQ910" s="2"/>
      <c r="AR910" s="2"/>
      <c r="AS910" s="2"/>
      <c r="AT910" s="2"/>
      <c r="AU910" s="2"/>
      <c r="AV910" s="2"/>
      <c r="AW910" s="2"/>
      <c r="AX910" s="2">
        <v>112462584</v>
      </c>
      <c r="AY910" s="2">
        <v>28115646</v>
      </c>
      <c r="AZ910" s="2"/>
      <c r="BA910" s="2"/>
      <c r="BB910" s="64">
        <f t="shared" si="175"/>
        <v>255968317</v>
      </c>
      <c r="BC910" s="2"/>
      <c r="BD910" s="2">
        <v>28115646</v>
      </c>
      <c r="BE910" s="2"/>
      <c r="BF910" s="2"/>
      <c r="BG910" s="9"/>
      <c r="BH910" s="2"/>
      <c r="BI910" s="2"/>
      <c r="BJ910" s="2">
        <v>248325993</v>
      </c>
      <c r="BK910" s="8">
        <f t="shared" si="176"/>
        <v>532409956</v>
      </c>
      <c r="BL910" s="2"/>
      <c r="BM910" s="2">
        <v>28115646</v>
      </c>
      <c r="BN910" s="2"/>
      <c r="BO910" s="2"/>
      <c r="BP910" s="2"/>
      <c r="BQ910" s="2"/>
      <c r="BR910" s="9"/>
      <c r="BS910" s="2"/>
      <c r="BT910" s="2"/>
      <c r="BU910" s="2"/>
      <c r="BV910" s="2"/>
      <c r="BW910" s="8">
        <f t="shared" si="177"/>
        <v>560525602</v>
      </c>
      <c r="BX910" s="2"/>
      <c r="BY910" s="2">
        <v>28115646</v>
      </c>
      <c r="BZ910" s="2"/>
      <c r="CA910" s="2"/>
      <c r="CB910" s="9"/>
      <c r="CC910" s="2"/>
      <c r="CD910" s="2"/>
      <c r="CE910" s="2"/>
      <c r="CF910" s="2"/>
      <c r="CG910" s="8">
        <f>SUM(BW910:CE910)</f>
        <v>588641248</v>
      </c>
      <c r="CH910" s="2"/>
      <c r="CI910" s="2"/>
      <c r="CJ910" s="2"/>
      <c r="CK910" s="2"/>
      <c r="CL910" s="9"/>
      <c r="CM910" s="2"/>
      <c r="CN910" s="2"/>
      <c r="CO910" s="2"/>
      <c r="CP910" s="8">
        <f t="shared" si="170"/>
        <v>588641248</v>
      </c>
      <c r="CQ910" s="2"/>
      <c r="CR910" s="2"/>
      <c r="CS910" s="2"/>
      <c r="CT910" s="2"/>
      <c r="CU910" s="2"/>
      <c r="CV910" s="9"/>
      <c r="CW910" s="2"/>
      <c r="CX910" s="2"/>
      <c r="CY910" s="8">
        <f t="shared" si="171"/>
        <v>588641248</v>
      </c>
      <c r="CZ910" s="2"/>
      <c r="DA910" s="2"/>
      <c r="DB910" s="2"/>
      <c r="DC910" s="2"/>
      <c r="DD910" s="2"/>
      <c r="DE910" s="2"/>
      <c r="DF910" s="2"/>
      <c r="DG910" s="2"/>
      <c r="DH910" s="2"/>
      <c r="DI910" s="8">
        <f t="shared" si="172"/>
        <v>588641248</v>
      </c>
      <c r="DJ910" s="18"/>
      <c r="DK910" s="2"/>
      <c r="DL910" s="2"/>
      <c r="DM910" s="2"/>
      <c r="DN910" s="2"/>
      <c r="DO910" s="2"/>
      <c r="DP910" s="2"/>
      <c r="DQ910" s="2"/>
      <c r="DR910" s="9"/>
      <c r="DS910" s="2"/>
      <c r="DT910" s="2"/>
      <c r="DU910" s="7">
        <f t="shared" si="178"/>
        <v>588641248</v>
      </c>
      <c r="DV910" s="4">
        <f>VLOOKUP(B910,[3]RPTNCT049_ConsultaSaldosContabl!$I$4:$K$8047,3,0)</f>
        <v>224925168</v>
      </c>
      <c r="DW910" s="4">
        <f>+Q910+Z910+AA910+AN910+BA910+BJ910+BU910+BV910</f>
        <v>363716080</v>
      </c>
      <c r="DX910" s="41">
        <f t="shared" si="179"/>
        <v>588641248</v>
      </c>
      <c r="DY910" s="19">
        <f t="shared" si="180"/>
        <v>0</v>
      </c>
      <c r="DZ910" s="29"/>
      <c r="EA910" s="29"/>
      <c r="EB910" s="29"/>
    </row>
    <row r="911" spans="1:136" ht="15" customHeight="1" x14ac:dyDescent="0.2">
      <c r="A911" s="1">
        <v>8000991471</v>
      </c>
      <c r="B911" s="1">
        <v>800099147</v>
      </c>
      <c r="C911" s="16">
        <v>219652696</v>
      </c>
      <c r="D911" s="17" t="s">
        <v>744</v>
      </c>
      <c r="E911" s="24" t="s">
        <v>1782</v>
      </c>
      <c r="F911" s="54"/>
      <c r="G911" s="18"/>
      <c r="H911" s="54"/>
      <c r="I911" s="18"/>
      <c r="J911" s="54"/>
      <c r="K911" s="54"/>
      <c r="L911" s="18"/>
      <c r="M911" s="55"/>
      <c r="N911" s="54"/>
      <c r="O911" s="18"/>
      <c r="P911" s="54"/>
      <c r="Q911" s="39">
        <v>86048968</v>
      </c>
      <c r="R911" s="18"/>
      <c r="S911" s="54"/>
      <c r="T911" s="54"/>
      <c r="U911" s="18"/>
      <c r="V911" s="8">
        <f t="shared" si="169"/>
        <v>86048968</v>
      </c>
      <c r="W911" s="8">
        <v>0</v>
      </c>
      <c r="X911" s="18"/>
      <c r="Y911" s="8">
        <v>0</v>
      </c>
      <c r="Z911" s="8"/>
      <c r="AA911" s="18"/>
      <c r="AB911" s="18"/>
      <c r="AC911" s="56"/>
      <c r="AD911" s="18"/>
      <c r="AE911" s="18"/>
      <c r="AF911" s="8">
        <f t="shared" si="173"/>
        <v>86048968</v>
      </c>
      <c r="AG911" s="9">
        <v>0</v>
      </c>
      <c r="AH911" s="2"/>
      <c r="AI911" s="2">
        <v>0</v>
      </c>
      <c r="AJ911" s="9">
        <v>0</v>
      </c>
      <c r="AK911" s="2">
        <v>0</v>
      </c>
      <c r="AL911" s="2">
        <v>0</v>
      </c>
      <c r="AM911" s="2"/>
      <c r="AN911" s="2"/>
      <c r="AO911" s="19">
        <f t="shared" si="174"/>
        <v>86048968</v>
      </c>
      <c r="AP911" s="18"/>
      <c r="AQ911" s="2"/>
      <c r="AR911" s="18"/>
      <c r="AS911" s="2"/>
      <c r="AT911" s="18"/>
      <c r="AU911" s="18"/>
      <c r="AV911" s="18"/>
      <c r="AW911" s="18"/>
      <c r="AX911" s="2">
        <v>234826636</v>
      </c>
      <c r="AY911" s="2">
        <v>58706659</v>
      </c>
      <c r="AZ911" s="18"/>
      <c r="BA911" s="2"/>
      <c r="BB911" s="64">
        <f t="shared" si="175"/>
        <v>379582263</v>
      </c>
      <c r="BC911" s="2"/>
      <c r="BD911" s="2">
        <v>58706659</v>
      </c>
      <c r="BE911" s="2"/>
      <c r="BF911" s="2"/>
      <c r="BG911" s="9"/>
      <c r="BH911" s="2"/>
      <c r="BI911" s="2"/>
      <c r="BJ911" s="2">
        <v>185181820</v>
      </c>
      <c r="BK911" s="8">
        <f t="shared" si="176"/>
        <v>623470742</v>
      </c>
      <c r="BL911" s="2"/>
      <c r="BM911" s="2">
        <v>58706659</v>
      </c>
      <c r="BN911" s="2"/>
      <c r="BO911" s="2"/>
      <c r="BP911" s="2"/>
      <c r="BQ911" s="2"/>
      <c r="BR911" s="9"/>
      <c r="BS911" s="2"/>
      <c r="BT911" s="2"/>
      <c r="BU911" s="2"/>
      <c r="BV911" s="2"/>
      <c r="BW911" s="8">
        <f t="shared" si="177"/>
        <v>682177401</v>
      </c>
      <c r="BX911" s="2"/>
      <c r="BY911" s="2">
        <v>58706659</v>
      </c>
      <c r="BZ911" s="2"/>
      <c r="CA911" s="2"/>
      <c r="CB911" s="9"/>
      <c r="CC911" s="2"/>
      <c r="CD911" s="2"/>
      <c r="CE911" s="2"/>
      <c r="CF911" s="2"/>
      <c r="CG911" s="8">
        <f>SUM(BW911:CE911)</f>
        <v>740884060</v>
      </c>
      <c r="CH911" s="2"/>
      <c r="CI911" s="2"/>
      <c r="CJ911" s="2"/>
      <c r="CK911" s="2"/>
      <c r="CL911" s="9"/>
      <c r="CM911" s="2"/>
      <c r="CN911" s="2"/>
      <c r="CO911" s="2"/>
      <c r="CP911" s="8">
        <f t="shared" si="170"/>
        <v>740884060</v>
      </c>
      <c r="CQ911" s="2"/>
      <c r="CR911" s="2"/>
      <c r="CS911" s="2"/>
      <c r="CT911" s="2"/>
      <c r="CU911" s="2"/>
      <c r="CV911" s="9"/>
      <c r="CW911" s="2"/>
      <c r="CX911" s="2"/>
      <c r="CY911" s="8">
        <f t="shared" si="171"/>
        <v>740884060</v>
      </c>
      <c r="CZ911" s="2"/>
      <c r="DA911" s="2"/>
      <c r="DB911" s="2"/>
      <c r="DC911" s="2"/>
      <c r="DD911" s="2"/>
      <c r="DE911" s="2"/>
      <c r="DF911" s="2"/>
      <c r="DG911" s="2"/>
      <c r="DH911" s="2"/>
      <c r="DI911" s="8">
        <f t="shared" si="172"/>
        <v>740884060</v>
      </c>
      <c r="DJ911" s="18"/>
      <c r="DK911" s="2"/>
      <c r="DL911" s="2"/>
      <c r="DM911" s="2"/>
      <c r="DN911" s="2"/>
      <c r="DO911" s="2"/>
      <c r="DP911" s="2"/>
      <c r="DQ911" s="2"/>
      <c r="DR911" s="9"/>
      <c r="DS911" s="2"/>
      <c r="DT911" s="2"/>
      <c r="DU911" s="7">
        <f t="shared" si="178"/>
        <v>740884060</v>
      </c>
      <c r="DV911" s="4">
        <f>VLOOKUP(B911,[3]RPTNCT049_ConsultaSaldosContabl!$I$4:$K$8047,3,0)</f>
        <v>469653272</v>
      </c>
      <c r="DW911" s="4">
        <f>+Q911+Z911+AA911+AN911+BA911+BJ911+BU911+BV911</f>
        <v>271230788</v>
      </c>
      <c r="DX911" s="41">
        <f t="shared" si="179"/>
        <v>740884060</v>
      </c>
      <c r="DY911" s="19">
        <f t="shared" si="180"/>
        <v>0</v>
      </c>
      <c r="DZ911" s="29"/>
      <c r="EA911" s="15"/>
      <c r="EB911" s="15"/>
      <c r="EC911" s="15"/>
      <c r="ED911" s="15"/>
      <c r="EE911" s="15"/>
      <c r="EF911" s="15"/>
    </row>
    <row r="912" spans="1:136" ht="15" customHeight="1" x14ac:dyDescent="0.2">
      <c r="A912" s="1">
        <v>8902059731</v>
      </c>
      <c r="B912" s="1">
        <v>890205973</v>
      </c>
      <c r="C912" s="16">
        <v>210568705</v>
      </c>
      <c r="D912" s="17" t="s">
        <v>878</v>
      </c>
      <c r="E912" s="24" t="s">
        <v>1909</v>
      </c>
      <c r="F912" s="54"/>
      <c r="G912" s="18"/>
      <c r="H912" s="54"/>
      <c r="I912" s="18"/>
      <c r="J912" s="54"/>
      <c r="K912" s="54"/>
      <c r="L912" s="18"/>
      <c r="M912" s="55"/>
      <c r="N912" s="54"/>
      <c r="O912" s="18"/>
      <c r="P912" s="54"/>
      <c r="Q912" s="39">
        <v>12804924</v>
      </c>
      <c r="R912" s="18"/>
      <c r="S912" s="54"/>
      <c r="T912" s="54"/>
      <c r="U912" s="18"/>
      <c r="V912" s="8">
        <f t="shared" si="169"/>
        <v>12804924</v>
      </c>
      <c r="W912" s="8">
        <v>0</v>
      </c>
      <c r="X912" s="18"/>
      <c r="Y912" s="8">
        <v>0</v>
      </c>
      <c r="Z912" s="8"/>
      <c r="AA912" s="18"/>
      <c r="AB912" s="18"/>
      <c r="AC912" s="56"/>
      <c r="AD912" s="18"/>
      <c r="AE912" s="18"/>
      <c r="AF912" s="8">
        <f t="shared" si="173"/>
        <v>12804924</v>
      </c>
      <c r="AG912" s="9">
        <v>0</v>
      </c>
      <c r="AH912" s="2"/>
      <c r="AI912" s="2">
        <v>0</v>
      </c>
      <c r="AJ912" s="9">
        <v>0</v>
      </c>
      <c r="AK912" s="2">
        <v>0</v>
      </c>
      <c r="AL912" s="2">
        <v>0</v>
      </c>
      <c r="AM912" s="2"/>
      <c r="AN912" s="2"/>
      <c r="AO912" s="19">
        <f t="shared" si="174"/>
        <v>12804924</v>
      </c>
      <c r="AP912" s="18"/>
      <c r="AQ912" s="2"/>
      <c r="AR912" s="18"/>
      <c r="AS912" s="2"/>
      <c r="AT912" s="18"/>
      <c r="AU912" s="18"/>
      <c r="AV912" s="18"/>
      <c r="AW912" s="18"/>
      <c r="AX912" s="68">
        <v>13948452</v>
      </c>
      <c r="AY912" s="2">
        <v>3487113</v>
      </c>
      <c r="AZ912" s="18"/>
      <c r="BA912" s="2"/>
      <c r="BB912" s="64">
        <f t="shared" si="175"/>
        <v>30240489</v>
      </c>
      <c r="BC912" s="2"/>
      <c r="BD912" s="2">
        <v>3487113</v>
      </c>
      <c r="BE912" s="2"/>
      <c r="BF912" s="2"/>
      <c r="BG912" s="9"/>
      <c r="BH912" s="2"/>
      <c r="BI912" s="2"/>
      <c r="BJ912" s="2">
        <v>27556938</v>
      </c>
      <c r="BK912" s="8">
        <f t="shared" si="176"/>
        <v>61284540</v>
      </c>
      <c r="BL912" s="2"/>
      <c r="BM912" s="2">
        <v>3487113</v>
      </c>
      <c r="BN912" s="2"/>
      <c r="BO912" s="2"/>
      <c r="BP912" s="2"/>
      <c r="BQ912" s="2"/>
      <c r="BR912" s="9"/>
      <c r="BS912" s="2"/>
      <c r="BT912" s="2"/>
      <c r="BU912" s="2"/>
      <c r="BV912" s="2"/>
      <c r="BW912" s="8">
        <f t="shared" si="177"/>
        <v>64771653</v>
      </c>
      <c r="BX912" s="2"/>
      <c r="BY912" s="2">
        <v>3487113</v>
      </c>
      <c r="BZ912" s="2"/>
      <c r="CA912" s="2"/>
      <c r="CB912" s="9"/>
      <c r="CC912" s="2"/>
      <c r="CD912" s="2"/>
      <c r="CE912" s="2"/>
      <c r="CF912" s="2"/>
      <c r="CG912" s="8">
        <f>SUM(BW912:CE912)</f>
        <v>68258766</v>
      </c>
      <c r="CH912" s="2"/>
      <c r="CI912" s="2"/>
      <c r="CJ912" s="2"/>
      <c r="CK912" s="2"/>
      <c r="CL912" s="9"/>
      <c r="CM912" s="2"/>
      <c r="CN912" s="2"/>
      <c r="CO912" s="2"/>
      <c r="CP912" s="8">
        <f t="shared" si="170"/>
        <v>68258766</v>
      </c>
      <c r="CQ912" s="2"/>
      <c r="CR912" s="2"/>
      <c r="CS912" s="2"/>
      <c r="CT912" s="2"/>
      <c r="CU912" s="2"/>
      <c r="CV912" s="9"/>
      <c r="CW912" s="2"/>
      <c r="CX912" s="2"/>
      <c r="CY912" s="8">
        <f t="shared" si="171"/>
        <v>68258766</v>
      </c>
      <c r="CZ912" s="2"/>
      <c r="DA912" s="2"/>
      <c r="DB912" s="2"/>
      <c r="DC912" s="2"/>
      <c r="DD912" s="2"/>
      <c r="DE912" s="2"/>
      <c r="DF912" s="2"/>
      <c r="DG912" s="2"/>
      <c r="DH912" s="2"/>
      <c r="DI912" s="8">
        <f t="shared" si="172"/>
        <v>68258766</v>
      </c>
      <c r="DJ912" s="18"/>
      <c r="DK912" s="2"/>
      <c r="DL912" s="2"/>
      <c r="DM912" s="2"/>
      <c r="DN912" s="2"/>
      <c r="DO912" s="2"/>
      <c r="DP912" s="2"/>
      <c r="DQ912" s="2"/>
      <c r="DR912" s="9"/>
      <c r="DS912" s="2"/>
      <c r="DT912" s="2"/>
      <c r="DU912" s="7">
        <f t="shared" si="178"/>
        <v>68258766</v>
      </c>
      <c r="DV912" s="4">
        <f>VLOOKUP(B912,[3]RPTNCT049_ConsultaSaldosContabl!$I$4:$K$8047,3,0)</f>
        <v>27896904</v>
      </c>
      <c r="DW912" s="4">
        <f>+Q912+Z912+AA912+AN912+BA912+BJ912+BU912+BV912</f>
        <v>40361862</v>
      </c>
      <c r="DX912" s="41">
        <f t="shared" si="179"/>
        <v>68258766</v>
      </c>
      <c r="DY912" s="19">
        <f t="shared" si="180"/>
        <v>0</v>
      </c>
      <c r="DZ912" s="29"/>
      <c r="EA912" s="15"/>
      <c r="EB912" s="15"/>
      <c r="EC912" s="15"/>
      <c r="ED912" s="15"/>
      <c r="EE912" s="15"/>
      <c r="EF912" s="15"/>
    </row>
    <row r="913" spans="1:136" ht="15" customHeight="1" x14ac:dyDescent="0.2">
      <c r="A913" s="1">
        <v>8904800695</v>
      </c>
      <c r="B913" s="1">
        <v>890480069</v>
      </c>
      <c r="C913" s="16">
        <v>217313673</v>
      </c>
      <c r="D913" s="17" t="s">
        <v>207</v>
      </c>
      <c r="E913" s="24" t="s">
        <v>1257</v>
      </c>
      <c r="F913" s="54"/>
      <c r="G913" s="18"/>
      <c r="H913" s="54"/>
      <c r="I913" s="18"/>
      <c r="J913" s="54"/>
      <c r="K913" s="54"/>
      <c r="L913" s="18"/>
      <c r="M913" s="55"/>
      <c r="N913" s="54"/>
      <c r="O913" s="18"/>
      <c r="P913" s="54"/>
      <c r="Q913" s="39"/>
      <c r="R913" s="18"/>
      <c r="S913" s="54"/>
      <c r="T913" s="54"/>
      <c r="U913" s="18"/>
      <c r="V913" s="8">
        <f t="shared" si="169"/>
        <v>0</v>
      </c>
      <c r="W913" s="8">
        <v>0</v>
      </c>
      <c r="X913" s="18"/>
      <c r="Y913" s="8">
        <v>0</v>
      </c>
      <c r="Z913" s="8">
        <v>92885032</v>
      </c>
      <c r="AA913" s="18"/>
      <c r="AB913" s="18"/>
      <c r="AC913" s="56"/>
      <c r="AD913" s="18"/>
      <c r="AE913" s="18"/>
      <c r="AF913" s="8">
        <f t="shared" si="173"/>
        <v>92885032</v>
      </c>
      <c r="AG913" s="9">
        <v>0</v>
      </c>
      <c r="AH913" s="2"/>
      <c r="AI913" s="2">
        <v>0</v>
      </c>
      <c r="AJ913" s="9">
        <v>0</v>
      </c>
      <c r="AK913" s="2">
        <v>0</v>
      </c>
      <c r="AL913" s="2">
        <v>0</v>
      </c>
      <c r="AM913" s="2"/>
      <c r="AN913" s="2"/>
      <c r="AO913" s="19">
        <f t="shared" si="174"/>
        <v>92885032</v>
      </c>
      <c r="AP913" s="18"/>
      <c r="AQ913" s="2"/>
      <c r="AR913" s="18"/>
      <c r="AS913" s="2"/>
      <c r="AT913" s="18"/>
      <c r="AU913" s="18"/>
      <c r="AV913" s="18"/>
      <c r="AW913" s="18"/>
      <c r="AX913" s="2">
        <v>124714528</v>
      </c>
      <c r="AY913" s="2">
        <v>31178632</v>
      </c>
      <c r="AZ913" s="18"/>
      <c r="BA913" s="2"/>
      <c r="BB913" s="64">
        <f t="shared" si="175"/>
        <v>248778192</v>
      </c>
      <c r="BC913" s="2"/>
      <c r="BD913" s="2">
        <v>31178632</v>
      </c>
      <c r="BE913" s="2"/>
      <c r="BF913" s="2"/>
      <c r="BG913" s="9"/>
      <c r="BH913" s="2"/>
      <c r="BI913" s="2"/>
      <c r="BJ913" s="2">
        <v>199893714</v>
      </c>
      <c r="BK913" s="8">
        <f t="shared" si="176"/>
        <v>479850538</v>
      </c>
      <c r="BL913" s="2"/>
      <c r="BM913" s="2">
        <v>31178632</v>
      </c>
      <c r="BN913" s="2"/>
      <c r="BO913" s="2"/>
      <c r="BP913" s="2"/>
      <c r="BQ913" s="2"/>
      <c r="BR913" s="9"/>
      <c r="BS913" s="2"/>
      <c r="BT913" s="2"/>
      <c r="BU913" s="2"/>
      <c r="BV913" s="2"/>
      <c r="BW913" s="8">
        <f t="shared" si="177"/>
        <v>511029170</v>
      </c>
      <c r="BX913" s="2"/>
      <c r="BY913" s="2">
        <v>31178632</v>
      </c>
      <c r="BZ913" s="2"/>
      <c r="CA913" s="2"/>
      <c r="CB913" s="9"/>
      <c r="CC913" s="2"/>
      <c r="CD913" s="2"/>
      <c r="CE913" s="2"/>
      <c r="CF913" s="2"/>
      <c r="CG913" s="8">
        <f>SUM(BW913:CE913)</f>
        <v>542207802</v>
      </c>
      <c r="CH913" s="2"/>
      <c r="CI913" s="2"/>
      <c r="CJ913" s="2"/>
      <c r="CK913" s="2"/>
      <c r="CL913" s="9"/>
      <c r="CM913" s="2"/>
      <c r="CN913" s="2"/>
      <c r="CO913" s="2"/>
      <c r="CP913" s="8">
        <f t="shared" si="170"/>
        <v>542207802</v>
      </c>
      <c r="CQ913" s="2"/>
      <c r="CR913" s="2"/>
      <c r="CS913" s="2"/>
      <c r="CT913" s="2"/>
      <c r="CU913" s="2"/>
      <c r="CV913" s="9"/>
      <c r="CW913" s="2"/>
      <c r="CX913" s="2"/>
      <c r="CY913" s="8">
        <f t="shared" si="171"/>
        <v>542207802</v>
      </c>
      <c r="CZ913" s="2"/>
      <c r="DA913" s="2"/>
      <c r="DB913" s="2"/>
      <c r="DC913" s="2"/>
      <c r="DD913" s="2"/>
      <c r="DE913" s="2"/>
      <c r="DF913" s="2"/>
      <c r="DG913" s="2"/>
      <c r="DH913" s="2"/>
      <c r="DI913" s="8">
        <f t="shared" si="172"/>
        <v>542207802</v>
      </c>
      <c r="DJ913" s="18"/>
      <c r="DK913" s="2"/>
      <c r="DL913" s="2"/>
      <c r="DM913" s="2"/>
      <c r="DN913" s="2"/>
      <c r="DO913" s="2"/>
      <c r="DP913" s="2"/>
      <c r="DQ913" s="2"/>
      <c r="DR913" s="9"/>
      <c r="DS913" s="2"/>
      <c r="DT913" s="2"/>
      <c r="DU913" s="7">
        <f t="shared" si="178"/>
        <v>542207802</v>
      </c>
      <c r="DV913" s="4">
        <f>VLOOKUP(B913,[3]RPTNCT049_ConsultaSaldosContabl!$I$4:$K$8047,3,0)</f>
        <v>249429056</v>
      </c>
      <c r="DW913" s="4">
        <f>+Q913+Z913+AA913+AN913+BA913+BJ913+BU913+BV913</f>
        <v>292778746</v>
      </c>
      <c r="DX913" s="41">
        <f t="shared" si="179"/>
        <v>542207802</v>
      </c>
      <c r="DY913" s="19">
        <f t="shared" si="180"/>
        <v>0</v>
      </c>
      <c r="DZ913" s="29"/>
      <c r="EA913" s="15"/>
      <c r="EB913" s="15"/>
      <c r="EC913" s="15"/>
      <c r="ED913" s="15"/>
      <c r="EE913" s="15"/>
      <c r="EF913" s="15"/>
    </row>
    <row r="914" spans="1:136" ht="15" customHeight="1" x14ac:dyDescent="0.2">
      <c r="A914" s="1">
        <v>8000998329</v>
      </c>
      <c r="B914" s="1">
        <v>800099832</v>
      </c>
      <c r="C914" s="16">
        <v>212068720</v>
      </c>
      <c r="D914" s="17" t="s">
        <v>879</v>
      </c>
      <c r="E914" s="24" t="s">
        <v>1910</v>
      </c>
      <c r="F914" s="38"/>
      <c r="G914" s="2"/>
      <c r="H914" s="3"/>
      <c r="I914" s="2"/>
      <c r="J914" s="39"/>
      <c r="K914" s="3"/>
      <c r="L914" s="2"/>
      <c r="M914" s="8"/>
      <c r="N914" s="3"/>
      <c r="O914" s="2"/>
      <c r="P914" s="3"/>
      <c r="Q914" s="39">
        <v>21986813</v>
      </c>
      <c r="R914" s="2"/>
      <c r="S914" s="3"/>
      <c r="T914" s="3"/>
      <c r="U914" s="2"/>
      <c r="V914" s="8">
        <f t="shared" si="169"/>
        <v>21986813</v>
      </c>
      <c r="W914" s="8">
        <v>0</v>
      </c>
      <c r="X914" s="2"/>
      <c r="Y914" s="8">
        <v>0</v>
      </c>
      <c r="Z914" s="8"/>
      <c r="AA914" s="2"/>
      <c r="AB914" s="2"/>
      <c r="AC914" s="9"/>
      <c r="AD914" s="2"/>
      <c r="AE914" s="2"/>
      <c r="AF914" s="8">
        <f t="shared" si="173"/>
        <v>21986813</v>
      </c>
      <c r="AG914" s="9">
        <v>0</v>
      </c>
      <c r="AH914" s="2"/>
      <c r="AI914" s="2">
        <v>0</v>
      </c>
      <c r="AJ914" s="9">
        <v>0</v>
      </c>
      <c r="AK914" s="2">
        <v>0</v>
      </c>
      <c r="AL914" s="2">
        <v>0</v>
      </c>
      <c r="AM914" s="2"/>
      <c r="AN914" s="2"/>
      <c r="AO914" s="19">
        <f t="shared" si="174"/>
        <v>21986813</v>
      </c>
      <c r="AP914" s="2"/>
      <c r="AQ914" s="2"/>
      <c r="AR914" s="2"/>
      <c r="AS914" s="2"/>
      <c r="AT914" s="2"/>
      <c r="AU914" s="2"/>
      <c r="AV914" s="2"/>
      <c r="AW914" s="2"/>
      <c r="AX914" s="2">
        <v>28014244</v>
      </c>
      <c r="AY914" s="2">
        <v>7003561</v>
      </c>
      <c r="AZ914" s="2"/>
      <c r="BA914" s="2"/>
      <c r="BB914" s="64">
        <f t="shared" si="175"/>
        <v>57004618</v>
      </c>
      <c r="BC914" s="2"/>
      <c r="BD914" s="2">
        <v>7003561</v>
      </c>
      <c r="BE914" s="2"/>
      <c r="BF914" s="2"/>
      <c r="BG914" s="9"/>
      <c r="BH914" s="2"/>
      <c r="BI914" s="2"/>
      <c r="BJ914" s="2">
        <v>47989109</v>
      </c>
      <c r="BK914" s="8">
        <f t="shared" si="176"/>
        <v>111997288</v>
      </c>
      <c r="BL914" s="2"/>
      <c r="BM914" s="2">
        <v>7003561</v>
      </c>
      <c r="BN914" s="2"/>
      <c r="BO914" s="2"/>
      <c r="BP914" s="2"/>
      <c r="BQ914" s="2"/>
      <c r="BR914" s="9"/>
      <c r="BS914" s="2"/>
      <c r="BT914" s="2"/>
      <c r="BU914" s="2"/>
      <c r="BV914" s="2"/>
      <c r="BW914" s="8">
        <f t="shared" si="177"/>
        <v>119000849</v>
      </c>
      <c r="BX914" s="2"/>
      <c r="BY914" s="2">
        <v>7003561</v>
      </c>
      <c r="BZ914" s="2"/>
      <c r="CA914" s="2"/>
      <c r="CB914" s="9"/>
      <c r="CC914" s="2"/>
      <c r="CD914" s="2"/>
      <c r="CE914" s="2"/>
      <c r="CF914" s="2"/>
      <c r="CG914" s="8">
        <f>SUM(BW914:CE914)</f>
        <v>126004410</v>
      </c>
      <c r="CH914" s="2"/>
      <c r="CI914" s="2"/>
      <c r="CJ914" s="2"/>
      <c r="CK914" s="2"/>
      <c r="CL914" s="9"/>
      <c r="CM914" s="2"/>
      <c r="CN914" s="2"/>
      <c r="CO914" s="2"/>
      <c r="CP914" s="8">
        <f t="shared" si="170"/>
        <v>126004410</v>
      </c>
      <c r="CQ914" s="2"/>
      <c r="CR914" s="2"/>
      <c r="CS914" s="2"/>
      <c r="CT914" s="2"/>
      <c r="CU914" s="2"/>
      <c r="CV914" s="9"/>
      <c r="CW914" s="2"/>
      <c r="CX914" s="2"/>
      <c r="CY914" s="8">
        <f t="shared" si="171"/>
        <v>126004410</v>
      </c>
      <c r="CZ914" s="2"/>
      <c r="DA914" s="2"/>
      <c r="DB914" s="2"/>
      <c r="DC914" s="2"/>
      <c r="DD914" s="2"/>
      <c r="DE914" s="2"/>
      <c r="DF914" s="2"/>
      <c r="DG914" s="2"/>
      <c r="DH914" s="2"/>
      <c r="DI914" s="8">
        <f t="shared" si="172"/>
        <v>126004410</v>
      </c>
      <c r="DJ914" s="18"/>
      <c r="DK914" s="2"/>
      <c r="DL914" s="2"/>
      <c r="DM914" s="2"/>
      <c r="DN914" s="2"/>
      <c r="DO914" s="2"/>
      <c r="DP914" s="2"/>
      <c r="DQ914" s="2"/>
      <c r="DR914" s="9"/>
      <c r="DS914" s="2"/>
      <c r="DT914" s="2"/>
      <c r="DU914" s="7">
        <f t="shared" si="178"/>
        <v>126004410</v>
      </c>
      <c r="DV914" s="4">
        <f>VLOOKUP(B914,[3]RPTNCT049_ConsultaSaldosContabl!$I$4:$K$8047,3,0)</f>
        <v>56028488</v>
      </c>
      <c r="DW914" s="4">
        <f>+Q914+Z914+AA914+AN914+BA914+BJ914+BU914+BV914</f>
        <v>69975922</v>
      </c>
      <c r="DX914" s="41">
        <f t="shared" si="179"/>
        <v>126004410</v>
      </c>
      <c r="DY914" s="19">
        <f t="shared" si="180"/>
        <v>0</v>
      </c>
      <c r="DZ914" s="29"/>
      <c r="EA914" s="29"/>
      <c r="EB914" s="29"/>
    </row>
    <row r="915" spans="1:136" ht="15" customHeight="1" x14ac:dyDescent="0.2">
      <c r="A915" s="1">
        <v>8900720441</v>
      </c>
      <c r="B915" s="1">
        <v>890072044</v>
      </c>
      <c r="C915" s="16">
        <v>218673686</v>
      </c>
      <c r="D915" s="17" t="s">
        <v>2297</v>
      </c>
      <c r="E915" s="24" t="s">
        <v>1985</v>
      </c>
      <c r="F915" s="38"/>
      <c r="G915" s="2"/>
      <c r="H915" s="3"/>
      <c r="I915" s="2"/>
      <c r="J915" s="39"/>
      <c r="K915" s="3"/>
      <c r="L915" s="2"/>
      <c r="M915" s="8"/>
      <c r="N915" s="3"/>
      <c r="O915" s="2"/>
      <c r="P915" s="3"/>
      <c r="Q915" s="39">
        <v>40372807</v>
      </c>
      <c r="R915" s="2"/>
      <c r="S915" s="3"/>
      <c r="T915" s="3"/>
      <c r="U915" s="2"/>
      <c r="V915" s="8">
        <f t="shared" si="169"/>
        <v>40372807</v>
      </c>
      <c r="W915" s="8">
        <v>0</v>
      </c>
      <c r="X915" s="2"/>
      <c r="Y915" s="8">
        <v>0</v>
      </c>
      <c r="Z915" s="8"/>
      <c r="AA915" s="2"/>
      <c r="AB915" s="2"/>
      <c r="AC915" s="9"/>
      <c r="AD915" s="2"/>
      <c r="AE915" s="2"/>
      <c r="AF915" s="8">
        <f t="shared" si="173"/>
        <v>40372807</v>
      </c>
      <c r="AG915" s="9">
        <v>0</v>
      </c>
      <c r="AH915" s="2"/>
      <c r="AI915" s="2">
        <v>0</v>
      </c>
      <c r="AJ915" s="9">
        <v>0</v>
      </c>
      <c r="AK915" s="2">
        <v>0</v>
      </c>
      <c r="AL915" s="2">
        <v>0</v>
      </c>
      <c r="AM915" s="2"/>
      <c r="AN915" s="2"/>
      <c r="AO915" s="19">
        <f t="shared" si="174"/>
        <v>40372807</v>
      </c>
      <c r="AP915" s="2"/>
      <c r="AQ915" s="2"/>
      <c r="AR915" s="2"/>
      <c r="AS915" s="2"/>
      <c r="AT915" s="2"/>
      <c r="AU915" s="2"/>
      <c r="AV915" s="2"/>
      <c r="AW915" s="2"/>
      <c r="AX915" s="2">
        <v>39735388</v>
      </c>
      <c r="AY915" s="2">
        <v>9933847</v>
      </c>
      <c r="AZ915" s="2"/>
      <c r="BA915" s="2"/>
      <c r="BB915" s="64">
        <f t="shared" si="175"/>
        <v>90042042</v>
      </c>
      <c r="BC915" s="2"/>
      <c r="BD915" s="2">
        <v>9933847</v>
      </c>
      <c r="BE915" s="2"/>
      <c r="BF915" s="2"/>
      <c r="BG915" s="9"/>
      <c r="BH915" s="2"/>
      <c r="BI915" s="2"/>
      <c r="BJ915" s="2">
        <v>86884579</v>
      </c>
      <c r="BK915" s="8">
        <f t="shared" si="176"/>
        <v>186860468</v>
      </c>
      <c r="BL915" s="2"/>
      <c r="BM915" s="2">
        <v>9933847</v>
      </c>
      <c r="BN915" s="2"/>
      <c r="BO915" s="2"/>
      <c r="BP915" s="2"/>
      <c r="BQ915" s="2"/>
      <c r="BR915" s="9"/>
      <c r="BS915" s="2"/>
      <c r="BT915" s="2"/>
      <c r="BU915" s="2"/>
      <c r="BV915" s="2"/>
      <c r="BW915" s="8">
        <f t="shared" si="177"/>
        <v>196794315</v>
      </c>
      <c r="BX915" s="2"/>
      <c r="BY915" s="2">
        <v>9933847</v>
      </c>
      <c r="BZ915" s="2"/>
      <c r="CA915" s="2"/>
      <c r="CB915" s="9"/>
      <c r="CC915" s="2"/>
      <c r="CD915" s="2"/>
      <c r="CE915" s="2"/>
      <c r="CF915" s="2"/>
      <c r="CG915" s="8">
        <f>SUM(BW915:CE915)</f>
        <v>206728162</v>
      </c>
      <c r="CH915" s="2"/>
      <c r="CI915" s="2"/>
      <c r="CJ915" s="2"/>
      <c r="CK915" s="2"/>
      <c r="CL915" s="9"/>
      <c r="CM915" s="2"/>
      <c r="CN915" s="2"/>
      <c r="CO915" s="2"/>
      <c r="CP915" s="8">
        <f t="shared" si="170"/>
        <v>206728162</v>
      </c>
      <c r="CQ915" s="2"/>
      <c r="CR915" s="2"/>
      <c r="CS915" s="2"/>
      <c r="CT915" s="2"/>
      <c r="CU915" s="2"/>
      <c r="CV915" s="9"/>
      <c r="CW915" s="2"/>
      <c r="CX915" s="2"/>
      <c r="CY915" s="8">
        <f t="shared" si="171"/>
        <v>206728162</v>
      </c>
      <c r="CZ915" s="2"/>
      <c r="DA915" s="2"/>
      <c r="DB915" s="2"/>
      <c r="DC915" s="2"/>
      <c r="DD915" s="2"/>
      <c r="DE915" s="2"/>
      <c r="DF915" s="2"/>
      <c r="DG915" s="2"/>
      <c r="DH915" s="2"/>
      <c r="DI915" s="8">
        <f t="shared" si="172"/>
        <v>206728162</v>
      </c>
      <c r="DJ915" s="18"/>
      <c r="DK915" s="2"/>
      <c r="DL915" s="2"/>
      <c r="DM915" s="2"/>
      <c r="DN915" s="2"/>
      <c r="DO915" s="2"/>
      <c r="DP915" s="2"/>
      <c r="DQ915" s="2"/>
      <c r="DR915" s="9"/>
      <c r="DS915" s="2"/>
      <c r="DT915" s="2"/>
      <c r="DU915" s="7">
        <f t="shared" si="178"/>
        <v>206728162</v>
      </c>
      <c r="DV915" s="4">
        <f>VLOOKUP(B915,[3]RPTNCT049_ConsultaSaldosContabl!$I$4:$K$8047,3,0)</f>
        <v>79470776</v>
      </c>
      <c r="DW915" s="4">
        <f>+Q915+Z915+AA915+AN915+BA915+BJ915+BU915+BV915</f>
        <v>127257386</v>
      </c>
      <c r="DX915" s="41">
        <f t="shared" si="179"/>
        <v>206728162</v>
      </c>
      <c r="DY915" s="19">
        <f t="shared" si="180"/>
        <v>0</v>
      </c>
      <c r="DZ915" s="29"/>
      <c r="EA915" s="29"/>
      <c r="EB915" s="29"/>
    </row>
    <row r="916" spans="1:136" ht="15" customHeight="1" x14ac:dyDescent="0.2">
      <c r="A916" s="1">
        <v>8000192541</v>
      </c>
      <c r="B916" s="1">
        <v>800019254</v>
      </c>
      <c r="C916" s="16">
        <v>217508675</v>
      </c>
      <c r="D916" s="17" t="s">
        <v>176</v>
      </c>
      <c r="E916" s="24" t="s">
        <v>1221</v>
      </c>
      <c r="F916" s="38"/>
      <c r="G916" s="2"/>
      <c r="H916" s="3"/>
      <c r="I916" s="2"/>
      <c r="J916" s="39"/>
      <c r="K916" s="3"/>
      <c r="L916" s="2"/>
      <c r="M916" s="8"/>
      <c r="N916" s="3"/>
      <c r="O916" s="2"/>
      <c r="P916" s="3"/>
      <c r="Q916" s="39">
        <v>80010218</v>
      </c>
      <c r="R916" s="2"/>
      <c r="S916" s="3"/>
      <c r="T916" s="3"/>
      <c r="U916" s="2"/>
      <c r="V916" s="8">
        <f t="shared" si="169"/>
        <v>80010218</v>
      </c>
      <c r="W916" s="8">
        <v>0</v>
      </c>
      <c r="X916" s="2"/>
      <c r="Y916" s="8">
        <v>0</v>
      </c>
      <c r="Z916" s="8"/>
      <c r="AA916" s="2"/>
      <c r="AB916" s="2"/>
      <c r="AC916" s="9"/>
      <c r="AD916" s="2"/>
      <c r="AE916" s="2"/>
      <c r="AF916" s="8">
        <f t="shared" si="173"/>
        <v>80010218</v>
      </c>
      <c r="AG916" s="9">
        <v>0</v>
      </c>
      <c r="AH916" s="2"/>
      <c r="AI916" s="2">
        <v>0</v>
      </c>
      <c r="AJ916" s="9">
        <v>0</v>
      </c>
      <c r="AK916" s="2">
        <v>0</v>
      </c>
      <c r="AL916" s="2">
        <v>0</v>
      </c>
      <c r="AM916" s="2"/>
      <c r="AN916" s="2"/>
      <c r="AO916" s="19">
        <f t="shared" si="174"/>
        <v>80010218</v>
      </c>
      <c r="AP916" s="2"/>
      <c r="AQ916" s="2"/>
      <c r="AR916" s="2"/>
      <c r="AS916" s="2"/>
      <c r="AT916" s="2"/>
      <c r="AU916" s="2"/>
      <c r="AV916" s="2"/>
      <c r="AW916" s="2"/>
      <c r="AX916" s="2">
        <v>110582424</v>
      </c>
      <c r="AY916" s="2">
        <v>27645606</v>
      </c>
      <c r="AZ916" s="2"/>
      <c r="BA916" s="2"/>
      <c r="BB916" s="64">
        <f t="shared" si="175"/>
        <v>218238248</v>
      </c>
      <c r="BC916" s="2"/>
      <c r="BD916" s="2">
        <v>27645606</v>
      </c>
      <c r="BE916" s="2"/>
      <c r="BF916" s="2"/>
      <c r="BG916" s="9"/>
      <c r="BH916" s="2"/>
      <c r="BI916" s="2"/>
      <c r="BJ916" s="2">
        <v>172185638</v>
      </c>
      <c r="BK916" s="8">
        <f t="shared" si="176"/>
        <v>418069492</v>
      </c>
      <c r="BL916" s="2"/>
      <c r="BM916" s="2">
        <v>27645606</v>
      </c>
      <c r="BN916" s="2"/>
      <c r="BO916" s="2"/>
      <c r="BP916" s="2"/>
      <c r="BQ916" s="2"/>
      <c r="BR916" s="9"/>
      <c r="BS916" s="2"/>
      <c r="BT916" s="2"/>
      <c r="BU916" s="2"/>
      <c r="BV916" s="2"/>
      <c r="BW916" s="8">
        <f t="shared" si="177"/>
        <v>445715098</v>
      </c>
      <c r="BX916" s="2"/>
      <c r="BY916" s="2">
        <v>27645606</v>
      </c>
      <c r="BZ916" s="2"/>
      <c r="CA916" s="2"/>
      <c r="CB916" s="9"/>
      <c r="CC916" s="2"/>
      <c r="CD916" s="2"/>
      <c r="CE916" s="2"/>
      <c r="CF916" s="2"/>
      <c r="CG916" s="8">
        <f>SUM(BW916:CE916)</f>
        <v>473360704</v>
      </c>
      <c r="CH916" s="2"/>
      <c r="CI916" s="2"/>
      <c r="CJ916" s="2"/>
      <c r="CK916" s="2"/>
      <c r="CL916" s="9"/>
      <c r="CM916" s="2"/>
      <c r="CN916" s="2"/>
      <c r="CO916" s="2"/>
      <c r="CP916" s="8">
        <f t="shared" si="170"/>
        <v>473360704</v>
      </c>
      <c r="CQ916" s="2"/>
      <c r="CR916" s="2"/>
      <c r="CS916" s="2"/>
      <c r="CT916" s="2"/>
      <c r="CU916" s="2"/>
      <c r="CV916" s="9"/>
      <c r="CW916" s="2"/>
      <c r="CX916" s="2"/>
      <c r="CY916" s="8">
        <f t="shared" si="171"/>
        <v>473360704</v>
      </c>
      <c r="CZ916" s="2"/>
      <c r="DA916" s="2"/>
      <c r="DB916" s="2"/>
      <c r="DC916" s="2"/>
      <c r="DD916" s="2"/>
      <c r="DE916" s="2"/>
      <c r="DF916" s="2"/>
      <c r="DG916" s="2"/>
      <c r="DH916" s="2"/>
      <c r="DI916" s="8">
        <f t="shared" si="172"/>
        <v>473360704</v>
      </c>
      <c r="DJ916" s="18"/>
      <c r="DK916" s="2"/>
      <c r="DL916" s="2"/>
      <c r="DM916" s="2"/>
      <c r="DN916" s="2"/>
      <c r="DO916" s="2"/>
      <c r="DP916" s="2"/>
      <c r="DQ916" s="2"/>
      <c r="DR916" s="9"/>
      <c r="DS916" s="2"/>
      <c r="DT916" s="2"/>
      <c r="DU916" s="7">
        <f t="shared" si="178"/>
        <v>473360704</v>
      </c>
      <c r="DV916" s="4">
        <f>VLOOKUP(B916,[3]RPTNCT049_ConsultaSaldosContabl!$I$4:$K$8047,3,0)</f>
        <v>221164848</v>
      </c>
      <c r="DW916" s="4">
        <f>+Q916+Z916+AA916+AN916+BA916+BJ916+BU916+BV916</f>
        <v>252195856</v>
      </c>
      <c r="DX916" s="41">
        <f t="shared" si="179"/>
        <v>473360704</v>
      </c>
      <c r="DY916" s="19">
        <f t="shared" si="180"/>
        <v>0</v>
      </c>
      <c r="DZ916" s="29"/>
      <c r="EA916" s="29"/>
      <c r="EB916" s="29"/>
    </row>
    <row r="917" spans="1:136" ht="15" customHeight="1" x14ac:dyDescent="0.2">
      <c r="A917" s="1">
        <v>8000293866</v>
      </c>
      <c r="B917" s="1">
        <v>800029386</v>
      </c>
      <c r="C917" s="16">
        <v>219015690</v>
      </c>
      <c r="D917" s="17" t="s">
        <v>303</v>
      </c>
      <c r="E917" s="24" t="s">
        <v>1350</v>
      </c>
      <c r="F917" s="54"/>
      <c r="G917" s="18"/>
      <c r="H917" s="54"/>
      <c r="I917" s="18"/>
      <c r="J917" s="54"/>
      <c r="K917" s="54"/>
      <c r="L917" s="18"/>
      <c r="M917" s="55"/>
      <c r="N917" s="54"/>
      <c r="O917" s="18"/>
      <c r="P917" s="54"/>
      <c r="Q917" s="39"/>
      <c r="R917" s="18"/>
      <c r="S917" s="54"/>
      <c r="T917" s="54"/>
      <c r="U917" s="18"/>
      <c r="V917" s="8">
        <f t="shared" si="169"/>
        <v>0</v>
      </c>
      <c r="W917" s="8">
        <v>0</v>
      </c>
      <c r="X917" s="18"/>
      <c r="Y917" s="8">
        <v>0</v>
      </c>
      <c r="Z917" s="8">
        <v>19011288</v>
      </c>
      <c r="AA917" s="18"/>
      <c r="AB917" s="18"/>
      <c r="AC917" s="56"/>
      <c r="AD917" s="18"/>
      <c r="AE917" s="18"/>
      <c r="AF917" s="8">
        <f t="shared" si="173"/>
        <v>19011288</v>
      </c>
      <c r="AG917" s="9">
        <v>0</v>
      </c>
      <c r="AH917" s="2"/>
      <c r="AI917" s="2">
        <v>0</v>
      </c>
      <c r="AJ917" s="9">
        <v>0</v>
      </c>
      <c r="AK917" s="2">
        <v>0</v>
      </c>
      <c r="AL917" s="2">
        <v>0</v>
      </c>
      <c r="AM917" s="2"/>
      <c r="AN917" s="2"/>
      <c r="AO917" s="19">
        <f t="shared" si="174"/>
        <v>19011288</v>
      </c>
      <c r="AP917" s="18"/>
      <c r="AQ917" s="2"/>
      <c r="AR917" s="18"/>
      <c r="AS917" s="2"/>
      <c r="AT917" s="18"/>
      <c r="AU917" s="18"/>
      <c r="AV917" s="18"/>
      <c r="AW917" s="18"/>
      <c r="AX917" s="2">
        <v>24155972</v>
      </c>
      <c r="AY917" s="2">
        <v>6038993</v>
      </c>
      <c r="AZ917" s="18"/>
      <c r="BA917" s="2"/>
      <c r="BB917" s="64">
        <f t="shared" si="175"/>
        <v>49206253</v>
      </c>
      <c r="BC917" s="2"/>
      <c r="BD917" s="2">
        <v>6038993</v>
      </c>
      <c r="BE917" s="2"/>
      <c r="BF917" s="2"/>
      <c r="BG917" s="9"/>
      <c r="BH917" s="2"/>
      <c r="BI917" s="2"/>
      <c r="BJ917" s="2">
        <v>40913278</v>
      </c>
      <c r="BK917" s="8">
        <f t="shared" si="176"/>
        <v>96158524</v>
      </c>
      <c r="BL917" s="2"/>
      <c r="BM917" s="2">
        <v>6038993</v>
      </c>
      <c r="BN917" s="2"/>
      <c r="BO917" s="2"/>
      <c r="BP917" s="2"/>
      <c r="BQ917" s="2"/>
      <c r="BR917" s="9"/>
      <c r="BS917" s="2"/>
      <c r="BT917" s="2"/>
      <c r="BU917" s="2"/>
      <c r="BV917" s="2"/>
      <c r="BW917" s="8">
        <f t="shared" si="177"/>
        <v>102197517</v>
      </c>
      <c r="BX917" s="2"/>
      <c r="BY917" s="2">
        <v>6038993</v>
      </c>
      <c r="BZ917" s="2"/>
      <c r="CA917" s="2"/>
      <c r="CB917" s="9"/>
      <c r="CC917" s="2"/>
      <c r="CD917" s="2"/>
      <c r="CE917" s="2"/>
      <c r="CF917" s="2"/>
      <c r="CG917" s="8">
        <f>SUM(BW917:CE917)</f>
        <v>108236510</v>
      </c>
      <c r="CH917" s="2"/>
      <c r="CI917" s="2"/>
      <c r="CJ917" s="2"/>
      <c r="CK917" s="2"/>
      <c r="CL917" s="9"/>
      <c r="CM917" s="2"/>
      <c r="CN917" s="2"/>
      <c r="CO917" s="2"/>
      <c r="CP917" s="8">
        <f t="shared" si="170"/>
        <v>108236510</v>
      </c>
      <c r="CQ917" s="2"/>
      <c r="CR917" s="2"/>
      <c r="CS917" s="2"/>
      <c r="CT917" s="2"/>
      <c r="CU917" s="2"/>
      <c r="CV917" s="9"/>
      <c r="CW917" s="2"/>
      <c r="CX917" s="2"/>
      <c r="CY917" s="8">
        <f t="shared" si="171"/>
        <v>108236510</v>
      </c>
      <c r="CZ917" s="2"/>
      <c r="DA917" s="2"/>
      <c r="DB917" s="2"/>
      <c r="DC917" s="2"/>
      <c r="DD917" s="2"/>
      <c r="DE917" s="2"/>
      <c r="DF917" s="2"/>
      <c r="DG917" s="2"/>
      <c r="DH917" s="2"/>
      <c r="DI917" s="8">
        <f t="shared" si="172"/>
        <v>108236510</v>
      </c>
      <c r="DJ917" s="18"/>
      <c r="DK917" s="2"/>
      <c r="DL917" s="2"/>
      <c r="DM917" s="2"/>
      <c r="DN917" s="2"/>
      <c r="DO917" s="2"/>
      <c r="DP917" s="2"/>
      <c r="DQ917" s="2"/>
      <c r="DR917" s="9"/>
      <c r="DS917" s="2"/>
      <c r="DT917" s="2"/>
      <c r="DU917" s="7">
        <f t="shared" si="178"/>
        <v>108236510</v>
      </c>
      <c r="DV917" s="4">
        <f>VLOOKUP(B917,[3]RPTNCT049_ConsultaSaldosContabl!$I$4:$K$8047,3,0)</f>
        <v>48311944</v>
      </c>
      <c r="DW917" s="4">
        <f>+Q917+Z917+AA917+AN917+BA917+BJ917+BU917+BV917</f>
        <v>59924566</v>
      </c>
      <c r="DX917" s="41">
        <f t="shared" si="179"/>
        <v>108236510</v>
      </c>
      <c r="DY917" s="19">
        <f t="shared" si="180"/>
        <v>0</v>
      </c>
      <c r="DZ917" s="29"/>
      <c r="EA917" s="15"/>
      <c r="EB917" s="15"/>
      <c r="EC917" s="15"/>
      <c r="ED917" s="15"/>
      <c r="EE917" s="15"/>
      <c r="EF917" s="15"/>
    </row>
    <row r="918" spans="1:136" ht="15" customHeight="1" x14ac:dyDescent="0.2">
      <c r="A918" s="1">
        <v>8911800763</v>
      </c>
      <c r="B918" s="1">
        <v>891180076</v>
      </c>
      <c r="C918" s="16">
        <v>217641676</v>
      </c>
      <c r="D918" s="17" t="s">
        <v>620</v>
      </c>
      <c r="E918" s="24" t="s">
        <v>1657</v>
      </c>
      <c r="F918" s="38"/>
      <c r="G918" s="2"/>
      <c r="H918" s="3"/>
      <c r="I918" s="2"/>
      <c r="J918" s="39"/>
      <c r="K918" s="3"/>
      <c r="L918" s="2"/>
      <c r="M918" s="8"/>
      <c r="N918" s="3"/>
      <c r="O918" s="2"/>
      <c r="P918" s="3"/>
      <c r="Q918" s="39">
        <v>63368140</v>
      </c>
      <c r="R918" s="2"/>
      <c r="S918" s="3"/>
      <c r="T918" s="3"/>
      <c r="U918" s="2"/>
      <c r="V918" s="8">
        <f t="shared" si="169"/>
        <v>63368140</v>
      </c>
      <c r="W918" s="8">
        <v>0</v>
      </c>
      <c r="X918" s="2"/>
      <c r="Y918" s="8">
        <v>0</v>
      </c>
      <c r="Z918" s="8"/>
      <c r="AA918" s="2"/>
      <c r="AB918" s="2"/>
      <c r="AC918" s="9"/>
      <c r="AD918" s="2"/>
      <c r="AE918" s="2"/>
      <c r="AF918" s="8">
        <f t="shared" si="173"/>
        <v>63368140</v>
      </c>
      <c r="AG918" s="9">
        <v>0</v>
      </c>
      <c r="AH918" s="2"/>
      <c r="AI918" s="2">
        <v>0</v>
      </c>
      <c r="AJ918" s="9">
        <v>0</v>
      </c>
      <c r="AK918" s="2">
        <v>0</v>
      </c>
      <c r="AL918" s="2">
        <v>0</v>
      </c>
      <c r="AM918" s="2"/>
      <c r="AN918" s="2"/>
      <c r="AO918" s="19">
        <f t="shared" si="174"/>
        <v>63368140</v>
      </c>
      <c r="AP918" s="2"/>
      <c r="AQ918" s="2"/>
      <c r="AR918" s="2"/>
      <c r="AS918" s="2"/>
      <c r="AT918" s="2"/>
      <c r="AU918" s="2"/>
      <c r="AV918" s="2"/>
      <c r="AW918" s="2"/>
      <c r="AX918" s="2">
        <v>42404918</v>
      </c>
      <c r="AY918" s="2"/>
      <c r="AZ918" s="2"/>
      <c r="BA918" s="2"/>
      <c r="BB918" s="64">
        <f t="shared" si="175"/>
        <v>105773058</v>
      </c>
      <c r="BC918" s="2"/>
      <c r="BD918" s="2">
        <v>84809836</v>
      </c>
      <c r="BE918" s="2"/>
      <c r="BF918" s="2"/>
      <c r="BG918" s="9"/>
      <c r="BH918" s="2"/>
      <c r="BI918" s="2"/>
      <c r="BJ918" s="2">
        <v>136371835</v>
      </c>
      <c r="BK918" s="8">
        <f t="shared" si="176"/>
        <v>326954729</v>
      </c>
      <c r="BL918" s="2"/>
      <c r="BM918" s="2">
        <v>84809836</v>
      </c>
      <c r="BN918" s="2"/>
      <c r="BO918" s="2"/>
      <c r="BP918" s="2"/>
      <c r="BQ918" s="2"/>
      <c r="BR918" s="9"/>
      <c r="BS918" s="2"/>
      <c r="BT918" s="2"/>
      <c r="BU918" s="2"/>
      <c r="BV918" s="2"/>
      <c r="BW918" s="8">
        <f t="shared" si="177"/>
        <v>411764565</v>
      </c>
      <c r="BX918" s="2"/>
      <c r="BY918" s="2">
        <v>0</v>
      </c>
      <c r="BZ918" s="2"/>
      <c r="CA918" s="2"/>
      <c r="CB918" s="9"/>
      <c r="CC918" s="2"/>
      <c r="CD918" s="2"/>
      <c r="CE918" s="2"/>
      <c r="CF918" s="2"/>
      <c r="CG918" s="8">
        <f>SUM(BW918:CE918)</f>
        <v>411764565</v>
      </c>
      <c r="CH918" s="2"/>
      <c r="CI918" s="2"/>
      <c r="CJ918" s="2"/>
      <c r="CK918" s="2"/>
      <c r="CL918" s="9"/>
      <c r="CM918" s="2"/>
      <c r="CN918" s="2"/>
      <c r="CO918" s="2"/>
      <c r="CP918" s="8">
        <f t="shared" si="170"/>
        <v>411764565</v>
      </c>
      <c r="CQ918" s="2"/>
      <c r="CR918" s="2"/>
      <c r="CS918" s="2"/>
      <c r="CT918" s="2"/>
      <c r="CU918" s="2"/>
      <c r="CV918" s="9"/>
      <c r="CW918" s="2"/>
      <c r="CX918" s="2"/>
      <c r="CY918" s="8">
        <f t="shared" si="171"/>
        <v>411764565</v>
      </c>
      <c r="CZ918" s="2"/>
      <c r="DA918" s="2"/>
      <c r="DB918" s="2"/>
      <c r="DC918" s="2"/>
      <c r="DD918" s="2"/>
      <c r="DE918" s="2"/>
      <c r="DF918" s="2"/>
      <c r="DG918" s="2"/>
      <c r="DH918" s="2"/>
      <c r="DI918" s="8">
        <f t="shared" si="172"/>
        <v>411764565</v>
      </c>
      <c r="DJ918" s="18"/>
      <c r="DK918" s="2"/>
      <c r="DL918" s="2"/>
      <c r="DM918" s="2"/>
      <c r="DN918" s="2"/>
      <c r="DO918" s="2"/>
      <c r="DP918" s="2"/>
      <c r="DQ918" s="2"/>
      <c r="DR918" s="9"/>
      <c r="DS918" s="2"/>
      <c r="DT918" s="2"/>
      <c r="DU918" s="7">
        <f t="shared" si="178"/>
        <v>411764565</v>
      </c>
      <c r="DV918" s="4">
        <f>VLOOKUP(B918,[3]RPTNCT049_ConsultaSaldosContabl!$I$4:$K$8047,3,0)</f>
        <v>212024590</v>
      </c>
      <c r="DW918" s="4">
        <f>+Q918+Z918+AA918+AN918+BA918+BJ918+BU918+BV918</f>
        <v>199739975</v>
      </c>
      <c r="DX918" s="41">
        <f t="shared" si="179"/>
        <v>411764565</v>
      </c>
      <c r="DY918" s="19">
        <f t="shared" si="180"/>
        <v>0</v>
      </c>
      <c r="DZ918" s="29"/>
      <c r="EA918" s="29"/>
      <c r="EB918" s="29"/>
    </row>
    <row r="919" spans="1:136" ht="15" customHeight="1" x14ac:dyDescent="0.2">
      <c r="A919" s="1">
        <v>8914800334</v>
      </c>
      <c r="B919" s="1">
        <v>891480033</v>
      </c>
      <c r="C919" s="16">
        <v>218266682</v>
      </c>
      <c r="D919" s="17" t="s">
        <v>810</v>
      </c>
      <c r="E919" s="24" t="s">
        <v>1845</v>
      </c>
      <c r="F919" s="38"/>
      <c r="G919" s="2"/>
      <c r="H919" s="3"/>
      <c r="I919" s="2"/>
      <c r="J919" s="39"/>
      <c r="K919" s="3"/>
      <c r="L919" s="2"/>
      <c r="M919" s="8"/>
      <c r="N919" s="3"/>
      <c r="O919" s="2"/>
      <c r="P919" s="3"/>
      <c r="Q919" s="39">
        <v>321591189</v>
      </c>
      <c r="R919" s="2"/>
      <c r="S919" s="3"/>
      <c r="T919" s="3"/>
      <c r="U919" s="2"/>
      <c r="V919" s="8">
        <f t="shared" si="169"/>
        <v>321591189</v>
      </c>
      <c r="W919" s="8">
        <v>0</v>
      </c>
      <c r="X919" s="2"/>
      <c r="Y919" s="8">
        <v>0</v>
      </c>
      <c r="Z919" s="8"/>
      <c r="AA919" s="2"/>
      <c r="AB919" s="2"/>
      <c r="AC919" s="9"/>
      <c r="AD919" s="2"/>
      <c r="AE919" s="2"/>
      <c r="AF919" s="8">
        <f t="shared" si="173"/>
        <v>321591189</v>
      </c>
      <c r="AG919" s="9">
        <v>0</v>
      </c>
      <c r="AH919" s="2"/>
      <c r="AI919" s="2">
        <v>0</v>
      </c>
      <c r="AJ919" s="9">
        <v>0</v>
      </c>
      <c r="AK919" s="2">
        <v>0</v>
      </c>
      <c r="AL919" s="2">
        <v>0</v>
      </c>
      <c r="AM919" s="2"/>
      <c r="AN919" s="2"/>
      <c r="AO919" s="19">
        <f t="shared" si="174"/>
        <v>321591189</v>
      </c>
      <c r="AP919" s="2"/>
      <c r="AQ919" s="2"/>
      <c r="AR919" s="2"/>
      <c r="AS919" s="2"/>
      <c r="AT919" s="2"/>
      <c r="AU919" s="2"/>
      <c r="AV919" s="2"/>
      <c r="AW919" s="2"/>
      <c r="AX919" s="2">
        <v>328981688</v>
      </c>
      <c r="AY919" s="2">
        <v>82245422</v>
      </c>
      <c r="AZ919" s="2"/>
      <c r="BA919" s="2"/>
      <c r="BB919" s="64">
        <f t="shared" si="175"/>
        <v>732818299</v>
      </c>
      <c r="BC919" s="2"/>
      <c r="BD919" s="2">
        <v>82245422</v>
      </c>
      <c r="BE919" s="2"/>
      <c r="BF919" s="2"/>
      <c r="BG919" s="9"/>
      <c r="BH919" s="2"/>
      <c r="BI919" s="2"/>
      <c r="BJ919" s="2">
        <v>692081138</v>
      </c>
      <c r="BK919" s="8">
        <f t="shared" si="176"/>
        <v>1507144859</v>
      </c>
      <c r="BL919" s="2"/>
      <c r="BM919" s="2">
        <v>82245422</v>
      </c>
      <c r="BN919" s="2"/>
      <c r="BO919" s="2"/>
      <c r="BP919" s="2"/>
      <c r="BQ919" s="2"/>
      <c r="BR919" s="9"/>
      <c r="BS919" s="2"/>
      <c r="BT919" s="2"/>
      <c r="BU919" s="2"/>
      <c r="BV919" s="2"/>
      <c r="BW919" s="8">
        <f t="shared" si="177"/>
        <v>1589390281</v>
      </c>
      <c r="BX919" s="2"/>
      <c r="BY919" s="2">
        <v>82245422</v>
      </c>
      <c r="BZ919" s="2"/>
      <c r="CA919" s="2"/>
      <c r="CB919" s="9"/>
      <c r="CC919" s="2"/>
      <c r="CD919" s="2"/>
      <c r="CE919" s="2"/>
      <c r="CF919" s="2"/>
      <c r="CG919" s="8">
        <f>SUM(BW919:CE919)</f>
        <v>1671635703</v>
      </c>
      <c r="CH919" s="2"/>
      <c r="CI919" s="2"/>
      <c r="CJ919" s="2"/>
      <c r="CK919" s="2"/>
      <c r="CL919" s="9"/>
      <c r="CM919" s="2"/>
      <c r="CN919" s="2"/>
      <c r="CO919" s="2"/>
      <c r="CP919" s="8">
        <f t="shared" si="170"/>
        <v>1671635703</v>
      </c>
      <c r="CQ919" s="2"/>
      <c r="CR919" s="2"/>
      <c r="CS919" s="2"/>
      <c r="CT919" s="2"/>
      <c r="CU919" s="2"/>
      <c r="CV919" s="9"/>
      <c r="CW919" s="2"/>
      <c r="CX919" s="2"/>
      <c r="CY919" s="8">
        <f t="shared" si="171"/>
        <v>1671635703</v>
      </c>
      <c r="CZ919" s="2"/>
      <c r="DA919" s="2"/>
      <c r="DB919" s="2"/>
      <c r="DC919" s="2"/>
      <c r="DD919" s="2"/>
      <c r="DE919" s="2"/>
      <c r="DF919" s="2"/>
      <c r="DG919" s="2"/>
      <c r="DH919" s="2"/>
      <c r="DI919" s="8">
        <f t="shared" si="172"/>
        <v>1671635703</v>
      </c>
      <c r="DJ919" s="18"/>
      <c r="DK919" s="2"/>
      <c r="DL919" s="2"/>
      <c r="DM919" s="2"/>
      <c r="DN919" s="2"/>
      <c r="DO919" s="2"/>
      <c r="DP919" s="2"/>
      <c r="DQ919" s="2"/>
      <c r="DR919" s="9"/>
      <c r="DS919" s="2"/>
      <c r="DT919" s="2"/>
      <c r="DU919" s="7">
        <f t="shared" si="178"/>
        <v>1671635703</v>
      </c>
      <c r="DV919" s="4">
        <f>VLOOKUP(B919,[3]RPTNCT049_ConsultaSaldosContabl!$I$4:$K$8047,3,0)</f>
        <v>657963376</v>
      </c>
      <c r="DW919" s="4">
        <f>+Q919+Z919+AA919+AN919+BA919+BJ919+BU919+BV919</f>
        <v>1013672327</v>
      </c>
      <c r="DX919" s="41">
        <f t="shared" si="179"/>
        <v>1671635703</v>
      </c>
      <c r="DY919" s="19">
        <f t="shared" si="180"/>
        <v>0</v>
      </c>
      <c r="DZ919" s="29"/>
      <c r="EA919" s="29"/>
      <c r="EB919" s="29"/>
    </row>
    <row r="920" spans="1:136" ht="15" customHeight="1" x14ac:dyDescent="0.2">
      <c r="A920" s="1">
        <v>8909815546</v>
      </c>
      <c r="B920" s="1">
        <v>890981554</v>
      </c>
      <c r="C920" s="16">
        <v>218605686</v>
      </c>
      <c r="D920" s="17" t="s">
        <v>138</v>
      </c>
      <c r="E920" s="24" t="s">
        <v>1183</v>
      </c>
      <c r="F920" s="38"/>
      <c r="G920" s="2"/>
      <c r="H920" s="3"/>
      <c r="I920" s="2"/>
      <c r="J920" s="39"/>
      <c r="K920" s="3"/>
      <c r="L920" s="2"/>
      <c r="M920" s="8"/>
      <c r="N920" s="3"/>
      <c r="O920" s="2"/>
      <c r="P920" s="3"/>
      <c r="Q920" s="39">
        <v>141240757</v>
      </c>
      <c r="R920" s="2"/>
      <c r="S920" s="3"/>
      <c r="T920" s="3"/>
      <c r="U920" s="2"/>
      <c r="V920" s="8">
        <f t="shared" si="169"/>
        <v>141240757</v>
      </c>
      <c r="W920" s="8">
        <v>0</v>
      </c>
      <c r="X920" s="2"/>
      <c r="Y920" s="8">
        <v>0</v>
      </c>
      <c r="Z920" s="8">
        <v>44694481</v>
      </c>
      <c r="AA920" s="2"/>
      <c r="AB920" s="2"/>
      <c r="AC920" s="9"/>
      <c r="AD920" s="2"/>
      <c r="AE920" s="2"/>
      <c r="AF920" s="8">
        <f t="shared" si="173"/>
        <v>185935238</v>
      </c>
      <c r="AG920" s="9">
        <v>0</v>
      </c>
      <c r="AH920" s="2"/>
      <c r="AI920" s="2">
        <v>0</v>
      </c>
      <c r="AJ920" s="9">
        <v>0</v>
      </c>
      <c r="AK920" s="2">
        <v>0</v>
      </c>
      <c r="AL920" s="2">
        <v>0</v>
      </c>
      <c r="AM920" s="2"/>
      <c r="AN920" s="2"/>
      <c r="AO920" s="19">
        <f t="shared" si="174"/>
        <v>185935238</v>
      </c>
      <c r="AP920" s="2"/>
      <c r="AQ920" s="2"/>
      <c r="AR920" s="2"/>
      <c r="AS920" s="2"/>
      <c r="AT920" s="2"/>
      <c r="AU920" s="2"/>
      <c r="AV920" s="2"/>
      <c r="AW920" s="2"/>
      <c r="AX920" s="2">
        <v>242933364</v>
      </c>
      <c r="AY920" s="2">
        <v>60733341</v>
      </c>
      <c r="AZ920" s="2"/>
      <c r="BA920" s="2"/>
      <c r="BB920" s="64">
        <f t="shared" si="175"/>
        <v>489601943</v>
      </c>
      <c r="BC920" s="2"/>
      <c r="BD920" s="2">
        <v>60733341</v>
      </c>
      <c r="BE920" s="2"/>
      <c r="BF920" s="2"/>
      <c r="BG920" s="9"/>
      <c r="BH920" s="2"/>
      <c r="BI920" s="2"/>
      <c r="BJ920" s="2">
        <v>400142769</v>
      </c>
      <c r="BK920" s="8">
        <f t="shared" si="176"/>
        <v>950478053</v>
      </c>
      <c r="BL920" s="2"/>
      <c r="BM920" s="2">
        <v>60733341</v>
      </c>
      <c r="BN920" s="2"/>
      <c r="BO920" s="2"/>
      <c r="BP920" s="2"/>
      <c r="BQ920" s="2"/>
      <c r="BR920" s="9"/>
      <c r="BS920" s="2"/>
      <c r="BT920" s="2"/>
      <c r="BU920" s="2"/>
      <c r="BV920" s="2"/>
      <c r="BW920" s="8">
        <f t="shared" si="177"/>
        <v>1011211394</v>
      </c>
      <c r="BX920" s="2"/>
      <c r="BY920" s="2">
        <v>60733341</v>
      </c>
      <c r="BZ920" s="2"/>
      <c r="CA920" s="2"/>
      <c r="CB920" s="9"/>
      <c r="CC920" s="2"/>
      <c r="CD920" s="2"/>
      <c r="CE920" s="2"/>
      <c r="CF920" s="2"/>
      <c r="CG920" s="8">
        <f>SUM(BW920:CE920)</f>
        <v>1071944735</v>
      </c>
      <c r="CH920" s="2"/>
      <c r="CI920" s="2"/>
      <c r="CJ920" s="2"/>
      <c r="CK920" s="2"/>
      <c r="CL920" s="9"/>
      <c r="CM920" s="2"/>
      <c r="CN920" s="2"/>
      <c r="CO920" s="2"/>
      <c r="CP920" s="8">
        <f t="shared" si="170"/>
        <v>1071944735</v>
      </c>
      <c r="CQ920" s="2"/>
      <c r="CR920" s="2"/>
      <c r="CS920" s="2"/>
      <c r="CT920" s="2"/>
      <c r="CU920" s="2"/>
      <c r="CV920" s="9"/>
      <c r="CW920" s="2"/>
      <c r="CX920" s="2"/>
      <c r="CY920" s="8">
        <f t="shared" si="171"/>
        <v>1071944735</v>
      </c>
      <c r="CZ920" s="2"/>
      <c r="DA920" s="2"/>
      <c r="DB920" s="2"/>
      <c r="DC920" s="2"/>
      <c r="DD920" s="2"/>
      <c r="DE920" s="2"/>
      <c r="DF920" s="2"/>
      <c r="DG920" s="2"/>
      <c r="DH920" s="2"/>
      <c r="DI920" s="8">
        <f t="shared" si="172"/>
        <v>1071944735</v>
      </c>
      <c r="DJ920" s="18"/>
      <c r="DK920" s="2"/>
      <c r="DL920" s="2"/>
      <c r="DM920" s="2"/>
      <c r="DN920" s="2"/>
      <c r="DO920" s="2"/>
      <c r="DP920" s="2"/>
      <c r="DQ920" s="2"/>
      <c r="DR920" s="9"/>
      <c r="DS920" s="2"/>
      <c r="DT920" s="2"/>
      <c r="DU920" s="7">
        <f t="shared" si="178"/>
        <v>1071944735</v>
      </c>
      <c r="DV920" s="4">
        <f>VLOOKUP(B920,[3]RPTNCT049_ConsultaSaldosContabl!$I$4:$K$8047,3,0)</f>
        <v>485866728</v>
      </c>
      <c r="DW920" s="4">
        <f>+Q920+Z920+AA920+AN920+BA920+BJ920+BU920+BV920</f>
        <v>586078007</v>
      </c>
      <c r="DX920" s="41">
        <f t="shared" si="179"/>
        <v>1071944735</v>
      </c>
      <c r="DY920" s="19">
        <f t="shared" si="180"/>
        <v>0</v>
      </c>
      <c r="DZ920" s="29"/>
      <c r="EA920" s="29"/>
      <c r="EB920" s="29"/>
    </row>
    <row r="921" spans="1:136" ht="15" customHeight="1" x14ac:dyDescent="0.2">
      <c r="A921" s="1">
        <v>8000392133</v>
      </c>
      <c r="B921" s="1">
        <v>800039213</v>
      </c>
      <c r="C921" s="16">
        <v>219315693</v>
      </c>
      <c r="D921" s="17" t="s">
        <v>2232</v>
      </c>
      <c r="E921" s="24" t="s">
        <v>1351</v>
      </c>
      <c r="F921" s="54"/>
      <c r="G921" s="18"/>
      <c r="H921" s="54"/>
      <c r="I921" s="18"/>
      <c r="J921" s="54"/>
      <c r="K921" s="54"/>
      <c r="L921" s="18"/>
      <c r="M921" s="55"/>
      <c r="N921" s="54"/>
      <c r="O921" s="18"/>
      <c r="P921" s="54"/>
      <c r="Q921" s="39"/>
      <c r="R921" s="18"/>
      <c r="S921" s="54"/>
      <c r="T921" s="54"/>
      <c r="U921" s="18"/>
      <c r="V921" s="8">
        <f t="shared" si="169"/>
        <v>0</v>
      </c>
      <c r="W921" s="8">
        <v>0</v>
      </c>
      <c r="X921" s="18"/>
      <c r="Y921" s="8">
        <v>0</v>
      </c>
      <c r="Z921" s="8">
        <v>52051769</v>
      </c>
      <c r="AA921" s="18"/>
      <c r="AB921" s="18"/>
      <c r="AC921" s="56"/>
      <c r="AD921" s="18"/>
      <c r="AE921" s="18"/>
      <c r="AF921" s="8">
        <f t="shared" si="173"/>
        <v>52051769</v>
      </c>
      <c r="AG921" s="9">
        <v>0</v>
      </c>
      <c r="AH921" s="2"/>
      <c r="AI921" s="2">
        <v>0</v>
      </c>
      <c r="AJ921" s="9">
        <v>0</v>
      </c>
      <c r="AK921" s="2">
        <v>0</v>
      </c>
      <c r="AL921" s="2">
        <v>0</v>
      </c>
      <c r="AM921" s="2"/>
      <c r="AN921" s="2"/>
      <c r="AO921" s="19">
        <f t="shared" si="174"/>
        <v>52051769</v>
      </c>
      <c r="AP921" s="18"/>
      <c r="AQ921" s="2"/>
      <c r="AR921" s="18"/>
      <c r="AS921" s="2"/>
      <c r="AT921" s="18"/>
      <c r="AU921" s="18"/>
      <c r="AV921" s="18"/>
      <c r="AW921" s="18"/>
      <c r="AX921" s="2">
        <v>51047644</v>
      </c>
      <c r="AY921" s="2">
        <v>12761911</v>
      </c>
      <c r="AZ921" s="18"/>
      <c r="BA921" s="2"/>
      <c r="BB921" s="64">
        <f t="shared" si="175"/>
        <v>115861324</v>
      </c>
      <c r="BC921" s="2"/>
      <c r="BD921" s="2">
        <v>12761911</v>
      </c>
      <c r="BE921" s="2"/>
      <c r="BF921" s="2"/>
      <c r="BG921" s="9"/>
      <c r="BH921" s="2"/>
      <c r="BI921" s="2"/>
      <c r="BJ921" s="2">
        <v>112018255</v>
      </c>
      <c r="BK921" s="8">
        <f t="shared" si="176"/>
        <v>240641490</v>
      </c>
      <c r="BL921" s="2"/>
      <c r="BM921" s="2">
        <v>12761911</v>
      </c>
      <c r="BN921" s="2"/>
      <c r="BO921" s="2"/>
      <c r="BP921" s="2"/>
      <c r="BQ921" s="2"/>
      <c r="BR921" s="9"/>
      <c r="BS921" s="2"/>
      <c r="BT921" s="2"/>
      <c r="BU921" s="2"/>
      <c r="BV921" s="2"/>
      <c r="BW921" s="8">
        <f t="shared" si="177"/>
        <v>253403401</v>
      </c>
      <c r="BX921" s="2"/>
      <c r="BY921" s="2">
        <v>12761911</v>
      </c>
      <c r="BZ921" s="2"/>
      <c r="CA921" s="2"/>
      <c r="CB921" s="9"/>
      <c r="CC921" s="2"/>
      <c r="CD921" s="2"/>
      <c r="CE921" s="2"/>
      <c r="CF921" s="2"/>
      <c r="CG921" s="8">
        <f>SUM(BW921:CE921)</f>
        <v>266165312</v>
      </c>
      <c r="CH921" s="2"/>
      <c r="CI921" s="2"/>
      <c r="CJ921" s="2"/>
      <c r="CK921" s="2"/>
      <c r="CL921" s="9"/>
      <c r="CM921" s="2"/>
      <c r="CN921" s="2"/>
      <c r="CO921" s="2"/>
      <c r="CP921" s="8">
        <f t="shared" si="170"/>
        <v>266165312</v>
      </c>
      <c r="CQ921" s="2"/>
      <c r="CR921" s="2"/>
      <c r="CS921" s="2"/>
      <c r="CT921" s="2"/>
      <c r="CU921" s="2"/>
      <c r="CV921" s="9"/>
      <c r="CW921" s="2"/>
      <c r="CX921" s="2"/>
      <c r="CY921" s="8">
        <f t="shared" si="171"/>
        <v>266165312</v>
      </c>
      <c r="CZ921" s="2"/>
      <c r="DA921" s="2"/>
      <c r="DB921" s="2"/>
      <c r="DC921" s="2"/>
      <c r="DD921" s="2"/>
      <c r="DE921" s="2"/>
      <c r="DF921" s="2"/>
      <c r="DG921" s="2"/>
      <c r="DH921" s="2"/>
      <c r="DI921" s="8">
        <f t="shared" si="172"/>
        <v>266165312</v>
      </c>
      <c r="DJ921" s="18"/>
      <c r="DK921" s="2"/>
      <c r="DL921" s="2"/>
      <c r="DM921" s="2"/>
      <c r="DN921" s="2"/>
      <c r="DO921" s="2"/>
      <c r="DP921" s="2"/>
      <c r="DQ921" s="2"/>
      <c r="DR921" s="9"/>
      <c r="DS921" s="2"/>
      <c r="DT921" s="2"/>
      <c r="DU921" s="7">
        <f t="shared" si="178"/>
        <v>266165312</v>
      </c>
      <c r="DV921" s="4">
        <f>VLOOKUP(B921,[3]RPTNCT049_ConsultaSaldosContabl!$I$4:$K$8047,3,0)</f>
        <v>102095288</v>
      </c>
      <c r="DW921" s="4">
        <f>+Q921+Z921+AA921+AN921+BA921+BJ921+BU921+BV921</f>
        <v>164070024</v>
      </c>
      <c r="DX921" s="41">
        <f t="shared" si="179"/>
        <v>266165312</v>
      </c>
      <c r="DY921" s="19">
        <f t="shared" si="180"/>
        <v>0</v>
      </c>
      <c r="DZ921" s="29"/>
      <c r="EA921" s="15"/>
      <c r="EB921" s="15"/>
      <c r="EC921" s="15"/>
      <c r="ED921" s="15"/>
      <c r="EE921" s="15"/>
      <c r="EF921" s="15"/>
    </row>
    <row r="922" spans="1:136" ht="15" customHeight="1" x14ac:dyDescent="0.2">
      <c r="A922" s="1">
        <v>8000490179</v>
      </c>
      <c r="B922" s="1">
        <v>800049017</v>
      </c>
      <c r="C922" s="16">
        <v>218813688</v>
      </c>
      <c r="D922" s="17" t="s">
        <v>2216</v>
      </c>
      <c r="E922" s="24" t="s">
        <v>1259</v>
      </c>
      <c r="F922" s="54"/>
      <c r="G922" s="18"/>
      <c r="H922" s="54"/>
      <c r="I922" s="18"/>
      <c r="J922" s="54"/>
      <c r="K922" s="54"/>
      <c r="L922" s="18"/>
      <c r="M922" s="55"/>
      <c r="N922" s="54"/>
      <c r="O922" s="18"/>
      <c r="P922" s="54"/>
      <c r="Q922" s="39"/>
      <c r="R922" s="18"/>
      <c r="S922" s="54"/>
      <c r="T922" s="54"/>
      <c r="U922" s="18"/>
      <c r="V922" s="8">
        <f t="shared" si="169"/>
        <v>0</v>
      </c>
      <c r="W922" s="8">
        <v>0</v>
      </c>
      <c r="X922" s="18"/>
      <c r="Y922" s="8">
        <v>0</v>
      </c>
      <c r="Z922" s="8">
        <v>152395088</v>
      </c>
      <c r="AA922" s="18"/>
      <c r="AB922" s="18"/>
      <c r="AC922" s="56"/>
      <c r="AD922" s="18"/>
      <c r="AE922" s="18"/>
      <c r="AF922" s="8">
        <f t="shared" si="173"/>
        <v>152395088</v>
      </c>
      <c r="AG922" s="9">
        <v>0</v>
      </c>
      <c r="AH922" s="2"/>
      <c r="AI922" s="2">
        <v>0</v>
      </c>
      <c r="AJ922" s="9">
        <v>0</v>
      </c>
      <c r="AK922" s="2">
        <v>0</v>
      </c>
      <c r="AL922" s="2">
        <v>0</v>
      </c>
      <c r="AM922" s="2"/>
      <c r="AN922" s="2"/>
      <c r="AO922" s="19">
        <f t="shared" si="174"/>
        <v>152395088</v>
      </c>
      <c r="AP922" s="18"/>
      <c r="AQ922" s="2"/>
      <c r="AR922" s="18"/>
      <c r="AS922" s="2"/>
      <c r="AT922" s="18"/>
      <c r="AU922" s="18"/>
      <c r="AV922" s="18"/>
      <c r="AW922" s="18"/>
      <c r="AX922" s="2">
        <v>328333280</v>
      </c>
      <c r="AY922" s="2">
        <v>82083320</v>
      </c>
      <c r="AZ922" s="18"/>
      <c r="BA922" s="2"/>
      <c r="BB922" s="64">
        <f t="shared" si="175"/>
        <v>562811688</v>
      </c>
      <c r="BC922" s="2"/>
      <c r="BD922" s="2">
        <v>82083320</v>
      </c>
      <c r="BE922" s="2"/>
      <c r="BF922" s="2"/>
      <c r="BG922" s="9"/>
      <c r="BH922" s="2"/>
      <c r="BI922" s="2"/>
      <c r="BJ922" s="2">
        <v>327962059</v>
      </c>
      <c r="BK922" s="8">
        <f t="shared" si="176"/>
        <v>972857067</v>
      </c>
      <c r="BL922" s="2"/>
      <c r="BM922" s="2">
        <v>82083320</v>
      </c>
      <c r="BN922" s="2"/>
      <c r="BO922" s="2"/>
      <c r="BP922" s="2"/>
      <c r="BQ922" s="2"/>
      <c r="BR922" s="9"/>
      <c r="BS922" s="2"/>
      <c r="BT922" s="2"/>
      <c r="BU922" s="2"/>
      <c r="BV922" s="2"/>
      <c r="BW922" s="8">
        <f t="shared" si="177"/>
        <v>1054940387</v>
      </c>
      <c r="BX922" s="2"/>
      <c r="BY922" s="2">
        <v>82083320</v>
      </c>
      <c r="BZ922" s="2"/>
      <c r="CA922" s="2"/>
      <c r="CB922" s="9"/>
      <c r="CC922" s="2"/>
      <c r="CD922" s="2"/>
      <c r="CE922" s="2"/>
      <c r="CF922" s="2"/>
      <c r="CG922" s="8">
        <f>SUM(BW922:CE922)</f>
        <v>1137023707</v>
      </c>
      <c r="CH922" s="2"/>
      <c r="CI922" s="2"/>
      <c r="CJ922" s="2"/>
      <c r="CK922" s="2"/>
      <c r="CL922" s="9"/>
      <c r="CM922" s="2"/>
      <c r="CN922" s="2"/>
      <c r="CO922" s="2"/>
      <c r="CP922" s="8">
        <f t="shared" si="170"/>
        <v>1137023707</v>
      </c>
      <c r="CQ922" s="2"/>
      <c r="CR922" s="2"/>
      <c r="CS922" s="2"/>
      <c r="CT922" s="2"/>
      <c r="CU922" s="2"/>
      <c r="CV922" s="9"/>
      <c r="CW922" s="2"/>
      <c r="CX922" s="2"/>
      <c r="CY922" s="8">
        <f t="shared" si="171"/>
        <v>1137023707</v>
      </c>
      <c r="CZ922" s="2"/>
      <c r="DA922" s="2"/>
      <c r="DB922" s="2"/>
      <c r="DC922" s="2"/>
      <c r="DD922" s="2"/>
      <c r="DE922" s="2"/>
      <c r="DF922" s="2"/>
      <c r="DG922" s="2"/>
      <c r="DH922" s="2"/>
      <c r="DI922" s="8">
        <f t="shared" si="172"/>
        <v>1137023707</v>
      </c>
      <c r="DJ922" s="18"/>
      <c r="DK922" s="2"/>
      <c r="DL922" s="2"/>
      <c r="DM922" s="2"/>
      <c r="DN922" s="2"/>
      <c r="DO922" s="2"/>
      <c r="DP922" s="2"/>
      <c r="DQ922" s="2"/>
      <c r="DR922" s="9"/>
      <c r="DS922" s="2"/>
      <c r="DT922" s="2"/>
      <c r="DU922" s="7">
        <f t="shared" si="178"/>
        <v>1137023707</v>
      </c>
      <c r="DV922" s="4">
        <f>VLOOKUP(B922,[3]RPTNCT049_ConsultaSaldosContabl!$I$4:$K$8047,3,0)</f>
        <v>656666560</v>
      </c>
      <c r="DW922" s="4">
        <f>+Q922+Z922+AA922+AN922+BA922+BJ922+BU922+BV922</f>
        <v>480357147</v>
      </c>
      <c r="DX922" s="41">
        <f t="shared" si="179"/>
        <v>1137023707</v>
      </c>
      <c r="DY922" s="19">
        <f t="shared" si="180"/>
        <v>0</v>
      </c>
      <c r="DZ922" s="29"/>
      <c r="EA922" s="15"/>
      <c r="EB922" s="15"/>
      <c r="EC922" s="15"/>
      <c r="ED922" s="15"/>
      <c r="EE922" s="15"/>
      <c r="EF922" s="15"/>
    </row>
    <row r="923" spans="1:136" ht="15" customHeight="1" x14ac:dyDescent="0.2">
      <c r="A923" s="1">
        <v>8904813433</v>
      </c>
      <c r="B923" s="1">
        <v>890481343</v>
      </c>
      <c r="C923" s="16">
        <v>218313683</v>
      </c>
      <c r="D923" s="17" t="s">
        <v>208</v>
      </c>
      <c r="E923" s="24" t="s">
        <v>1258</v>
      </c>
      <c r="F923" s="38"/>
      <c r="G923" s="2"/>
      <c r="H923" s="3"/>
      <c r="I923" s="2"/>
      <c r="J923" s="39"/>
      <c r="K923" s="3"/>
      <c r="L923" s="2"/>
      <c r="M923" s="8"/>
      <c r="N923" s="3"/>
      <c r="O923" s="2"/>
      <c r="P923" s="3"/>
      <c r="Q923" s="39"/>
      <c r="R923" s="2"/>
      <c r="S923" s="3"/>
      <c r="T923" s="3"/>
      <c r="U923" s="2"/>
      <c r="V923" s="8">
        <f t="shared" si="169"/>
        <v>0</v>
      </c>
      <c r="W923" s="8">
        <v>0</v>
      </c>
      <c r="X923" s="2"/>
      <c r="Y923" s="8">
        <v>0</v>
      </c>
      <c r="Z923" s="8">
        <v>101490131</v>
      </c>
      <c r="AA923" s="2"/>
      <c r="AB923" s="2"/>
      <c r="AC923" s="9"/>
      <c r="AD923" s="2"/>
      <c r="AE923" s="2"/>
      <c r="AF923" s="8">
        <f t="shared" si="173"/>
        <v>101490131</v>
      </c>
      <c r="AG923" s="9">
        <v>0</v>
      </c>
      <c r="AH923" s="2"/>
      <c r="AI923" s="2">
        <v>0</v>
      </c>
      <c r="AJ923" s="9">
        <v>0</v>
      </c>
      <c r="AK923" s="2">
        <v>0</v>
      </c>
      <c r="AL923" s="2">
        <v>0</v>
      </c>
      <c r="AM923" s="2"/>
      <c r="AN923" s="2"/>
      <c r="AO923" s="19">
        <f t="shared" si="174"/>
        <v>101490131</v>
      </c>
      <c r="AP923" s="2"/>
      <c r="AQ923" s="2"/>
      <c r="AR923" s="2"/>
      <c r="AS923" s="2"/>
      <c r="AT923" s="2"/>
      <c r="AU923" s="2"/>
      <c r="AV923" s="2"/>
      <c r="AW923" s="2"/>
      <c r="AX923" s="2">
        <v>282677024</v>
      </c>
      <c r="AY923" s="2">
        <v>70669256</v>
      </c>
      <c r="AZ923" s="2"/>
      <c r="BA923" s="2"/>
      <c r="BB923" s="64">
        <f t="shared" si="175"/>
        <v>454836411</v>
      </c>
      <c r="BC923" s="2"/>
      <c r="BD923" s="2">
        <v>70669256</v>
      </c>
      <c r="BE923" s="2"/>
      <c r="BF923" s="2"/>
      <c r="BG923" s="9"/>
      <c r="BH923" s="2"/>
      <c r="BI923" s="2"/>
      <c r="BJ923" s="2">
        <v>218411444</v>
      </c>
      <c r="BK923" s="8">
        <f t="shared" si="176"/>
        <v>743917111</v>
      </c>
      <c r="BL923" s="2"/>
      <c r="BM923" s="2">
        <v>70669256</v>
      </c>
      <c r="BN923" s="2"/>
      <c r="BO923" s="2"/>
      <c r="BP923" s="2"/>
      <c r="BQ923" s="2"/>
      <c r="BR923" s="9"/>
      <c r="BS923" s="2"/>
      <c r="BT923" s="2"/>
      <c r="BU923" s="2"/>
      <c r="BV923" s="2"/>
      <c r="BW923" s="8">
        <f t="shared" si="177"/>
        <v>814586367</v>
      </c>
      <c r="BX923" s="2"/>
      <c r="BY923" s="2">
        <v>70669256</v>
      </c>
      <c r="BZ923" s="2"/>
      <c r="CA923" s="2"/>
      <c r="CB923" s="9"/>
      <c r="CC923" s="2"/>
      <c r="CD923" s="2"/>
      <c r="CE923" s="2"/>
      <c r="CF923" s="2"/>
      <c r="CG923" s="8">
        <f>SUM(BW923:CE923)</f>
        <v>885255623</v>
      </c>
      <c r="CH923" s="2"/>
      <c r="CI923" s="2"/>
      <c r="CJ923" s="2"/>
      <c r="CK923" s="2"/>
      <c r="CL923" s="9"/>
      <c r="CM923" s="2"/>
      <c r="CN923" s="2"/>
      <c r="CO923" s="2"/>
      <c r="CP923" s="8">
        <f t="shared" si="170"/>
        <v>885255623</v>
      </c>
      <c r="CQ923" s="2"/>
      <c r="CR923" s="2"/>
      <c r="CS923" s="2"/>
      <c r="CT923" s="2"/>
      <c r="CU923" s="2"/>
      <c r="CV923" s="9"/>
      <c r="CW923" s="2"/>
      <c r="CX923" s="2"/>
      <c r="CY923" s="8">
        <f t="shared" si="171"/>
        <v>885255623</v>
      </c>
      <c r="CZ923" s="2"/>
      <c r="DA923" s="2"/>
      <c r="DB923" s="2"/>
      <c r="DC923" s="2"/>
      <c r="DD923" s="2"/>
      <c r="DE923" s="2"/>
      <c r="DF923" s="2"/>
      <c r="DG923" s="2"/>
      <c r="DH923" s="2"/>
      <c r="DI923" s="8">
        <f t="shared" si="172"/>
        <v>885255623</v>
      </c>
      <c r="DJ923" s="18"/>
      <c r="DK923" s="2"/>
      <c r="DL923" s="2"/>
      <c r="DM923" s="2"/>
      <c r="DN923" s="2"/>
      <c r="DO923" s="2"/>
      <c r="DP923" s="2"/>
      <c r="DQ923" s="2"/>
      <c r="DR923" s="9"/>
      <c r="DS923" s="2"/>
      <c r="DT923" s="2"/>
      <c r="DU923" s="7">
        <f t="shared" si="178"/>
        <v>885255623</v>
      </c>
      <c r="DV923" s="4">
        <f>VLOOKUP(B923,[3]RPTNCT049_ConsultaSaldosContabl!$I$4:$K$8047,3,0)</f>
        <v>565354048</v>
      </c>
      <c r="DW923" s="4">
        <f>+Q923+Z923+AA923+AN923+BA923+BJ923+BU923+BV923</f>
        <v>319901575</v>
      </c>
      <c r="DX923" s="41">
        <f t="shared" si="179"/>
        <v>885255623</v>
      </c>
      <c r="DY923" s="19">
        <f t="shared" si="180"/>
        <v>0</v>
      </c>
      <c r="DZ923" s="29"/>
      <c r="EA923" s="29"/>
      <c r="EB923" s="29"/>
    </row>
    <row r="924" spans="1:136" ht="15" customHeight="1" x14ac:dyDescent="0.2">
      <c r="A924" s="1">
        <v>8000959841</v>
      </c>
      <c r="B924" s="1">
        <v>800095984</v>
      </c>
      <c r="C924" s="16">
        <v>210119701</v>
      </c>
      <c r="D924" s="17" t="s">
        <v>403</v>
      </c>
      <c r="E924" s="24" t="s">
        <v>1449</v>
      </c>
      <c r="F924" s="54"/>
      <c r="G924" s="18"/>
      <c r="H924" s="54"/>
      <c r="I924" s="18"/>
      <c r="J924" s="54"/>
      <c r="K924" s="54"/>
      <c r="L924" s="18"/>
      <c r="M924" s="55"/>
      <c r="N924" s="54"/>
      <c r="O924" s="18"/>
      <c r="P924" s="54"/>
      <c r="Q924" s="39">
        <v>7692641</v>
      </c>
      <c r="R924" s="18"/>
      <c r="S924" s="54"/>
      <c r="T924" s="54"/>
      <c r="U924" s="18"/>
      <c r="V924" s="8">
        <f t="shared" si="169"/>
        <v>7692641</v>
      </c>
      <c r="W924" s="8">
        <v>0</v>
      </c>
      <c r="X924" s="18"/>
      <c r="Y924" s="8">
        <v>0</v>
      </c>
      <c r="Z924" s="8"/>
      <c r="AA924" s="18"/>
      <c r="AB924" s="18"/>
      <c r="AC924" s="56"/>
      <c r="AD924" s="18"/>
      <c r="AE924" s="18"/>
      <c r="AF924" s="8">
        <f t="shared" si="173"/>
        <v>7692641</v>
      </c>
      <c r="AG924" s="9">
        <v>0</v>
      </c>
      <c r="AH924" s="2"/>
      <c r="AI924" s="2">
        <v>0</v>
      </c>
      <c r="AJ924" s="9">
        <v>0</v>
      </c>
      <c r="AK924" s="2">
        <v>0</v>
      </c>
      <c r="AL924" s="2">
        <v>0</v>
      </c>
      <c r="AM924" s="2"/>
      <c r="AN924" s="2"/>
      <c r="AO924" s="19">
        <f t="shared" si="174"/>
        <v>7692641</v>
      </c>
      <c r="AP924" s="18"/>
      <c r="AQ924" s="2"/>
      <c r="AR924" s="18"/>
      <c r="AS924" s="2"/>
      <c r="AT924" s="18"/>
      <c r="AU924" s="18"/>
      <c r="AV924" s="18"/>
      <c r="AW924" s="18"/>
      <c r="AX924" s="2">
        <v>59540904</v>
      </c>
      <c r="AY924" s="2">
        <v>14885226</v>
      </c>
      <c r="AZ924" s="18"/>
      <c r="BA924" s="2">
        <f>VLOOKUP(B924,[2]Mayo!$G$109:$H$167,2,0)</f>
        <v>2318402</v>
      </c>
      <c r="BB924" s="64">
        <f t="shared" si="175"/>
        <v>84437173</v>
      </c>
      <c r="BC924" s="2"/>
      <c r="BD924" s="2">
        <v>14885226</v>
      </c>
      <c r="BE924" s="2"/>
      <c r="BF924" s="2"/>
      <c r="BG924" s="9"/>
      <c r="BH924" s="2"/>
      <c r="BI924" s="2"/>
      <c r="BJ924" s="2">
        <v>21544294</v>
      </c>
      <c r="BK924" s="8">
        <f t="shared" si="176"/>
        <v>120866693</v>
      </c>
      <c r="BL924" s="2"/>
      <c r="BM924" s="2">
        <v>14885226</v>
      </c>
      <c r="BN924" s="2"/>
      <c r="BO924" s="2"/>
      <c r="BP924" s="2"/>
      <c r="BQ924" s="2"/>
      <c r="BR924" s="9"/>
      <c r="BS924" s="2"/>
      <c r="BT924" s="2"/>
      <c r="BU924" s="2"/>
      <c r="BV924" s="2"/>
      <c r="BW924" s="8">
        <f t="shared" si="177"/>
        <v>135751919</v>
      </c>
      <c r="BX924" s="2"/>
      <c r="BY924" s="2">
        <v>14885226</v>
      </c>
      <c r="BZ924" s="2"/>
      <c r="CA924" s="2"/>
      <c r="CB924" s="9"/>
      <c r="CC924" s="2"/>
      <c r="CD924" s="2"/>
      <c r="CE924" s="2"/>
      <c r="CF924" s="2"/>
      <c r="CG924" s="8">
        <f>SUM(BW924:CE924)</f>
        <v>150637145</v>
      </c>
      <c r="CH924" s="2"/>
      <c r="CI924" s="2"/>
      <c r="CJ924" s="2"/>
      <c r="CK924" s="2"/>
      <c r="CL924" s="9"/>
      <c r="CM924" s="2"/>
      <c r="CN924" s="2"/>
      <c r="CO924" s="2"/>
      <c r="CP924" s="8">
        <f t="shared" si="170"/>
        <v>150637145</v>
      </c>
      <c r="CQ924" s="2"/>
      <c r="CR924" s="2"/>
      <c r="CS924" s="2"/>
      <c r="CT924" s="2"/>
      <c r="CU924" s="2"/>
      <c r="CV924" s="9"/>
      <c r="CW924" s="2"/>
      <c r="CX924" s="2"/>
      <c r="CY924" s="8">
        <f t="shared" si="171"/>
        <v>150637145</v>
      </c>
      <c r="CZ924" s="2"/>
      <c r="DA924" s="2"/>
      <c r="DB924" s="2"/>
      <c r="DC924" s="2"/>
      <c r="DD924" s="2"/>
      <c r="DE924" s="2"/>
      <c r="DF924" s="2"/>
      <c r="DG924" s="2"/>
      <c r="DH924" s="2"/>
      <c r="DI924" s="8">
        <f t="shared" si="172"/>
        <v>150637145</v>
      </c>
      <c r="DJ924" s="18"/>
      <c r="DK924" s="2"/>
      <c r="DL924" s="2"/>
      <c r="DM924" s="2"/>
      <c r="DN924" s="2"/>
      <c r="DO924" s="2"/>
      <c r="DP924" s="2"/>
      <c r="DQ924" s="2"/>
      <c r="DR924" s="9"/>
      <c r="DS924" s="2"/>
      <c r="DT924" s="2"/>
      <c r="DU924" s="7">
        <f t="shared" si="178"/>
        <v>150637145</v>
      </c>
      <c r="DV924" s="4">
        <f>VLOOKUP(B924,[3]RPTNCT049_ConsultaSaldosContabl!$I$4:$K$8047,3,0)</f>
        <v>119081808</v>
      </c>
      <c r="DW924" s="4">
        <f>+Q924+Z924+AA924+AN924+BA924+BJ924+BU924+BV924</f>
        <v>31555337</v>
      </c>
      <c r="DX924" s="41">
        <f t="shared" si="179"/>
        <v>150637145</v>
      </c>
      <c r="DY924" s="19">
        <f t="shared" si="180"/>
        <v>0</v>
      </c>
      <c r="DZ924" s="29"/>
      <c r="EA924" s="15"/>
      <c r="EB924" s="15"/>
      <c r="EC924" s="15"/>
      <c r="ED924" s="15"/>
      <c r="EE924" s="15"/>
      <c r="EF924" s="15"/>
    </row>
    <row r="925" spans="1:136" ht="15" customHeight="1" x14ac:dyDescent="0.2">
      <c r="A925" s="1">
        <v>8001033181</v>
      </c>
      <c r="B925" s="1">
        <v>800103318</v>
      </c>
      <c r="C925" s="16">
        <v>212499624</v>
      </c>
      <c r="D925" s="17" t="s">
        <v>999</v>
      </c>
      <c r="E925" s="24" t="s">
        <v>2075</v>
      </c>
      <c r="F925" s="38"/>
      <c r="G925" s="2"/>
      <c r="H925" s="3"/>
      <c r="I925" s="2"/>
      <c r="J925" s="39"/>
      <c r="K925" s="3"/>
      <c r="L925" s="2"/>
      <c r="M925" s="8"/>
      <c r="N925" s="3"/>
      <c r="O925" s="2"/>
      <c r="P925" s="3"/>
      <c r="Q925" s="39">
        <v>29426244</v>
      </c>
      <c r="R925" s="2"/>
      <c r="S925" s="3"/>
      <c r="T925" s="3"/>
      <c r="U925" s="2"/>
      <c r="V925" s="8">
        <f t="shared" si="169"/>
        <v>29426244</v>
      </c>
      <c r="W925" s="8">
        <v>0</v>
      </c>
      <c r="X925" s="2"/>
      <c r="Y925" s="8">
        <v>0</v>
      </c>
      <c r="Z925" s="8"/>
      <c r="AA925" s="2"/>
      <c r="AB925" s="2"/>
      <c r="AC925" s="9"/>
      <c r="AD925" s="2"/>
      <c r="AE925" s="2"/>
      <c r="AF925" s="8">
        <f t="shared" si="173"/>
        <v>29426244</v>
      </c>
      <c r="AG925" s="9">
        <v>0</v>
      </c>
      <c r="AH925" s="2"/>
      <c r="AI925" s="2">
        <v>0</v>
      </c>
      <c r="AJ925" s="9">
        <v>0</v>
      </c>
      <c r="AK925" s="2">
        <v>0</v>
      </c>
      <c r="AL925" s="2">
        <v>0</v>
      </c>
      <c r="AM925" s="2"/>
      <c r="AN925" s="2"/>
      <c r="AO925" s="19">
        <f t="shared" si="174"/>
        <v>29426244</v>
      </c>
      <c r="AP925" s="2"/>
      <c r="AQ925" s="2"/>
      <c r="AR925" s="2"/>
      <c r="AS925" s="2"/>
      <c r="AT925" s="2"/>
      <c r="AU925" s="2"/>
      <c r="AV925" s="2"/>
      <c r="AW925" s="2"/>
      <c r="AX925" s="2">
        <v>46153576</v>
      </c>
      <c r="AY925" s="2">
        <v>11538394</v>
      </c>
      <c r="AZ925" s="2"/>
      <c r="BA925" s="2"/>
      <c r="BB925" s="64">
        <f t="shared" si="175"/>
        <v>87118214</v>
      </c>
      <c r="BC925" s="2"/>
      <c r="BD925" s="2">
        <v>11538394</v>
      </c>
      <c r="BE925" s="2"/>
      <c r="BF925" s="2"/>
      <c r="BG925" s="9"/>
      <c r="BH925" s="2"/>
      <c r="BI925" s="2"/>
      <c r="BJ925" s="2">
        <v>63326848</v>
      </c>
      <c r="BK925" s="8">
        <f t="shared" si="176"/>
        <v>161983456</v>
      </c>
      <c r="BL925" s="2"/>
      <c r="BM925" s="2">
        <v>11538394</v>
      </c>
      <c r="BN925" s="2"/>
      <c r="BO925" s="2"/>
      <c r="BP925" s="2"/>
      <c r="BQ925" s="2"/>
      <c r="BR925" s="9"/>
      <c r="BS925" s="2"/>
      <c r="BT925" s="2"/>
      <c r="BU925" s="2"/>
      <c r="BV925" s="2"/>
      <c r="BW925" s="8">
        <f t="shared" si="177"/>
        <v>173521850</v>
      </c>
      <c r="BX925" s="2"/>
      <c r="BY925" s="2">
        <v>11538394</v>
      </c>
      <c r="BZ925" s="2"/>
      <c r="CA925" s="2"/>
      <c r="CB925" s="9"/>
      <c r="CC925" s="2"/>
      <c r="CD925" s="2"/>
      <c r="CE925" s="2"/>
      <c r="CF925" s="2"/>
      <c r="CG925" s="8">
        <f>SUM(BW925:CE925)</f>
        <v>185060244</v>
      </c>
      <c r="CH925" s="2"/>
      <c r="CI925" s="2"/>
      <c r="CJ925" s="2"/>
      <c r="CK925" s="2"/>
      <c r="CL925" s="9"/>
      <c r="CM925" s="2"/>
      <c r="CN925" s="2"/>
      <c r="CO925" s="2"/>
      <c r="CP925" s="8">
        <f t="shared" si="170"/>
        <v>185060244</v>
      </c>
      <c r="CQ925" s="2"/>
      <c r="CR925" s="2"/>
      <c r="CS925" s="2"/>
      <c r="CT925" s="2"/>
      <c r="CU925" s="2"/>
      <c r="CV925" s="9"/>
      <c r="CW925" s="2"/>
      <c r="CX925" s="2"/>
      <c r="CY925" s="8">
        <f t="shared" si="171"/>
        <v>185060244</v>
      </c>
      <c r="CZ925" s="2"/>
      <c r="DA925" s="2"/>
      <c r="DB925" s="2"/>
      <c r="DC925" s="2"/>
      <c r="DD925" s="2"/>
      <c r="DE925" s="2"/>
      <c r="DF925" s="2"/>
      <c r="DG925" s="2"/>
      <c r="DH925" s="2"/>
      <c r="DI925" s="8">
        <f t="shared" si="172"/>
        <v>185060244</v>
      </c>
      <c r="DJ925" s="18"/>
      <c r="DK925" s="2"/>
      <c r="DL925" s="2"/>
      <c r="DM925" s="2"/>
      <c r="DN925" s="2"/>
      <c r="DO925" s="2"/>
      <c r="DP925" s="2"/>
      <c r="DQ925" s="2"/>
      <c r="DR925" s="9"/>
      <c r="DS925" s="2"/>
      <c r="DT925" s="2"/>
      <c r="DU925" s="7">
        <f t="shared" si="178"/>
        <v>185060244</v>
      </c>
      <c r="DV925" s="4">
        <f>VLOOKUP(B925,[3]RPTNCT049_ConsultaSaldosContabl!$I$4:$K$8047,3,0)</f>
        <v>92307152</v>
      </c>
      <c r="DW925" s="4">
        <f>+Q925+Z925+AA925+AN925+BA925+BJ925+BU925+BV925</f>
        <v>92753092</v>
      </c>
      <c r="DX925" s="41">
        <f t="shared" si="179"/>
        <v>185060244</v>
      </c>
      <c r="DY925" s="19">
        <f t="shared" si="180"/>
        <v>0</v>
      </c>
      <c r="DZ925" s="29"/>
      <c r="EA925" s="29"/>
      <c r="EB925" s="29"/>
    </row>
    <row r="926" spans="1:136" ht="15" customHeight="1" x14ac:dyDescent="0.2">
      <c r="A926" s="1">
        <v>8000996512</v>
      </c>
      <c r="B926" s="1">
        <v>800099651</v>
      </c>
      <c r="C926" s="16">
        <v>219615696</v>
      </c>
      <c r="D926" s="17" t="s">
        <v>304</v>
      </c>
      <c r="E926" s="24" t="s">
        <v>1352</v>
      </c>
      <c r="F926" s="54"/>
      <c r="G926" s="18"/>
      <c r="H926" s="54"/>
      <c r="I926" s="18"/>
      <c r="J926" s="54"/>
      <c r="K926" s="54"/>
      <c r="L926" s="18"/>
      <c r="M926" s="55"/>
      <c r="N926" s="54"/>
      <c r="O926" s="18"/>
      <c r="P926" s="54"/>
      <c r="Q926" s="39"/>
      <c r="R926" s="18"/>
      <c r="S926" s="54"/>
      <c r="T926" s="54"/>
      <c r="U926" s="18"/>
      <c r="V926" s="8">
        <f t="shared" si="169"/>
        <v>0</v>
      </c>
      <c r="W926" s="8">
        <v>0</v>
      </c>
      <c r="X926" s="18"/>
      <c r="Y926" s="8">
        <v>0</v>
      </c>
      <c r="Z926" s="8">
        <v>14791457</v>
      </c>
      <c r="AA926" s="18"/>
      <c r="AB926" s="18"/>
      <c r="AC926" s="56"/>
      <c r="AD926" s="18"/>
      <c r="AE926" s="18"/>
      <c r="AF926" s="8">
        <f t="shared" si="173"/>
        <v>14791457</v>
      </c>
      <c r="AG926" s="9">
        <v>0</v>
      </c>
      <c r="AH926" s="2"/>
      <c r="AI926" s="2">
        <v>0</v>
      </c>
      <c r="AJ926" s="9">
        <v>0</v>
      </c>
      <c r="AK926" s="2">
        <v>0</v>
      </c>
      <c r="AL926" s="2">
        <v>0</v>
      </c>
      <c r="AM926" s="2"/>
      <c r="AN926" s="2"/>
      <c r="AO926" s="19">
        <f t="shared" si="174"/>
        <v>14791457</v>
      </c>
      <c r="AP926" s="18"/>
      <c r="AQ926" s="2"/>
      <c r="AR926" s="18"/>
      <c r="AS926" s="2"/>
      <c r="AT926" s="18"/>
      <c r="AU926" s="18"/>
      <c r="AV926" s="18"/>
      <c r="AW926" s="18"/>
      <c r="AX926" s="2">
        <v>17877124</v>
      </c>
      <c r="AY926" s="2">
        <v>4469281</v>
      </c>
      <c r="AZ926" s="18"/>
      <c r="BA926" s="2"/>
      <c r="BB926" s="64">
        <f t="shared" si="175"/>
        <v>37137862</v>
      </c>
      <c r="BC926" s="2"/>
      <c r="BD926" s="2">
        <v>4469281</v>
      </c>
      <c r="BE926" s="2"/>
      <c r="BF926" s="2"/>
      <c r="BG926" s="9"/>
      <c r="BH926" s="2"/>
      <c r="BI926" s="2"/>
      <c r="BJ926" s="2">
        <v>31831991</v>
      </c>
      <c r="BK926" s="8">
        <f t="shared" si="176"/>
        <v>73439134</v>
      </c>
      <c r="BL926" s="2"/>
      <c r="BM926" s="2">
        <v>4469281</v>
      </c>
      <c r="BN926" s="2"/>
      <c r="BO926" s="2"/>
      <c r="BP926" s="2"/>
      <c r="BQ926" s="2"/>
      <c r="BR926" s="9"/>
      <c r="BS926" s="2"/>
      <c r="BT926" s="2"/>
      <c r="BU926" s="2"/>
      <c r="BV926" s="2"/>
      <c r="BW926" s="8">
        <f t="shared" si="177"/>
        <v>77908415</v>
      </c>
      <c r="BX926" s="2"/>
      <c r="BY926" s="2">
        <v>4469281</v>
      </c>
      <c r="BZ926" s="2"/>
      <c r="CA926" s="2"/>
      <c r="CB926" s="9"/>
      <c r="CC926" s="2"/>
      <c r="CD926" s="2"/>
      <c r="CE926" s="2"/>
      <c r="CF926" s="2"/>
      <c r="CG926" s="8">
        <f>SUM(BW926:CE926)</f>
        <v>82377696</v>
      </c>
      <c r="CH926" s="2"/>
      <c r="CI926" s="2"/>
      <c r="CJ926" s="2"/>
      <c r="CK926" s="2"/>
      <c r="CL926" s="9"/>
      <c r="CM926" s="2"/>
      <c r="CN926" s="2"/>
      <c r="CO926" s="2"/>
      <c r="CP926" s="8">
        <f t="shared" si="170"/>
        <v>82377696</v>
      </c>
      <c r="CQ926" s="2"/>
      <c r="CR926" s="2"/>
      <c r="CS926" s="2"/>
      <c r="CT926" s="2"/>
      <c r="CU926" s="2"/>
      <c r="CV926" s="9"/>
      <c r="CW926" s="2"/>
      <c r="CX926" s="2"/>
      <c r="CY926" s="8">
        <f t="shared" si="171"/>
        <v>82377696</v>
      </c>
      <c r="CZ926" s="2"/>
      <c r="DA926" s="2"/>
      <c r="DB926" s="2"/>
      <c r="DC926" s="2"/>
      <c r="DD926" s="2"/>
      <c r="DE926" s="2"/>
      <c r="DF926" s="2"/>
      <c r="DG926" s="2"/>
      <c r="DH926" s="2"/>
      <c r="DI926" s="8">
        <f t="shared" si="172"/>
        <v>82377696</v>
      </c>
      <c r="DJ926" s="18"/>
      <c r="DK926" s="2"/>
      <c r="DL926" s="2"/>
      <c r="DM926" s="2"/>
      <c r="DN926" s="2"/>
      <c r="DO926" s="2"/>
      <c r="DP926" s="2"/>
      <c r="DQ926" s="2"/>
      <c r="DR926" s="9"/>
      <c r="DS926" s="2"/>
      <c r="DT926" s="2"/>
      <c r="DU926" s="7">
        <f t="shared" si="178"/>
        <v>82377696</v>
      </c>
      <c r="DV926" s="4">
        <f>VLOOKUP(B926,[3]RPTNCT049_ConsultaSaldosContabl!$I$4:$K$8047,3,0)</f>
        <v>35754248</v>
      </c>
      <c r="DW926" s="4">
        <f>+Q926+Z926+AA926+AN926+BA926+BJ926+BU926+BV926</f>
        <v>46623448</v>
      </c>
      <c r="DX926" s="41">
        <f t="shared" si="179"/>
        <v>82377696</v>
      </c>
      <c r="DY926" s="19">
        <f t="shared" si="180"/>
        <v>0</v>
      </c>
      <c r="DZ926" s="29"/>
      <c r="EA926" s="15"/>
      <c r="EB926" s="15"/>
      <c r="EC926" s="15"/>
      <c r="ED926" s="15"/>
      <c r="EE926" s="15"/>
      <c r="EF926" s="15"/>
    </row>
    <row r="927" spans="1:136" ht="15" customHeight="1" x14ac:dyDescent="0.2">
      <c r="A927" s="1">
        <v>8000196850</v>
      </c>
      <c r="B927" s="1">
        <v>800019685</v>
      </c>
      <c r="C927" s="16">
        <v>219952699</v>
      </c>
      <c r="D927" s="17" t="s">
        <v>745</v>
      </c>
      <c r="E927" s="24" t="s">
        <v>1783</v>
      </c>
      <c r="F927" s="38"/>
      <c r="G927" s="2"/>
      <c r="H927" s="3"/>
      <c r="I927" s="2"/>
      <c r="J927" s="39"/>
      <c r="K927" s="3"/>
      <c r="L927" s="2"/>
      <c r="M927" s="8"/>
      <c r="N927" s="3"/>
      <c r="O927" s="2"/>
      <c r="P927" s="3"/>
      <c r="Q927" s="39">
        <v>47485335</v>
      </c>
      <c r="R927" s="2"/>
      <c r="S927" s="3"/>
      <c r="T927" s="3"/>
      <c r="U927" s="2"/>
      <c r="V927" s="8">
        <f t="shared" si="169"/>
        <v>47485335</v>
      </c>
      <c r="W927" s="8">
        <v>0</v>
      </c>
      <c r="X927" s="2"/>
      <c r="Y927" s="8">
        <v>0</v>
      </c>
      <c r="Z927" s="8"/>
      <c r="AA927" s="2"/>
      <c r="AB927" s="2"/>
      <c r="AC927" s="9"/>
      <c r="AD927" s="2"/>
      <c r="AE927" s="2"/>
      <c r="AF927" s="8">
        <f t="shared" si="173"/>
        <v>47485335</v>
      </c>
      <c r="AG927" s="9">
        <v>0</v>
      </c>
      <c r="AH927" s="2"/>
      <c r="AI927" s="2">
        <v>0</v>
      </c>
      <c r="AJ927" s="9">
        <v>0</v>
      </c>
      <c r="AK927" s="2">
        <v>0</v>
      </c>
      <c r="AL927" s="2">
        <v>0</v>
      </c>
      <c r="AM927" s="2"/>
      <c r="AN927" s="2"/>
      <c r="AO927" s="19">
        <f t="shared" si="174"/>
        <v>47485335</v>
      </c>
      <c r="AP927" s="2"/>
      <c r="AQ927" s="2"/>
      <c r="AR927" s="2"/>
      <c r="AS927" s="2"/>
      <c r="AT927" s="2"/>
      <c r="AU927" s="2"/>
      <c r="AV927" s="2"/>
      <c r="AW927" s="2"/>
      <c r="AX927" s="2">
        <v>79155368</v>
      </c>
      <c r="AY927" s="2">
        <v>19788842</v>
      </c>
      <c r="AZ927" s="2"/>
      <c r="BA927" s="2"/>
      <c r="BB927" s="64">
        <f t="shared" si="175"/>
        <v>146429545</v>
      </c>
      <c r="BC927" s="2"/>
      <c r="BD927" s="2">
        <v>19788842</v>
      </c>
      <c r="BE927" s="2"/>
      <c r="BF927" s="2"/>
      <c r="BG927" s="9"/>
      <c r="BH927" s="2"/>
      <c r="BI927" s="2"/>
      <c r="BJ927" s="2">
        <v>102191190</v>
      </c>
      <c r="BK927" s="8">
        <f t="shared" si="176"/>
        <v>268409577</v>
      </c>
      <c r="BL927" s="2"/>
      <c r="BM927" s="2">
        <v>19788842</v>
      </c>
      <c r="BN927" s="2"/>
      <c r="BO927" s="2"/>
      <c r="BP927" s="2"/>
      <c r="BQ927" s="2"/>
      <c r="BR927" s="9"/>
      <c r="BS927" s="2"/>
      <c r="BT927" s="2"/>
      <c r="BU927" s="2"/>
      <c r="BV927" s="2"/>
      <c r="BW927" s="8">
        <f t="shared" si="177"/>
        <v>288198419</v>
      </c>
      <c r="BX927" s="2"/>
      <c r="BY927" s="2">
        <v>19788842</v>
      </c>
      <c r="BZ927" s="2"/>
      <c r="CA927" s="2"/>
      <c r="CB927" s="9"/>
      <c r="CC927" s="2"/>
      <c r="CD927" s="2"/>
      <c r="CE927" s="2"/>
      <c r="CF927" s="2"/>
      <c r="CG927" s="8">
        <f>SUM(BW927:CE927)</f>
        <v>307987261</v>
      </c>
      <c r="CH927" s="2"/>
      <c r="CI927" s="2"/>
      <c r="CJ927" s="2"/>
      <c r="CK927" s="2"/>
      <c r="CL927" s="9"/>
      <c r="CM927" s="2"/>
      <c r="CN927" s="2"/>
      <c r="CO927" s="2"/>
      <c r="CP927" s="8">
        <f t="shared" si="170"/>
        <v>307987261</v>
      </c>
      <c r="CQ927" s="2"/>
      <c r="CR927" s="2"/>
      <c r="CS927" s="2"/>
      <c r="CT927" s="2"/>
      <c r="CU927" s="2"/>
      <c r="CV927" s="9"/>
      <c r="CW927" s="2"/>
      <c r="CX927" s="2"/>
      <c r="CY927" s="8">
        <f t="shared" si="171"/>
        <v>307987261</v>
      </c>
      <c r="CZ927" s="2"/>
      <c r="DA927" s="2"/>
      <c r="DB927" s="2"/>
      <c r="DC927" s="2"/>
      <c r="DD927" s="2"/>
      <c r="DE927" s="2"/>
      <c r="DF927" s="2"/>
      <c r="DG927" s="2"/>
      <c r="DH927" s="2"/>
      <c r="DI927" s="8">
        <f t="shared" si="172"/>
        <v>307987261</v>
      </c>
      <c r="DJ927" s="18"/>
      <c r="DK927" s="2"/>
      <c r="DL927" s="2"/>
      <c r="DM927" s="2"/>
      <c r="DN927" s="2"/>
      <c r="DO927" s="2"/>
      <c r="DP927" s="2"/>
      <c r="DQ927" s="2"/>
      <c r="DR927" s="9"/>
      <c r="DS927" s="2"/>
      <c r="DT927" s="2"/>
      <c r="DU927" s="7">
        <f t="shared" si="178"/>
        <v>307987261</v>
      </c>
      <c r="DV927" s="4">
        <f>VLOOKUP(B927,[3]RPTNCT049_ConsultaSaldosContabl!$I$4:$K$8047,3,0)</f>
        <v>158310736</v>
      </c>
      <c r="DW927" s="4">
        <f>+Q927+Z927+AA927+AN927+BA927+BJ927+BU927+BV927</f>
        <v>149676525</v>
      </c>
      <c r="DX927" s="41">
        <f t="shared" si="179"/>
        <v>307987261</v>
      </c>
      <c r="DY927" s="19">
        <f t="shared" si="180"/>
        <v>0</v>
      </c>
      <c r="DZ927" s="29"/>
      <c r="EA927" s="29"/>
      <c r="EB927" s="29"/>
    </row>
    <row r="928" spans="1:136" ht="15" customHeight="1" x14ac:dyDescent="0.2">
      <c r="A928" s="1">
        <v>8000207338</v>
      </c>
      <c r="B928" s="1">
        <v>800020733</v>
      </c>
      <c r="C928" s="16">
        <v>218615686</v>
      </c>
      <c r="D928" s="17" t="s">
        <v>302</v>
      </c>
      <c r="E928" s="24" t="s">
        <v>1349</v>
      </c>
      <c r="F928" s="54"/>
      <c r="G928" s="18"/>
      <c r="H928" s="54"/>
      <c r="I928" s="18"/>
      <c r="J928" s="54"/>
      <c r="K928" s="54"/>
      <c r="L928" s="18"/>
      <c r="M928" s="55"/>
      <c r="N928" s="54"/>
      <c r="O928" s="18"/>
      <c r="P928" s="54"/>
      <c r="Q928" s="39"/>
      <c r="R928" s="18"/>
      <c r="S928" s="54"/>
      <c r="T928" s="54"/>
      <c r="U928" s="18"/>
      <c r="V928" s="8">
        <f t="shared" si="169"/>
        <v>0</v>
      </c>
      <c r="W928" s="8">
        <v>0</v>
      </c>
      <c r="X928" s="18"/>
      <c r="Y928" s="8">
        <v>0</v>
      </c>
      <c r="Z928" s="8">
        <v>44094088</v>
      </c>
      <c r="AA928" s="18"/>
      <c r="AB928" s="18"/>
      <c r="AC928" s="56"/>
      <c r="AD928" s="18"/>
      <c r="AE928" s="18"/>
      <c r="AF928" s="8">
        <f t="shared" si="173"/>
        <v>44094088</v>
      </c>
      <c r="AG928" s="9">
        <v>0</v>
      </c>
      <c r="AH928" s="2"/>
      <c r="AI928" s="2">
        <v>0</v>
      </c>
      <c r="AJ928" s="9">
        <v>0</v>
      </c>
      <c r="AK928" s="2">
        <v>0</v>
      </c>
      <c r="AL928" s="2">
        <v>0</v>
      </c>
      <c r="AM928" s="2"/>
      <c r="AN928" s="2"/>
      <c r="AO928" s="19">
        <f t="shared" si="174"/>
        <v>44094088</v>
      </c>
      <c r="AP928" s="18"/>
      <c r="AQ928" s="2"/>
      <c r="AR928" s="18"/>
      <c r="AS928" s="2"/>
      <c r="AT928" s="18"/>
      <c r="AU928" s="18"/>
      <c r="AV928" s="18"/>
      <c r="AW928" s="18"/>
      <c r="AX928" s="2">
        <v>63561892</v>
      </c>
      <c r="AY928" s="2">
        <v>15890473</v>
      </c>
      <c r="AZ928" s="18"/>
      <c r="BA928" s="2"/>
      <c r="BB928" s="64">
        <f t="shared" si="175"/>
        <v>123546453</v>
      </c>
      <c r="BC928" s="2"/>
      <c r="BD928" s="2">
        <v>15890473</v>
      </c>
      <c r="BE928" s="2"/>
      <c r="BF928" s="2"/>
      <c r="BG928" s="9"/>
      <c r="BH928" s="2"/>
      <c r="BI928" s="2"/>
      <c r="BJ928" s="2">
        <v>94892754</v>
      </c>
      <c r="BK928" s="8">
        <f t="shared" si="176"/>
        <v>234329680</v>
      </c>
      <c r="BL928" s="2"/>
      <c r="BM928" s="2">
        <v>15890473</v>
      </c>
      <c r="BN928" s="2"/>
      <c r="BO928" s="2"/>
      <c r="BP928" s="2"/>
      <c r="BQ928" s="2"/>
      <c r="BR928" s="9"/>
      <c r="BS928" s="2"/>
      <c r="BT928" s="2"/>
      <c r="BU928" s="2"/>
      <c r="BV928" s="2"/>
      <c r="BW928" s="8">
        <f t="shared" si="177"/>
        <v>250220153</v>
      </c>
      <c r="BX928" s="2"/>
      <c r="BY928" s="2">
        <v>15890473</v>
      </c>
      <c r="BZ928" s="2"/>
      <c r="CA928" s="2"/>
      <c r="CB928" s="9"/>
      <c r="CC928" s="2"/>
      <c r="CD928" s="2"/>
      <c r="CE928" s="2"/>
      <c r="CF928" s="2"/>
      <c r="CG928" s="8">
        <f>SUM(BW928:CE928)</f>
        <v>266110626</v>
      </c>
      <c r="CH928" s="2"/>
      <c r="CI928" s="2"/>
      <c r="CJ928" s="2"/>
      <c r="CK928" s="2"/>
      <c r="CL928" s="9"/>
      <c r="CM928" s="2"/>
      <c r="CN928" s="2"/>
      <c r="CO928" s="2"/>
      <c r="CP928" s="8">
        <f t="shared" si="170"/>
        <v>266110626</v>
      </c>
      <c r="CQ928" s="2"/>
      <c r="CR928" s="2"/>
      <c r="CS928" s="2"/>
      <c r="CT928" s="2"/>
      <c r="CU928" s="2"/>
      <c r="CV928" s="9"/>
      <c r="CW928" s="2"/>
      <c r="CX928" s="2"/>
      <c r="CY928" s="8">
        <f t="shared" si="171"/>
        <v>266110626</v>
      </c>
      <c r="CZ928" s="2"/>
      <c r="DA928" s="2"/>
      <c r="DB928" s="2"/>
      <c r="DC928" s="2"/>
      <c r="DD928" s="2"/>
      <c r="DE928" s="2"/>
      <c r="DF928" s="2"/>
      <c r="DG928" s="2"/>
      <c r="DH928" s="2"/>
      <c r="DI928" s="8">
        <f t="shared" si="172"/>
        <v>266110626</v>
      </c>
      <c r="DJ928" s="18"/>
      <c r="DK928" s="2"/>
      <c r="DL928" s="2"/>
      <c r="DM928" s="2"/>
      <c r="DN928" s="2"/>
      <c r="DO928" s="2"/>
      <c r="DP928" s="2"/>
      <c r="DQ928" s="2"/>
      <c r="DR928" s="9"/>
      <c r="DS928" s="2"/>
      <c r="DT928" s="2"/>
      <c r="DU928" s="7">
        <f t="shared" si="178"/>
        <v>266110626</v>
      </c>
      <c r="DV928" s="4">
        <f>VLOOKUP(B928,[3]RPTNCT049_ConsultaSaldosContabl!$I$4:$K$8047,3,0)</f>
        <v>127123784</v>
      </c>
      <c r="DW928" s="4">
        <f>+Q928+Z928+AA928+AN928+BA928+BJ928+BU928+BV928</f>
        <v>138986842</v>
      </c>
      <c r="DX928" s="41">
        <f t="shared" si="179"/>
        <v>266110626</v>
      </c>
      <c r="DY928" s="19">
        <f t="shared" si="180"/>
        <v>0</v>
      </c>
      <c r="DZ928" s="29"/>
      <c r="EA928" s="15"/>
      <c r="EB928" s="15"/>
      <c r="EC928" s="15"/>
      <c r="ED928" s="15"/>
      <c r="EE928" s="15"/>
      <c r="EF928" s="15"/>
    </row>
    <row r="929" spans="1:136" ht="15" customHeight="1" x14ac:dyDescent="0.2">
      <c r="A929" s="1">
        <v>8915002692</v>
      </c>
      <c r="B929" s="1">
        <v>891500269</v>
      </c>
      <c r="C929" s="16">
        <v>219819698</v>
      </c>
      <c r="D929" s="17" t="s">
        <v>2169</v>
      </c>
      <c r="E929" s="24" t="s">
        <v>1448</v>
      </c>
      <c r="F929" s="38"/>
      <c r="G929" s="2"/>
      <c r="H929" s="3"/>
      <c r="I929" s="2"/>
      <c r="J929" s="39"/>
      <c r="K929" s="3"/>
      <c r="L929" s="2"/>
      <c r="M929" s="8"/>
      <c r="N929" s="3"/>
      <c r="O929" s="2"/>
      <c r="P929" s="3"/>
      <c r="Q929" s="39">
        <v>329543215</v>
      </c>
      <c r="R929" s="2"/>
      <c r="S929" s="3"/>
      <c r="T929" s="3"/>
      <c r="U929" s="2"/>
      <c r="V929" s="8">
        <f t="shared" si="169"/>
        <v>329543215</v>
      </c>
      <c r="W929" s="8">
        <v>0</v>
      </c>
      <c r="X929" s="2"/>
      <c r="Y929" s="8">
        <v>0</v>
      </c>
      <c r="Z929" s="8">
        <v>101814859</v>
      </c>
      <c r="AA929" s="2"/>
      <c r="AB929" s="2"/>
      <c r="AC929" s="9"/>
      <c r="AD929" s="2"/>
      <c r="AE929" s="2"/>
      <c r="AF929" s="8">
        <f t="shared" si="173"/>
        <v>431358074</v>
      </c>
      <c r="AG929" s="9">
        <v>0</v>
      </c>
      <c r="AH929" s="2"/>
      <c r="AI929" s="2">
        <v>0</v>
      </c>
      <c r="AJ929" s="9">
        <v>0</v>
      </c>
      <c r="AK929" s="2">
        <v>0</v>
      </c>
      <c r="AL929" s="2">
        <v>0</v>
      </c>
      <c r="AM929" s="2"/>
      <c r="AN929" s="2"/>
      <c r="AO929" s="19">
        <f t="shared" si="174"/>
        <v>431358074</v>
      </c>
      <c r="AP929" s="2"/>
      <c r="AQ929" s="2"/>
      <c r="AR929" s="2"/>
      <c r="AS929" s="2"/>
      <c r="AT929" s="2"/>
      <c r="AU929" s="2"/>
      <c r="AV929" s="2"/>
      <c r="AW929" s="2"/>
      <c r="AX929" s="2">
        <v>651556224</v>
      </c>
      <c r="AY929" s="2">
        <v>162889056</v>
      </c>
      <c r="AZ929" s="2"/>
      <c r="BA929" s="2"/>
      <c r="BB929" s="64">
        <f t="shared" si="175"/>
        <v>1245803354</v>
      </c>
      <c r="BC929" s="2"/>
      <c r="BD929" s="2">
        <v>162889056</v>
      </c>
      <c r="BE929" s="2"/>
      <c r="BF929" s="2"/>
      <c r="BG929" s="9"/>
      <c r="BH929" s="2"/>
      <c r="BI929" s="2"/>
      <c r="BJ929" s="2">
        <v>928305686</v>
      </c>
      <c r="BK929" s="8">
        <f t="shared" si="176"/>
        <v>2336998096</v>
      </c>
      <c r="BL929" s="2"/>
      <c r="BM929" s="2">
        <v>162889056</v>
      </c>
      <c r="BN929" s="2"/>
      <c r="BO929" s="2"/>
      <c r="BP929" s="2"/>
      <c r="BQ929" s="2"/>
      <c r="BR929" s="9"/>
      <c r="BS929" s="2"/>
      <c r="BT929" s="2"/>
      <c r="BU929" s="2"/>
      <c r="BV929" s="2"/>
      <c r="BW929" s="8">
        <f t="shared" si="177"/>
        <v>2499887152</v>
      </c>
      <c r="BX929" s="2"/>
      <c r="BY929" s="2">
        <v>162889056</v>
      </c>
      <c r="BZ929" s="2"/>
      <c r="CA929" s="2"/>
      <c r="CB929" s="9"/>
      <c r="CC929" s="2"/>
      <c r="CD929" s="2"/>
      <c r="CE929" s="2"/>
      <c r="CF929" s="2"/>
      <c r="CG929" s="8">
        <f>SUM(BW929:CE929)</f>
        <v>2662776208</v>
      </c>
      <c r="CH929" s="2"/>
      <c r="CI929" s="2"/>
      <c r="CJ929" s="2"/>
      <c r="CK929" s="2"/>
      <c r="CL929" s="9"/>
      <c r="CM929" s="2"/>
      <c r="CN929" s="2"/>
      <c r="CO929" s="2"/>
      <c r="CP929" s="8">
        <f t="shared" si="170"/>
        <v>2662776208</v>
      </c>
      <c r="CQ929" s="2"/>
      <c r="CR929" s="2"/>
      <c r="CS929" s="2"/>
      <c r="CT929" s="2"/>
      <c r="CU929" s="2"/>
      <c r="CV929" s="9"/>
      <c r="CW929" s="2"/>
      <c r="CX929" s="2"/>
      <c r="CY929" s="8">
        <f t="shared" si="171"/>
        <v>2662776208</v>
      </c>
      <c r="CZ929" s="2"/>
      <c r="DA929" s="2"/>
      <c r="DB929" s="2"/>
      <c r="DC929" s="2"/>
      <c r="DD929" s="2"/>
      <c r="DE929" s="2"/>
      <c r="DF929" s="2"/>
      <c r="DG929" s="2"/>
      <c r="DH929" s="2"/>
      <c r="DI929" s="8">
        <f t="shared" si="172"/>
        <v>2662776208</v>
      </c>
      <c r="DJ929" s="18"/>
      <c r="DK929" s="2"/>
      <c r="DL929" s="2"/>
      <c r="DM929" s="2"/>
      <c r="DN929" s="2"/>
      <c r="DO929" s="2"/>
      <c r="DP929" s="2"/>
      <c r="DQ929" s="2"/>
      <c r="DR929" s="9"/>
      <c r="DS929" s="2"/>
      <c r="DT929" s="2"/>
      <c r="DU929" s="7">
        <f t="shared" si="178"/>
        <v>2662776208</v>
      </c>
      <c r="DV929" s="4">
        <f>VLOOKUP(B929,[3]RPTNCT049_ConsultaSaldosContabl!$I$4:$K$8047,3,0)</f>
        <v>1303112448</v>
      </c>
      <c r="DW929" s="4">
        <f>+Q929+Z929+AA929+AN929+BA929+BJ929+BU929+BV929</f>
        <v>1359663760</v>
      </c>
      <c r="DX929" s="41">
        <f t="shared" si="179"/>
        <v>2662776208</v>
      </c>
      <c r="DY929" s="19">
        <f t="shared" si="180"/>
        <v>0</v>
      </c>
      <c r="DZ929" s="29"/>
      <c r="EA929" s="29"/>
      <c r="EB929" s="29"/>
    </row>
    <row r="930" spans="1:136" ht="15" customHeight="1" x14ac:dyDescent="0.2">
      <c r="A930" s="1">
        <v>8000992620</v>
      </c>
      <c r="B930" s="1">
        <v>800099262</v>
      </c>
      <c r="C930" s="16">
        <v>218054680</v>
      </c>
      <c r="D930" s="17" t="s">
        <v>782</v>
      </c>
      <c r="E930" s="24" t="s">
        <v>1816</v>
      </c>
      <c r="F930" s="38"/>
      <c r="G930" s="2"/>
      <c r="H930" s="3"/>
      <c r="I930" s="2"/>
      <c r="J930" s="39"/>
      <c r="K930" s="3"/>
      <c r="L930" s="2"/>
      <c r="M930" s="8"/>
      <c r="N930" s="3"/>
      <c r="O930" s="2"/>
      <c r="P930" s="3"/>
      <c r="Q930" s="39">
        <v>17054452</v>
      </c>
      <c r="R930" s="2"/>
      <c r="S930" s="3"/>
      <c r="T930" s="3"/>
      <c r="U930" s="2"/>
      <c r="V930" s="8">
        <f t="shared" si="169"/>
        <v>17054452</v>
      </c>
      <c r="W930" s="8">
        <v>0</v>
      </c>
      <c r="X930" s="2"/>
      <c r="Y930" s="8">
        <v>0</v>
      </c>
      <c r="Z930" s="8"/>
      <c r="AA930" s="2"/>
      <c r="AB930" s="2"/>
      <c r="AC930" s="9"/>
      <c r="AD930" s="2"/>
      <c r="AE930" s="2"/>
      <c r="AF930" s="8">
        <f t="shared" si="173"/>
        <v>17054452</v>
      </c>
      <c r="AG930" s="9">
        <v>0</v>
      </c>
      <c r="AH930" s="2"/>
      <c r="AI930" s="2">
        <v>0</v>
      </c>
      <c r="AJ930" s="9">
        <v>0</v>
      </c>
      <c r="AK930" s="2">
        <v>0</v>
      </c>
      <c r="AL930" s="2">
        <v>0</v>
      </c>
      <c r="AM930" s="2"/>
      <c r="AN930" s="2"/>
      <c r="AO930" s="19">
        <f t="shared" si="174"/>
        <v>17054452</v>
      </c>
      <c r="AP930" s="2"/>
      <c r="AQ930" s="2"/>
      <c r="AR930" s="2"/>
      <c r="AS930" s="2"/>
      <c r="AT930" s="2"/>
      <c r="AU930" s="2"/>
      <c r="AV930" s="2"/>
      <c r="AW930" s="2"/>
      <c r="AX930" s="2">
        <v>19304976</v>
      </c>
      <c r="AY930" s="2">
        <v>4826244</v>
      </c>
      <c r="AZ930" s="2"/>
      <c r="BA930" s="2"/>
      <c r="BB930" s="64">
        <f t="shared" si="175"/>
        <v>41185672</v>
      </c>
      <c r="BC930" s="2"/>
      <c r="BD930" s="2">
        <v>4826244</v>
      </c>
      <c r="BE930" s="2"/>
      <c r="BF930" s="2"/>
      <c r="BG930" s="9"/>
      <c r="BH930" s="2"/>
      <c r="BI930" s="2"/>
      <c r="BJ930" s="2">
        <v>36702080</v>
      </c>
      <c r="BK930" s="8">
        <f t="shared" si="176"/>
        <v>82713996</v>
      </c>
      <c r="BL930" s="2"/>
      <c r="BM930" s="2">
        <v>4826244</v>
      </c>
      <c r="BN930" s="2"/>
      <c r="BO930" s="2"/>
      <c r="BP930" s="2"/>
      <c r="BQ930" s="2"/>
      <c r="BR930" s="9"/>
      <c r="BS930" s="2"/>
      <c r="BT930" s="2"/>
      <c r="BU930" s="2"/>
      <c r="BV930" s="2"/>
      <c r="BW930" s="8">
        <f t="shared" si="177"/>
        <v>87540240</v>
      </c>
      <c r="BX930" s="2"/>
      <c r="BY930" s="2">
        <v>4826244</v>
      </c>
      <c r="BZ930" s="2"/>
      <c r="CA930" s="2"/>
      <c r="CB930" s="9"/>
      <c r="CC930" s="2"/>
      <c r="CD930" s="2"/>
      <c r="CE930" s="2"/>
      <c r="CF930" s="2"/>
      <c r="CG930" s="8">
        <f>SUM(BW930:CE930)</f>
        <v>92366484</v>
      </c>
      <c r="CH930" s="2"/>
      <c r="CI930" s="2"/>
      <c r="CJ930" s="2"/>
      <c r="CK930" s="2"/>
      <c r="CL930" s="9"/>
      <c r="CM930" s="2"/>
      <c r="CN930" s="2"/>
      <c r="CO930" s="2"/>
      <c r="CP930" s="8">
        <f t="shared" si="170"/>
        <v>92366484</v>
      </c>
      <c r="CQ930" s="2"/>
      <c r="CR930" s="2"/>
      <c r="CS930" s="2"/>
      <c r="CT930" s="2"/>
      <c r="CU930" s="2"/>
      <c r="CV930" s="9"/>
      <c r="CW930" s="2"/>
      <c r="CX930" s="2"/>
      <c r="CY930" s="8">
        <f t="shared" si="171"/>
        <v>92366484</v>
      </c>
      <c r="CZ930" s="2"/>
      <c r="DA930" s="2"/>
      <c r="DB930" s="2"/>
      <c r="DC930" s="2"/>
      <c r="DD930" s="2"/>
      <c r="DE930" s="2"/>
      <c r="DF930" s="2"/>
      <c r="DG930" s="2"/>
      <c r="DH930" s="2"/>
      <c r="DI930" s="8">
        <f t="shared" si="172"/>
        <v>92366484</v>
      </c>
      <c r="DJ930" s="18"/>
      <c r="DK930" s="2"/>
      <c r="DL930" s="2"/>
      <c r="DM930" s="2"/>
      <c r="DN930" s="2"/>
      <c r="DO930" s="2"/>
      <c r="DP930" s="2"/>
      <c r="DQ930" s="2"/>
      <c r="DR930" s="9"/>
      <c r="DS930" s="2"/>
      <c r="DT930" s="2"/>
      <c r="DU930" s="7">
        <f t="shared" si="178"/>
        <v>92366484</v>
      </c>
      <c r="DV930" s="4">
        <f>VLOOKUP(B930,[3]RPTNCT049_ConsultaSaldosContabl!$I$4:$K$8047,3,0)</f>
        <v>38609952</v>
      </c>
      <c r="DW930" s="4">
        <f>+Q930+Z930+AA930+AN930+BA930+BJ930+BU930+BV930</f>
        <v>53756532</v>
      </c>
      <c r="DX930" s="41">
        <f t="shared" si="179"/>
        <v>92366484</v>
      </c>
      <c r="DY930" s="19">
        <f t="shared" si="180"/>
        <v>0</v>
      </c>
      <c r="DZ930" s="29"/>
      <c r="EA930" s="29"/>
      <c r="EB930" s="29"/>
    </row>
    <row r="931" spans="1:136" ht="15" customHeight="1" x14ac:dyDescent="0.2">
      <c r="A931" s="1">
        <v>8001029068</v>
      </c>
      <c r="B931" s="1">
        <v>800102906</v>
      </c>
      <c r="C931" s="16">
        <v>216086760</v>
      </c>
      <c r="D931" s="17" t="s">
        <v>984</v>
      </c>
      <c r="E931" s="24" t="s">
        <v>2060</v>
      </c>
      <c r="F931" s="54"/>
      <c r="G931" s="18"/>
      <c r="H931" s="54"/>
      <c r="I931" s="18"/>
      <c r="J931" s="54"/>
      <c r="K931" s="54"/>
      <c r="L931" s="18"/>
      <c r="M931" s="55"/>
      <c r="N931" s="54"/>
      <c r="O931" s="18"/>
      <c r="P931" s="54"/>
      <c r="Q931" s="39">
        <v>38032351</v>
      </c>
      <c r="R931" s="18"/>
      <c r="S931" s="54"/>
      <c r="T931" s="54"/>
      <c r="U931" s="18"/>
      <c r="V931" s="8">
        <f t="shared" si="169"/>
        <v>38032351</v>
      </c>
      <c r="W931" s="8">
        <v>0</v>
      </c>
      <c r="X931" s="18"/>
      <c r="Y931" s="8">
        <v>0</v>
      </c>
      <c r="Z931" s="8"/>
      <c r="AA931" s="18"/>
      <c r="AB931" s="18"/>
      <c r="AC931" s="56"/>
      <c r="AD931" s="18"/>
      <c r="AE931" s="18"/>
      <c r="AF931" s="8">
        <f t="shared" si="173"/>
        <v>38032351</v>
      </c>
      <c r="AG931" s="9">
        <v>0</v>
      </c>
      <c r="AH931" s="2"/>
      <c r="AI931" s="2">
        <v>0</v>
      </c>
      <c r="AJ931" s="9">
        <v>0</v>
      </c>
      <c r="AK931" s="2">
        <v>0</v>
      </c>
      <c r="AL931" s="2">
        <v>0</v>
      </c>
      <c r="AM931" s="2"/>
      <c r="AN931" s="2"/>
      <c r="AO931" s="19">
        <f t="shared" si="174"/>
        <v>38032351</v>
      </c>
      <c r="AP931" s="18"/>
      <c r="AQ931" s="2"/>
      <c r="AR931" s="18"/>
      <c r="AS931" s="2"/>
      <c r="AT931" s="18"/>
      <c r="AU931" s="18"/>
      <c r="AV931" s="18"/>
      <c r="AW931" s="18"/>
      <c r="AX931" s="2">
        <v>51059116</v>
      </c>
      <c r="AY931" s="2">
        <v>12764779</v>
      </c>
      <c r="AZ931" s="18"/>
      <c r="BA931" s="2"/>
      <c r="BB931" s="64">
        <f t="shared" si="175"/>
        <v>101856246</v>
      </c>
      <c r="BC931" s="2"/>
      <c r="BD931" s="2">
        <v>12764779</v>
      </c>
      <c r="BE931" s="2"/>
      <c r="BF931" s="2"/>
      <c r="BG931" s="9"/>
      <c r="BH931" s="2"/>
      <c r="BI931" s="2"/>
      <c r="BJ931" s="2">
        <v>81847659</v>
      </c>
      <c r="BK931" s="8">
        <f t="shared" si="176"/>
        <v>196468684</v>
      </c>
      <c r="BL931" s="2"/>
      <c r="BM931" s="2">
        <v>12764779</v>
      </c>
      <c r="BN931" s="2"/>
      <c r="BO931" s="2"/>
      <c r="BP931" s="2"/>
      <c r="BQ931" s="2"/>
      <c r="BR931" s="9"/>
      <c r="BS931" s="2"/>
      <c r="BT931" s="2"/>
      <c r="BU931" s="2"/>
      <c r="BV931" s="2"/>
      <c r="BW931" s="8">
        <f t="shared" si="177"/>
        <v>209233463</v>
      </c>
      <c r="BX931" s="2"/>
      <c r="BY931" s="2">
        <v>12764779</v>
      </c>
      <c r="BZ931" s="2"/>
      <c r="CA931" s="2"/>
      <c r="CB931" s="9"/>
      <c r="CC931" s="2"/>
      <c r="CD931" s="2"/>
      <c r="CE931" s="2"/>
      <c r="CF931" s="2"/>
      <c r="CG931" s="8">
        <f>SUM(BW931:CE931)</f>
        <v>221998242</v>
      </c>
      <c r="CH931" s="2"/>
      <c r="CI931" s="2"/>
      <c r="CJ931" s="2"/>
      <c r="CK931" s="2"/>
      <c r="CL931" s="9"/>
      <c r="CM931" s="2"/>
      <c r="CN931" s="2"/>
      <c r="CO931" s="2"/>
      <c r="CP931" s="8">
        <f t="shared" si="170"/>
        <v>221998242</v>
      </c>
      <c r="CQ931" s="2"/>
      <c r="CR931" s="2"/>
      <c r="CS931" s="2"/>
      <c r="CT931" s="2"/>
      <c r="CU931" s="2"/>
      <c r="CV931" s="9"/>
      <c r="CW931" s="2"/>
      <c r="CX931" s="2"/>
      <c r="CY931" s="8">
        <f t="shared" si="171"/>
        <v>221998242</v>
      </c>
      <c r="CZ931" s="2"/>
      <c r="DA931" s="2"/>
      <c r="DB931" s="2"/>
      <c r="DC931" s="2"/>
      <c r="DD931" s="2"/>
      <c r="DE931" s="2"/>
      <c r="DF931" s="2"/>
      <c r="DG931" s="2"/>
      <c r="DH931" s="2"/>
      <c r="DI931" s="8">
        <f t="shared" si="172"/>
        <v>221998242</v>
      </c>
      <c r="DJ931" s="18"/>
      <c r="DK931" s="2"/>
      <c r="DL931" s="2"/>
      <c r="DM931" s="2"/>
      <c r="DN931" s="2"/>
      <c r="DO931" s="2"/>
      <c r="DP931" s="2"/>
      <c r="DQ931" s="2"/>
      <c r="DR931" s="9"/>
      <c r="DS931" s="2"/>
      <c r="DT931" s="2"/>
      <c r="DU931" s="7">
        <f t="shared" si="178"/>
        <v>221998242</v>
      </c>
      <c r="DV931" s="4">
        <f>VLOOKUP(B931,[3]RPTNCT049_ConsultaSaldosContabl!$I$4:$K$8047,3,0)</f>
        <v>102118232</v>
      </c>
      <c r="DW931" s="4">
        <f>+Q931+Z931+AA931+AN931+BA931+BJ931+BU931+BV931</f>
        <v>119880010</v>
      </c>
      <c r="DX931" s="41">
        <f t="shared" si="179"/>
        <v>221998242</v>
      </c>
      <c r="DY931" s="19">
        <f t="shared" si="180"/>
        <v>0</v>
      </c>
      <c r="DZ931" s="29"/>
      <c r="EA931" s="15"/>
      <c r="EB931" s="15"/>
      <c r="EC931" s="15"/>
      <c r="ED931" s="15"/>
      <c r="EE931" s="15"/>
      <c r="EF931" s="15"/>
    </row>
    <row r="932" spans="1:136" ht="15" customHeight="1" x14ac:dyDescent="0.2">
      <c r="A932" s="1">
        <v>8909838034</v>
      </c>
      <c r="B932" s="1">
        <v>890983803</v>
      </c>
      <c r="C932" s="16">
        <v>219005690</v>
      </c>
      <c r="D932" s="17" t="s">
        <v>139</v>
      </c>
      <c r="E932" s="24" t="s">
        <v>1184</v>
      </c>
      <c r="F932" s="38"/>
      <c r="G932" s="2"/>
      <c r="H932" s="3"/>
      <c r="I932" s="2"/>
      <c r="J932" s="39"/>
      <c r="K932" s="3"/>
      <c r="L932" s="2"/>
      <c r="M932" s="8"/>
      <c r="N932" s="3"/>
      <c r="O932" s="2"/>
      <c r="P932" s="3"/>
      <c r="Q932" s="39">
        <v>62528306</v>
      </c>
      <c r="R932" s="2"/>
      <c r="S932" s="3"/>
      <c r="T932" s="3"/>
      <c r="U932" s="2"/>
      <c r="V932" s="8">
        <f t="shared" si="169"/>
        <v>62528306</v>
      </c>
      <c r="W932" s="8">
        <v>0</v>
      </c>
      <c r="X932" s="2"/>
      <c r="Y932" s="8">
        <v>0</v>
      </c>
      <c r="Z932" s="8">
        <v>14433925</v>
      </c>
      <c r="AA932" s="2"/>
      <c r="AB932" s="2"/>
      <c r="AC932" s="9"/>
      <c r="AD932" s="2"/>
      <c r="AE932" s="2"/>
      <c r="AF932" s="8">
        <f t="shared" si="173"/>
        <v>76962231</v>
      </c>
      <c r="AG932" s="9">
        <v>0</v>
      </c>
      <c r="AH932" s="2"/>
      <c r="AI932" s="2">
        <v>0</v>
      </c>
      <c r="AJ932" s="9">
        <v>0</v>
      </c>
      <c r="AK932" s="2">
        <v>0</v>
      </c>
      <c r="AL932" s="2">
        <v>0</v>
      </c>
      <c r="AM932" s="2"/>
      <c r="AN932" s="2"/>
      <c r="AO932" s="19">
        <f t="shared" si="174"/>
        <v>76962231</v>
      </c>
      <c r="AP932" s="2"/>
      <c r="AQ932" s="2"/>
      <c r="AR932" s="2"/>
      <c r="AS932" s="2"/>
      <c r="AT932" s="2"/>
      <c r="AU932" s="2"/>
      <c r="AV932" s="2"/>
      <c r="AW932" s="2"/>
      <c r="AX932" s="2">
        <v>72922220</v>
      </c>
      <c r="AY932" s="2">
        <v>18230555</v>
      </c>
      <c r="AZ932" s="2"/>
      <c r="BA932" s="2"/>
      <c r="BB932" s="64">
        <f t="shared" si="175"/>
        <v>168115006</v>
      </c>
      <c r="BC932" s="2"/>
      <c r="BD932" s="2">
        <v>18230555</v>
      </c>
      <c r="BE932" s="2"/>
      <c r="BF932" s="2"/>
      <c r="BG932" s="9"/>
      <c r="BH932" s="2"/>
      <c r="BI932" s="2"/>
      <c r="BJ932" s="2">
        <v>165627355</v>
      </c>
      <c r="BK932" s="8">
        <f t="shared" si="176"/>
        <v>351972916</v>
      </c>
      <c r="BL932" s="2"/>
      <c r="BM932" s="2">
        <v>18230555</v>
      </c>
      <c r="BN932" s="2"/>
      <c r="BO932" s="2"/>
      <c r="BP932" s="2"/>
      <c r="BQ932" s="2"/>
      <c r="BR932" s="9"/>
      <c r="BS932" s="2"/>
      <c r="BT932" s="2"/>
      <c r="BU932" s="2"/>
      <c r="BV932" s="2"/>
      <c r="BW932" s="8">
        <f t="shared" si="177"/>
        <v>370203471</v>
      </c>
      <c r="BX932" s="2"/>
      <c r="BY932" s="2">
        <v>18230555</v>
      </c>
      <c r="BZ932" s="2"/>
      <c r="CA932" s="2"/>
      <c r="CB932" s="9"/>
      <c r="CC932" s="2"/>
      <c r="CD932" s="2"/>
      <c r="CE932" s="2"/>
      <c r="CF932" s="2"/>
      <c r="CG932" s="8">
        <f>SUM(BW932:CE932)</f>
        <v>388434026</v>
      </c>
      <c r="CH932" s="2"/>
      <c r="CI932" s="2"/>
      <c r="CJ932" s="2"/>
      <c r="CK932" s="2"/>
      <c r="CL932" s="9"/>
      <c r="CM932" s="2"/>
      <c r="CN932" s="2"/>
      <c r="CO932" s="2"/>
      <c r="CP932" s="8">
        <f t="shared" si="170"/>
        <v>388434026</v>
      </c>
      <c r="CQ932" s="2"/>
      <c r="CR932" s="2"/>
      <c r="CS932" s="2"/>
      <c r="CT932" s="2"/>
      <c r="CU932" s="2"/>
      <c r="CV932" s="9"/>
      <c r="CW932" s="2"/>
      <c r="CX932" s="2"/>
      <c r="CY932" s="8">
        <f t="shared" si="171"/>
        <v>388434026</v>
      </c>
      <c r="CZ932" s="2"/>
      <c r="DA932" s="2"/>
      <c r="DB932" s="2"/>
      <c r="DC932" s="2"/>
      <c r="DD932" s="2"/>
      <c r="DE932" s="2"/>
      <c r="DF932" s="2"/>
      <c r="DG932" s="2"/>
      <c r="DH932" s="2"/>
      <c r="DI932" s="8">
        <f t="shared" si="172"/>
        <v>388434026</v>
      </c>
      <c r="DJ932" s="18"/>
      <c r="DK932" s="2"/>
      <c r="DL932" s="2"/>
      <c r="DM932" s="2"/>
      <c r="DN932" s="2"/>
      <c r="DO932" s="2"/>
      <c r="DP932" s="2"/>
      <c r="DQ932" s="2"/>
      <c r="DR932" s="9"/>
      <c r="DS932" s="2"/>
      <c r="DT932" s="2"/>
      <c r="DU932" s="7">
        <f t="shared" si="178"/>
        <v>388434026</v>
      </c>
      <c r="DV932" s="4">
        <f>VLOOKUP(B932,[3]RPTNCT049_ConsultaSaldosContabl!$I$4:$K$8047,3,0)</f>
        <v>145844440</v>
      </c>
      <c r="DW932" s="4">
        <f>+Q932+Z932+AA932+AN932+BA932+BJ932+BU932+BV932</f>
        <v>242589586</v>
      </c>
      <c r="DX932" s="41">
        <f t="shared" si="179"/>
        <v>388434026</v>
      </c>
      <c r="DY932" s="19">
        <f t="shared" si="180"/>
        <v>0</v>
      </c>
      <c r="DZ932" s="29"/>
      <c r="EA932" s="29"/>
      <c r="EB932" s="29"/>
    </row>
    <row r="933" spans="1:136" ht="15" customHeight="1" x14ac:dyDescent="0.2">
      <c r="A933" s="1">
        <v>8001162846</v>
      </c>
      <c r="B933" s="1">
        <v>800116284</v>
      </c>
      <c r="C933" s="16">
        <v>218508685</v>
      </c>
      <c r="D933" s="17" t="s">
        <v>177</v>
      </c>
      <c r="E933" s="24" t="s">
        <v>1222</v>
      </c>
      <c r="F933" s="38"/>
      <c r="G933" s="2"/>
      <c r="H933" s="3"/>
      <c r="I933" s="2"/>
      <c r="J933" s="39"/>
      <c r="K933" s="3"/>
      <c r="L933" s="2"/>
      <c r="M933" s="8"/>
      <c r="N933" s="3"/>
      <c r="O933" s="2"/>
      <c r="P933" s="3"/>
      <c r="Q933" s="39">
        <v>111760852</v>
      </c>
      <c r="R933" s="2"/>
      <c r="S933" s="3"/>
      <c r="T933" s="3"/>
      <c r="U933" s="2"/>
      <c r="V933" s="8">
        <f t="shared" si="169"/>
        <v>111760852</v>
      </c>
      <c r="W933" s="8">
        <v>0</v>
      </c>
      <c r="X933" s="2"/>
      <c r="Y933" s="8">
        <v>0</v>
      </c>
      <c r="Z933" s="8"/>
      <c r="AA933" s="2"/>
      <c r="AB933" s="2"/>
      <c r="AC933" s="9"/>
      <c r="AD933" s="2"/>
      <c r="AE933" s="2"/>
      <c r="AF933" s="8">
        <f t="shared" si="173"/>
        <v>111760852</v>
      </c>
      <c r="AG933" s="9">
        <v>0</v>
      </c>
      <c r="AH933" s="2"/>
      <c r="AI933" s="2">
        <v>0</v>
      </c>
      <c r="AJ933" s="9">
        <v>0</v>
      </c>
      <c r="AK933" s="2">
        <v>0</v>
      </c>
      <c r="AL933" s="2">
        <v>0</v>
      </c>
      <c r="AM933" s="2"/>
      <c r="AN933" s="2"/>
      <c r="AO933" s="19">
        <f t="shared" si="174"/>
        <v>111760852</v>
      </c>
      <c r="AP933" s="2"/>
      <c r="AQ933" s="2"/>
      <c r="AR933" s="2"/>
      <c r="AS933" s="2"/>
      <c r="AT933" s="2"/>
      <c r="AU933" s="2"/>
      <c r="AV933" s="2"/>
      <c r="AW933" s="2"/>
      <c r="AX933" s="2">
        <v>108278968</v>
      </c>
      <c r="AY933" s="2">
        <v>27069742</v>
      </c>
      <c r="AZ933" s="2"/>
      <c r="BA933" s="2"/>
      <c r="BB933" s="64">
        <f t="shared" si="175"/>
        <v>247109562</v>
      </c>
      <c r="BC933" s="2"/>
      <c r="BD933" s="2">
        <v>27069742</v>
      </c>
      <c r="BE933" s="2"/>
      <c r="BF933" s="2"/>
      <c r="BG933" s="9"/>
      <c r="BH933" s="2"/>
      <c r="BI933" s="2"/>
      <c r="BJ933" s="2">
        <v>240514719</v>
      </c>
      <c r="BK933" s="8">
        <f t="shared" si="176"/>
        <v>514694023</v>
      </c>
      <c r="BL933" s="2"/>
      <c r="BM933" s="2">
        <v>27069742</v>
      </c>
      <c r="BN933" s="2"/>
      <c r="BO933" s="2"/>
      <c r="BP933" s="2"/>
      <c r="BQ933" s="2"/>
      <c r="BR933" s="9"/>
      <c r="BS933" s="2"/>
      <c r="BT933" s="2"/>
      <c r="BU933" s="2"/>
      <c r="BV933" s="2"/>
      <c r="BW933" s="8">
        <f t="shared" si="177"/>
        <v>541763765</v>
      </c>
      <c r="BX933" s="2"/>
      <c r="BY933" s="2">
        <v>27069742</v>
      </c>
      <c r="BZ933" s="2"/>
      <c r="CA933" s="2"/>
      <c r="CB933" s="9"/>
      <c r="CC933" s="2"/>
      <c r="CD933" s="2"/>
      <c r="CE933" s="2"/>
      <c r="CF933" s="2"/>
      <c r="CG933" s="8">
        <f>SUM(BW933:CE933)</f>
        <v>568833507</v>
      </c>
      <c r="CH933" s="2"/>
      <c r="CI933" s="2"/>
      <c r="CJ933" s="2"/>
      <c r="CK933" s="2"/>
      <c r="CL933" s="9"/>
      <c r="CM933" s="2"/>
      <c r="CN933" s="2"/>
      <c r="CO933" s="2"/>
      <c r="CP933" s="8">
        <f t="shared" si="170"/>
        <v>568833507</v>
      </c>
      <c r="CQ933" s="2"/>
      <c r="CR933" s="2"/>
      <c r="CS933" s="2"/>
      <c r="CT933" s="2"/>
      <c r="CU933" s="2"/>
      <c r="CV933" s="9"/>
      <c r="CW933" s="2"/>
      <c r="CX933" s="2"/>
      <c r="CY933" s="8">
        <f t="shared" si="171"/>
        <v>568833507</v>
      </c>
      <c r="CZ933" s="2"/>
      <c r="DA933" s="2"/>
      <c r="DB933" s="2"/>
      <c r="DC933" s="2"/>
      <c r="DD933" s="2"/>
      <c r="DE933" s="2"/>
      <c r="DF933" s="2"/>
      <c r="DG933" s="2"/>
      <c r="DH933" s="2"/>
      <c r="DI933" s="8">
        <f t="shared" si="172"/>
        <v>568833507</v>
      </c>
      <c r="DJ933" s="18"/>
      <c r="DK933" s="2"/>
      <c r="DL933" s="2"/>
      <c r="DM933" s="2"/>
      <c r="DN933" s="2"/>
      <c r="DO933" s="2"/>
      <c r="DP933" s="2"/>
      <c r="DQ933" s="2"/>
      <c r="DR933" s="9"/>
      <c r="DS933" s="2"/>
      <c r="DT933" s="2"/>
      <c r="DU933" s="7">
        <f t="shared" si="178"/>
        <v>568833507</v>
      </c>
      <c r="DV933" s="4">
        <f>VLOOKUP(B933,[3]RPTNCT049_ConsultaSaldosContabl!$I$4:$K$8047,3,0)</f>
        <v>216557936</v>
      </c>
      <c r="DW933" s="4">
        <f>+Q933+Z933+AA933+AN933+BA933+BJ933+BU933+BV933</f>
        <v>352275571</v>
      </c>
      <c r="DX933" s="41">
        <f t="shared" si="179"/>
        <v>568833507</v>
      </c>
      <c r="DY933" s="19">
        <f t="shared" si="180"/>
        <v>0</v>
      </c>
      <c r="DZ933" s="29"/>
      <c r="EA933" s="29"/>
      <c r="EB933" s="29"/>
    </row>
    <row r="934" spans="1:136" ht="15" customHeight="1" x14ac:dyDescent="0.2">
      <c r="A934" s="1">
        <v>8914800341</v>
      </c>
      <c r="B934" s="1">
        <v>891480034</v>
      </c>
      <c r="C934" s="16">
        <v>218766687</v>
      </c>
      <c r="D934" s="17" t="s">
        <v>811</v>
      </c>
      <c r="E934" s="24" t="s">
        <v>1846</v>
      </c>
      <c r="F934" s="38"/>
      <c r="G934" s="2"/>
      <c r="H934" s="3"/>
      <c r="I934" s="2"/>
      <c r="J934" s="39"/>
      <c r="K934" s="3"/>
      <c r="L934" s="2"/>
      <c r="M934" s="8"/>
      <c r="N934" s="3"/>
      <c r="O934" s="2"/>
      <c r="P934" s="3"/>
      <c r="Q934" s="39">
        <v>59964374</v>
      </c>
      <c r="R934" s="2"/>
      <c r="S934" s="3"/>
      <c r="T934" s="3"/>
      <c r="U934" s="2"/>
      <c r="V934" s="8">
        <f t="shared" si="169"/>
        <v>59964374</v>
      </c>
      <c r="W934" s="8">
        <v>0</v>
      </c>
      <c r="X934" s="2"/>
      <c r="Y934" s="8">
        <v>0</v>
      </c>
      <c r="Z934" s="8"/>
      <c r="AA934" s="2"/>
      <c r="AB934" s="2"/>
      <c r="AC934" s="9"/>
      <c r="AD934" s="2"/>
      <c r="AE934" s="2"/>
      <c r="AF934" s="8">
        <f t="shared" si="173"/>
        <v>59964374</v>
      </c>
      <c r="AG934" s="9">
        <v>0</v>
      </c>
      <c r="AH934" s="2"/>
      <c r="AI934" s="2">
        <v>0</v>
      </c>
      <c r="AJ934" s="9">
        <v>0</v>
      </c>
      <c r="AK934" s="2">
        <v>0</v>
      </c>
      <c r="AL934" s="2">
        <v>0</v>
      </c>
      <c r="AM934" s="2"/>
      <c r="AN934" s="2"/>
      <c r="AO934" s="19">
        <f t="shared" si="174"/>
        <v>59964374</v>
      </c>
      <c r="AP934" s="2"/>
      <c r="AQ934" s="2"/>
      <c r="AR934" s="2"/>
      <c r="AS934" s="2"/>
      <c r="AT934" s="2"/>
      <c r="AU934" s="2"/>
      <c r="AV934" s="2"/>
      <c r="AW934" s="2"/>
      <c r="AX934" s="2">
        <v>72449516</v>
      </c>
      <c r="AY934" s="2">
        <v>18112379</v>
      </c>
      <c r="AZ934" s="2"/>
      <c r="BA934" s="2"/>
      <c r="BB934" s="64">
        <f t="shared" si="175"/>
        <v>150526269</v>
      </c>
      <c r="BC934" s="2"/>
      <c r="BD934" s="2">
        <v>18112379</v>
      </c>
      <c r="BE934" s="2"/>
      <c r="BF934" s="2"/>
      <c r="BG934" s="9"/>
      <c r="BH934" s="2"/>
      <c r="BI934" s="2"/>
      <c r="BJ934" s="2">
        <v>129046540</v>
      </c>
      <c r="BK934" s="8">
        <f t="shared" si="176"/>
        <v>297685188</v>
      </c>
      <c r="BL934" s="2"/>
      <c r="BM934" s="2">
        <v>18112379</v>
      </c>
      <c r="BN934" s="2"/>
      <c r="BO934" s="2"/>
      <c r="BP934" s="2"/>
      <c r="BQ934" s="2"/>
      <c r="BR934" s="9"/>
      <c r="BS934" s="2"/>
      <c r="BT934" s="2"/>
      <c r="BU934" s="2"/>
      <c r="BV934" s="2"/>
      <c r="BW934" s="8">
        <f t="shared" si="177"/>
        <v>315797567</v>
      </c>
      <c r="BX934" s="2"/>
      <c r="BY934" s="2">
        <v>18112379</v>
      </c>
      <c r="BZ934" s="2"/>
      <c r="CA934" s="2"/>
      <c r="CB934" s="9"/>
      <c r="CC934" s="2"/>
      <c r="CD934" s="2"/>
      <c r="CE934" s="2"/>
      <c r="CF934" s="2"/>
      <c r="CG934" s="8">
        <f>SUM(BW934:CE934)</f>
        <v>333909946</v>
      </c>
      <c r="CH934" s="2"/>
      <c r="CI934" s="2"/>
      <c r="CJ934" s="2"/>
      <c r="CK934" s="2"/>
      <c r="CL934" s="9"/>
      <c r="CM934" s="2"/>
      <c r="CN934" s="2"/>
      <c r="CO934" s="2"/>
      <c r="CP934" s="8">
        <f t="shared" si="170"/>
        <v>333909946</v>
      </c>
      <c r="CQ934" s="2"/>
      <c r="CR934" s="2"/>
      <c r="CS934" s="2"/>
      <c r="CT934" s="2"/>
      <c r="CU934" s="2"/>
      <c r="CV934" s="9"/>
      <c r="CW934" s="2"/>
      <c r="CX934" s="2"/>
      <c r="CY934" s="8">
        <f t="shared" si="171"/>
        <v>333909946</v>
      </c>
      <c r="CZ934" s="2"/>
      <c r="DA934" s="2"/>
      <c r="DB934" s="2"/>
      <c r="DC934" s="2"/>
      <c r="DD934" s="2"/>
      <c r="DE934" s="2"/>
      <c r="DF934" s="2"/>
      <c r="DG934" s="2"/>
      <c r="DH934" s="2"/>
      <c r="DI934" s="8">
        <f t="shared" si="172"/>
        <v>333909946</v>
      </c>
      <c r="DJ934" s="18"/>
      <c r="DK934" s="2"/>
      <c r="DL934" s="2"/>
      <c r="DM934" s="2"/>
      <c r="DN934" s="2"/>
      <c r="DO934" s="2"/>
      <c r="DP934" s="2"/>
      <c r="DQ934" s="2"/>
      <c r="DR934" s="9"/>
      <c r="DS934" s="2"/>
      <c r="DT934" s="2"/>
      <c r="DU934" s="7">
        <f t="shared" si="178"/>
        <v>333909946</v>
      </c>
      <c r="DV934" s="4">
        <f>VLOOKUP(B934,[3]RPTNCT049_ConsultaSaldosContabl!$I$4:$K$8047,3,0)</f>
        <v>144899032</v>
      </c>
      <c r="DW934" s="4">
        <f>+Q934+Z934+AA934+AN934+BA934+BJ934+BU934+BV934</f>
        <v>189010914</v>
      </c>
      <c r="DX934" s="41">
        <f t="shared" si="179"/>
        <v>333909946</v>
      </c>
      <c r="DY934" s="19">
        <f t="shared" si="180"/>
        <v>0</v>
      </c>
      <c r="DZ934" s="29"/>
      <c r="EA934" s="29"/>
      <c r="EB934" s="29"/>
    </row>
    <row r="935" spans="1:136" ht="15" customHeight="1" x14ac:dyDescent="0.2">
      <c r="A935" s="1">
        <v>8000991496</v>
      </c>
      <c r="B935" s="1">
        <v>800099149</v>
      </c>
      <c r="C935" s="16">
        <v>212052720</v>
      </c>
      <c r="D935" s="17" t="s">
        <v>746</v>
      </c>
      <c r="E935" s="24" t="s">
        <v>1784</v>
      </c>
      <c r="F935" s="38"/>
      <c r="G935" s="2"/>
      <c r="H935" s="3"/>
      <c r="I935" s="2"/>
      <c r="J935" s="39"/>
      <c r="K935" s="3"/>
      <c r="L935" s="2"/>
      <c r="M935" s="8"/>
      <c r="N935" s="3"/>
      <c r="O935" s="2"/>
      <c r="P935" s="3"/>
      <c r="Q935" s="39">
        <v>33165145</v>
      </c>
      <c r="R935" s="2"/>
      <c r="S935" s="3"/>
      <c r="T935" s="3"/>
      <c r="U935" s="2"/>
      <c r="V935" s="8">
        <f t="shared" si="169"/>
        <v>33165145</v>
      </c>
      <c r="W935" s="8">
        <v>0</v>
      </c>
      <c r="X935" s="2"/>
      <c r="Y935" s="8">
        <v>0</v>
      </c>
      <c r="Z935" s="8"/>
      <c r="AA935" s="2"/>
      <c r="AB935" s="2"/>
      <c r="AC935" s="9"/>
      <c r="AD935" s="2"/>
      <c r="AE935" s="2"/>
      <c r="AF935" s="8">
        <f t="shared" si="173"/>
        <v>33165145</v>
      </c>
      <c r="AG935" s="9">
        <v>0</v>
      </c>
      <c r="AH935" s="2"/>
      <c r="AI935" s="2">
        <v>0</v>
      </c>
      <c r="AJ935" s="9">
        <v>0</v>
      </c>
      <c r="AK935" s="2">
        <v>0</v>
      </c>
      <c r="AL935" s="2">
        <v>0</v>
      </c>
      <c r="AM935" s="2"/>
      <c r="AN935" s="2"/>
      <c r="AO935" s="19">
        <f t="shared" si="174"/>
        <v>33165145</v>
      </c>
      <c r="AP935" s="2"/>
      <c r="AQ935" s="2"/>
      <c r="AR935" s="2"/>
      <c r="AS935" s="2"/>
      <c r="AT935" s="2"/>
      <c r="AU935" s="2"/>
      <c r="AV935" s="2"/>
      <c r="AW935" s="2"/>
      <c r="AX935" s="2">
        <v>41565524</v>
      </c>
      <c r="AY935" s="2">
        <v>10391381</v>
      </c>
      <c r="AZ935" s="2"/>
      <c r="BA935" s="2"/>
      <c r="BB935" s="64">
        <f t="shared" si="175"/>
        <v>85122050</v>
      </c>
      <c r="BC935" s="2"/>
      <c r="BD935" s="2">
        <v>10391381</v>
      </c>
      <c r="BE935" s="2"/>
      <c r="BF935" s="2"/>
      <c r="BG935" s="9"/>
      <c r="BH935" s="2"/>
      <c r="BI935" s="2"/>
      <c r="BJ935" s="2">
        <v>71373291</v>
      </c>
      <c r="BK935" s="8">
        <f t="shared" si="176"/>
        <v>166886722</v>
      </c>
      <c r="BL935" s="2"/>
      <c r="BM935" s="2">
        <v>10391381</v>
      </c>
      <c r="BN935" s="2"/>
      <c r="BO935" s="2"/>
      <c r="BP935" s="2"/>
      <c r="BQ935" s="2"/>
      <c r="BR935" s="9"/>
      <c r="BS935" s="2"/>
      <c r="BT935" s="2"/>
      <c r="BU935" s="2"/>
      <c r="BV935" s="2"/>
      <c r="BW935" s="8">
        <f t="shared" si="177"/>
        <v>177278103</v>
      </c>
      <c r="BX935" s="2"/>
      <c r="BY935" s="2">
        <v>10391381</v>
      </c>
      <c r="BZ935" s="2"/>
      <c r="CA935" s="2"/>
      <c r="CB935" s="9"/>
      <c r="CC935" s="2"/>
      <c r="CD935" s="2"/>
      <c r="CE935" s="2"/>
      <c r="CF935" s="2"/>
      <c r="CG935" s="8">
        <f>SUM(BW935:CE935)</f>
        <v>187669484</v>
      </c>
      <c r="CH935" s="2"/>
      <c r="CI935" s="2"/>
      <c r="CJ935" s="2"/>
      <c r="CK935" s="2"/>
      <c r="CL935" s="9"/>
      <c r="CM935" s="2"/>
      <c r="CN935" s="2"/>
      <c r="CO935" s="2"/>
      <c r="CP935" s="8">
        <f t="shared" si="170"/>
        <v>187669484</v>
      </c>
      <c r="CQ935" s="2"/>
      <c r="CR935" s="2"/>
      <c r="CS935" s="2"/>
      <c r="CT935" s="2"/>
      <c r="CU935" s="2"/>
      <c r="CV935" s="9"/>
      <c r="CW935" s="2"/>
      <c r="CX935" s="2"/>
      <c r="CY935" s="8">
        <f t="shared" si="171"/>
        <v>187669484</v>
      </c>
      <c r="CZ935" s="2"/>
      <c r="DA935" s="2"/>
      <c r="DB935" s="2"/>
      <c r="DC935" s="2"/>
      <c r="DD935" s="2"/>
      <c r="DE935" s="2"/>
      <c r="DF935" s="2"/>
      <c r="DG935" s="2"/>
      <c r="DH935" s="2"/>
      <c r="DI935" s="8">
        <f t="shared" si="172"/>
        <v>187669484</v>
      </c>
      <c r="DJ935" s="18"/>
      <c r="DK935" s="2"/>
      <c r="DL935" s="2"/>
      <c r="DM935" s="2"/>
      <c r="DN935" s="2"/>
      <c r="DO935" s="2"/>
      <c r="DP935" s="2"/>
      <c r="DQ935" s="2"/>
      <c r="DR935" s="9"/>
      <c r="DS935" s="2"/>
      <c r="DT935" s="2"/>
      <c r="DU935" s="7">
        <f t="shared" si="178"/>
        <v>187669484</v>
      </c>
      <c r="DV935" s="4">
        <f>VLOOKUP(B935,[3]RPTNCT049_ConsultaSaldosContabl!$I$4:$K$8047,3,0)</f>
        <v>83131048</v>
      </c>
      <c r="DW935" s="4">
        <f>+Q935+Z935+AA935+AN935+BA935+BJ935+BU935+BV935</f>
        <v>104538436</v>
      </c>
      <c r="DX935" s="41">
        <f t="shared" si="179"/>
        <v>187669484</v>
      </c>
      <c r="DY935" s="19">
        <f t="shared" si="180"/>
        <v>0</v>
      </c>
      <c r="DZ935" s="29"/>
      <c r="EA935" s="29"/>
      <c r="EB935" s="29"/>
    </row>
    <row r="936" spans="1:136" ht="15" customHeight="1" x14ac:dyDescent="0.2">
      <c r="A936" s="1">
        <v>8001027996</v>
      </c>
      <c r="B936" s="1">
        <v>800102799</v>
      </c>
      <c r="C936" s="16">
        <v>213681736</v>
      </c>
      <c r="D936" s="17" t="s">
        <v>953</v>
      </c>
      <c r="E936" s="24" t="s">
        <v>2031</v>
      </c>
      <c r="F936" s="38"/>
      <c r="G936" s="2"/>
      <c r="H936" s="3"/>
      <c r="I936" s="2"/>
      <c r="J936" s="39"/>
      <c r="K936" s="3"/>
      <c r="L936" s="2"/>
      <c r="M936" s="8"/>
      <c r="N936" s="3"/>
      <c r="O936" s="2"/>
      <c r="P936" s="3"/>
      <c r="Q936" s="39">
        <v>309961247</v>
      </c>
      <c r="R936" s="2"/>
      <c r="S936" s="3"/>
      <c r="T936" s="3"/>
      <c r="U936" s="2"/>
      <c r="V936" s="8">
        <f t="shared" si="169"/>
        <v>309961247</v>
      </c>
      <c r="W936" s="8">
        <v>0</v>
      </c>
      <c r="X936" s="2"/>
      <c r="Y936" s="8">
        <v>0</v>
      </c>
      <c r="Z936" s="8"/>
      <c r="AA936" s="2"/>
      <c r="AB936" s="2"/>
      <c r="AC936" s="9"/>
      <c r="AD936" s="2"/>
      <c r="AE936" s="2"/>
      <c r="AF936" s="8">
        <f t="shared" si="173"/>
        <v>309961247</v>
      </c>
      <c r="AG936" s="9">
        <v>0</v>
      </c>
      <c r="AH936" s="2"/>
      <c r="AI936" s="2">
        <v>0</v>
      </c>
      <c r="AJ936" s="9">
        <v>0</v>
      </c>
      <c r="AK936" s="2">
        <v>0</v>
      </c>
      <c r="AL936" s="2">
        <v>0</v>
      </c>
      <c r="AM936" s="2"/>
      <c r="AN936" s="2"/>
      <c r="AO936" s="19">
        <f t="shared" si="174"/>
        <v>309961247</v>
      </c>
      <c r="AP936" s="2"/>
      <c r="AQ936" s="2"/>
      <c r="AR936" s="2"/>
      <c r="AS936" s="2"/>
      <c r="AT936" s="2"/>
      <c r="AU936" s="2"/>
      <c r="AV936" s="2"/>
      <c r="AW936" s="2"/>
      <c r="AX936" s="2">
        <v>426614156</v>
      </c>
      <c r="AY936" s="2">
        <v>106653539</v>
      </c>
      <c r="AZ936" s="2"/>
      <c r="BA936" s="2"/>
      <c r="BB936" s="64">
        <f t="shared" si="175"/>
        <v>843228942</v>
      </c>
      <c r="BC936" s="2"/>
      <c r="BD936" s="2">
        <v>106653539</v>
      </c>
      <c r="BE936" s="2"/>
      <c r="BF936" s="2"/>
      <c r="BG936" s="9"/>
      <c r="BH936" s="2"/>
      <c r="BI936" s="2"/>
      <c r="BJ936" s="2">
        <v>667060545</v>
      </c>
      <c r="BK936" s="8">
        <f t="shared" si="176"/>
        <v>1616943026</v>
      </c>
      <c r="BL936" s="2"/>
      <c r="BM936" s="2">
        <v>106653539</v>
      </c>
      <c r="BN936" s="2"/>
      <c r="BO936" s="2"/>
      <c r="BP936" s="2"/>
      <c r="BQ936" s="2"/>
      <c r="BR936" s="9"/>
      <c r="BS936" s="2"/>
      <c r="BT936" s="2"/>
      <c r="BU936" s="2"/>
      <c r="BV936" s="2"/>
      <c r="BW936" s="8">
        <f t="shared" si="177"/>
        <v>1723596565</v>
      </c>
      <c r="BX936" s="2"/>
      <c r="BY936" s="2">
        <v>106653539</v>
      </c>
      <c r="BZ936" s="2"/>
      <c r="CA936" s="2"/>
      <c r="CB936" s="9"/>
      <c r="CC936" s="2"/>
      <c r="CD936" s="2"/>
      <c r="CE936" s="2"/>
      <c r="CF936" s="2"/>
      <c r="CG936" s="8">
        <f>SUM(BW936:CE936)</f>
        <v>1830250104</v>
      </c>
      <c r="CH936" s="2"/>
      <c r="CI936" s="2"/>
      <c r="CJ936" s="2"/>
      <c r="CK936" s="2"/>
      <c r="CL936" s="9"/>
      <c r="CM936" s="2"/>
      <c r="CN936" s="2"/>
      <c r="CO936" s="2"/>
      <c r="CP936" s="8">
        <f t="shared" si="170"/>
        <v>1830250104</v>
      </c>
      <c r="CQ936" s="2"/>
      <c r="CR936" s="2"/>
      <c r="CS936" s="2"/>
      <c r="CT936" s="2"/>
      <c r="CU936" s="2"/>
      <c r="CV936" s="9"/>
      <c r="CW936" s="2"/>
      <c r="CX936" s="2"/>
      <c r="CY936" s="8">
        <f t="shared" si="171"/>
        <v>1830250104</v>
      </c>
      <c r="CZ936" s="2"/>
      <c r="DA936" s="2"/>
      <c r="DB936" s="2"/>
      <c r="DC936" s="2"/>
      <c r="DD936" s="2"/>
      <c r="DE936" s="2"/>
      <c r="DF936" s="2"/>
      <c r="DG936" s="2"/>
      <c r="DH936" s="2"/>
      <c r="DI936" s="8">
        <f t="shared" si="172"/>
        <v>1830250104</v>
      </c>
      <c r="DJ936" s="18"/>
      <c r="DK936" s="2"/>
      <c r="DL936" s="2"/>
      <c r="DM936" s="2"/>
      <c r="DN936" s="2"/>
      <c r="DO936" s="2"/>
      <c r="DP936" s="2"/>
      <c r="DQ936" s="2"/>
      <c r="DR936" s="9"/>
      <c r="DS936" s="2"/>
      <c r="DT936" s="2"/>
      <c r="DU936" s="7">
        <f t="shared" si="178"/>
        <v>1830250104</v>
      </c>
      <c r="DV936" s="4">
        <f>VLOOKUP(B936,[3]RPTNCT049_ConsultaSaldosContabl!$I$4:$K$8047,3,0)</f>
        <v>853228312</v>
      </c>
      <c r="DW936" s="4">
        <f>+Q936+Z936+AA936+AN936+BA936+BJ936+BU936+BV936</f>
        <v>977021792</v>
      </c>
      <c r="DX936" s="41">
        <f t="shared" si="179"/>
        <v>1830250104</v>
      </c>
      <c r="DY936" s="19">
        <f t="shared" si="180"/>
        <v>0</v>
      </c>
      <c r="DZ936" s="29"/>
      <c r="EA936" s="29"/>
      <c r="EB936" s="29"/>
    </row>
    <row r="937" spans="1:136" ht="15" customHeight="1" x14ac:dyDescent="0.2">
      <c r="A937" s="1">
        <v>8000992638</v>
      </c>
      <c r="B937" s="1">
        <v>800099263</v>
      </c>
      <c r="C937" s="16">
        <v>212054720</v>
      </c>
      <c r="D937" s="17" t="s">
        <v>783</v>
      </c>
      <c r="E937" s="24" t="s">
        <v>1817</v>
      </c>
      <c r="F937" s="38"/>
      <c r="G937" s="2"/>
      <c r="H937" s="3"/>
      <c r="I937" s="2"/>
      <c r="J937" s="39"/>
      <c r="K937" s="3"/>
      <c r="L937" s="2"/>
      <c r="M937" s="8"/>
      <c r="N937" s="3"/>
      <c r="O937" s="2"/>
      <c r="P937" s="3"/>
      <c r="Q937" s="39">
        <v>44433073</v>
      </c>
      <c r="R937" s="2"/>
      <c r="S937" s="3"/>
      <c r="T937" s="3"/>
      <c r="U937" s="2"/>
      <c r="V937" s="8">
        <f t="shared" si="169"/>
        <v>44433073</v>
      </c>
      <c r="W937" s="8">
        <v>0</v>
      </c>
      <c r="X937" s="2"/>
      <c r="Y937" s="8">
        <v>0</v>
      </c>
      <c r="Z937" s="8">
        <v>40360952</v>
      </c>
      <c r="AA937" s="2"/>
      <c r="AB937" s="2"/>
      <c r="AC937" s="9"/>
      <c r="AD937" s="2"/>
      <c r="AE937" s="2"/>
      <c r="AF937" s="8">
        <f t="shared" si="173"/>
        <v>84794025</v>
      </c>
      <c r="AG937" s="9">
        <v>0</v>
      </c>
      <c r="AH937" s="2"/>
      <c r="AI937" s="2">
        <v>0</v>
      </c>
      <c r="AJ937" s="9">
        <v>0</v>
      </c>
      <c r="AK937" s="2">
        <v>0</v>
      </c>
      <c r="AL937" s="2">
        <v>0</v>
      </c>
      <c r="AM937" s="2"/>
      <c r="AN937" s="2"/>
      <c r="AO937" s="19">
        <f t="shared" si="174"/>
        <v>84794025</v>
      </c>
      <c r="AP937" s="2"/>
      <c r="AQ937" s="2"/>
      <c r="AR937" s="2"/>
      <c r="AS937" s="2"/>
      <c r="AT937" s="2"/>
      <c r="AU937" s="2"/>
      <c r="AV937" s="2"/>
      <c r="AW937" s="2"/>
      <c r="AX937" s="2">
        <v>196218288</v>
      </c>
      <c r="AY937" s="2">
        <v>49054572</v>
      </c>
      <c r="AZ937" s="2"/>
      <c r="BA937" s="2"/>
      <c r="BB937" s="64">
        <f t="shared" si="175"/>
        <v>330066885</v>
      </c>
      <c r="BC937" s="2"/>
      <c r="BD937" s="2">
        <v>49054572</v>
      </c>
      <c r="BE937" s="2"/>
      <c r="BF937" s="2"/>
      <c r="BG937" s="9"/>
      <c r="BH937" s="2"/>
      <c r="BI937" s="2"/>
      <c r="BJ937" s="2">
        <v>182481380</v>
      </c>
      <c r="BK937" s="8">
        <f t="shared" si="176"/>
        <v>561602837</v>
      </c>
      <c r="BL937" s="2"/>
      <c r="BM937" s="2">
        <v>49054572</v>
      </c>
      <c r="BN937" s="2"/>
      <c r="BO937" s="2"/>
      <c r="BP937" s="2"/>
      <c r="BQ937" s="2"/>
      <c r="BR937" s="9"/>
      <c r="BS937" s="2"/>
      <c r="BT937" s="2"/>
      <c r="BU937" s="2"/>
      <c r="BV937" s="2"/>
      <c r="BW937" s="8">
        <f t="shared" si="177"/>
        <v>610657409</v>
      </c>
      <c r="BX937" s="2"/>
      <c r="BY937" s="2">
        <v>49054572</v>
      </c>
      <c r="BZ937" s="2"/>
      <c r="CA937" s="2"/>
      <c r="CB937" s="9"/>
      <c r="CC937" s="2"/>
      <c r="CD937" s="2"/>
      <c r="CE937" s="2"/>
      <c r="CF937" s="2"/>
      <c r="CG937" s="8">
        <f>SUM(BW937:CE937)</f>
        <v>659711981</v>
      </c>
      <c r="CH937" s="2"/>
      <c r="CI937" s="2"/>
      <c r="CJ937" s="2"/>
      <c r="CK937" s="2"/>
      <c r="CL937" s="9"/>
      <c r="CM937" s="2"/>
      <c r="CN937" s="2"/>
      <c r="CO937" s="2"/>
      <c r="CP937" s="8">
        <f t="shared" si="170"/>
        <v>659711981</v>
      </c>
      <c r="CQ937" s="2"/>
      <c r="CR937" s="2"/>
      <c r="CS937" s="2"/>
      <c r="CT937" s="2"/>
      <c r="CU937" s="2"/>
      <c r="CV937" s="9"/>
      <c r="CW937" s="2"/>
      <c r="CX937" s="2"/>
      <c r="CY937" s="8">
        <f t="shared" si="171"/>
        <v>659711981</v>
      </c>
      <c r="CZ937" s="2"/>
      <c r="DA937" s="2"/>
      <c r="DB937" s="2"/>
      <c r="DC937" s="2"/>
      <c r="DD937" s="2"/>
      <c r="DE937" s="2"/>
      <c r="DF937" s="2"/>
      <c r="DG937" s="2"/>
      <c r="DH937" s="2"/>
      <c r="DI937" s="8">
        <f t="shared" si="172"/>
        <v>659711981</v>
      </c>
      <c r="DJ937" s="18"/>
      <c r="DK937" s="2"/>
      <c r="DL937" s="2"/>
      <c r="DM937" s="2"/>
      <c r="DN937" s="2"/>
      <c r="DO937" s="2"/>
      <c r="DP937" s="2"/>
      <c r="DQ937" s="2"/>
      <c r="DR937" s="9"/>
      <c r="DS937" s="2"/>
      <c r="DT937" s="2"/>
      <c r="DU937" s="7">
        <f t="shared" si="178"/>
        <v>659711981</v>
      </c>
      <c r="DV937" s="4">
        <f>VLOOKUP(B937,[3]RPTNCT049_ConsultaSaldosContabl!$I$4:$K$8047,3,0)</f>
        <v>392436576</v>
      </c>
      <c r="DW937" s="4">
        <f>+Q937+Z937+AA937+AN937+BA937+BJ937+BU937+BV937</f>
        <v>267275405</v>
      </c>
      <c r="DX937" s="41">
        <f t="shared" si="179"/>
        <v>659711981</v>
      </c>
      <c r="DY937" s="19">
        <f t="shared" si="180"/>
        <v>0</v>
      </c>
      <c r="DZ937" s="29"/>
      <c r="EA937" s="29"/>
      <c r="EB937" s="29"/>
    </row>
    <row r="938" spans="1:136" ht="15" customHeight="1" x14ac:dyDescent="0.2">
      <c r="A938" s="1">
        <v>8000947525</v>
      </c>
      <c r="B938" s="1">
        <v>800094752</v>
      </c>
      <c r="C938" s="16">
        <v>211825718</v>
      </c>
      <c r="D938" s="17" t="s">
        <v>534</v>
      </c>
      <c r="E938" s="24" t="s">
        <v>1577</v>
      </c>
      <c r="F938" s="38"/>
      <c r="G938" s="2"/>
      <c r="H938" s="3"/>
      <c r="I938" s="2"/>
      <c r="J938" s="39"/>
      <c r="K938" s="3"/>
      <c r="L938" s="2"/>
      <c r="M938" s="8"/>
      <c r="N938" s="3"/>
      <c r="O938" s="2"/>
      <c r="P938" s="3"/>
      <c r="Q938" s="39">
        <v>63051552</v>
      </c>
      <c r="R938" s="2"/>
      <c r="S938" s="3"/>
      <c r="T938" s="3"/>
      <c r="U938" s="2"/>
      <c r="V938" s="8">
        <f t="shared" si="169"/>
        <v>63051552</v>
      </c>
      <c r="W938" s="8">
        <v>0</v>
      </c>
      <c r="X938" s="2"/>
      <c r="Y938" s="8">
        <v>0</v>
      </c>
      <c r="Z938" s="8"/>
      <c r="AA938" s="2"/>
      <c r="AB938" s="2"/>
      <c r="AC938" s="9"/>
      <c r="AD938" s="2"/>
      <c r="AE938" s="2"/>
      <c r="AF938" s="8">
        <f t="shared" si="173"/>
        <v>63051552</v>
      </c>
      <c r="AG938" s="9">
        <v>0</v>
      </c>
      <c r="AH938" s="2"/>
      <c r="AI938" s="2">
        <v>0</v>
      </c>
      <c r="AJ938" s="9">
        <v>0</v>
      </c>
      <c r="AK938" s="2">
        <v>0</v>
      </c>
      <c r="AL938" s="2">
        <v>0</v>
      </c>
      <c r="AM938" s="2"/>
      <c r="AN938" s="2"/>
      <c r="AO938" s="19">
        <f t="shared" si="174"/>
        <v>63051552</v>
      </c>
      <c r="AP938" s="2"/>
      <c r="AQ938" s="2"/>
      <c r="AR938" s="2"/>
      <c r="AS938" s="2"/>
      <c r="AT938" s="2"/>
      <c r="AU938" s="2"/>
      <c r="AV938" s="2"/>
      <c r="AW938" s="2"/>
      <c r="AX938" s="2">
        <v>65963356</v>
      </c>
      <c r="AY938" s="2">
        <v>16490839</v>
      </c>
      <c r="AZ938" s="2"/>
      <c r="BA938" s="2"/>
      <c r="BB938" s="64">
        <f t="shared" si="175"/>
        <v>145505747</v>
      </c>
      <c r="BC938" s="2"/>
      <c r="BD938" s="2">
        <v>16490839</v>
      </c>
      <c r="BE938" s="2"/>
      <c r="BF938" s="2"/>
      <c r="BG938" s="9"/>
      <c r="BH938" s="2"/>
      <c r="BI938" s="2"/>
      <c r="BJ938" s="2">
        <v>135690493</v>
      </c>
      <c r="BK938" s="8">
        <f t="shared" si="176"/>
        <v>297687079</v>
      </c>
      <c r="BL938" s="2"/>
      <c r="BM938" s="2">
        <v>16490839</v>
      </c>
      <c r="BN938" s="2"/>
      <c r="BO938" s="2"/>
      <c r="BP938" s="2"/>
      <c r="BQ938" s="2"/>
      <c r="BR938" s="9"/>
      <c r="BS938" s="2"/>
      <c r="BT938" s="2"/>
      <c r="BU938" s="2"/>
      <c r="BV938" s="2"/>
      <c r="BW938" s="8">
        <f t="shared" si="177"/>
        <v>314177918</v>
      </c>
      <c r="BX938" s="2"/>
      <c r="BY938" s="2">
        <v>16490839</v>
      </c>
      <c r="BZ938" s="2"/>
      <c r="CA938" s="2"/>
      <c r="CB938" s="9"/>
      <c r="CC938" s="2"/>
      <c r="CD938" s="2"/>
      <c r="CE938" s="2"/>
      <c r="CF938" s="2"/>
      <c r="CG938" s="8">
        <f>SUM(BW938:CE938)</f>
        <v>330668757</v>
      </c>
      <c r="CH938" s="2"/>
      <c r="CI938" s="2"/>
      <c r="CJ938" s="2"/>
      <c r="CK938" s="2"/>
      <c r="CL938" s="9"/>
      <c r="CM938" s="2"/>
      <c r="CN938" s="2"/>
      <c r="CO938" s="2"/>
      <c r="CP938" s="8">
        <f t="shared" si="170"/>
        <v>330668757</v>
      </c>
      <c r="CQ938" s="2"/>
      <c r="CR938" s="2"/>
      <c r="CS938" s="2"/>
      <c r="CT938" s="2"/>
      <c r="CU938" s="2"/>
      <c r="CV938" s="9"/>
      <c r="CW938" s="2"/>
      <c r="CX938" s="2"/>
      <c r="CY938" s="8">
        <f t="shared" si="171"/>
        <v>330668757</v>
      </c>
      <c r="CZ938" s="2"/>
      <c r="DA938" s="2"/>
      <c r="DB938" s="2"/>
      <c r="DC938" s="2"/>
      <c r="DD938" s="2"/>
      <c r="DE938" s="2"/>
      <c r="DF938" s="2"/>
      <c r="DG938" s="2"/>
      <c r="DH938" s="2"/>
      <c r="DI938" s="8">
        <f t="shared" si="172"/>
        <v>330668757</v>
      </c>
      <c r="DJ938" s="18"/>
      <c r="DK938" s="2"/>
      <c r="DL938" s="2"/>
      <c r="DM938" s="2"/>
      <c r="DN938" s="2"/>
      <c r="DO938" s="2"/>
      <c r="DP938" s="2"/>
      <c r="DQ938" s="2"/>
      <c r="DR938" s="9"/>
      <c r="DS938" s="2"/>
      <c r="DT938" s="2"/>
      <c r="DU938" s="7">
        <f t="shared" si="178"/>
        <v>330668757</v>
      </c>
      <c r="DV938" s="4">
        <f>VLOOKUP(B938,[3]RPTNCT049_ConsultaSaldosContabl!$I$4:$K$8047,3,0)</f>
        <v>131926712</v>
      </c>
      <c r="DW938" s="4">
        <f>+Q938+Z938+AA938+AN938+BA938+BJ938+BU938+BV938</f>
        <v>198742045</v>
      </c>
      <c r="DX938" s="41">
        <f t="shared" si="179"/>
        <v>330668757</v>
      </c>
      <c r="DY938" s="19">
        <f t="shared" si="180"/>
        <v>0</v>
      </c>
      <c r="DZ938" s="29"/>
      <c r="EA938" s="29"/>
      <c r="EB938" s="29"/>
    </row>
    <row r="939" spans="1:136" ht="15" customHeight="1" x14ac:dyDescent="0.2">
      <c r="A939" s="1">
        <v>8000507913</v>
      </c>
      <c r="B939" s="1">
        <v>800050791</v>
      </c>
      <c r="C939" s="16">
        <v>212015720</v>
      </c>
      <c r="D939" s="17" t="s">
        <v>305</v>
      </c>
      <c r="E939" s="24" t="s">
        <v>1353</v>
      </c>
      <c r="F939" s="54"/>
      <c r="G939" s="18"/>
      <c r="H939" s="54"/>
      <c r="I939" s="18"/>
      <c r="J939" s="54"/>
      <c r="K939" s="54"/>
      <c r="L939" s="18"/>
      <c r="M939" s="55"/>
      <c r="N939" s="54"/>
      <c r="O939" s="18"/>
      <c r="P939" s="54"/>
      <c r="Q939" s="39"/>
      <c r="R939" s="18"/>
      <c r="S939" s="54"/>
      <c r="T939" s="54"/>
      <c r="U939" s="18"/>
      <c r="V939" s="8">
        <f t="shared" si="169"/>
        <v>0</v>
      </c>
      <c r="W939" s="8">
        <v>0</v>
      </c>
      <c r="X939" s="18"/>
      <c r="Y939" s="8">
        <v>0</v>
      </c>
      <c r="Z939" s="8">
        <v>9887070</v>
      </c>
      <c r="AA939" s="18"/>
      <c r="AB939" s="18"/>
      <c r="AC939" s="56"/>
      <c r="AD939" s="18"/>
      <c r="AE939" s="18"/>
      <c r="AF939" s="8">
        <f t="shared" si="173"/>
        <v>9887070</v>
      </c>
      <c r="AG939" s="9">
        <v>0</v>
      </c>
      <c r="AH939" s="2"/>
      <c r="AI939" s="2">
        <v>0</v>
      </c>
      <c r="AJ939" s="9">
        <v>0</v>
      </c>
      <c r="AK939" s="2">
        <v>0</v>
      </c>
      <c r="AL939" s="2">
        <v>0</v>
      </c>
      <c r="AM939" s="2"/>
      <c r="AN939" s="2"/>
      <c r="AO939" s="19">
        <f t="shared" si="174"/>
        <v>9887070</v>
      </c>
      <c r="AP939" s="18"/>
      <c r="AQ939" s="2"/>
      <c r="AR939" s="18"/>
      <c r="AS939" s="2"/>
      <c r="AT939" s="18"/>
      <c r="AU939" s="18"/>
      <c r="AV939" s="18"/>
      <c r="AW939" s="18"/>
      <c r="AX939" s="2">
        <v>17154044</v>
      </c>
      <c r="AY939" s="2">
        <v>4288511</v>
      </c>
      <c r="AZ939" s="18"/>
      <c r="BA939" s="2"/>
      <c r="BB939" s="64">
        <f t="shared" si="175"/>
        <v>31329625</v>
      </c>
      <c r="BC939" s="2"/>
      <c r="BD939" s="2">
        <v>4288511</v>
      </c>
      <c r="BE939" s="2"/>
      <c r="BF939" s="2"/>
      <c r="BG939" s="9"/>
      <c r="BH939" s="2"/>
      <c r="BI939" s="2"/>
      <c r="BJ939" s="2">
        <v>21277470</v>
      </c>
      <c r="BK939" s="8">
        <f t="shared" si="176"/>
        <v>56895606</v>
      </c>
      <c r="BL939" s="2"/>
      <c r="BM939" s="2">
        <v>4288511</v>
      </c>
      <c r="BN939" s="2"/>
      <c r="BO939" s="2"/>
      <c r="BP939" s="2"/>
      <c r="BQ939" s="2"/>
      <c r="BR939" s="9"/>
      <c r="BS939" s="2"/>
      <c r="BT939" s="2"/>
      <c r="BU939" s="2"/>
      <c r="BV939" s="2"/>
      <c r="BW939" s="8">
        <f t="shared" si="177"/>
        <v>61184117</v>
      </c>
      <c r="BX939" s="2"/>
      <c r="BY939" s="2">
        <v>4288511</v>
      </c>
      <c r="BZ939" s="2"/>
      <c r="CA939" s="2"/>
      <c r="CB939" s="9"/>
      <c r="CC939" s="2"/>
      <c r="CD939" s="2"/>
      <c r="CE939" s="2"/>
      <c r="CF939" s="2"/>
      <c r="CG939" s="8">
        <f>SUM(BW939:CE939)</f>
        <v>65472628</v>
      </c>
      <c r="CH939" s="2"/>
      <c r="CI939" s="2"/>
      <c r="CJ939" s="2"/>
      <c r="CK939" s="2"/>
      <c r="CL939" s="9"/>
      <c r="CM939" s="2"/>
      <c r="CN939" s="2"/>
      <c r="CO939" s="2"/>
      <c r="CP939" s="8">
        <f t="shared" si="170"/>
        <v>65472628</v>
      </c>
      <c r="CQ939" s="2"/>
      <c r="CR939" s="2"/>
      <c r="CS939" s="2"/>
      <c r="CT939" s="2"/>
      <c r="CU939" s="2"/>
      <c r="CV939" s="9"/>
      <c r="CW939" s="2"/>
      <c r="CX939" s="2"/>
      <c r="CY939" s="8">
        <f t="shared" si="171"/>
        <v>65472628</v>
      </c>
      <c r="CZ939" s="2"/>
      <c r="DA939" s="2"/>
      <c r="DB939" s="2"/>
      <c r="DC939" s="2"/>
      <c r="DD939" s="2"/>
      <c r="DE939" s="2"/>
      <c r="DF939" s="2"/>
      <c r="DG939" s="2"/>
      <c r="DH939" s="2"/>
      <c r="DI939" s="8">
        <f t="shared" si="172"/>
        <v>65472628</v>
      </c>
      <c r="DJ939" s="18"/>
      <c r="DK939" s="2"/>
      <c r="DL939" s="2"/>
      <c r="DM939" s="2"/>
      <c r="DN939" s="2"/>
      <c r="DO939" s="2"/>
      <c r="DP939" s="2"/>
      <c r="DQ939" s="2"/>
      <c r="DR939" s="9"/>
      <c r="DS939" s="2"/>
      <c r="DT939" s="2"/>
      <c r="DU939" s="7">
        <f t="shared" si="178"/>
        <v>65472628</v>
      </c>
      <c r="DV939" s="4">
        <f>VLOOKUP(B939,[3]RPTNCT049_ConsultaSaldosContabl!$I$4:$K$8047,3,0)</f>
        <v>34308088</v>
      </c>
      <c r="DW939" s="4">
        <f>+Q939+Z939+AA939+AN939+BA939+BJ939+BU939+BV939</f>
        <v>31164540</v>
      </c>
      <c r="DX939" s="41">
        <f t="shared" si="179"/>
        <v>65472628</v>
      </c>
      <c r="DY939" s="19">
        <f t="shared" si="180"/>
        <v>0</v>
      </c>
      <c r="DZ939" s="29"/>
      <c r="EA939" s="15"/>
      <c r="EB939" s="15"/>
      <c r="EC939" s="15"/>
      <c r="ED939" s="15"/>
      <c r="EE939" s="15"/>
      <c r="EF939" s="15"/>
    </row>
    <row r="940" spans="1:136" ht="15" customHeight="1" x14ac:dyDescent="0.2">
      <c r="A940" s="1">
        <v>8000994412</v>
      </c>
      <c r="B940" s="1">
        <v>800099441</v>
      </c>
      <c r="C940" s="16">
        <v>212315723</v>
      </c>
      <c r="D940" s="17" t="s">
        <v>306</v>
      </c>
      <c r="E940" s="24" t="s">
        <v>1354</v>
      </c>
      <c r="F940" s="54"/>
      <c r="G940" s="18"/>
      <c r="H940" s="54"/>
      <c r="I940" s="18"/>
      <c r="J940" s="54"/>
      <c r="K940" s="54"/>
      <c r="L940" s="18"/>
      <c r="M940" s="55"/>
      <c r="N940" s="54"/>
      <c r="O940" s="18"/>
      <c r="P940" s="54"/>
      <c r="Q940" s="39"/>
      <c r="R940" s="18"/>
      <c r="S940" s="54"/>
      <c r="T940" s="54"/>
      <c r="U940" s="18"/>
      <c r="V940" s="8">
        <f t="shared" si="169"/>
        <v>0</v>
      </c>
      <c r="W940" s="8">
        <v>0</v>
      </c>
      <c r="X940" s="18"/>
      <c r="Y940" s="8">
        <v>0</v>
      </c>
      <c r="Z940" s="8">
        <v>6685549</v>
      </c>
      <c r="AA940" s="18"/>
      <c r="AB940" s="18"/>
      <c r="AC940" s="56"/>
      <c r="AD940" s="18"/>
      <c r="AE940" s="18"/>
      <c r="AF940" s="8">
        <f t="shared" si="173"/>
        <v>6685549</v>
      </c>
      <c r="AG940" s="9">
        <v>0</v>
      </c>
      <c r="AH940" s="2"/>
      <c r="AI940" s="2">
        <v>0</v>
      </c>
      <c r="AJ940" s="9">
        <v>0</v>
      </c>
      <c r="AK940" s="2">
        <v>0</v>
      </c>
      <c r="AL940" s="2">
        <v>0</v>
      </c>
      <c r="AM940" s="2"/>
      <c r="AN940" s="2"/>
      <c r="AO940" s="19">
        <f t="shared" si="174"/>
        <v>6685549</v>
      </c>
      <c r="AP940" s="18"/>
      <c r="AQ940" s="2"/>
      <c r="AR940" s="18"/>
      <c r="AS940" s="2"/>
      <c r="AT940" s="18"/>
      <c r="AU940" s="18"/>
      <c r="AV940" s="18"/>
      <c r="AW940" s="18"/>
      <c r="AX940" s="2">
        <v>9758724</v>
      </c>
      <c r="AY940" s="2">
        <v>2439681</v>
      </c>
      <c r="AZ940" s="18"/>
      <c r="BA940" s="2"/>
      <c r="BB940" s="64">
        <f t="shared" si="175"/>
        <v>18883954</v>
      </c>
      <c r="BC940" s="2"/>
      <c r="BD940" s="2">
        <v>2439681</v>
      </c>
      <c r="BE940" s="2"/>
      <c r="BF940" s="2"/>
      <c r="BG940" s="9"/>
      <c r="BH940" s="2"/>
      <c r="BI940" s="2"/>
      <c r="BJ940" s="2">
        <v>14387682</v>
      </c>
      <c r="BK940" s="8">
        <f t="shared" si="176"/>
        <v>35711317</v>
      </c>
      <c r="BL940" s="2"/>
      <c r="BM940" s="2">
        <v>2439681</v>
      </c>
      <c r="BN940" s="2"/>
      <c r="BO940" s="2"/>
      <c r="BP940" s="2"/>
      <c r="BQ940" s="2"/>
      <c r="BR940" s="9"/>
      <c r="BS940" s="2"/>
      <c r="BT940" s="2"/>
      <c r="BU940" s="2"/>
      <c r="BV940" s="2"/>
      <c r="BW940" s="8">
        <f t="shared" si="177"/>
        <v>38150998</v>
      </c>
      <c r="BX940" s="2"/>
      <c r="BY940" s="2">
        <v>2439681</v>
      </c>
      <c r="BZ940" s="2"/>
      <c r="CA940" s="2"/>
      <c r="CB940" s="9"/>
      <c r="CC940" s="2"/>
      <c r="CD940" s="2"/>
      <c r="CE940" s="2"/>
      <c r="CF940" s="2"/>
      <c r="CG940" s="8">
        <f>SUM(BW940:CE940)</f>
        <v>40590679</v>
      </c>
      <c r="CH940" s="2"/>
      <c r="CI940" s="2"/>
      <c r="CJ940" s="2"/>
      <c r="CK940" s="2"/>
      <c r="CL940" s="9"/>
      <c r="CM940" s="2"/>
      <c r="CN940" s="2"/>
      <c r="CO940" s="2"/>
      <c r="CP940" s="8">
        <f t="shared" si="170"/>
        <v>40590679</v>
      </c>
      <c r="CQ940" s="2"/>
      <c r="CR940" s="2"/>
      <c r="CS940" s="2"/>
      <c r="CT940" s="2"/>
      <c r="CU940" s="2"/>
      <c r="CV940" s="9"/>
      <c r="CW940" s="2"/>
      <c r="CX940" s="2"/>
      <c r="CY940" s="8">
        <f t="shared" si="171"/>
        <v>40590679</v>
      </c>
      <c r="CZ940" s="2"/>
      <c r="DA940" s="2"/>
      <c r="DB940" s="2"/>
      <c r="DC940" s="2"/>
      <c r="DD940" s="2"/>
      <c r="DE940" s="2"/>
      <c r="DF940" s="2"/>
      <c r="DG940" s="2"/>
      <c r="DH940" s="2"/>
      <c r="DI940" s="8">
        <f t="shared" si="172"/>
        <v>40590679</v>
      </c>
      <c r="DJ940" s="18"/>
      <c r="DK940" s="2"/>
      <c r="DL940" s="2"/>
      <c r="DM940" s="2"/>
      <c r="DN940" s="2"/>
      <c r="DO940" s="2"/>
      <c r="DP940" s="2"/>
      <c r="DQ940" s="2"/>
      <c r="DR940" s="9"/>
      <c r="DS940" s="2"/>
      <c r="DT940" s="2"/>
      <c r="DU940" s="7">
        <f t="shared" si="178"/>
        <v>40590679</v>
      </c>
      <c r="DV940" s="4">
        <f>VLOOKUP(B940,[3]RPTNCT049_ConsultaSaldosContabl!$I$4:$K$8047,3,0)</f>
        <v>19517448</v>
      </c>
      <c r="DW940" s="4">
        <f>+Q940+Z940+AA940+AN940+BA940+BJ940+BU940+BV940</f>
        <v>21073231</v>
      </c>
      <c r="DX940" s="41">
        <f t="shared" si="179"/>
        <v>40590679</v>
      </c>
      <c r="DY940" s="19">
        <f t="shared" si="180"/>
        <v>0</v>
      </c>
      <c r="DZ940" s="29"/>
      <c r="EA940" s="15"/>
      <c r="EB940" s="15"/>
      <c r="EC940" s="15"/>
      <c r="ED940" s="15"/>
      <c r="EE940" s="15"/>
      <c r="EF940" s="15"/>
    </row>
    <row r="941" spans="1:136" ht="15" customHeight="1" x14ac:dyDescent="0.2">
      <c r="A941" s="1">
        <v>8909813912</v>
      </c>
      <c r="B941" s="1">
        <v>890981391</v>
      </c>
      <c r="C941" s="16">
        <v>213605736</v>
      </c>
      <c r="D941" s="17" t="s">
        <v>141</v>
      </c>
      <c r="E941" s="24" t="s">
        <v>1186</v>
      </c>
      <c r="F941" s="38"/>
      <c r="G941" s="2"/>
      <c r="H941" s="3"/>
      <c r="I941" s="2"/>
      <c r="J941" s="39"/>
      <c r="K941" s="3"/>
      <c r="L941" s="2"/>
      <c r="M941" s="8"/>
      <c r="N941" s="3"/>
      <c r="O941" s="2"/>
      <c r="P941" s="3"/>
      <c r="Q941" s="39">
        <v>116281486</v>
      </c>
      <c r="R941" s="2"/>
      <c r="S941" s="3"/>
      <c r="T941" s="3"/>
      <c r="U941" s="2"/>
      <c r="V941" s="8">
        <f t="shared" si="169"/>
        <v>116281486</v>
      </c>
      <c r="W941" s="8">
        <v>0</v>
      </c>
      <c r="X941" s="2"/>
      <c r="Y941" s="8">
        <v>0</v>
      </c>
      <c r="Z941" s="8">
        <v>65855488</v>
      </c>
      <c r="AA941" s="2"/>
      <c r="AB941" s="2"/>
      <c r="AC941" s="9"/>
      <c r="AD941" s="2"/>
      <c r="AE941" s="2"/>
      <c r="AF941" s="8">
        <f t="shared" si="173"/>
        <v>182136974</v>
      </c>
      <c r="AG941" s="9">
        <v>0</v>
      </c>
      <c r="AH941" s="2"/>
      <c r="AI941" s="2">
        <v>0</v>
      </c>
      <c r="AJ941" s="9">
        <v>0</v>
      </c>
      <c r="AK941" s="2">
        <v>0</v>
      </c>
      <c r="AL941" s="2">
        <v>0</v>
      </c>
      <c r="AM941" s="2"/>
      <c r="AN941" s="2"/>
      <c r="AO941" s="19">
        <f t="shared" si="174"/>
        <v>182136974</v>
      </c>
      <c r="AP941" s="2"/>
      <c r="AQ941" s="2"/>
      <c r="AR941" s="2"/>
      <c r="AS941" s="2"/>
      <c r="AT941" s="2"/>
      <c r="AU941" s="2"/>
      <c r="AV941" s="2"/>
      <c r="AW941" s="2"/>
      <c r="AX941" s="2">
        <v>250178236</v>
      </c>
      <c r="AY941" s="2">
        <v>62544559</v>
      </c>
      <c r="AZ941" s="2"/>
      <c r="BA941" s="2">
        <f>VLOOKUP(B941,[2]Mayo!$G$109:$H$167,2,0)</f>
        <v>5804618</v>
      </c>
      <c r="BB941" s="64">
        <f t="shared" si="175"/>
        <v>500664387</v>
      </c>
      <c r="BC941" s="2"/>
      <c r="BD941" s="2">
        <v>62544559</v>
      </c>
      <c r="BE941" s="2"/>
      <c r="BF941" s="2"/>
      <c r="BG941" s="9"/>
      <c r="BH941" s="2"/>
      <c r="BI941" s="2"/>
      <c r="BJ941" s="2">
        <v>404459363</v>
      </c>
      <c r="BK941" s="8">
        <f t="shared" si="176"/>
        <v>967668309</v>
      </c>
      <c r="BL941" s="2"/>
      <c r="BM941" s="2">
        <v>62544559</v>
      </c>
      <c r="BN941" s="2"/>
      <c r="BO941" s="2"/>
      <c r="BP941" s="2"/>
      <c r="BQ941" s="2"/>
      <c r="BR941" s="9"/>
      <c r="BS941" s="2"/>
      <c r="BT941" s="2"/>
      <c r="BU941" s="2"/>
      <c r="BV941" s="2"/>
      <c r="BW941" s="8">
        <f t="shared" si="177"/>
        <v>1030212868</v>
      </c>
      <c r="BX941" s="2"/>
      <c r="BY941" s="2">
        <v>62544559</v>
      </c>
      <c r="BZ941" s="2"/>
      <c r="CA941" s="2"/>
      <c r="CB941" s="9"/>
      <c r="CC941" s="2"/>
      <c r="CD941" s="2"/>
      <c r="CE941" s="2"/>
      <c r="CF941" s="2"/>
      <c r="CG941" s="8">
        <f>SUM(BW941:CE941)</f>
        <v>1092757427</v>
      </c>
      <c r="CH941" s="2"/>
      <c r="CI941" s="2"/>
      <c r="CJ941" s="2"/>
      <c r="CK941" s="2"/>
      <c r="CL941" s="9"/>
      <c r="CM941" s="2"/>
      <c r="CN941" s="2"/>
      <c r="CO941" s="2"/>
      <c r="CP941" s="8">
        <f t="shared" si="170"/>
        <v>1092757427</v>
      </c>
      <c r="CQ941" s="2"/>
      <c r="CR941" s="2"/>
      <c r="CS941" s="2"/>
      <c r="CT941" s="2"/>
      <c r="CU941" s="2"/>
      <c r="CV941" s="9"/>
      <c r="CW941" s="2"/>
      <c r="CX941" s="2"/>
      <c r="CY941" s="8">
        <f t="shared" si="171"/>
        <v>1092757427</v>
      </c>
      <c r="CZ941" s="2"/>
      <c r="DA941" s="2"/>
      <c r="DB941" s="2"/>
      <c r="DC941" s="2"/>
      <c r="DD941" s="2"/>
      <c r="DE941" s="2"/>
      <c r="DF941" s="2"/>
      <c r="DG941" s="2"/>
      <c r="DH941" s="2"/>
      <c r="DI941" s="8">
        <f t="shared" si="172"/>
        <v>1092757427</v>
      </c>
      <c r="DJ941" s="18"/>
      <c r="DK941" s="2"/>
      <c r="DL941" s="2"/>
      <c r="DM941" s="2"/>
      <c r="DN941" s="2"/>
      <c r="DO941" s="2"/>
      <c r="DP941" s="2"/>
      <c r="DQ941" s="2"/>
      <c r="DR941" s="9"/>
      <c r="DS941" s="2"/>
      <c r="DT941" s="2"/>
      <c r="DU941" s="7">
        <f t="shared" si="178"/>
        <v>1092757427</v>
      </c>
      <c r="DV941" s="4">
        <f>VLOOKUP(B941,[3]RPTNCT049_ConsultaSaldosContabl!$I$4:$K$8047,3,0)</f>
        <v>500356472</v>
      </c>
      <c r="DW941" s="4">
        <f>+Q941+Z941+AA941+AN941+BA941+BJ941+BU941+BV941</f>
        <v>592400955</v>
      </c>
      <c r="DX941" s="41">
        <f t="shared" si="179"/>
        <v>1092757427</v>
      </c>
      <c r="DY941" s="19">
        <f t="shared" si="180"/>
        <v>0</v>
      </c>
      <c r="DZ941" s="29"/>
      <c r="EA941" s="29"/>
      <c r="EB941" s="29"/>
    </row>
    <row r="942" spans="1:136" ht="15" customHeight="1" x14ac:dyDescent="0.2">
      <c r="A942" s="1">
        <v>8999994152</v>
      </c>
      <c r="B942" s="1">
        <v>899999415</v>
      </c>
      <c r="C942" s="16">
        <v>213625736</v>
      </c>
      <c r="D942" s="17" t="s">
        <v>535</v>
      </c>
      <c r="E942" s="24" t="s">
        <v>1578</v>
      </c>
      <c r="F942" s="38"/>
      <c r="G942" s="2"/>
      <c r="H942" s="3"/>
      <c r="I942" s="2"/>
      <c r="J942" s="39"/>
      <c r="K942" s="3"/>
      <c r="L942" s="2"/>
      <c r="M942" s="8"/>
      <c r="N942" s="3"/>
      <c r="O942" s="2"/>
      <c r="P942" s="3"/>
      <c r="Q942" s="39">
        <v>62091729</v>
      </c>
      <c r="R942" s="2"/>
      <c r="S942" s="3"/>
      <c r="T942" s="3"/>
      <c r="U942" s="2"/>
      <c r="V942" s="8">
        <f t="shared" si="169"/>
        <v>62091729</v>
      </c>
      <c r="W942" s="8">
        <v>0</v>
      </c>
      <c r="X942" s="2"/>
      <c r="Y942" s="8">
        <v>0</v>
      </c>
      <c r="Z942" s="8"/>
      <c r="AA942" s="2"/>
      <c r="AB942" s="2"/>
      <c r="AC942" s="9"/>
      <c r="AD942" s="2"/>
      <c r="AE942" s="2"/>
      <c r="AF942" s="8">
        <f t="shared" si="173"/>
        <v>62091729</v>
      </c>
      <c r="AG942" s="9">
        <v>0</v>
      </c>
      <c r="AH942" s="2"/>
      <c r="AI942" s="2">
        <v>0</v>
      </c>
      <c r="AJ942" s="9">
        <v>0</v>
      </c>
      <c r="AK942" s="2">
        <v>0</v>
      </c>
      <c r="AL942" s="2">
        <v>0</v>
      </c>
      <c r="AM942" s="2"/>
      <c r="AN942" s="2"/>
      <c r="AO942" s="19">
        <f t="shared" si="174"/>
        <v>62091729</v>
      </c>
      <c r="AP942" s="2"/>
      <c r="AQ942" s="2"/>
      <c r="AR942" s="2"/>
      <c r="AS942" s="2"/>
      <c r="AT942" s="2"/>
      <c r="AU942" s="2"/>
      <c r="AV942" s="2"/>
      <c r="AW942" s="2"/>
      <c r="AX942" s="2">
        <v>52297212</v>
      </c>
      <c r="AY942" s="2">
        <v>13074303</v>
      </c>
      <c r="AZ942" s="2"/>
      <c r="BA942" s="2"/>
      <c r="BB942" s="64">
        <f t="shared" si="175"/>
        <v>127463244</v>
      </c>
      <c r="BC942" s="2"/>
      <c r="BD942" s="2">
        <v>13074303</v>
      </c>
      <c r="BE942" s="2"/>
      <c r="BF942" s="2"/>
      <c r="BG942" s="9"/>
      <c r="BH942" s="2"/>
      <c r="BI942" s="2"/>
      <c r="BJ942" s="2">
        <v>133624995</v>
      </c>
      <c r="BK942" s="8">
        <f t="shared" si="176"/>
        <v>274162542</v>
      </c>
      <c r="BL942" s="2"/>
      <c r="BM942" s="2">
        <v>13074303</v>
      </c>
      <c r="BN942" s="2"/>
      <c r="BO942" s="2"/>
      <c r="BP942" s="2"/>
      <c r="BQ942" s="2"/>
      <c r="BR942" s="9"/>
      <c r="BS942" s="2"/>
      <c r="BT942" s="2"/>
      <c r="BU942" s="2"/>
      <c r="BV942" s="2"/>
      <c r="BW942" s="8">
        <f t="shared" si="177"/>
        <v>287236845</v>
      </c>
      <c r="BX942" s="2"/>
      <c r="BY942" s="2">
        <v>13074303</v>
      </c>
      <c r="BZ942" s="2"/>
      <c r="CA942" s="2"/>
      <c r="CB942" s="9"/>
      <c r="CC942" s="2"/>
      <c r="CD942" s="2"/>
      <c r="CE942" s="2"/>
      <c r="CF942" s="2"/>
      <c r="CG942" s="8">
        <f>SUM(BW942:CE942)</f>
        <v>300311148</v>
      </c>
      <c r="CH942" s="2"/>
      <c r="CI942" s="2"/>
      <c r="CJ942" s="2"/>
      <c r="CK942" s="2"/>
      <c r="CL942" s="9"/>
      <c r="CM942" s="2"/>
      <c r="CN942" s="2"/>
      <c r="CO942" s="2"/>
      <c r="CP942" s="8">
        <f t="shared" si="170"/>
        <v>300311148</v>
      </c>
      <c r="CQ942" s="2"/>
      <c r="CR942" s="2"/>
      <c r="CS942" s="2"/>
      <c r="CT942" s="2"/>
      <c r="CU942" s="2"/>
      <c r="CV942" s="9"/>
      <c r="CW942" s="2"/>
      <c r="CX942" s="2"/>
      <c r="CY942" s="8">
        <f t="shared" si="171"/>
        <v>300311148</v>
      </c>
      <c r="CZ942" s="2"/>
      <c r="DA942" s="2"/>
      <c r="DB942" s="2"/>
      <c r="DC942" s="2"/>
      <c r="DD942" s="2"/>
      <c r="DE942" s="2"/>
      <c r="DF942" s="2"/>
      <c r="DG942" s="2"/>
      <c r="DH942" s="2"/>
      <c r="DI942" s="8">
        <f t="shared" si="172"/>
        <v>300311148</v>
      </c>
      <c r="DJ942" s="18"/>
      <c r="DK942" s="2"/>
      <c r="DL942" s="2"/>
      <c r="DM942" s="2"/>
      <c r="DN942" s="2"/>
      <c r="DO942" s="2"/>
      <c r="DP942" s="2"/>
      <c r="DQ942" s="2"/>
      <c r="DR942" s="9"/>
      <c r="DS942" s="2"/>
      <c r="DT942" s="2"/>
      <c r="DU942" s="7">
        <f t="shared" si="178"/>
        <v>300311148</v>
      </c>
      <c r="DV942" s="4">
        <f>VLOOKUP(B942,[3]RPTNCT049_ConsultaSaldosContabl!$I$4:$K$8047,3,0)</f>
        <v>104594424</v>
      </c>
      <c r="DW942" s="4">
        <f>+Q942+Z942+AA942+AN942+BA942+BJ942+BU942+BV942</f>
        <v>195716724</v>
      </c>
      <c r="DX942" s="41">
        <f t="shared" si="179"/>
        <v>300311148</v>
      </c>
      <c r="DY942" s="19">
        <f t="shared" si="180"/>
        <v>0</v>
      </c>
      <c r="DZ942" s="29"/>
      <c r="EA942" s="29"/>
      <c r="EB942" s="29"/>
    </row>
    <row r="943" spans="1:136" ht="15" customHeight="1" x14ac:dyDescent="0.2">
      <c r="A943" s="1">
        <v>8001005270</v>
      </c>
      <c r="B943" s="1">
        <v>800100527</v>
      </c>
      <c r="C943" s="16">
        <v>213676736</v>
      </c>
      <c r="D943" s="17" t="s">
        <v>939</v>
      </c>
      <c r="E943" s="24" t="s">
        <v>2017</v>
      </c>
      <c r="F943" s="38"/>
      <c r="G943" s="2"/>
      <c r="H943" s="3"/>
      <c r="I943" s="2"/>
      <c r="J943" s="39"/>
      <c r="K943" s="3"/>
      <c r="L943" s="2"/>
      <c r="M943" s="8"/>
      <c r="N943" s="3"/>
      <c r="O943" s="2"/>
      <c r="P943" s="3"/>
      <c r="Q943" s="39">
        <v>166144333</v>
      </c>
      <c r="R943" s="2"/>
      <c r="S943" s="3"/>
      <c r="T943" s="3"/>
      <c r="U943" s="2"/>
      <c r="V943" s="8">
        <f t="shared" si="169"/>
        <v>166144333</v>
      </c>
      <c r="W943" s="8">
        <v>0</v>
      </c>
      <c r="X943" s="2"/>
      <c r="Y943" s="8">
        <v>0</v>
      </c>
      <c r="Z943" s="8"/>
      <c r="AA943" s="2"/>
      <c r="AB943" s="2"/>
      <c r="AC943" s="9"/>
      <c r="AD943" s="2"/>
      <c r="AE943" s="2"/>
      <c r="AF943" s="8">
        <f t="shared" si="173"/>
        <v>166144333</v>
      </c>
      <c r="AG943" s="9">
        <v>0</v>
      </c>
      <c r="AH943" s="2"/>
      <c r="AI943" s="2">
        <v>0</v>
      </c>
      <c r="AJ943" s="9">
        <v>0</v>
      </c>
      <c r="AK943" s="2">
        <v>0</v>
      </c>
      <c r="AL943" s="2">
        <v>0</v>
      </c>
      <c r="AM943" s="2"/>
      <c r="AN943" s="2"/>
      <c r="AO943" s="19">
        <f t="shared" si="174"/>
        <v>166144333</v>
      </c>
      <c r="AP943" s="2"/>
      <c r="AQ943" s="2"/>
      <c r="AR943" s="2"/>
      <c r="AS943" s="2"/>
      <c r="AT943" s="2"/>
      <c r="AU943" s="2"/>
      <c r="AV943" s="2"/>
      <c r="AW943" s="2"/>
      <c r="AX943" s="2">
        <v>225672408</v>
      </c>
      <c r="AY943" s="2">
        <v>56418102</v>
      </c>
      <c r="AZ943" s="2"/>
      <c r="BA943" s="2"/>
      <c r="BB943" s="64">
        <f t="shared" si="175"/>
        <v>448234843</v>
      </c>
      <c r="BC943" s="2"/>
      <c r="BD943" s="2">
        <v>56418102</v>
      </c>
      <c r="BE943" s="2"/>
      <c r="BF943" s="2"/>
      <c r="BG943" s="9"/>
      <c r="BH943" s="2"/>
      <c r="BI943" s="2"/>
      <c r="BJ943" s="2">
        <v>357551527</v>
      </c>
      <c r="BK943" s="8">
        <f t="shared" si="176"/>
        <v>862204472</v>
      </c>
      <c r="BL943" s="2"/>
      <c r="BM943" s="2">
        <v>56418102</v>
      </c>
      <c r="BN943" s="2"/>
      <c r="BO943" s="2"/>
      <c r="BP943" s="2"/>
      <c r="BQ943" s="2"/>
      <c r="BR943" s="9"/>
      <c r="BS943" s="2"/>
      <c r="BT943" s="2"/>
      <c r="BU943" s="2"/>
      <c r="BV943" s="2"/>
      <c r="BW943" s="8">
        <f t="shared" si="177"/>
        <v>918622574</v>
      </c>
      <c r="BX943" s="2"/>
      <c r="BY943" s="2">
        <v>56418102</v>
      </c>
      <c r="BZ943" s="2"/>
      <c r="CA943" s="2"/>
      <c r="CB943" s="9"/>
      <c r="CC943" s="2"/>
      <c r="CD943" s="2"/>
      <c r="CE943" s="2"/>
      <c r="CF943" s="2"/>
      <c r="CG943" s="8">
        <f>SUM(BW943:CE943)</f>
        <v>975040676</v>
      </c>
      <c r="CH943" s="2"/>
      <c r="CI943" s="2"/>
      <c r="CJ943" s="2"/>
      <c r="CK943" s="2"/>
      <c r="CL943" s="9"/>
      <c r="CM943" s="2"/>
      <c r="CN943" s="2"/>
      <c r="CO943" s="2"/>
      <c r="CP943" s="8">
        <f t="shared" si="170"/>
        <v>975040676</v>
      </c>
      <c r="CQ943" s="2"/>
      <c r="CR943" s="2"/>
      <c r="CS943" s="2"/>
      <c r="CT943" s="2"/>
      <c r="CU943" s="2"/>
      <c r="CV943" s="9"/>
      <c r="CW943" s="2"/>
      <c r="CX943" s="2"/>
      <c r="CY943" s="8">
        <f t="shared" si="171"/>
        <v>975040676</v>
      </c>
      <c r="CZ943" s="2"/>
      <c r="DA943" s="2"/>
      <c r="DB943" s="2"/>
      <c r="DC943" s="2"/>
      <c r="DD943" s="2"/>
      <c r="DE943" s="2"/>
      <c r="DF943" s="2"/>
      <c r="DG943" s="2"/>
      <c r="DH943" s="2"/>
      <c r="DI943" s="8">
        <f t="shared" si="172"/>
        <v>975040676</v>
      </c>
      <c r="DJ943" s="18"/>
      <c r="DK943" s="2"/>
      <c r="DL943" s="2"/>
      <c r="DM943" s="2"/>
      <c r="DN943" s="2"/>
      <c r="DO943" s="2"/>
      <c r="DP943" s="2"/>
      <c r="DQ943" s="2"/>
      <c r="DR943" s="9"/>
      <c r="DS943" s="2"/>
      <c r="DT943" s="2"/>
      <c r="DU943" s="7">
        <f t="shared" si="178"/>
        <v>975040676</v>
      </c>
      <c r="DV943" s="4">
        <f>VLOOKUP(B943,[3]RPTNCT049_ConsultaSaldosContabl!$I$4:$K$8047,3,0)</f>
        <v>451344816</v>
      </c>
      <c r="DW943" s="4">
        <f>+Q943+Z943+AA943+AN943+BA943+BJ943+BU943+BV943</f>
        <v>523695860</v>
      </c>
      <c r="DX943" s="41">
        <f t="shared" si="179"/>
        <v>975040676</v>
      </c>
      <c r="DY943" s="19">
        <f t="shared" si="180"/>
        <v>0</v>
      </c>
      <c r="DZ943" s="29"/>
      <c r="EA943" s="29"/>
      <c r="EB943" s="29"/>
    </row>
    <row r="944" spans="1:136" ht="15" customHeight="1" x14ac:dyDescent="0.2">
      <c r="A944" s="1">
        <v>8918019115</v>
      </c>
      <c r="B944" s="1">
        <v>891801911</v>
      </c>
      <c r="C944" s="16">
        <v>214015740</v>
      </c>
      <c r="D944" s="17" t="s">
        <v>307</v>
      </c>
      <c r="E944" s="24" t="s">
        <v>1355</v>
      </c>
      <c r="F944" s="54"/>
      <c r="G944" s="18"/>
      <c r="H944" s="54"/>
      <c r="I944" s="18"/>
      <c r="J944" s="54"/>
      <c r="K944" s="54"/>
      <c r="L944" s="18"/>
      <c r="M944" s="55"/>
      <c r="N944" s="54"/>
      <c r="O944" s="18"/>
      <c r="P944" s="54"/>
      <c r="Q944" s="39"/>
      <c r="R944" s="18"/>
      <c r="S944" s="54"/>
      <c r="T944" s="54"/>
      <c r="U944" s="18"/>
      <c r="V944" s="8">
        <f t="shared" si="169"/>
        <v>0</v>
      </c>
      <c r="W944" s="8">
        <v>0</v>
      </c>
      <c r="X944" s="18"/>
      <c r="Y944" s="8">
        <v>0</v>
      </c>
      <c r="Z944" s="8">
        <v>52043765</v>
      </c>
      <c r="AA944" s="18"/>
      <c r="AB944" s="18"/>
      <c r="AC944" s="56"/>
      <c r="AD944" s="18"/>
      <c r="AE944" s="18"/>
      <c r="AF944" s="8">
        <f t="shared" si="173"/>
        <v>52043765</v>
      </c>
      <c r="AG944" s="9">
        <v>0</v>
      </c>
      <c r="AH944" s="2"/>
      <c r="AI944" s="2">
        <v>0</v>
      </c>
      <c r="AJ944" s="9">
        <v>0</v>
      </c>
      <c r="AK944" s="2">
        <v>0</v>
      </c>
      <c r="AL944" s="2">
        <v>0</v>
      </c>
      <c r="AM944" s="2"/>
      <c r="AN944" s="2"/>
      <c r="AO944" s="19">
        <f t="shared" si="174"/>
        <v>52043765</v>
      </c>
      <c r="AP944" s="18"/>
      <c r="AQ944" s="2"/>
      <c r="AR944" s="18"/>
      <c r="AS944" s="2"/>
      <c r="AT944" s="18"/>
      <c r="AU944" s="18"/>
      <c r="AV944" s="18"/>
      <c r="AW944" s="18"/>
      <c r="AX944" s="2">
        <v>84227980</v>
      </c>
      <c r="AY944" s="2">
        <v>21056995</v>
      </c>
      <c r="AZ944" s="18"/>
      <c r="BA944" s="2"/>
      <c r="BB944" s="64">
        <f t="shared" si="175"/>
        <v>157328740</v>
      </c>
      <c r="BC944" s="2"/>
      <c r="BD944" s="2">
        <v>21056995</v>
      </c>
      <c r="BE944" s="2"/>
      <c r="BF944" s="2"/>
      <c r="BG944" s="9"/>
      <c r="BH944" s="2"/>
      <c r="BI944" s="2"/>
      <c r="BJ944" s="2">
        <v>112000928</v>
      </c>
      <c r="BK944" s="8">
        <f t="shared" si="176"/>
        <v>290386663</v>
      </c>
      <c r="BL944" s="2"/>
      <c r="BM944" s="2">
        <v>21056995</v>
      </c>
      <c r="BN944" s="2"/>
      <c r="BO944" s="2"/>
      <c r="BP944" s="2"/>
      <c r="BQ944" s="2"/>
      <c r="BR944" s="9"/>
      <c r="BS944" s="2"/>
      <c r="BT944" s="2"/>
      <c r="BU944" s="2"/>
      <c r="BV944" s="2"/>
      <c r="BW944" s="8">
        <f t="shared" si="177"/>
        <v>311443658</v>
      </c>
      <c r="BX944" s="2"/>
      <c r="BY944" s="2">
        <v>21056995</v>
      </c>
      <c r="BZ944" s="2"/>
      <c r="CA944" s="2"/>
      <c r="CB944" s="9"/>
      <c r="CC944" s="2"/>
      <c r="CD944" s="2"/>
      <c r="CE944" s="2"/>
      <c r="CF944" s="2"/>
      <c r="CG944" s="8">
        <f>SUM(BW944:CE944)</f>
        <v>332500653</v>
      </c>
      <c r="CH944" s="2"/>
      <c r="CI944" s="2"/>
      <c r="CJ944" s="2"/>
      <c r="CK944" s="2"/>
      <c r="CL944" s="9"/>
      <c r="CM944" s="2"/>
      <c r="CN944" s="2"/>
      <c r="CO944" s="2"/>
      <c r="CP944" s="8">
        <f t="shared" si="170"/>
        <v>332500653</v>
      </c>
      <c r="CQ944" s="2"/>
      <c r="CR944" s="2"/>
      <c r="CS944" s="2"/>
      <c r="CT944" s="2"/>
      <c r="CU944" s="2"/>
      <c r="CV944" s="9"/>
      <c r="CW944" s="2"/>
      <c r="CX944" s="2"/>
      <c r="CY944" s="8">
        <f t="shared" si="171"/>
        <v>332500653</v>
      </c>
      <c r="CZ944" s="2"/>
      <c r="DA944" s="2"/>
      <c r="DB944" s="2"/>
      <c r="DC944" s="2"/>
      <c r="DD944" s="2"/>
      <c r="DE944" s="2"/>
      <c r="DF944" s="2"/>
      <c r="DG944" s="2"/>
      <c r="DH944" s="2"/>
      <c r="DI944" s="8">
        <f t="shared" si="172"/>
        <v>332500653</v>
      </c>
      <c r="DJ944" s="18"/>
      <c r="DK944" s="2"/>
      <c r="DL944" s="2"/>
      <c r="DM944" s="2"/>
      <c r="DN944" s="2"/>
      <c r="DO944" s="2"/>
      <c r="DP944" s="2"/>
      <c r="DQ944" s="2"/>
      <c r="DR944" s="9"/>
      <c r="DS944" s="2"/>
      <c r="DT944" s="2"/>
      <c r="DU944" s="7">
        <f t="shared" si="178"/>
        <v>332500653</v>
      </c>
      <c r="DV944" s="4">
        <f>VLOOKUP(B944,[3]RPTNCT049_ConsultaSaldosContabl!$I$4:$K$8047,3,0)</f>
        <v>168455960</v>
      </c>
      <c r="DW944" s="4">
        <f>+Q944+Z944+AA944+AN944+BA944+BJ944+BU944+BV944</f>
        <v>164044693</v>
      </c>
      <c r="DX944" s="41">
        <f t="shared" si="179"/>
        <v>332500653</v>
      </c>
      <c r="DY944" s="19">
        <f t="shared" si="180"/>
        <v>0</v>
      </c>
      <c r="DZ944" s="29"/>
      <c r="EA944" s="15"/>
      <c r="EB944" s="15"/>
      <c r="EC944" s="15"/>
      <c r="ED944" s="15"/>
      <c r="EE944" s="15"/>
      <c r="EF944" s="15"/>
    </row>
    <row r="945" spans="1:136" ht="15" customHeight="1" x14ac:dyDescent="0.2">
      <c r="A945" s="1">
        <v>8999993724</v>
      </c>
      <c r="B945" s="1">
        <v>899999372</v>
      </c>
      <c r="C945" s="16">
        <v>214025740</v>
      </c>
      <c r="D945" s="17" t="s">
        <v>536</v>
      </c>
      <c r="E945" s="24" t="s">
        <v>1579</v>
      </c>
      <c r="F945" s="38"/>
      <c r="G945" s="2"/>
      <c r="H945" s="3"/>
      <c r="I945" s="2"/>
      <c r="J945" s="39"/>
      <c r="K945" s="3"/>
      <c r="L945" s="2"/>
      <c r="M945" s="8"/>
      <c r="N945" s="3"/>
      <c r="O945" s="2"/>
      <c r="P945" s="3"/>
      <c r="Q945" s="39">
        <v>139228764</v>
      </c>
      <c r="R945" s="2"/>
      <c r="S945" s="3"/>
      <c r="T945" s="3"/>
      <c r="U945" s="2"/>
      <c r="V945" s="8">
        <f t="shared" si="169"/>
        <v>139228764</v>
      </c>
      <c r="W945" s="8">
        <v>0</v>
      </c>
      <c r="X945" s="2"/>
      <c r="Y945" s="8">
        <v>0</v>
      </c>
      <c r="Z945" s="8"/>
      <c r="AA945" s="2"/>
      <c r="AB945" s="2"/>
      <c r="AC945" s="9"/>
      <c r="AD945" s="2"/>
      <c r="AE945" s="2"/>
      <c r="AF945" s="8">
        <f t="shared" si="173"/>
        <v>139228764</v>
      </c>
      <c r="AG945" s="9">
        <v>0</v>
      </c>
      <c r="AH945" s="2"/>
      <c r="AI945" s="2">
        <v>0</v>
      </c>
      <c r="AJ945" s="9">
        <v>0</v>
      </c>
      <c r="AK945" s="2">
        <v>0</v>
      </c>
      <c r="AL945" s="2">
        <v>0</v>
      </c>
      <c r="AM945" s="2"/>
      <c r="AN945" s="2"/>
      <c r="AO945" s="19">
        <f t="shared" si="174"/>
        <v>139228764</v>
      </c>
      <c r="AP945" s="2"/>
      <c r="AQ945" s="2"/>
      <c r="AR945" s="2"/>
      <c r="AS945" s="2"/>
      <c r="AT945" s="2"/>
      <c r="AU945" s="2"/>
      <c r="AV945" s="2"/>
      <c r="AW945" s="2"/>
      <c r="AX945" s="2">
        <v>128020572</v>
      </c>
      <c r="AY945" s="2">
        <v>32005143</v>
      </c>
      <c r="AZ945" s="2"/>
      <c r="BA945" s="2"/>
      <c r="BB945" s="64">
        <f t="shared" si="175"/>
        <v>299254479</v>
      </c>
      <c r="BC945" s="2"/>
      <c r="BD945" s="2">
        <v>32005143</v>
      </c>
      <c r="BE945" s="2"/>
      <c r="BF945" s="2"/>
      <c r="BG945" s="9"/>
      <c r="BH945" s="2"/>
      <c r="BI945" s="2"/>
      <c r="BJ945" s="2">
        <v>299628063</v>
      </c>
      <c r="BK945" s="8">
        <f t="shared" si="176"/>
        <v>630887685</v>
      </c>
      <c r="BL945" s="2"/>
      <c r="BM945" s="2">
        <v>32005143</v>
      </c>
      <c r="BN945" s="2"/>
      <c r="BO945" s="2"/>
      <c r="BP945" s="2"/>
      <c r="BQ945" s="2"/>
      <c r="BR945" s="9"/>
      <c r="BS945" s="2"/>
      <c r="BT945" s="2"/>
      <c r="BU945" s="2"/>
      <c r="BV945" s="2"/>
      <c r="BW945" s="8">
        <f t="shared" si="177"/>
        <v>662892828</v>
      </c>
      <c r="BX945" s="2"/>
      <c r="BY945" s="2">
        <v>32005143</v>
      </c>
      <c r="BZ945" s="2"/>
      <c r="CA945" s="2"/>
      <c r="CB945" s="9"/>
      <c r="CC945" s="2"/>
      <c r="CD945" s="2"/>
      <c r="CE945" s="2"/>
      <c r="CF945" s="2"/>
      <c r="CG945" s="8">
        <f>SUM(BW945:CE945)</f>
        <v>694897971</v>
      </c>
      <c r="CH945" s="2"/>
      <c r="CI945" s="2"/>
      <c r="CJ945" s="2"/>
      <c r="CK945" s="2"/>
      <c r="CL945" s="9"/>
      <c r="CM945" s="2"/>
      <c r="CN945" s="2"/>
      <c r="CO945" s="2"/>
      <c r="CP945" s="8">
        <f t="shared" si="170"/>
        <v>694897971</v>
      </c>
      <c r="CQ945" s="2"/>
      <c r="CR945" s="2"/>
      <c r="CS945" s="2"/>
      <c r="CT945" s="2"/>
      <c r="CU945" s="2"/>
      <c r="CV945" s="9"/>
      <c r="CW945" s="2"/>
      <c r="CX945" s="2"/>
      <c r="CY945" s="8">
        <f t="shared" si="171"/>
        <v>694897971</v>
      </c>
      <c r="CZ945" s="2"/>
      <c r="DA945" s="2"/>
      <c r="DB945" s="2"/>
      <c r="DC945" s="2"/>
      <c r="DD945" s="2"/>
      <c r="DE945" s="2"/>
      <c r="DF945" s="2"/>
      <c r="DG945" s="2"/>
      <c r="DH945" s="2"/>
      <c r="DI945" s="8">
        <f t="shared" si="172"/>
        <v>694897971</v>
      </c>
      <c r="DJ945" s="18"/>
      <c r="DK945" s="2"/>
      <c r="DL945" s="2"/>
      <c r="DM945" s="2"/>
      <c r="DN945" s="2"/>
      <c r="DO945" s="2"/>
      <c r="DP945" s="2"/>
      <c r="DQ945" s="2"/>
      <c r="DR945" s="9"/>
      <c r="DS945" s="2"/>
      <c r="DT945" s="2"/>
      <c r="DU945" s="7">
        <f t="shared" si="178"/>
        <v>694897971</v>
      </c>
      <c r="DV945" s="4">
        <f>VLOOKUP(B945,[3]RPTNCT049_ConsultaSaldosContabl!$I$4:$K$8047,3,0)</f>
        <v>256041144</v>
      </c>
      <c r="DW945" s="4">
        <f>+Q945+Z945+AA945+AN945+BA945+BJ945+BU945+BV945</f>
        <v>438856827</v>
      </c>
      <c r="DX945" s="41">
        <f t="shared" si="179"/>
        <v>694897971</v>
      </c>
      <c r="DY945" s="19">
        <f t="shared" si="180"/>
        <v>0</v>
      </c>
      <c r="DZ945" s="29"/>
      <c r="EA945" s="29"/>
      <c r="EB945" s="29"/>
    </row>
    <row r="946" spans="1:136" ht="15" customHeight="1" x14ac:dyDescent="0.2">
      <c r="A946" s="1">
        <v>8912016456</v>
      </c>
      <c r="B946" s="1">
        <v>891201645</v>
      </c>
      <c r="C946" s="16">
        <v>214986749</v>
      </c>
      <c r="D946" s="17" t="s">
        <v>981</v>
      </c>
      <c r="E946" s="24" t="s">
        <v>2057</v>
      </c>
      <c r="F946" s="38"/>
      <c r="G946" s="2"/>
      <c r="H946" s="3"/>
      <c r="I946" s="2"/>
      <c r="J946" s="39"/>
      <c r="K946" s="3"/>
      <c r="L946" s="2"/>
      <c r="M946" s="8"/>
      <c r="N946" s="3"/>
      <c r="O946" s="2"/>
      <c r="P946" s="3"/>
      <c r="Q946" s="39">
        <v>92144776</v>
      </c>
      <c r="R946" s="2"/>
      <c r="S946" s="3"/>
      <c r="T946" s="3"/>
      <c r="U946" s="2"/>
      <c r="V946" s="8">
        <f t="shared" si="169"/>
        <v>92144776</v>
      </c>
      <c r="W946" s="8">
        <v>0</v>
      </c>
      <c r="X946" s="2"/>
      <c r="Y946" s="8">
        <v>0</v>
      </c>
      <c r="Z946" s="8"/>
      <c r="AA946" s="2"/>
      <c r="AB946" s="2"/>
      <c r="AC946" s="9"/>
      <c r="AD946" s="2"/>
      <c r="AE946" s="2"/>
      <c r="AF946" s="8">
        <f t="shared" si="173"/>
        <v>92144776</v>
      </c>
      <c r="AG946" s="9">
        <v>0</v>
      </c>
      <c r="AH946" s="2"/>
      <c r="AI946" s="2">
        <v>0</v>
      </c>
      <c r="AJ946" s="9">
        <v>0</v>
      </c>
      <c r="AK946" s="2">
        <v>0</v>
      </c>
      <c r="AL946" s="2">
        <v>0</v>
      </c>
      <c r="AM946" s="2"/>
      <c r="AN946" s="2"/>
      <c r="AO946" s="19">
        <f t="shared" si="174"/>
        <v>92144776</v>
      </c>
      <c r="AP946" s="2"/>
      <c r="AQ946" s="2"/>
      <c r="AR946" s="2"/>
      <c r="AS946" s="2"/>
      <c r="AT946" s="2"/>
      <c r="AU946" s="2"/>
      <c r="AV946" s="2"/>
      <c r="AW946" s="2"/>
      <c r="AX946" s="2">
        <v>115486012</v>
      </c>
      <c r="AY946" s="2">
        <v>28871503</v>
      </c>
      <c r="AZ946" s="2"/>
      <c r="BA946" s="2"/>
      <c r="BB946" s="64">
        <f t="shared" si="175"/>
        <v>236502291</v>
      </c>
      <c r="BC946" s="2"/>
      <c r="BD946" s="2">
        <v>28871503</v>
      </c>
      <c r="BE946" s="2"/>
      <c r="BF946" s="2"/>
      <c r="BG946" s="9"/>
      <c r="BH946" s="2"/>
      <c r="BI946" s="2"/>
      <c r="BJ946" s="2">
        <v>198300394</v>
      </c>
      <c r="BK946" s="8">
        <f t="shared" si="176"/>
        <v>463674188</v>
      </c>
      <c r="BL946" s="2"/>
      <c r="BM946" s="2">
        <v>28871503</v>
      </c>
      <c r="BN946" s="2"/>
      <c r="BO946" s="2"/>
      <c r="BP946" s="2"/>
      <c r="BQ946" s="2"/>
      <c r="BR946" s="9"/>
      <c r="BS946" s="2"/>
      <c r="BT946" s="2"/>
      <c r="BU946" s="2"/>
      <c r="BV946" s="2"/>
      <c r="BW946" s="8">
        <f t="shared" si="177"/>
        <v>492545691</v>
      </c>
      <c r="BX946" s="2"/>
      <c r="BY946" s="2">
        <v>28871503</v>
      </c>
      <c r="BZ946" s="2"/>
      <c r="CA946" s="2"/>
      <c r="CB946" s="9"/>
      <c r="CC946" s="2"/>
      <c r="CD946" s="2"/>
      <c r="CE946" s="2"/>
      <c r="CF946" s="2"/>
      <c r="CG946" s="8">
        <f>SUM(BW946:CE946)</f>
        <v>521417194</v>
      </c>
      <c r="CH946" s="2"/>
      <c r="CI946" s="2"/>
      <c r="CJ946" s="2"/>
      <c r="CK946" s="2"/>
      <c r="CL946" s="9"/>
      <c r="CM946" s="2"/>
      <c r="CN946" s="2"/>
      <c r="CO946" s="2"/>
      <c r="CP946" s="8">
        <f t="shared" si="170"/>
        <v>521417194</v>
      </c>
      <c r="CQ946" s="2"/>
      <c r="CR946" s="2"/>
      <c r="CS946" s="2"/>
      <c r="CT946" s="2"/>
      <c r="CU946" s="2"/>
      <c r="CV946" s="9"/>
      <c r="CW946" s="2"/>
      <c r="CX946" s="2"/>
      <c r="CY946" s="8">
        <f t="shared" si="171"/>
        <v>521417194</v>
      </c>
      <c r="CZ946" s="2"/>
      <c r="DA946" s="2"/>
      <c r="DB946" s="2"/>
      <c r="DC946" s="2"/>
      <c r="DD946" s="2"/>
      <c r="DE946" s="2"/>
      <c r="DF946" s="2"/>
      <c r="DG946" s="2"/>
      <c r="DH946" s="2"/>
      <c r="DI946" s="8">
        <f t="shared" si="172"/>
        <v>521417194</v>
      </c>
      <c r="DJ946" s="18"/>
      <c r="DK946" s="2"/>
      <c r="DL946" s="2"/>
      <c r="DM946" s="2"/>
      <c r="DN946" s="2"/>
      <c r="DO946" s="2"/>
      <c r="DP946" s="2"/>
      <c r="DQ946" s="2"/>
      <c r="DR946" s="9"/>
      <c r="DS946" s="2"/>
      <c r="DT946" s="2"/>
      <c r="DU946" s="7">
        <f t="shared" si="178"/>
        <v>521417194</v>
      </c>
      <c r="DV946" s="4">
        <f>VLOOKUP(B946,[3]RPTNCT049_ConsultaSaldosContabl!$I$4:$K$8047,3,0)</f>
        <v>230972024</v>
      </c>
      <c r="DW946" s="4">
        <f>+Q946+Z946+AA946+AN946+BA946+BJ946+BU946+BV946</f>
        <v>290445170</v>
      </c>
      <c r="DX946" s="41">
        <f t="shared" si="179"/>
        <v>521417194</v>
      </c>
      <c r="DY946" s="19">
        <f t="shared" si="180"/>
        <v>0</v>
      </c>
      <c r="DZ946" s="29"/>
      <c r="EA946" s="29"/>
      <c r="EB946" s="29"/>
    </row>
    <row r="947" spans="1:136" ht="15" customHeight="1" x14ac:dyDescent="0.2">
      <c r="A947" s="1">
        <v>8905061286</v>
      </c>
      <c r="B947" s="1">
        <v>890506128</v>
      </c>
      <c r="C947" s="16">
        <v>214354743</v>
      </c>
      <c r="D947" s="17" t="s">
        <v>784</v>
      </c>
      <c r="E947" s="24" t="s">
        <v>1818</v>
      </c>
      <c r="F947" s="38"/>
      <c r="G947" s="2"/>
      <c r="H947" s="3"/>
      <c r="I947" s="2"/>
      <c r="J947" s="39"/>
      <c r="K947" s="3"/>
      <c r="L947" s="2"/>
      <c r="M947" s="8"/>
      <c r="N947" s="3"/>
      <c r="O947" s="2"/>
      <c r="P947" s="3"/>
      <c r="Q947" s="39">
        <v>10288235</v>
      </c>
      <c r="R947" s="2"/>
      <c r="S947" s="3"/>
      <c r="T947" s="3"/>
      <c r="U947" s="2"/>
      <c r="V947" s="8">
        <f t="shared" si="169"/>
        <v>10288235</v>
      </c>
      <c r="W947" s="8">
        <v>0</v>
      </c>
      <c r="X947" s="2"/>
      <c r="Y947" s="8">
        <v>0</v>
      </c>
      <c r="Z947" s="8">
        <v>21710153</v>
      </c>
      <c r="AA947" s="2"/>
      <c r="AB947" s="2"/>
      <c r="AC947" s="9"/>
      <c r="AD947" s="2"/>
      <c r="AE947" s="2"/>
      <c r="AF947" s="8">
        <f t="shared" si="173"/>
        <v>31998388</v>
      </c>
      <c r="AG947" s="9">
        <v>0</v>
      </c>
      <c r="AH947" s="2"/>
      <c r="AI947" s="2">
        <v>0</v>
      </c>
      <c r="AJ947" s="9">
        <v>0</v>
      </c>
      <c r="AK947" s="2">
        <v>0</v>
      </c>
      <c r="AL947" s="2">
        <v>0</v>
      </c>
      <c r="AM947" s="2"/>
      <c r="AN947" s="2"/>
      <c r="AO947" s="19">
        <f t="shared" si="174"/>
        <v>31998388</v>
      </c>
      <c r="AP947" s="2"/>
      <c r="AQ947" s="2"/>
      <c r="AR947" s="2"/>
      <c r="AS947" s="2"/>
      <c r="AT947" s="2"/>
      <c r="AU947" s="2"/>
      <c r="AV947" s="2"/>
      <c r="AW947" s="2"/>
      <c r="AX947" s="2">
        <v>40453132</v>
      </c>
      <c r="AY947" s="2">
        <v>10113283</v>
      </c>
      <c r="AZ947" s="2"/>
      <c r="BA947" s="2"/>
      <c r="BB947" s="64">
        <f t="shared" si="175"/>
        <v>82564803</v>
      </c>
      <c r="BC947" s="2"/>
      <c r="BD947" s="2">
        <v>10113283</v>
      </c>
      <c r="BE947" s="2"/>
      <c r="BF947" s="2"/>
      <c r="BG947" s="9"/>
      <c r="BH947" s="2"/>
      <c r="BI947" s="2"/>
      <c r="BJ947" s="2">
        <v>68862356</v>
      </c>
      <c r="BK947" s="8">
        <f t="shared" si="176"/>
        <v>161540442</v>
      </c>
      <c r="BL947" s="2"/>
      <c r="BM947" s="2">
        <v>10113283</v>
      </c>
      <c r="BN947" s="2"/>
      <c r="BO947" s="2"/>
      <c r="BP947" s="2"/>
      <c r="BQ947" s="2"/>
      <c r="BR947" s="9"/>
      <c r="BS947" s="2"/>
      <c r="BT947" s="2"/>
      <c r="BU947" s="2"/>
      <c r="BV947" s="2"/>
      <c r="BW947" s="8">
        <f t="shared" si="177"/>
        <v>171653725</v>
      </c>
      <c r="BX947" s="2"/>
      <c r="BY947" s="2">
        <v>10113283</v>
      </c>
      <c r="BZ947" s="2"/>
      <c r="CA947" s="2"/>
      <c r="CB947" s="9"/>
      <c r="CC947" s="2"/>
      <c r="CD947" s="2"/>
      <c r="CE947" s="2"/>
      <c r="CF947" s="2"/>
      <c r="CG947" s="8">
        <f>SUM(BW947:CE947)</f>
        <v>181767008</v>
      </c>
      <c r="CH947" s="2"/>
      <c r="CI947" s="2"/>
      <c r="CJ947" s="2"/>
      <c r="CK947" s="2"/>
      <c r="CL947" s="9"/>
      <c r="CM947" s="2"/>
      <c r="CN947" s="2"/>
      <c r="CO947" s="2"/>
      <c r="CP947" s="8">
        <f t="shared" si="170"/>
        <v>181767008</v>
      </c>
      <c r="CQ947" s="2"/>
      <c r="CR947" s="2"/>
      <c r="CS947" s="2"/>
      <c r="CT947" s="2"/>
      <c r="CU947" s="2"/>
      <c r="CV947" s="9"/>
      <c r="CW947" s="2"/>
      <c r="CX947" s="2"/>
      <c r="CY947" s="8">
        <f t="shared" si="171"/>
        <v>181767008</v>
      </c>
      <c r="CZ947" s="2"/>
      <c r="DA947" s="2"/>
      <c r="DB947" s="2"/>
      <c r="DC947" s="2"/>
      <c r="DD947" s="2"/>
      <c r="DE947" s="2"/>
      <c r="DF947" s="2"/>
      <c r="DG947" s="2"/>
      <c r="DH947" s="2"/>
      <c r="DI947" s="8">
        <f t="shared" si="172"/>
        <v>181767008</v>
      </c>
      <c r="DJ947" s="18"/>
      <c r="DK947" s="2"/>
      <c r="DL947" s="2"/>
      <c r="DM947" s="2"/>
      <c r="DN947" s="2"/>
      <c r="DO947" s="2"/>
      <c r="DP947" s="2"/>
      <c r="DQ947" s="2"/>
      <c r="DR947" s="9"/>
      <c r="DS947" s="2"/>
      <c r="DT947" s="2"/>
      <c r="DU947" s="7">
        <f t="shared" si="178"/>
        <v>181767008</v>
      </c>
      <c r="DV947" s="4">
        <f>VLOOKUP(B947,[3]RPTNCT049_ConsultaSaldosContabl!$I$4:$K$8047,3,0)</f>
        <v>80906264</v>
      </c>
      <c r="DW947" s="4">
        <f>+Q947+Z947+AA947+AN947+BA947+BJ947+BU947+BV947</f>
        <v>100860744</v>
      </c>
      <c r="DX947" s="41">
        <f t="shared" si="179"/>
        <v>181767008</v>
      </c>
      <c r="DY947" s="19">
        <f t="shared" si="180"/>
        <v>0</v>
      </c>
      <c r="DZ947" s="29"/>
      <c r="EA947" s="29"/>
      <c r="EB947" s="29"/>
    </row>
    <row r="948" spans="1:136" ht="15" customHeight="1" x14ac:dyDescent="0.2">
      <c r="A948" s="1">
        <v>8906804370</v>
      </c>
      <c r="B948" s="1">
        <v>890680437</v>
      </c>
      <c r="C948" s="16">
        <v>214325743</v>
      </c>
      <c r="D948" s="17" t="s">
        <v>537</v>
      </c>
      <c r="E948" s="24" t="s">
        <v>1580</v>
      </c>
      <c r="F948" s="38"/>
      <c r="G948" s="2"/>
      <c r="H948" s="3"/>
      <c r="I948" s="2"/>
      <c r="J948" s="39"/>
      <c r="K948" s="3"/>
      <c r="L948" s="2"/>
      <c r="M948" s="8"/>
      <c r="N948" s="3"/>
      <c r="O948" s="2"/>
      <c r="P948" s="3"/>
      <c r="Q948" s="39">
        <v>113889349</v>
      </c>
      <c r="R948" s="2"/>
      <c r="S948" s="3"/>
      <c r="T948" s="3"/>
      <c r="U948" s="2"/>
      <c r="V948" s="8">
        <f t="shared" si="169"/>
        <v>113889349</v>
      </c>
      <c r="W948" s="8">
        <v>0</v>
      </c>
      <c r="X948" s="2"/>
      <c r="Y948" s="8">
        <v>0</v>
      </c>
      <c r="Z948" s="8"/>
      <c r="AA948" s="2"/>
      <c r="AB948" s="2"/>
      <c r="AC948" s="9"/>
      <c r="AD948" s="2"/>
      <c r="AE948" s="2"/>
      <c r="AF948" s="8">
        <f t="shared" si="173"/>
        <v>113889349</v>
      </c>
      <c r="AG948" s="9">
        <v>0</v>
      </c>
      <c r="AH948" s="2"/>
      <c r="AI948" s="2">
        <v>0</v>
      </c>
      <c r="AJ948" s="9">
        <v>0</v>
      </c>
      <c r="AK948" s="2">
        <v>0</v>
      </c>
      <c r="AL948" s="2">
        <v>0</v>
      </c>
      <c r="AM948" s="2"/>
      <c r="AN948" s="2"/>
      <c r="AO948" s="19">
        <f t="shared" si="174"/>
        <v>113889349</v>
      </c>
      <c r="AP948" s="2"/>
      <c r="AQ948" s="2"/>
      <c r="AR948" s="2"/>
      <c r="AS948" s="2"/>
      <c r="AT948" s="2"/>
      <c r="AU948" s="2"/>
      <c r="AV948" s="2"/>
      <c r="AW948" s="2"/>
      <c r="AX948" s="2">
        <v>119066760</v>
      </c>
      <c r="AY948" s="2">
        <v>29766690</v>
      </c>
      <c r="AZ948" s="2"/>
      <c r="BA948" s="2"/>
      <c r="BB948" s="64">
        <f t="shared" si="175"/>
        <v>262722799</v>
      </c>
      <c r="BC948" s="2"/>
      <c r="BD948" s="2">
        <v>29766690</v>
      </c>
      <c r="BE948" s="2"/>
      <c r="BF948" s="2"/>
      <c r="BG948" s="9"/>
      <c r="BH948" s="2"/>
      <c r="BI948" s="2"/>
      <c r="BJ948" s="2">
        <v>245096373</v>
      </c>
      <c r="BK948" s="8">
        <f t="shared" si="176"/>
        <v>537585862</v>
      </c>
      <c r="BL948" s="2"/>
      <c r="BM948" s="2">
        <v>29766690</v>
      </c>
      <c r="BN948" s="2"/>
      <c r="BO948" s="2"/>
      <c r="BP948" s="2"/>
      <c r="BQ948" s="2"/>
      <c r="BR948" s="9"/>
      <c r="BS948" s="2"/>
      <c r="BT948" s="2"/>
      <c r="BU948" s="2"/>
      <c r="BV948" s="2"/>
      <c r="BW948" s="8">
        <f t="shared" si="177"/>
        <v>567352552</v>
      </c>
      <c r="BX948" s="2"/>
      <c r="BY948" s="2">
        <v>29766690</v>
      </c>
      <c r="BZ948" s="2"/>
      <c r="CA948" s="2"/>
      <c r="CB948" s="9"/>
      <c r="CC948" s="2"/>
      <c r="CD948" s="2"/>
      <c r="CE948" s="2"/>
      <c r="CF948" s="2"/>
      <c r="CG948" s="8">
        <f>SUM(BW948:CE948)</f>
        <v>597119242</v>
      </c>
      <c r="CH948" s="2"/>
      <c r="CI948" s="2"/>
      <c r="CJ948" s="2"/>
      <c r="CK948" s="2"/>
      <c r="CL948" s="9"/>
      <c r="CM948" s="2"/>
      <c r="CN948" s="2"/>
      <c r="CO948" s="2"/>
      <c r="CP948" s="8">
        <f t="shared" si="170"/>
        <v>597119242</v>
      </c>
      <c r="CQ948" s="2"/>
      <c r="CR948" s="2"/>
      <c r="CS948" s="2"/>
      <c r="CT948" s="2"/>
      <c r="CU948" s="2"/>
      <c r="CV948" s="9"/>
      <c r="CW948" s="2"/>
      <c r="CX948" s="2"/>
      <c r="CY948" s="8">
        <f t="shared" si="171"/>
        <v>597119242</v>
      </c>
      <c r="CZ948" s="2"/>
      <c r="DA948" s="2"/>
      <c r="DB948" s="2"/>
      <c r="DC948" s="2"/>
      <c r="DD948" s="2"/>
      <c r="DE948" s="2"/>
      <c r="DF948" s="2"/>
      <c r="DG948" s="2"/>
      <c r="DH948" s="2"/>
      <c r="DI948" s="8">
        <f t="shared" si="172"/>
        <v>597119242</v>
      </c>
      <c r="DJ948" s="18"/>
      <c r="DK948" s="2"/>
      <c r="DL948" s="2"/>
      <c r="DM948" s="2"/>
      <c r="DN948" s="2"/>
      <c r="DO948" s="2"/>
      <c r="DP948" s="2"/>
      <c r="DQ948" s="2"/>
      <c r="DR948" s="9"/>
      <c r="DS948" s="2"/>
      <c r="DT948" s="2"/>
      <c r="DU948" s="7">
        <f t="shared" si="178"/>
        <v>597119242</v>
      </c>
      <c r="DV948" s="4">
        <f>VLOOKUP(B948,[3]RPTNCT049_ConsultaSaldosContabl!$I$4:$K$8047,3,0)</f>
        <v>238133520</v>
      </c>
      <c r="DW948" s="4">
        <f>+Q948+Z948+AA948+AN948+BA948+BJ948+BU948+BV948</f>
        <v>358985722</v>
      </c>
      <c r="DX948" s="41">
        <f t="shared" si="179"/>
        <v>597119242</v>
      </c>
      <c r="DY948" s="19">
        <f t="shared" si="180"/>
        <v>0</v>
      </c>
      <c r="DZ948" s="29"/>
      <c r="EA948" s="29"/>
      <c r="EB948" s="29"/>
    </row>
    <row r="949" spans="1:136" ht="15" customHeight="1" x14ac:dyDescent="0.2">
      <c r="A949" s="1">
        <v>8000959866</v>
      </c>
      <c r="B949" s="1">
        <v>800095986</v>
      </c>
      <c r="C949" s="16">
        <v>214319743</v>
      </c>
      <c r="D949" s="17" t="s">
        <v>404</v>
      </c>
      <c r="E949" s="24" t="s">
        <v>1450</v>
      </c>
      <c r="F949" s="38"/>
      <c r="G949" s="2"/>
      <c r="H949" s="3"/>
      <c r="I949" s="2"/>
      <c r="J949" s="39"/>
      <c r="K949" s="3"/>
      <c r="L949" s="2"/>
      <c r="M949" s="8"/>
      <c r="N949" s="3"/>
      <c r="O949" s="2"/>
      <c r="P949" s="3"/>
      <c r="Q949" s="39">
        <v>64825323</v>
      </c>
      <c r="R949" s="2"/>
      <c r="S949" s="3"/>
      <c r="T949" s="3"/>
      <c r="U949" s="2"/>
      <c r="V949" s="8">
        <f t="shared" si="169"/>
        <v>64825323</v>
      </c>
      <c r="W949" s="8">
        <v>0</v>
      </c>
      <c r="X949" s="2"/>
      <c r="Y949" s="8">
        <v>0</v>
      </c>
      <c r="Z949" s="8"/>
      <c r="AA949" s="2"/>
      <c r="AB949" s="2"/>
      <c r="AC949" s="9"/>
      <c r="AD949" s="2"/>
      <c r="AE949" s="2"/>
      <c r="AF949" s="8">
        <f t="shared" si="173"/>
        <v>64825323</v>
      </c>
      <c r="AG949" s="9">
        <v>0</v>
      </c>
      <c r="AH949" s="2"/>
      <c r="AI949" s="2">
        <v>0</v>
      </c>
      <c r="AJ949" s="9">
        <v>0</v>
      </c>
      <c r="AK949" s="2">
        <v>0</v>
      </c>
      <c r="AL949" s="2">
        <v>0</v>
      </c>
      <c r="AM949" s="2"/>
      <c r="AN949" s="2"/>
      <c r="AO949" s="19">
        <f t="shared" si="174"/>
        <v>64825323</v>
      </c>
      <c r="AP949" s="2"/>
      <c r="AQ949" s="2"/>
      <c r="AR949" s="2"/>
      <c r="AS949" s="2"/>
      <c r="AT949" s="2"/>
      <c r="AU949" s="2"/>
      <c r="AV949" s="2"/>
      <c r="AW949" s="2"/>
      <c r="AX949" s="2">
        <v>286704636</v>
      </c>
      <c r="AY949" s="2">
        <v>71676159</v>
      </c>
      <c r="AZ949" s="2"/>
      <c r="BA949" s="2"/>
      <c r="BB949" s="64">
        <f t="shared" si="175"/>
        <v>423206118</v>
      </c>
      <c r="BC949" s="2"/>
      <c r="BD949" s="2">
        <v>71676159</v>
      </c>
      <c r="BE949" s="2"/>
      <c r="BF949" s="2"/>
      <c r="BG949" s="9"/>
      <c r="BH949" s="2"/>
      <c r="BI949" s="2"/>
      <c r="BJ949" s="2">
        <v>139507659</v>
      </c>
      <c r="BK949" s="8">
        <f t="shared" si="176"/>
        <v>634389936</v>
      </c>
      <c r="BL949" s="2"/>
      <c r="BM949" s="2">
        <v>71676159</v>
      </c>
      <c r="BN949" s="2"/>
      <c r="BO949" s="2"/>
      <c r="BP949" s="2"/>
      <c r="BQ949" s="2"/>
      <c r="BR949" s="9"/>
      <c r="BS949" s="2"/>
      <c r="BT949" s="2"/>
      <c r="BU949" s="2"/>
      <c r="BV949" s="2"/>
      <c r="BW949" s="8">
        <f t="shared" si="177"/>
        <v>706066095</v>
      </c>
      <c r="BX949" s="2"/>
      <c r="BY949" s="2">
        <v>71676159</v>
      </c>
      <c r="BZ949" s="2"/>
      <c r="CA949" s="2"/>
      <c r="CB949" s="9"/>
      <c r="CC949" s="2"/>
      <c r="CD949" s="2"/>
      <c r="CE949" s="2"/>
      <c r="CF949" s="2"/>
      <c r="CG949" s="8">
        <f>SUM(BW949:CE949)</f>
        <v>777742254</v>
      </c>
      <c r="CH949" s="2"/>
      <c r="CI949" s="2"/>
      <c r="CJ949" s="2"/>
      <c r="CK949" s="2"/>
      <c r="CL949" s="9"/>
      <c r="CM949" s="2"/>
      <c r="CN949" s="2"/>
      <c r="CO949" s="2"/>
      <c r="CP949" s="8">
        <f t="shared" si="170"/>
        <v>777742254</v>
      </c>
      <c r="CQ949" s="2"/>
      <c r="CR949" s="2"/>
      <c r="CS949" s="2"/>
      <c r="CT949" s="2"/>
      <c r="CU949" s="2"/>
      <c r="CV949" s="9"/>
      <c r="CW949" s="2"/>
      <c r="CX949" s="2"/>
      <c r="CY949" s="8">
        <f t="shared" si="171"/>
        <v>777742254</v>
      </c>
      <c r="CZ949" s="2"/>
      <c r="DA949" s="2"/>
      <c r="DB949" s="2"/>
      <c r="DC949" s="2"/>
      <c r="DD949" s="2"/>
      <c r="DE949" s="2"/>
      <c r="DF949" s="2"/>
      <c r="DG949" s="2"/>
      <c r="DH949" s="2"/>
      <c r="DI949" s="8">
        <f t="shared" si="172"/>
        <v>777742254</v>
      </c>
      <c r="DJ949" s="18"/>
      <c r="DK949" s="2"/>
      <c r="DL949" s="2"/>
      <c r="DM949" s="2"/>
      <c r="DN949" s="2"/>
      <c r="DO949" s="2"/>
      <c r="DP949" s="2"/>
      <c r="DQ949" s="2"/>
      <c r="DR949" s="9"/>
      <c r="DS949" s="2"/>
      <c r="DT949" s="2"/>
      <c r="DU949" s="7">
        <f t="shared" si="178"/>
        <v>777742254</v>
      </c>
      <c r="DV949" s="4">
        <f>VLOOKUP(B949,[3]RPTNCT049_ConsultaSaldosContabl!$I$4:$K$8047,3,0)</f>
        <v>573409272</v>
      </c>
      <c r="DW949" s="4">
        <f>+Q949+Z949+AA949+AN949+BA949+BJ949+BU949+BV949</f>
        <v>204332982</v>
      </c>
      <c r="DX949" s="41">
        <f t="shared" si="179"/>
        <v>777742254</v>
      </c>
      <c r="DY949" s="19">
        <f t="shared" si="180"/>
        <v>0</v>
      </c>
      <c r="DZ949" s="29"/>
      <c r="EA949" s="29"/>
      <c r="EB949" s="29"/>
    </row>
    <row r="950" spans="1:136" ht="15" customHeight="1" x14ac:dyDescent="0.2">
      <c r="A950" s="1">
        <v>8902088070</v>
      </c>
      <c r="B950" s="1">
        <v>890208807</v>
      </c>
      <c r="C950" s="16">
        <v>214568745</v>
      </c>
      <c r="D950" s="17" t="s">
        <v>880</v>
      </c>
      <c r="E950" s="24" t="s">
        <v>1911</v>
      </c>
      <c r="F950" s="38"/>
      <c r="G950" s="2"/>
      <c r="H950" s="3"/>
      <c r="I950" s="2"/>
      <c r="J950" s="39"/>
      <c r="K950" s="3"/>
      <c r="L950" s="2"/>
      <c r="M950" s="8"/>
      <c r="N950" s="3"/>
      <c r="O950" s="2"/>
      <c r="P950" s="3"/>
      <c r="Q950" s="39">
        <v>56376806</v>
      </c>
      <c r="R950" s="2"/>
      <c r="S950" s="3"/>
      <c r="T950" s="3"/>
      <c r="U950" s="2"/>
      <c r="V950" s="8">
        <f t="shared" si="169"/>
        <v>56376806</v>
      </c>
      <c r="W950" s="8">
        <v>0</v>
      </c>
      <c r="X950" s="2"/>
      <c r="Y950" s="8">
        <v>0</v>
      </c>
      <c r="Z950" s="8"/>
      <c r="AA950" s="2"/>
      <c r="AB950" s="2"/>
      <c r="AC950" s="9"/>
      <c r="AD950" s="2"/>
      <c r="AE950" s="2"/>
      <c r="AF950" s="8">
        <f t="shared" si="173"/>
        <v>56376806</v>
      </c>
      <c r="AG950" s="9">
        <v>0</v>
      </c>
      <c r="AH950" s="2"/>
      <c r="AI950" s="2">
        <v>0</v>
      </c>
      <c r="AJ950" s="9">
        <v>0</v>
      </c>
      <c r="AK950" s="2">
        <v>0</v>
      </c>
      <c r="AL950" s="2">
        <v>0</v>
      </c>
      <c r="AM950" s="2"/>
      <c r="AN950" s="2"/>
      <c r="AO950" s="19">
        <f t="shared" si="174"/>
        <v>56376806</v>
      </c>
      <c r="AP950" s="2"/>
      <c r="AQ950" s="2"/>
      <c r="AR950" s="2"/>
      <c r="AS950" s="2"/>
      <c r="AT950" s="2"/>
      <c r="AU950" s="2"/>
      <c r="AV950" s="2"/>
      <c r="AW950" s="2"/>
      <c r="AX950" s="2">
        <v>72231260</v>
      </c>
      <c r="AY950" s="2">
        <v>18057815</v>
      </c>
      <c r="AZ950" s="2"/>
      <c r="BA950" s="2"/>
      <c r="BB950" s="64">
        <f t="shared" si="175"/>
        <v>146665881</v>
      </c>
      <c r="BC950" s="2"/>
      <c r="BD950" s="2">
        <v>18057815</v>
      </c>
      <c r="BE950" s="2"/>
      <c r="BF950" s="2"/>
      <c r="BG950" s="9"/>
      <c r="BH950" s="2"/>
      <c r="BI950" s="2"/>
      <c r="BJ950" s="2">
        <v>119447678</v>
      </c>
      <c r="BK950" s="8">
        <f t="shared" si="176"/>
        <v>284171374</v>
      </c>
      <c r="BL950" s="2"/>
      <c r="BM950" s="2">
        <v>18057815</v>
      </c>
      <c r="BN950" s="2"/>
      <c r="BO950" s="2"/>
      <c r="BP950" s="2"/>
      <c r="BQ950" s="2"/>
      <c r="BR950" s="9"/>
      <c r="BS950" s="2"/>
      <c r="BT950" s="2"/>
      <c r="BU950" s="2"/>
      <c r="BV950" s="2"/>
      <c r="BW950" s="8">
        <f t="shared" si="177"/>
        <v>302229189</v>
      </c>
      <c r="BX950" s="2"/>
      <c r="BY950" s="2">
        <v>18057815</v>
      </c>
      <c r="BZ950" s="2"/>
      <c r="CA950" s="2"/>
      <c r="CB950" s="9"/>
      <c r="CC950" s="2"/>
      <c r="CD950" s="2"/>
      <c r="CE950" s="2"/>
      <c r="CF950" s="2"/>
      <c r="CG950" s="8">
        <f>SUM(BW950:CE950)</f>
        <v>320287004</v>
      </c>
      <c r="CH950" s="2"/>
      <c r="CI950" s="2"/>
      <c r="CJ950" s="2"/>
      <c r="CK950" s="2"/>
      <c r="CL950" s="9"/>
      <c r="CM950" s="2"/>
      <c r="CN950" s="2"/>
      <c r="CO950" s="2"/>
      <c r="CP950" s="8">
        <f t="shared" si="170"/>
        <v>320287004</v>
      </c>
      <c r="CQ950" s="2"/>
      <c r="CR950" s="2"/>
      <c r="CS950" s="2"/>
      <c r="CT950" s="2"/>
      <c r="CU950" s="2"/>
      <c r="CV950" s="9"/>
      <c r="CW950" s="2"/>
      <c r="CX950" s="2"/>
      <c r="CY950" s="8">
        <f t="shared" si="171"/>
        <v>320287004</v>
      </c>
      <c r="CZ950" s="2"/>
      <c r="DA950" s="2"/>
      <c r="DB950" s="2"/>
      <c r="DC950" s="2"/>
      <c r="DD950" s="2"/>
      <c r="DE950" s="2"/>
      <c r="DF950" s="2"/>
      <c r="DG950" s="2"/>
      <c r="DH950" s="2"/>
      <c r="DI950" s="8">
        <f t="shared" si="172"/>
        <v>320287004</v>
      </c>
      <c r="DJ950" s="18"/>
      <c r="DK950" s="2"/>
      <c r="DL950" s="2"/>
      <c r="DM950" s="2"/>
      <c r="DN950" s="2"/>
      <c r="DO950" s="2"/>
      <c r="DP950" s="2"/>
      <c r="DQ950" s="2"/>
      <c r="DR950" s="9"/>
      <c r="DS950" s="2"/>
      <c r="DT950" s="2"/>
      <c r="DU950" s="7">
        <f t="shared" si="178"/>
        <v>320287004</v>
      </c>
      <c r="DV950" s="4">
        <f>VLOOKUP(B950,[3]RPTNCT049_ConsultaSaldosContabl!$I$4:$K$8047,3,0)</f>
        <v>144462520</v>
      </c>
      <c r="DW950" s="4">
        <f>+Q950+Z950+AA950+AN950+BA950+BJ950+BU950+BV950</f>
        <v>175824484</v>
      </c>
      <c r="DX950" s="41">
        <f t="shared" si="179"/>
        <v>320287004</v>
      </c>
      <c r="DY950" s="19">
        <f t="shared" si="180"/>
        <v>0</v>
      </c>
      <c r="DZ950" s="29"/>
      <c r="EA950" s="29"/>
      <c r="EB950" s="29"/>
    </row>
    <row r="951" spans="1:136" ht="15" customHeight="1" x14ac:dyDescent="0.2">
      <c r="A951" s="1">
        <v>8999993842</v>
      </c>
      <c r="B951" s="1">
        <v>899999384</v>
      </c>
      <c r="C951" s="16">
        <v>214525745</v>
      </c>
      <c r="D951" s="17" t="s">
        <v>538</v>
      </c>
      <c r="E951" s="31" t="s">
        <v>2156</v>
      </c>
      <c r="F951" s="38"/>
      <c r="G951" s="2"/>
      <c r="H951" s="3"/>
      <c r="I951" s="2"/>
      <c r="J951" s="39"/>
      <c r="K951" s="3"/>
      <c r="L951" s="2"/>
      <c r="M951" s="8"/>
      <c r="N951" s="3"/>
      <c r="O951" s="2"/>
      <c r="P951" s="3"/>
      <c r="Q951" s="39">
        <v>71989367</v>
      </c>
      <c r="R951" s="2"/>
      <c r="S951" s="3"/>
      <c r="T951" s="3"/>
      <c r="U951" s="2"/>
      <c r="V951" s="8">
        <f t="shared" si="169"/>
        <v>71989367</v>
      </c>
      <c r="W951" s="8">
        <v>0</v>
      </c>
      <c r="X951" s="2"/>
      <c r="Y951" s="8">
        <v>0</v>
      </c>
      <c r="Z951" s="8"/>
      <c r="AA951" s="2"/>
      <c r="AB951" s="2"/>
      <c r="AC951" s="9"/>
      <c r="AD951" s="2"/>
      <c r="AE951" s="2"/>
      <c r="AF951" s="8">
        <f t="shared" si="173"/>
        <v>71989367</v>
      </c>
      <c r="AG951" s="9">
        <v>0</v>
      </c>
      <c r="AH951" s="2"/>
      <c r="AI951" s="2">
        <v>0</v>
      </c>
      <c r="AJ951" s="9">
        <v>0</v>
      </c>
      <c r="AK951" s="2">
        <v>0</v>
      </c>
      <c r="AL951" s="2">
        <v>0</v>
      </c>
      <c r="AM951" s="2"/>
      <c r="AN951" s="2"/>
      <c r="AO951" s="19">
        <f t="shared" si="174"/>
        <v>71989367</v>
      </c>
      <c r="AP951" s="2"/>
      <c r="AQ951" s="2"/>
      <c r="AR951" s="2"/>
      <c r="AS951" s="2"/>
      <c r="AT951" s="2"/>
      <c r="AU951" s="2"/>
      <c r="AV951" s="2"/>
      <c r="AW951" s="2"/>
      <c r="AX951" s="2">
        <v>72156928</v>
      </c>
      <c r="AY951" s="2">
        <v>18039232</v>
      </c>
      <c r="AZ951" s="2"/>
      <c r="BA951" s="2"/>
      <c r="BB951" s="64">
        <f t="shared" si="175"/>
        <v>162185527</v>
      </c>
      <c r="BC951" s="2"/>
      <c r="BD951" s="2">
        <v>18039232</v>
      </c>
      <c r="BE951" s="2"/>
      <c r="BF951" s="2"/>
      <c r="BG951" s="9"/>
      <c r="BH951" s="2"/>
      <c r="BI951" s="2"/>
      <c r="BJ951" s="2">
        <v>154924880</v>
      </c>
      <c r="BK951" s="8">
        <f t="shared" si="176"/>
        <v>335149639</v>
      </c>
      <c r="BL951" s="2"/>
      <c r="BM951" s="2">
        <v>18039232</v>
      </c>
      <c r="BN951" s="2"/>
      <c r="BO951" s="2"/>
      <c r="BP951" s="2"/>
      <c r="BQ951" s="2"/>
      <c r="BR951" s="9"/>
      <c r="BS951" s="2"/>
      <c r="BT951" s="2"/>
      <c r="BU951" s="2"/>
      <c r="BV951" s="2"/>
      <c r="BW951" s="8">
        <f t="shared" si="177"/>
        <v>353188871</v>
      </c>
      <c r="BX951" s="2"/>
      <c r="BY951" s="2">
        <v>18039232</v>
      </c>
      <c r="BZ951" s="2"/>
      <c r="CA951" s="2"/>
      <c r="CB951" s="9"/>
      <c r="CC951" s="2"/>
      <c r="CD951" s="2"/>
      <c r="CE951" s="2"/>
      <c r="CF951" s="2"/>
      <c r="CG951" s="8">
        <f>SUM(BW951:CE951)</f>
        <v>371228103</v>
      </c>
      <c r="CH951" s="2"/>
      <c r="CI951" s="2"/>
      <c r="CJ951" s="2"/>
      <c r="CK951" s="2"/>
      <c r="CL951" s="9"/>
      <c r="CM951" s="2"/>
      <c r="CN951" s="2"/>
      <c r="CO951" s="2"/>
      <c r="CP951" s="8">
        <f t="shared" si="170"/>
        <v>371228103</v>
      </c>
      <c r="CQ951" s="2"/>
      <c r="CR951" s="2"/>
      <c r="CS951" s="2"/>
      <c r="CT951" s="2"/>
      <c r="CU951" s="2"/>
      <c r="CV951" s="9"/>
      <c r="CW951" s="2"/>
      <c r="CX951" s="2"/>
      <c r="CY951" s="8">
        <f t="shared" si="171"/>
        <v>371228103</v>
      </c>
      <c r="CZ951" s="2"/>
      <c r="DA951" s="2"/>
      <c r="DB951" s="2"/>
      <c r="DC951" s="2"/>
      <c r="DD951" s="2"/>
      <c r="DE951" s="2"/>
      <c r="DF951" s="2"/>
      <c r="DG951" s="2"/>
      <c r="DH951" s="2"/>
      <c r="DI951" s="8">
        <f t="shared" si="172"/>
        <v>371228103</v>
      </c>
      <c r="DJ951" s="18"/>
      <c r="DK951" s="2"/>
      <c r="DL951" s="2"/>
      <c r="DM951" s="2"/>
      <c r="DN951" s="2"/>
      <c r="DO951" s="2"/>
      <c r="DP951" s="2"/>
      <c r="DQ951" s="2"/>
      <c r="DR951" s="9"/>
      <c r="DS951" s="2"/>
      <c r="DT951" s="2"/>
      <c r="DU951" s="7">
        <f t="shared" si="178"/>
        <v>371228103</v>
      </c>
      <c r="DV951" s="4">
        <f>VLOOKUP(B951,[3]RPTNCT049_ConsultaSaldosContabl!$I$4:$K$8047,3,0)</f>
        <v>144313856</v>
      </c>
      <c r="DW951" s="4">
        <f>+Q951+Z951+AA951+AN951+BA951+BJ951+BU951+BV951</f>
        <v>226914247</v>
      </c>
      <c r="DX951" s="41">
        <f t="shared" si="179"/>
        <v>371228103</v>
      </c>
      <c r="DY951" s="19">
        <f t="shared" si="180"/>
        <v>0</v>
      </c>
      <c r="DZ951" s="29"/>
      <c r="EA951" s="29"/>
      <c r="EB951" s="29"/>
    </row>
    <row r="952" spans="1:136" ht="15" customHeight="1" x14ac:dyDescent="0.2">
      <c r="A952" s="1">
        <v>8904800061</v>
      </c>
      <c r="B952" s="1">
        <v>890480006</v>
      </c>
      <c r="C952" s="16">
        <v>214413744</v>
      </c>
      <c r="D952" s="17" t="s">
        <v>209</v>
      </c>
      <c r="E952" s="24" t="s">
        <v>1260</v>
      </c>
      <c r="F952" s="54"/>
      <c r="G952" s="18"/>
      <c r="H952" s="54"/>
      <c r="I952" s="18"/>
      <c r="J952" s="54"/>
      <c r="K952" s="54"/>
      <c r="L952" s="18"/>
      <c r="M952" s="55"/>
      <c r="N952" s="54"/>
      <c r="O952" s="18"/>
      <c r="P952" s="54"/>
      <c r="Q952" s="39"/>
      <c r="R952" s="18"/>
      <c r="S952" s="54"/>
      <c r="T952" s="54"/>
      <c r="U952" s="18"/>
      <c r="V952" s="8">
        <f t="shared" si="169"/>
        <v>0</v>
      </c>
      <c r="W952" s="8">
        <v>0</v>
      </c>
      <c r="X952" s="18"/>
      <c r="Y952" s="8">
        <v>0</v>
      </c>
      <c r="Z952" s="8">
        <v>120501148</v>
      </c>
      <c r="AA952" s="18"/>
      <c r="AB952" s="18"/>
      <c r="AC952" s="56"/>
      <c r="AD952" s="18"/>
      <c r="AE952" s="18"/>
      <c r="AF952" s="8">
        <f t="shared" si="173"/>
        <v>120501148</v>
      </c>
      <c r="AG952" s="9">
        <v>0</v>
      </c>
      <c r="AH952" s="2"/>
      <c r="AI952" s="2">
        <v>0</v>
      </c>
      <c r="AJ952" s="9">
        <v>0</v>
      </c>
      <c r="AK952" s="2">
        <v>0</v>
      </c>
      <c r="AL952" s="2">
        <v>0</v>
      </c>
      <c r="AM952" s="2"/>
      <c r="AN952" s="2"/>
      <c r="AO952" s="19">
        <f t="shared" si="174"/>
        <v>120501148</v>
      </c>
      <c r="AP952" s="18"/>
      <c r="AQ952" s="2"/>
      <c r="AR952" s="18"/>
      <c r="AS952" s="2"/>
      <c r="AT952" s="18"/>
      <c r="AU952" s="18"/>
      <c r="AV952" s="18"/>
      <c r="AW952" s="18"/>
      <c r="AX952" s="2">
        <v>182748304</v>
      </c>
      <c r="AY952" s="2">
        <v>45687076</v>
      </c>
      <c r="AZ952" s="18"/>
      <c r="BA952" s="2"/>
      <c r="BB952" s="64">
        <f t="shared" si="175"/>
        <v>348936528</v>
      </c>
      <c r="BC952" s="2"/>
      <c r="BD952" s="2">
        <v>45687076</v>
      </c>
      <c r="BE952" s="2"/>
      <c r="BF952" s="2"/>
      <c r="BG952" s="9"/>
      <c r="BH952" s="2"/>
      <c r="BI952" s="2"/>
      <c r="BJ952" s="2">
        <v>259325457</v>
      </c>
      <c r="BK952" s="8">
        <f t="shared" si="176"/>
        <v>653949061</v>
      </c>
      <c r="BL952" s="2"/>
      <c r="BM952" s="2">
        <v>45687076</v>
      </c>
      <c r="BN952" s="2"/>
      <c r="BO952" s="2"/>
      <c r="BP952" s="2"/>
      <c r="BQ952" s="2"/>
      <c r="BR952" s="9"/>
      <c r="BS952" s="2"/>
      <c r="BT952" s="2"/>
      <c r="BU952" s="2"/>
      <c r="BV952" s="2"/>
      <c r="BW952" s="8">
        <f t="shared" si="177"/>
        <v>699636137</v>
      </c>
      <c r="BX952" s="2"/>
      <c r="BY952" s="2">
        <v>45687076</v>
      </c>
      <c r="BZ952" s="2"/>
      <c r="CA952" s="2"/>
      <c r="CB952" s="9"/>
      <c r="CC952" s="2"/>
      <c r="CD952" s="2"/>
      <c r="CE952" s="2"/>
      <c r="CF952" s="2"/>
      <c r="CG952" s="8">
        <f>SUM(BW952:CE952)</f>
        <v>745323213</v>
      </c>
      <c r="CH952" s="2"/>
      <c r="CI952" s="2"/>
      <c r="CJ952" s="2"/>
      <c r="CK952" s="2"/>
      <c r="CL952" s="9"/>
      <c r="CM952" s="2"/>
      <c r="CN952" s="2"/>
      <c r="CO952" s="2"/>
      <c r="CP952" s="8">
        <f t="shared" si="170"/>
        <v>745323213</v>
      </c>
      <c r="CQ952" s="2"/>
      <c r="CR952" s="2"/>
      <c r="CS952" s="2"/>
      <c r="CT952" s="2"/>
      <c r="CU952" s="2"/>
      <c r="CV952" s="9"/>
      <c r="CW952" s="2"/>
      <c r="CX952" s="2"/>
      <c r="CY952" s="8">
        <f t="shared" si="171"/>
        <v>745323213</v>
      </c>
      <c r="CZ952" s="2"/>
      <c r="DA952" s="2"/>
      <c r="DB952" s="2"/>
      <c r="DC952" s="2"/>
      <c r="DD952" s="2"/>
      <c r="DE952" s="2"/>
      <c r="DF952" s="2"/>
      <c r="DG952" s="2"/>
      <c r="DH952" s="2"/>
      <c r="DI952" s="8">
        <f t="shared" si="172"/>
        <v>745323213</v>
      </c>
      <c r="DJ952" s="18"/>
      <c r="DK952" s="2"/>
      <c r="DL952" s="2"/>
      <c r="DM952" s="2"/>
      <c r="DN952" s="2"/>
      <c r="DO952" s="2"/>
      <c r="DP952" s="2"/>
      <c r="DQ952" s="2"/>
      <c r="DR952" s="9"/>
      <c r="DS952" s="2"/>
      <c r="DT952" s="2"/>
      <c r="DU952" s="7">
        <f t="shared" si="178"/>
        <v>745323213</v>
      </c>
      <c r="DV952" s="4">
        <f>VLOOKUP(B952,[3]RPTNCT049_ConsultaSaldosContabl!$I$4:$K$8047,3,0)</f>
        <v>365496608</v>
      </c>
      <c r="DW952" s="4">
        <f>+Q952+Z952+AA952+AN952+BA952+BJ952+BU952+BV952</f>
        <v>379826605</v>
      </c>
      <c r="DX952" s="41">
        <f t="shared" si="179"/>
        <v>745323213</v>
      </c>
      <c r="DY952" s="19">
        <f t="shared" si="180"/>
        <v>0</v>
      </c>
      <c r="DZ952" s="29"/>
      <c r="EA952" s="15"/>
      <c r="EB952" s="15"/>
      <c r="EC952" s="15"/>
      <c r="ED952" s="15"/>
      <c r="EE952" s="15"/>
      <c r="EF952" s="15"/>
    </row>
    <row r="953" spans="1:136" ht="15" customHeight="1" x14ac:dyDescent="0.2">
      <c r="A953" s="1">
        <v>8001040626</v>
      </c>
      <c r="B953" s="1">
        <v>800104062</v>
      </c>
      <c r="C953" s="16">
        <v>210170001</v>
      </c>
      <c r="D953" s="17" t="s">
        <v>2241</v>
      </c>
      <c r="E953" s="24" t="s">
        <v>1040</v>
      </c>
      <c r="F953" s="36">
        <v>9026687690</v>
      </c>
      <c r="G953" s="2"/>
      <c r="H953" s="3"/>
      <c r="I953" s="2"/>
      <c r="J953" s="39">
        <v>529854408</v>
      </c>
      <c r="K953" s="2">
        <v>1125267900</v>
      </c>
      <c r="L953" s="2"/>
      <c r="M953" s="8">
        <f>SUM(F953:L953)</f>
        <v>10681809998</v>
      </c>
      <c r="N953" s="3">
        <f>VLOOKUP(A953,'[1]PRESTACION DE SERVICIO'!$I$2:$J$96,2,0)</f>
        <v>8182956898</v>
      </c>
      <c r="O953" s="2"/>
      <c r="P953" s="3"/>
      <c r="Q953" s="39">
        <v>1322878463</v>
      </c>
      <c r="R953" s="2"/>
      <c r="S953" s="3">
        <v>379873488</v>
      </c>
      <c r="T953" s="9">
        <v>804658316</v>
      </c>
      <c r="U953" s="2"/>
      <c r="V953" s="8">
        <f t="shared" si="169"/>
        <v>21372177163</v>
      </c>
      <c r="W953" s="8">
        <v>7092104291</v>
      </c>
      <c r="X953" s="2"/>
      <c r="Y953" s="8">
        <v>0</v>
      </c>
      <c r="Z953" s="8"/>
      <c r="AA953" s="2"/>
      <c r="AB953" s="2"/>
      <c r="AC953" s="9">
        <v>453131229</v>
      </c>
      <c r="AD953" s="2">
        <v>963325760</v>
      </c>
      <c r="AE953" s="2"/>
      <c r="AF953" s="8">
        <f t="shared" si="173"/>
        <v>29880738443</v>
      </c>
      <c r="AG953" s="9">
        <v>0</v>
      </c>
      <c r="AH953" s="2"/>
      <c r="AI953" s="2">
        <v>0</v>
      </c>
      <c r="AJ953" s="9">
        <v>7364401312</v>
      </c>
      <c r="AK953" s="2">
        <v>453131229</v>
      </c>
      <c r="AL953" s="2">
        <v>963325760</v>
      </c>
      <c r="AM953" s="2"/>
      <c r="AN953" s="2"/>
      <c r="AO953" s="19">
        <f t="shared" si="174"/>
        <v>38661596744</v>
      </c>
      <c r="AP953" s="2"/>
      <c r="AQ953" s="2"/>
      <c r="AR953" s="2"/>
      <c r="AS953" s="2">
        <v>7543221603</v>
      </c>
      <c r="AT953" s="2">
        <v>453131229</v>
      </c>
      <c r="AU953" s="2">
        <v>664175188</v>
      </c>
      <c r="AV953" s="2"/>
      <c r="AW953" s="2">
        <v>1499747937</v>
      </c>
      <c r="AX953" s="2"/>
      <c r="AY953" s="2">
        <v>999831958</v>
      </c>
      <c r="AZ953" s="2"/>
      <c r="BA953" s="2"/>
      <c r="BB953" s="64">
        <f t="shared" si="175"/>
        <v>49821704659</v>
      </c>
      <c r="BC953" s="2">
        <v>10114295751</v>
      </c>
      <c r="BD953" s="2">
        <v>499915979</v>
      </c>
      <c r="BE953" s="2"/>
      <c r="BF953" s="2"/>
      <c r="BG953" s="9">
        <v>566614512</v>
      </c>
      <c r="BH953" s="2">
        <v>1308674243</v>
      </c>
      <c r="BI953" s="2"/>
      <c r="BJ953" s="2">
        <v>2846899958</v>
      </c>
      <c r="BK953" s="8">
        <f t="shared" si="176"/>
        <v>65158105102</v>
      </c>
      <c r="BL953" s="2">
        <v>8028347326</v>
      </c>
      <c r="BM953" s="2">
        <v>499915979</v>
      </c>
      <c r="BN953" s="2"/>
      <c r="BO953" s="2">
        <v>3197584286</v>
      </c>
      <c r="BP953" s="2"/>
      <c r="BQ953" s="2"/>
      <c r="BR953" s="9">
        <v>466331389</v>
      </c>
      <c r="BS953" s="2">
        <v>1248415308</v>
      </c>
      <c r="BT953" s="2"/>
      <c r="BU953" s="2"/>
      <c r="BV953" s="2"/>
      <c r="BW953" s="8">
        <f t="shared" si="177"/>
        <v>78598699390</v>
      </c>
      <c r="BX953" s="2"/>
      <c r="BY953" s="2">
        <v>499915979</v>
      </c>
      <c r="BZ953" s="2"/>
      <c r="CA953" s="2">
        <v>7676888525</v>
      </c>
      <c r="CB953" s="9">
        <v>563649310</v>
      </c>
      <c r="CC953" s="2">
        <v>1272654051</v>
      </c>
      <c r="CD953" s="2"/>
      <c r="CE953" s="2"/>
      <c r="CF953" s="2"/>
      <c r="CG953" s="8">
        <f>SUM(BW953:CE953)</f>
        <v>88611807255</v>
      </c>
      <c r="CH953" s="2"/>
      <c r="CI953" s="2"/>
      <c r="CJ953" s="2"/>
      <c r="CK953" s="2"/>
      <c r="CL953" s="9"/>
      <c r="CM953" s="2"/>
      <c r="CN953" s="2"/>
      <c r="CO953" s="2"/>
      <c r="CP953" s="8">
        <f t="shared" si="170"/>
        <v>88611807255</v>
      </c>
      <c r="CQ953" s="2"/>
      <c r="CR953" s="2"/>
      <c r="CS953" s="2"/>
      <c r="CT953" s="2"/>
      <c r="CU953" s="2"/>
      <c r="CV953" s="9"/>
      <c r="CW953" s="2"/>
      <c r="CX953" s="2"/>
      <c r="CY953" s="8">
        <f t="shared" si="171"/>
        <v>88611807255</v>
      </c>
      <c r="CZ953" s="2"/>
      <c r="DA953" s="2"/>
      <c r="DB953" s="2"/>
      <c r="DC953" s="2"/>
      <c r="DD953" s="2"/>
      <c r="DE953" s="2"/>
      <c r="DF953" s="2"/>
      <c r="DG953" s="2"/>
      <c r="DH953" s="2"/>
      <c r="DI953" s="8">
        <f t="shared" si="172"/>
        <v>88611807255</v>
      </c>
      <c r="DJ953" s="18"/>
      <c r="DK953" s="2"/>
      <c r="DL953" s="2"/>
      <c r="DM953" s="2"/>
      <c r="DN953" s="2"/>
      <c r="DO953" s="2"/>
      <c r="DP953" s="2"/>
      <c r="DQ953" s="2"/>
      <c r="DR953" s="9"/>
      <c r="DS953" s="2"/>
      <c r="DT953" s="2"/>
      <c r="DU953" s="7">
        <f t="shared" si="178"/>
        <v>88611807255</v>
      </c>
      <c r="DV953" s="4">
        <f>VLOOKUP(B953,[3]RPTNCT049_ConsultaSaldosContabl!$I$4:$K$8047,3,0)</f>
        <v>84442028834</v>
      </c>
      <c r="DW953" s="4">
        <f>+Q953+Z953+AA953+AN953+BA953+BJ953+BU953+BV953</f>
        <v>4169778421</v>
      </c>
      <c r="DX953" s="41">
        <f t="shared" si="179"/>
        <v>88611807255</v>
      </c>
      <c r="DY953" s="19">
        <f t="shared" si="180"/>
        <v>0</v>
      </c>
      <c r="DZ953" s="29"/>
      <c r="EA953" s="29"/>
      <c r="EB953" s="29"/>
    </row>
    <row r="954" spans="1:136" ht="15" customHeight="1" x14ac:dyDescent="0.2">
      <c r="A954" s="1">
        <v>8001007474</v>
      </c>
      <c r="B954" s="1">
        <v>800100747</v>
      </c>
      <c r="C954" s="16">
        <v>214270742</v>
      </c>
      <c r="D954" s="17" t="s">
        <v>2196</v>
      </c>
      <c r="E954" s="24" t="s">
        <v>1942</v>
      </c>
      <c r="F954" s="38"/>
      <c r="G954" s="2"/>
      <c r="H954" s="3"/>
      <c r="I954" s="2"/>
      <c r="J954" s="39"/>
      <c r="K954" s="3"/>
      <c r="L954" s="2"/>
      <c r="M954" s="8"/>
      <c r="N954" s="3"/>
      <c r="O954" s="2"/>
      <c r="P954" s="3"/>
      <c r="Q954" s="39">
        <v>158737701</v>
      </c>
      <c r="R954" s="2"/>
      <c r="S954" s="3"/>
      <c r="T954" s="3"/>
      <c r="U954" s="2"/>
      <c r="V954" s="8">
        <f t="shared" si="169"/>
        <v>158737701</v>
      </c>
      <c r="W954" s="8">
        <v>0</v>
      </c>
      <c r="X954" s="2"/>
      <c r="Y954" s="8">
        <v>0</v>
      </c>
      <c r="Z954" s="8"/>
      <c r="AA954" s="2"/>
      <c r="AB954" s="2"/>
      <c r="AC954" s="9"/>
      <c r="AD954" s="2"/>
      <c r="AE954" s="2"/>
      <c r="AF954" s="8">
        <f t="shared" si="173"/>
        <v>158737701</v>
      </c>
      <c r="AG954" s="9">
        <v>0</v>
      </c>
      <c r="AH954" s="2"/>
      <c r="AI954" s="2">
        <v>0</v>
      </c>
      <c r="AJ954" s="9">
        <v>0</v>
      </c>
      <c r="AK954" s="2">
        <v>0</v>
      </c>
      <c r="AL954" s="2">
        <v>0</v>
      </c>
      <c r="AM954" s="2"/>
      <c r="AN954" s="2"/>
      <c r="AO954" s="19">
        <f t="shared" si="174"/>
        <v>158737701</v>
      </c>
      <c r="AP954" s="2"/>
      <c r="AQ954" s="2"/>
      <c r="AR954" s="2"/>
      <c r="AS954" s="2"/>
      <c r="AT954" s="2"/>
      <c r="AU954" s="2"/>
      <c r="AV954" s="2"/>
      <c r="AW954" s="2"/>
      <c r="AX954" s="2">
        <v>252641556</v>
      </c>
      <c r="AY954" s="2">
        <v>63160389</v>
      </c>
      <c r="AZ954" s="2"/>
      <c r="BA954" s="2"/>
      <c r="BB954" s="64">
        <f t="shared" si="175"/>
        <v>474539646</v>
      </c>
      <c r="BC954" s="2"/>
      <c r="BD954" s="2">
        <v>63160389</v>
      </c>
      <c r="BE954" s="2"/>
      <c r="BF954" s="2"/>
      <c r="BG954" s="9"/>
      <c r="BH954" s="2"/>
      <c r="BI954" s="2"/>
      <c r="BJ954" s="2">
        <v>341611687</v>
      </c>
      <c r="BK954" s="8">
        <f t="shared" si="176"/>
        <v>879311722</v>
      </c>
      <c r="BL954" s="2"/>
      <c r="BM954" s="2">
        <v>63160389</v>
      </c>
      <c r="BN954" s="2"/>
      <c r="BO954" s="2"/>
      <c r="BP954" s="2"/>
      <c r="BQ954" s="2"/>
      <c r="BR954" s="9"/>
      <c r="BS954" s="2"/>
      <c r="BT954" s="2"/>
      <c r="BU954" s="2"/>
      <c r="BV954" s="2"/>
      <c r="BW954" s="8">
        <f t="shared" si="177"/>
        <v>942472111</v>
      </c>
      <c r="BX954" s="2"/>
      <c r="BY954" s="2">
        <v>63160389</v>
      </c>
      <c r="BZ954" s="2"/>
      <c r="CA954" s="2"/>
      <c r="CB954" s="9"/>
      <c r="CC954" s="2"/>
      <c r="CD954" s="2"/>
      <c r="CE954" s="2"/>
      <c r="CF954" s="2"/>
      <c r="CG954" s="8">
        <f>SUM(BW954:CE954)</f>
        <v>1005632500</v>
      </c>
      <c r="CH954" s="2"/>
      <c r="CI954" s="2"/>
      <c r="CJ954" s="2"/>
      <c r="CK954" s="2"/>
      <c r="CL954" s="9"/>
      <c r="CM954" s="2"/>
      <c r="CN954" s="2"/>
      <c r="CO954" s="2"/>
      <c r="CP954" s="8">
        <f t="shared" si="170"/>
        <v>1005632500</v>
      </c>
      <c r="CQ954" s="2"/>
      <c r="CR954" s="2"/>
      <c r="CS954" s="2"/>
      <c r="CT954" s="2"/>
      <c r="CU954" s="2"/>
      <c r="CV954" s="9"/>
      <c r="CW954" s="2"/>
      <c r="CX954" s="2"/>
      <c r="CY954" s="8">
        <f t="shared" si="171"/>
        <v>1005632500</v>
      </c>
      <c r="CZ954" s="2"/>
      <c r="DA954" s="2"/>
      <c r="DB954" s="2"/>
      <c r="DC954" s="2"/>
      <c r="DD954" s="2"/>
      <c r="DE954" s="2"/>
      <c r="DF954" s="2"/>
      <c r="DG954" s="2"/>
      <c r="DH954" s="2"/>
      <c r="DI954" s="8">
        <f t="shared" si="172"/>
        <v>1005632500</v>
      </c>
      <c r="DJ954" s="18"/>
      <c r="DK954" s="2"/>
      <c r="DL954" s="2"/>
      <c r="DM954" s="2"/>
      <c r="DN954" s="2"/>
      <c r="DO954" s="2"/>
      <c r="DP954" s="2"/>
      <c r="DQ954" s="2"/>
      <c r="DR954" s="9"/>
      <c r="DS954" s="2"/>
      <c r="DT954" s="2"/>
      <c r="DU954" s="7">
        <f t="shared" si="178"/>
        <v>1005632500</v>
      </c>
      <c r="DV954" s="4">
        <f>VLOOKUP(B954,[3]RPTNCT049_ConsultaSaldosContabl!$I$4:$K$8047,3,0)</f>
        <v>505283112</v>
      </c>
      <c r="DW954" s="4">
        <f>+Q954+Z954+AA954+AN954+BA954+BJ954+BU954+BV954</f>
        <v>500349388</v>
      </c>
      <c r="DX954" s="41">
        <f t="shared" si="179"/>
        <v>1005632500</v>
      </c>
      <c r="DY954" s="19">
        <f t="shared" si="180"/>
        <v>0</v>
      </c>
      <c r="DZ954" s="29"/>
      <c r="EA954" s="29"/>
      <c r="EB954" s="29"/>
    </row>
    <row r="955" spans="1:136" ht="15" customHeight="1" x14ac:dyDescent="0.2">
      <c r="A955" s="1">
        <v>8000956134</v>
      </c>
      <c r="B955" s="1">
        <v>800095613</v>
      </c>
      <c r="C955" s="16">
        <v>214527745</v>
      </c>
      <c r="D955" s="17" t="s">
        <v>589</v>
      </c>
      <c r="E955" s="24" t="s">
        <v>1616</v>
      </c>
      <c r="F955" s="38"/>
      <c r="G955" s="2"/>
      <c r="H955" s="3"/>
      <c r="I955" s="2"/>
      <c r="J955" s="39"/>
      <c r="K955" s="3"/>
      <c r="L955" s="2"/>
      <c r="M955" s="8"/>
      <c r="N955" s="3"/>
      <c r="O955" s="2"/>
      <c r="P955" s="3"/>
      <c r="Q955" s="39">
        <v>21835819</v>
      </c>
      <c r="R955" s="2"/>
      <c r="S955" s="3"/>
      <c r="T955" s="3"/>
      <c r="U955" s="2"/>
      <c r="V955" s="8">
        <f t="shared" si="169"/>
        <v>21835819</v>
      </c>
      <c r="W955" s="8">
        <v>0</v>
      </c>
      <c r="X955" s="2"/>
      <c r="Y955" s="8">
        <v>0</v>
      </c>
      <c r="Z955" s="8"/>
      <c r="AA955" s="2"/>
      <c r="AB955" s="2"/>
      <c r="AC955" s="9"/>
      <c r="AD955" s="2"/>
      <c r="AE955" s="2"/>
      <c r="AF955" s="8">
        <f t="shared" si="173"/>
        <v>21835819</v>
      </c>
      <c r="AG955" s="9">
        <v>0</v>
      </c>
      <c r="AH955" s="2"/>
      <c r="AI955" s="2">
        <v>0</v>
      </c>
      <c r="AJ955" s="9">
        <v>0</v>
      </c>
      <c r="AK955" s="2">
        <v>0</v>
      </c>
      <c r="AL955" s="2">
        <v>0</v>
      </c>
      <c r="AM955" s="2"/>
      <c r="AN955" s="2"/>
      <c r="AO955" s="19">
        <f t="shared" si="174"/>
        <v>21835819</v>
      </c>
      <c r="AP955" s="2"/>
      <c r="AQ955" s="2"/>
      <c r="AR955" s="2"/>
      <c r="AS955" s="2"/>
      <c r="AT955" s="2"/>
      <c r="AU955" s="2"/>
      <c r="AV955" s="2"/>
      <c r="AW955" s="2"/>
      <c r="AX955" s="2">
        <v>32781072</v>
      </c>
      <c r="AY955" s="2">
        <v>8195268</v>
      </c>
      <c r="AZ955" s="2"/>
      <c r="BA955" s="2"/>
      <c r="BB955" s="64">
        <f t="shared" si="175"/>
        <v>62812159</v>
      </c>
      <c r="BC955" s="2"/>
      <c r="BD955" s="2">
        <v>8195268</v>
      </c>
      <c r="BE955" s="2"/>
      <c r="BF955" s="2"/>
      <c r="BG955" s="9"/>
      <c r="BH955" s="2"/>
      <c r="BI955" s="2"/>
      <c r="BJ955" s="2">
        <v>46991815</v>
      </c>
      <c r="BK955" s="8">
        <f t="shared" si="176"/>
        <v>117999242</v>
      </c>
      <c r="BL955" s="2"/>
      <c r="BM955" s="2">
        <v>8195268</v>
      </c>
      <c r="BN955" s="2"/>
      <c r="BO955" s="2"/>
      <c r="BP955" s="2"/>
      <c r="BQ955" s="2"/>
      <c r="BR955" s="9"/>
      <c r="BS955" s="2"/>
      <c r="BT955" s="2"/>
      <c r="BU955" s="2"/>
      <c r="BV955" s="2"/>
      <c r="BW955" s="8">
        <f t="shared" si="177"/>
        <v>126194510</v>
      </c>
      <c r="BX955" s="2"/>
      <c r="BY955" s="2">
        <v>8195268</v>
      </c>
      <c r="BZ955" s="2"/>
      <c r="CA955" s="2"/>
      <c r="CB955" s="9"/>
      <c r="CC955" s="2"/>
      <c r="CD955" s="2"/>
      <c r="CE955" s="2"/>
      <c r="CF955" s="2"/>
      <c r="CG955" s="8">
        <f>SUM(BW955:CE955)</f>
        <v>134389778</v>
      </c>
      <c r="CH955" s="2"/>
      <c r="CI955" s="2"/>
      <c r="CJ955" s="2"/>
      <c r="CK955" s="2"/>
      <c r="CL955" s="9"/>
      <c r="CM955" s="2"/>
      <c r="CN955" s="2"/>
      <c r="CO955" s="2"/>
      <c r="CP955" s="8">
        <f t="shared" si="170"/>
        <v>134389778</v>
      </c>
      <c r="CQ955" s="2"/>
      <c r="CR955" s="2"/>
      <c r="CS955" s="2"/>
      <c r="CT955" s="2"/>
      <c r="CU955" s="2"/>
      <c r="CV955" s="9"/>
      <c r="CW955" s="2"/>
      <c r="CX955" s="2"/>
      <c r="CY955" s="8">
        <f t="shared" si="171"/>
        <v>134389778</v>
      </c>
      <c r="CZ955" s="2"/>
      <c r="DA955" s="2"/>
      <c r="DB955" s="2"/>
      <c r="DC955" s="2"/>
      <c r="DD955" s="2"/>
      <c r="DE955" s="2"/>
      <c r="DF955" s="2"/>
      <c r="DG955" s="2"/>
      <c r="DH955" s="2"/>
      <c r="DI955" s="8">
        <f t="shared" si="172"/>
        <v>134389778</v>
      </c>
      <c r="DJ955" s="18"/>
      <c r="DK955" s="2"/>
      <c r="DL955" s="2"/>
      <c r="DM955" s="2"/>
      <c r="DN955" s="2"/>
      <c r="DO955" s="2"/>
      <c r="DP955" s="2"/>
      <c r="DQ955" s="2"/>
      <c r="DR955" s="9"/>
      <c r="DS955" s="2"/>
      <c r="DT955" s="2"/>
      <c r="DU955" s="7">
        <f t="shared" si="178"/>
        <v>134389778</v>
      </c>
      <c r="DV955" s="4">
        <f>VLOOKUP(B955,[3]RPTNCT049_ConsultaSaldosContabl!$I$4:$K$8047,3,0)</f>
        <v>65562144</v>
      </c>
      <c r="DW955" s="4">
        <f>+Q955+Z955+AA955+AN955+BA955+BJ955+BU955+BV955</f>
        <v>68827634</v>
      </c>
      <c r="DX955" s="41">
        <f t="shared" si="179"/>
        <v>134389778</v>
      </c>
      <c r="DY955" s="19">
        <f t="shared" si="180"/>
        <v>0</v>
      </c>
      <c r="DZ955" s="29"/>
      <c r="EA955" s="29"/>
      <c r="EB955" s="29"/>
    </row>
    <row r="956" spans="1:136" ht="15" customHeight="1" x14ac:dyDescent="0.2">
      <c r="A956" s="1">
        <v>8917801039</v>
      </c>
      <c r="B956" s="1">
        <v>891780103</v>
      </c>
      <c r="C956" s="16">
        <v>214547745</v>
      </c>
      <c r="D956" s="17" t="s">
        <v>662</v>
      </c>
      <c r="E956" s="24" t="s">
        <v>1700</v>
      </c>
      <c r="F956" s="38"/>
      <c r="G956" s="2"/>
      <c r="H956" s="3"/>
      <c r="I956" s="2"/>
      <c r="J956" s="39"/>
      <c r="K956" s="3"/>
      <c r="L956" s="2"/>
      <c r="M956" s="8"/>
      <c r="N956" s="3"/>
      <c r="O956" s="2"/>
      <c r="P956" s="3"/>
      <c r="Q956" s="39">
        <v>151119896</v>
      </c>
      <c r="R956" s="2"/>
      <c r="S956" s="3"/>
      <c r="T956" s="3"/>
      <c r="U956" s="2"/>
      <c r="V956" s="8">
        <f t="shared" si="169"/>
        <v>151119896</v>
      </c>
      <c r="W956" s="8">
        <v>0</v>
      </c>
      <c r="X956" s="2"/>
      <c r="Y956" s="8">
        <v>0</v>
      </c>
      <c r="Z956" s="8"/>
      <c r="AA956" s="2"/>
      <c r="AB956" s="2"/>
      <c r="AC956" s="9"/>
      <c r="AD956" s="2"/>
      <c r="AE956" s="2"/>
      <c r="AF956" s="8">
        <f t="shared" si="173"/>
        <v>151119896</v>
      </c>
      <c r="AG956" s="9">
        <v>0</v>
      </c>
      <c r="AH956" s="2"/>
      <c r="AI956" s="2">
        <v>0</v>
      </c>
      <c r="AJ956" s="9">
        <v>0</v>
      </c>
      <c r="AK956" s="2">
        <v>0</v>
      </c>
      <c r="AL956" s="2">
        <v>0</v>
      </c>
      <c r="AM956" s="2"/>
      <c r="AN956" s="2"/>
      <c r="AO956" s="19">
        <f t="shared" si="174"/>
        <v>151119896</v>
      </c>
      <c r="AP956" s="2"/>
      <c r="AQ956" s="2"/>
      <c r="AR956" s="2"/>
      <c r="AS956" s="2"/>
      <c r="AT956" s="2"/>
      <c r="AU956" s="2"/>
      <c r="AV956" s="2"/>
      <c r="AW956" s="2"/>
      <c r="AX956" s="2">
        <v>265980156</v>
      </c>
      <c r="AY956" s="2">
        <v>66495039</v>
      </c>
      <c r="AZ956" s="2"/>
      <c r="BA956" s="2"/>
      <c r="BB956" s="64">
        <f t="shared" si="175"/>
        <v>483595091</v>
      </c>
      <c r="BC956" s="2"/>
      <c r="BD956" s="2">
        <v>66495039</v>
      </c>
      <c r="BE956" s="2"/>
      <c r="BF956" s="2"/>
      <c r="BG956" s="9"/>
      <c r="BH956" s="2"/>
      <c r="BI956" s="2"/>
      <c r="BJ956" s="2">
        <v>325217855</v>
      </c>
      <c r="BK956" s="8">
        <f t="shared" si="176"/>
        <v>875307985</v>
      </c>
      <c r="BL956" s="2"/>
      <c r="BM956" s="2">
        <v>66495039</v>
      </c>
      <c r="BN956" s="2"/>
      <c r="BO956" s="2"/>
      <c r="BP956" s="2"/>
      <c r="BQ956" s="2"/>
      <c r="BR956" s="9"/>
      <c r="BS956" s="2"/>
      <c r="BT956" s="2"/>
      <c r="BU956" s="2"/>
      <c r="BV956" s="2"/>
      <c r="BW956" s="8">
        <f t="shared" si="177"/>
        <v>941803024</v>
      </c>
      <c r="BX956" s="2"/>
      <c r="BY956" s="2">
        <v>66495039</v>
      </c>
      <c r="BZ956" s="2"/>
      <c r="CA956" s="2"/>
      <c r="CB956" s="9"/>
      <c r="CC956" s="2"/>
      <c r="CD956" s="2"/>
      <c r="CE956" s="2"/>
      <c r="CF956" s="2"/>
      <c r="CG956" s="8">
        <f>SUM(BW956:CE956)</f>
        <v>1008298063</v>
      </c>
      <c r="CH956" s="2"/>
      <c r="CI956" s="2"/>
      <c r="CJ956" s="2"/>
      <c r="CK956" s="2"/>
      <c r="CL956" s="9"/>
      <c r="CM956" s="2"/>
      <c r="CN956" s="2"/>
      <c r="CO956" s="2"/>
      <c r="CP956" s="8">
        <f t="shared" si="170"/>
        <v>1008298063</v>
      </c>
      <c r="CQ956" s="2"/>
      <c r="CR956" s="2"/>
      <c r="CS956" s="2"/>
      <c r="CT956" s="2"/>
      <c r="CU956" s="2"/>
      <c r="CV956" s="9"/>
      <c r="CW956" s="2"/>
      <c r="CX956" s="2"/>
      <c r="CY956" s="8">
        <f t="shared" si="171"/>
        <v>1008298063</v>
      </c>
      <c r="CZ956" s="2"/>
      <c r="DA956" s="2"/>
      <c r="DB956" s="2"/>
      <c r="DC956" s="2"/>
      <c r="DD956" s="2"/>
      <c r="DE956" s="2"/>
      <c r="DF956" s="2"/>
      <c r="DG956" s="2"/>
      <c r="DH956" s="2"/>
      <c r="DI956" s="8">
        <f t="shared" si="172"/>
        <v>1008298063</v>
      </c>
      <c r="DJ956" s="18"/>
      <c r="DK956" s="2"/>
      <c r="DL956" s="2"/>
      <c r="DM956" s="2"/>
      <c r="DN956" s="2"/>
      <c r="DO956" s="2"/>
      <c r="DP956" s="2"/>
      <c r="DQ956" s="2"/>
      <c r="DR956" s="9"/>
      <c r="DS956" s="2"/>
      <c r="DT956" s="2"/>
      <c r="DU956" s="7">
        <f t="shared" si="178"/>
        <v>1008298063</v>
      </c>
      <c r="DV956" s="4">
        <f>VLOOKUP(B956,[3]RPTNCT049_ConsultaSaldosContabl!$I$4:$K$8047,3,0)</f>
        <v>531960312</v>
      </c>
      <c r="DW956" s="4">
        <f>+Q956+Z956+AA956+AN956+BA956+BJ956+BU956+BV956</f>
        <v>476337751</v>
      </c>
      <c r="DX956" s="41">
        <f t="shared" si="179"/>
        <v>1008298063</v>
      </c>
      <c r="DY956" s="19">
        <f t="shared" si="180"/>
        <v>0</v>
      </c>
      <c r="DZ956" s="29"/>
      <c r="EA956" s="29"/>
      <c r="EB956" s="29"/>
    </row>
    <row r="957" spans="1:136" ht="15" customHeight="1" x14ac:dyDescent="0.2">
      <c r="A957" s="1">
        <v>8000226188</v>
      </c>
      <c r="B957" s="1">
        <v>800022618</v>
      </c>
      <c r="C957" s="16">
        <v>215805658</v>
      </c>
      <c r="D957" s="17" t="s">
        <v>2186</v>
      </c>
      <c r="E957" s="24" t="s">
        <v>1175</v>
      </c>
      <c r="F957" s="54"/>
      <c r="G957" s="18"/>
      <c r="H957" s="54"/>
      <c r="I957" s="18"/>
      <c r="J957" s="54"/>
      <c r="K957" s="54"/>
      <c r="L957" s="18"/>
      <c r="M957" s="55"/>
      <c r="N957" s="54"/>
      <c r="O957" s="18"/>
      <c r="P957" s="54"/>
      <c r="Q957" s="39"/>
      <c r="R957" s="18"/>
      <c r="S957" s="54"/>
      <c r="T957" s="54"/>
      <c r="U957" s="18"/>
      <c r="V957" s="8">
        <f t="shared" si="169"/>
        <v>0</v>
      </c>
      <c r="W957" s="8">
        <v>0</v>
      </c>
      <c r="X957" s="18"/>
      <c r="Y957" s="8">
        <v>0</v>
      </c>
      <c r="Z957" s="8">
        <v>17787240</v>
      </c>
      <c r="AA957" s="18"/>
      <c r="AB957" s="18"/>
      <c r="AC957" s="56"/>
      <c r="AD957" s="18"/>
      <c r="AE957" s="18"/>
      <c r="AF957" s="8">
        <f t="shared" si="173"/>
        <v>17787240</v>
      </c>
      <c r="AG957" s="9">
        <v>0</v>
      </c>
      <c r="AH957" s="2"/>
      <c r="AI957" s="2">
        <v>0</v>
      </c>
      <c r="AJ957" s="9">
        <v>0</v>
      </c>
      <c r="AK957" s="2">
        <v>0</v>
      </c>
      <c r="AL957" s="2">
        <v>0</v>
      </c>
      <c r="AM957" s="2"/>
      <c r="AN957" s="2"/>
      <c r="AO957" s="19">
        <f t="shared" si="174"/>
        <v>17787240</v>
      </c>
      <c r="AP957" s="18"/>
      <c r="AQ957" s="2"/>
      <c r="AR957" s="18"/>
      <c r="AS957" s="2"/>
      <c r="AT957" s="18"/>
      <c r="AU957" s="18"/>
      <c r="AV957" s="18"/>
      <c r="AW957" s="18"/>
      <c r="AX957" s="2">
        <v>18341404</v>
      </c>
      <c r="AY957" s="2">
        <v>4585351</v>
      </c>
      <c r="AZ957" s="18"/>
      <c r="BA957" s="2"/>
      <c r="BB957" s="64">
        <f t="shared" si="175"/>
        <v>40713995</v>
      </c>
      <c r="BC957" s="2"/>
      <c r="BD957" s="2">
        <v>4585351</v>
      </c>
      <c r="BE957" s="2"/>
      <c r="BF957" s="2"/>
      <c r="BG957" s="9"/>
      <c r="BH957" s="2"/>
      <c r="BI957" s="2"/>
      <c r="BJ957" s="2">
        <v>38279060</v>
      </c>
      <c r="BK957" s="8">
        <f t="shared" si="176"/>
        <v>83578406</v>
      </c>
      <c r="BL957" s="2"/>
      <c r="BM957" s="2">
        <v>4585351</v>
      </c>
      <c r="BN957" s="2"/>
      <c r="BO957" s="2"/>
      <c r="BP957" s="2"/>
      <c r="BQ957" s="2"/>
      <c r="BR957" s="9"/>
      <c r="BS957" s="2"/>
      <c r="BT957" s="2"/>
      <c r="BU957" s="2"/>
      <c r="BV957" s="2"/>
      <c r="BW957" s="8">
        <f t="shared" si="177"/>
        <v>88163757</v>
      </c>
      <c r="BX957" s="2"/>
      <c r="BY957" s="2">
        <v>4585351</v>
      </c>
      <c r="BZ957" s="2"/>
      <c r="CA957" s="2"/>
      <c r="CB957" s="9"/>
      <c r="CC957" s="2"/>
      <c r="CD957" s="2"/>
      <c r="CE957" s="2"/>
      <c r="CF957" s="2"/>
      <c r="CG957" s="8">
        <f>SUM(BW957:CE957)</f>
        <v>92749108</v>
      </c>
      <c r="CH957" s="2"/>
      <c r="CI957" s="2"/>
      <c r="CJ957" s="2"/>
      <c r="CK957" s="2"/>
      <c r="CL957" s="9"/>
      <c r="CM957" s="2"/>
      <c r="CN957" s="2"/>
      <c r="CO957" s="2"/>
      <c r="CP957" s="8">
        <f t="shared" si="170"/>
        <v>92749108</v>
      </c>
      <c r="CQ957" s="2"/>
      <c r="CR957" s="2"/>
      <c r="CS957" s="2"/>
      <c r="CT957" s="2"/>
      <c r="CU957" s="2"/>
      <c r="CV957" s="9"/>
      <c r="CW957" s="2"/>
      <c r="CX957" s="2"/>
      <c r="CY957" s="8">
        <f t="shared" si="171"/>
        <v>92749108</v>
      </c>
      <c r="CZ957" s="2"/>
      <c r="DA957" s="2"/>
      <c r="DB957" s="2"/>
      <c r="DC957" s="2"/>
      <c r="DD957" s="2"/>
      <c r="DE957" s="2"/>
      <c r="DF957" s="2"/>
      <c r="DG957" s="2"/>
      <c r="DH957" s="2"/>
      <c r="DI957" s="8">
        <f t="shared" si="172"/>
        <v>92749108</v>
      </c>
      <c r="DJ957" s="18"/>
      <c r="DK957" s="2"/>
      <c r="DL957" s="2"/>
      <c r="DM957" s="2"/>
      <c r="DN957" s="2"/>
      <c r="DO957" s="2"/>
      <c r="DP957" s="2"/>
      <c r="DQ957" s="2"/>
      <c r="DR957" s="9"/>
      <c r="DS957" s="2"/>
      <c r="DT957" s="2"/>
      <c r="DU957" s="7">
        <f t="shared" si="178"/>
        <v>92749108</v>
      </c>
      <c r="DV957" s="4">
        <f>VLOOKUP(B957,[3]RPTNCT049_ConsultaSaldosContabl!$I$4:$K$8047,3,0)</f>
        <v>36682808</v>
      </c>
      <c r="DW957" s="4">
        <f>+Q957+Z957+AA957+AN957+BA957+BJ957+BU957+BV957</f>
        <v>56066300</v>
      </c>
      <c r="DX957" s="41">
        <f t="shared" si="179"/>
        <v>92749108</v>
      </c>
      <c r="DY957" s="19">
        <f t="shared" si="180"/>
        <v>0</v>
      </c>
      <c r="DZ957" s="29"/>
      <c r="EA957" s="15"/>
      <c r="EB957" s="15"/>
      <c r="EC957" s="15"/>
      <c r="ED957" s="15"/>
      <c r="EE957" s="15"/>
      <c r="EF957" s="15"/>
    </row>
    <row r="958" spans="1:136" ht="15" customHeight="1" x14ac:dyDescent="0.2">
      <c r="A958" s="1">
        <v>8000947557</v>
      </c>
      <c r="B958" s="1">
        <v>800094755</v>
      </c>
      <c r="C958" s="16">
        <v>215425754</v>
      </c>
      <c r="D958" s="17" t="s">
        <v>2242</v>
      </c>
      <c r="E958" s="24" t="s">
        <v>1026</v>
      </c>
      <c r="F958" s="36">
        <v>8417232948</v>
      </c>
      <c r="G958" s="2"/>
      <c r="H958" s="3"/>
      <c r="I958" s="2"/>
      <c r="J958" s="39">
        <v>390257700</v>
      </c>
      <c r="K958" s="2">
        <v>824219288</v>
      </c>
      <c r="L958" s="2"/>
      <c r="M958" s="8">
        <f>SUM(F958:L958)</f>
        <v>9631709936</v>
      </c>
      <c r="N958" s="3">
        <f>VLOOKUP(A958,'[1]PRESTACION DE SERVICIO'!$I$2:$J$96,2,0)</f>
        <v>7676332183</v>
      </c>
      <c r="O958" s="2"/>
      <c r="P958" s="3"/>
      <c r="Q958" s="39">
        <v>1475171842</v>
      </c>
      <c r="R958" s="2"/>
      <c r="S958" s="3">
        <v>336101890</v>
      </c>
      <c r="T958" s="9">
        <v>716788832</v>
      </c>
      <c r="U958" s="2"/>
      <c r="V958" s="8">
        <f t="shared" si="169"/>
        <v>19836104683</v>
      </c>
      <c r="W958" s="8">
        <v>7676195594</v>
      </c>
      <c r="X958" s="2"/>
      <c r="Y958" s="8">
        <v>0</v>
      </c>
      <c r="Z958" s="8"/>
      <c r="AA958" s="2"/>
      <c r="AB958" s="2"/>
      <c r="AC958" s="9">
        <v>390963512</v>
      </c>
      <c r="AD958" s="2">
        <v>825065406</v>
      </c>
      <c r="AE958" s="2"/>
      <c r="AF958" s="8">
        <f t="shared" si="173"/>
        <v>28728329195</v>
      </c>
      <c r="AG958" s="9">
        <v>0</v>
      </c>
      <c r="AH958" s="2"/>
      <c r="AI958" s="2">
        <v>0</v>
      </c>
      <c r="AJ958" s="9">
        <v>7676195594</v>
      </c>
      <c r="AK958" s="2">
        <v>390963512</v>
      </c>
      <c r="AL958" s="2">
        <v>825065406</v>
      </c>
      <c r="AM958" s="2"/>
      <c r="AN958" s="2"/>
      <c r="AO958" s="19">
        <f t="shared" si="174"/>
        <v>37620553707</v>
      </c>
      <c r="AP958" s="2"/>
      <c r="AQ958" s="2"/>
      <c r="AR958" s="2"/>
      <c r="AS958" s="2">
        <v>7628751052</v>
      </c>
      <c r="AT958" s="2">
        <v>390963512</v>
      </c>
      <c r="AU958" s="2">
        <v>872509948</v>
      </c>
      <c r="AV958" s="2"/>
      <c r="AW958" s="2">
        <v>1174633215</v>
      </c>
      <c r="AX958" s="2"/>
      <c r="AY958" s="2">
        <v>783088810</v>
      </c>
      <c r="AZ958" s="2"/>
      <c r="BA958" s="2"/>
      <c r="BB958" s="64">
        <f t="shared" si="175"/>
        <v>48470500244</v>
      </c>
      <c r="BC958" s="2">
        <v>11348553325</v>
      </c>
      <c r="BD958" s="2">
        <v>391544405</v>
      </c>
      <c r="BE958" s="2"/>
      <c r="BF958" s="2"/>
      <c r="BG958" s="9">
        <v>632369343</v>
      </c>
      <c r="BH958" s="2">
        <v>1275039486</v>
      </c>
      <c r="BI958" s="2"/>
      <c r="BJ958" s="2">
        <v>3174641727</v>
      </c>
      <c r="BK958" s="8">
        <f t="shared" si="176"/>
        <v>65292648530</v>
      </c>
      <c r="BL958" s="2">
        <v>8572619620</v>
      </c>
      <c r="BM958" s="2">
        <v>391544405</v>
      </c>
      <c r="BN958" s="2"/>
      <c r="BO958" s="2">
        <v>2792459765</v>
      </c>
      <c r="BP958" s="2"/>
      <c r="BQ958" s="2"/>
      <c r="BR958" s="9">
        <v>438351130</v>
      </c>
      <c r="BS958" s="2">
        <v>1155516064</v>
      </c>
      <c r="BT958" s="2"/>
      <c r="BU958" s="2"/>
      <c r="BV958" s="2"/>
      <c r="BW958" s="8">
        <f t="shared" si="177"/>
        <v>78643139514</v>
      </c>
      <c r="BX958" s="2"/>
      <c r="BY958" s="2">
        <v>391544405</v>
      </c>
      <c r="BZ958" s="2"/>
      <c r="CA958" s="2">
        <v>7974349464</v>
      </c>
      <c r="CB958" s="9">
        <v>463269072</v>
      </c>
      <c r="CC958" s="2">
        <v>966817528</v>
      </c>
      <c r="CD958" s="2"/>
      <c r="CE958" s="2"/>
      <c r="CF958" s="2"/>
      <c r="CG958" s="8">
        <f>SUM(BW958:CE958)</f>
        <v>88439119983</v>
      </c>
      <c r="CH958" s="2"/>
      <c r="CI958" s="2"/>
      <c r="CJ958" s="2"/>
      <c r="CK958" s="2"/>
      <c r="CL958" s="9"/>
      <c r="CM958" s="2"/>
      <c r="CN958" s="2"/>
      <c r="CO958" s="2"/>
      <c r="CP958" s="8">
        <f t="shared" si="170"/>
        <v>88439119983</v>
      </c>
      <c r="CQ958" s="2"/>
      <c r="CR958" s="2"/>
      <c r="CS958" s="2"/>
      <c r="CT958" s="2"/>
      <c r="CU958" s="2"/>
      <c r="CV958" s="9"/>
      <c r="CW958" s="2"/>
      <c r="CX958" s="2"/>
      <c r="CY958" s="8">
        <f t="shared" si="171"/>
        <v>88439119983</v>
      </c>
      <c r="CZ958" s="2"/>
      <c r="DA958" s="2"/>
      <c r="DB958" s="2"/>
      <c r="DC958" s="2"/>
      <c r="DD958" s="2"/>
      <c r="DE958" s="2"/>
      <c r="DF958" s="2"/>
      <c r="DG958" s="2"/>
      <c r="DH958" s="2"/>
      <c r="DI958" s="8">
        <f t="shared" si="172"/>
        <v>88439119983</v>
      </c>
      <c r="DJ958" s="18"/>
      <c r="DK958" s="2"/>
      <c r="DL958" s="2"/>
      <c r="DM958" s="2"/>
      <c r="DN958" s="2"/>
      <c r="DO958" s="2"/>
      <c r="DP958" s="2"/>
      <c r="DQ958" s="2"/>
      <c r="DR958" s="9"/>
      <c r="DS958" s="2"/>
      <c r="DT958" s="2"/>
      <c r="DU958" s="7">
        <f t="shared" si="178"/>
        <v>88439119983</v>
      </c>
      <c r="DV958" s="4">
        <f>VLOOKUP(B958,[3]RPTNCT049_ConsultaSaldosContabl!$I$4:$K$8047,3,0)</f>
        <v>83789306414</v>
      </c>
      <c r="DW958" s="4">
        <f>+Q958+Z958+AA958+AN958+BA958+BJ958+BU958+BV958</f>
        <v>4649813569</v>
      </c>
      <c r="DX958" s="41">
        <f t="shared" si="179"/>
        <v>88439119983</v>
      </c>
      <c r="DY958" s="19">
        <f t="shared" si="180"/>
        <v>0</v>
      </c>
      <c r="DZ958" s="29"/>
      <c r="EA958" s="29"/>
      <c r="EB958" s="29"/>
    </row>
    <row r="959" spans="1:136" ht="15" customHeight="1" x14ac:dyDescent="0.2">
      <c r="A959" s="1">
        <v>8918550161</v>
      </c>
      <c r="B959" s="1">
        <v>891855016</v>
      </c>
      <c r="C959" s="16">
        <v>215315753</v>
      </c>
      <c r="D959" s="17" t="s">
        <v>308</v>
      </c>
      <c r="E959" s="24" t="s">
        <v>1356</v>
      </c>
      <c r="F959" s="54"/>
      <c r="G959" s="18"/>
      <c r="H959" s="54"/>
      <c r="I959" s="18"/>
      <c r="J959" s="54"/>
      <c r="K959" s="54"/>
      <c r="L959" s="18"/>
      <c r="M959" s="55"/>
      <c r="N959" s="54"/>
      <c r="O959" s="18"/>
      <c r="P959" s="54"/>
      <c r="Q959" s="39"/>
      <c r="R959" s="18"/>
      <c r="S959" s="54"/>
      <c r="T959" s="54"/>
      <c r="U959" s="18"/>
      <c r="V959" s="8">
        <f t="shared" si="169"/>
        <v>0</v>
      </c>
      <c r="W959" s="8">
        <v>0</v>
      </c>
      <c r="X959" s="18"/>
      <c r="Y959" s="8">
        <v>0</v>
      </c>
      <c r="Z959" s="8">
        <v>45601067</v>
      </c>
      <c r="AA959" s="18"/>
      <c r="AB959" s="18"/>
      <c r="AC959" s="56"/>
      <c r="AD959" s="18"/>
      <c r="AE959" s="18"/>
      <c r="AF959" s="8">
        <f t="shared" si="173"/>
        <v>45601067</v>
      </c>
      <c r="AG959" s="9">
        <v>0</v>
      </c>
      <c r="AH959" s="2"/>
      <c r="AI959" s="2">
        <v>0</v>
      </c>
      <c r="AJ959" s="9">
        <v>0</v>
      </c>
      <c r="AK959" s="2">
        <v>0</v>
      </c>
      <c r="AL959" s="2">
        <v>0</v>
      </c>
      <c r="AM959" s="2"/>
      <c r="AN959" s="2"/>
      <c r="AO959" s="19">
        <f t="shared" si="174"/>
        <v>45601067</v>
      </c>
      <c r="AP959" s="18"/>
      <c r="AQ959" s="2"/>
      <c r="AR959" s="18"/>
      <c r="AS959" s="2"/>
      <c r="AT959" s="18"/>
      <c r="AU959" s="18"/>
      <c r="AV959" s="18"/>
      <c r="AW959" s="18"/>
      <c r="AX959" s="2">
        <v>74627536</v>
      </c>
      <c r="AY959" s="2">
        <v>18656884</v>
      </c>
      <c r="AZ959" s="18"/>
      <c r="BA959" s="2"/>
      <c r="BB959" s="64">
        <f t="shared" si="175"/>
        <v>138885487</v>
      </c>
      <c r="BC959" s="2"/>
      <c r="BD959" s="2">
        <v>18656884</v>
      </c>
      <c r="BE959" s="2"/>
      <c r="BF959" s="2"/>
      <c r="BG959" s="9"/>
      <c r="BH959" s="2"/>
      <c r="BI959" s="2"/>
      <c r="BJ959" s="2">
        <v>98135874</v>
      </c>
      <c r="BK959" s="8">
        <f t="shared" si="176"/>
        <v>255678245</v>
      </c>
      <c r="BL959" s="2"/>
      <c r="BM959" s="2">
        <v>18656884</v>
      </c>
      <c r="BN959" s="2"/>
      <c r="BO959" s="2"/>
      <c r="BP959" s="2"/>
      <c r="BQ959" s="2"/>
      <c r="BR959" s="9"/>
      <c r="BS959" s="2"/>
      <c r="BT959" s="2"/>
      <c r="BU959" s="2"/>
      <c r="BV959" s="2"/>
      <c r="BW959" s="8">
        <f t="shared" si="177"/>
        <v>274335129</v>
      </c>
      <c r="BX959" s="2"/>
      <c r="BY959" s="2">
        <v>18656884</v>
      </c>
      <c r="BZ959" s="2"/>
      <c r="CA959" s="2"/>
      <c r="CB959" s="9"/>
      <c r="CC959" s="2"/>
      <c r="CD959" s="2"/>
      <c r="CE959" s="2"/>
      <c r="CF959" s="2"/>
      <c r="CG959" s="8">
        <f>SUM(BW959:CE959)</f>
        <v>292992013</v>
      </c>
      <c r="CH959" s="2"/>
      <c r="CI959" s="2"/>
      <c r="CJ959" s="2"/>
      <c r="CK959" s="2"/>
      <c r="CL959" s="9"/>
      <c r="CM959" s="2"/>
      <c r="CN959" s="2"/>
      <c r="CO959" s="2"/>
      <c r="CP959" s="8">
        <f t="shared" si="170"/>
        <v>292992013</v>
      </c>
      <c r="CQ959" s="2"/>
      <c r="CR959" s="2"/>
      <c r="CS959" s="2"/>
      <c r="CT959" s="2"/>
      <c r="CU959" s="2"/>
      <c r="CV959" s="9"/>
      <c r="CW959" s="2"/>
      <c r="CX959" s="2"/>
      <c r="CY959" s="8">
        <f t="shared" si="171"/>
        <v>292992013</v>
      </c>
      <c r="CZ959" s="2"/>
      <c r="DA959" s="2"/>
      <c r="DB959" s="2"/>
      <c r="DC959" s="2"/>
      <c r="DD959" s="2"/>
      <c r="DE959" s="2"/>
      <c r="DF959" s="2"/>
      <c r="DG959" s="2"/>
      <c r="DH959" s="2"/>
      <c r="DI959" s="8">
        <f t="shared" si="172"/>
        <v>292992013</v>
      </c>
      <c r="DJ959" s="18"/>
      <c r="DK959" s="2"/>
      <c r="DL959" s="2"/>
      <c r="DM959" s="2"/>
      <c r="DN959" s="2"/>
      <c r="DO959" s="2"/>
      <c r="DP959" s="2"/>
      <c r="DQ959" s="2"/>
      <c r="DR959" s="9"/>
      <c r="DS959" s="2"/>
      <c r="DT959" s="2"/>
      <c r="DU959" s="7">
        <f t="shared" si="178"/>
        <v>292992013</v>
      </c>
      <c r="DV959" s="4">
        <f>VLOOKUP(B959,[3]RPTNCT049_ConsultaSaldosContabl!$I$4:$K$8047,3,0)</f>
        <v>149255072</v>
      </c>
      <c r="DW959" s="4">
        <f>+Q959+Z959+AA959+AN959+BA959+BJ959+BU959+BV959</f>
        <v>143736941</v>
      </c>
      <c r="DX959" s="41">
        <f t="shared" si="179"/>
        <v>292992013</v>
      </c>
      <c r="DY959" s="19">
        <f t="shared" si="180"/>
        <v>0</v>
      </c>
      <c r="DZ959" s="29"/>
      <c r="EA959" s="15"/>
      <c r="EB959" s="15"/>
      <c r="EC959" s="15"/>
      <c r="ED959" s="15"/>
      <c r="EE959" s="15"/>
      <c r="EF959" s="15"/>
    </row>
    <row r="960" spans="1:136" ht="15" customHeight="1" x14ac:dyDescent="0.2">
      <c r="A960" s="1">
        <v>8000992108</v>
      </c>
      <c r="B960" s="1">
        <v>800099210</v>
      </c>
      <c r="C960" s="16">
        <v>215715757</v>
      </c>
      <c r="D960" s="17" t="s">
        <v>310</v>
      </c>
      <c r="E960" s="24" t="s">
        <v>1358</v>
      </c>
      <c r="F960" s="54"/>
      <c r="G960" s="18"/>
      <c r="H960" s="54"/>
      <c r="I960" s="18"/>
      <c r="J960" s="54"/>
      <c r="K960" s="54"/>
      <c r="L960" s="18"/>
      <c r="M960" s="55"/>
      <c r="N960" s="54"/>
      <c r="O960" s="18"/>
      <c r="P960" s="54"/>
      <c r="Q960" s="39"/>
      <c r="R960" s="18"/>
      <c r="S960" s="54"/>
      <c r="T960" s="54"/>
      <c r="U960" s="18"/>
      <c r="V960" s="8">
        <f t="shared" si="169"/>
        <v>0</v>
      </c>
      <c r="W960" s="8">
        <v>0</v>
      </c>
      <c r="X960" s="18"/>
      <c r="Y960" s="8">
        <v>0</v>
      </c>
      <c r="Z960" s="8">
        <v>41382312</v>
      </c>
      <c r="AA960" s="18"/>
      <c r="AB960" s="18"/>
      <c r="AC960" s="56"/>
      <c r="AD960" s="18"/>
      <c r="AE960" s="18"/>
      <c r="AF960" s="8">
        <f t="shared" si="173"/>
        <v>41382312</v>
      </c>
      <c r="AG960" s="9">
        <v>0</v>
      </c>
      <c r="AH960" s="2"/>
      <c r="AI960" s="2">
        <v>0</v>
      </c>
      <c r="AJ960" s="9">
        <v>0</v>
      </c>
      <c r="AK960" s="2">
        <v>0</v>
      </c>
      <c r="AL960" s="2">
        <v>0</v>
      </c>
      <c r="AM960" s="2"/>
      <c r="AN960" s="2"/>
      <c r="AO960" s="19">
        <f t="shared" si="174"/>
        <v>41382312</v>
      </c>
      <c r="AP960" s="18"/>
      <c r="AQ960" s="2"/>
      <c r="AR960" s="18"/>
      <c r="AS960" s="2"/>
      <c r="AT960" s="18"/>
      <c r="AU960" s="18"/>
      <c r="AV960" s="18"/>
      <c r="AW960" s="18"/>
      <c r="AX960" s="2">
        <v>51878164</v>
      </c>
      <c r="AY960" s="2">
        <v>12969541</v>
      </c>
      <c r="AZ960" s="18"/>
      <c r="BA960" s="2"/>
      <c r="BB960" s="64">
        <f t="shared" si="175"/>
        <v>106230017</v>
      </c>
      <c r="BC960" s="2"/>
      <c r="BD960" s="2">
        <v>12969541</v>
      </c>
      <c r="BE960" s="2"/>
      <c r="BF960" s="2"/>
      <c r="BG960" s="9"/>
      <c r="BH960" s="2"/>
      <c r="BI960" s="2"/>
      <c r="BJ960" s="2">
        <v>89056952</v>
      </c>
      <c r="BK960" s="8">
        <f t="shared" si="176"/>
        <v>208256510</v>
      </c>
      <c r="BL960" s="2"/>
      <c r="BM960" s="2">
        <v>12969541</v>
      </c>
      <c r="BN960" s="2"/>
      <c r="BO960" s="2"/>
      <c r="BP960" s="2"/>
      <c r="BQ960" s="2"/>
      <c r="BR960" s="9"/>
      <c r="BS960" s="2"/>
      <c r="BT960" s="2"/>
      <c r="BU960" s="2"/>
      <c r="BV960" s="2"/>
      <c r="BW960" s="8">
        <f t="shared" si="177"/>
        <v>221226051</v>
      </c>
      <c r="BX960" s="2"/>
      <c r="BY960" s="2">
        <v>12969541</v>
      </c>
      <c r="BZ960" s="2"/>
      <c r="CA960" s="2"/>
      <c r="CB960" s="9"/>
      <c r="CC960" s="2"/>
      <c r="CD960" s="2"/>
      <c r="CE960" s="2"/>
      <c r="CF960" s="2"/>
      <c r="CG960" s="8">
        <f>SUM(BW960:CE960)</f>
        <v>234195592</v>
      </c>
      <c r="CH960" s="2"/>
      <c r="CI960" s="2"/>
      <c r="CJ960" s="2"/>
      <c r="CK960" s="2"/>
      <c r="CL960" s="9"/>
      <c r="CM960" s="2"/>
      <c r="CN960" s="2"/>
      <c r="CO960" s="2"/>
      <c r="CP960" s="8">
        <f t="shared" si="170"/>
        <v>234195592</v>
      </c>
      <c r="CQ960" s="2"/>
      <c r="CR960" s="2"/>
      <c r="CS960" s="2"/>
      <c r="CT960" s="2"/>
      <c r="CU960" s="2"/>
      <c r="CV960" s="9"/>
      <c r="CW960" s="2"/>
      <c r="CX960" s="2"/>
      <c r="CY960" s="8">
        <f t="shared" si="171"/>
        <v>234195592</v>
      </c>
      <c r="CZ960" s="2"/>
      <c r="DA960" s="2"/>
      <c r="DB960" s="2"/>
      <c r="DC960" s="2"/>
      <c r="DD960" s="2"/>
      <c r="DE960" s="2"/>
      <c r="DF960" s="2"/>
      <c r="DG960" s="2"/>
      <c r="DH960" s="2"/>
      <c r="DI960" s="8">
        <f t="shared" si="172"/>
        <v>234195592</v>
      </c>
      <c r="DJ960" s="18"/>
      <c r="DK960" s="2"/>
      <c r="DL960" s="2"/>
      <c r="DM960" s="2"/>
      <c r="DN960" s="2"/>
      <c r="DO960" s="2"/>
      <c r="DP960" s="2"/>
      <c r="DQ960" s="2"/>
      <c r="DR960" s="9"/>
      <c r="DS960" s="2"/>
      <c r="DT960" s="2"/>
      <c r="DU960" s="7">
        <f t="shared" si="178"/>
        <v>234195592</v>
      </c>
      <c r="DV960" s="4">
        <f>VLOOKUP(B960,[3]RPTNCT049_ConsultaSaldosContabl!$I$4:$K$8047,3,0)</f>
        <v>103756328</v>
      </c>
      <c r="DW960" s="4">
        <f>+Q960+Z960+AA960+AN960+BA960+BJ960+BU960+BV960</f>
        <v>130439264</v>
      </c>
      <c r="DX960" s="41">
        <f t="shared" si="179"/>
        <v>234195592</v>
      </c>
      <c r="DY960" s="19">
        <f t="shared" si="180"/>
        <v>0</v>
      </c>
      <c r="DZ960" s="29"/>
      <c r="EA960" s="15"/>
      <c r="EB960" s="15"/>
      <c r="EC960" s="15"/>
      <c r="ED960" s="15"/>
      <c r="EE960" s="15"/>
      <c r="EF960" s="15"/>
    </row>
    <row r="961" spans="1:136" ht="15" customHeight="1" x14ac:dyDescent="0.2">
      <c r="A961" s="1">
        <v>8902036888</v>
      </c>
      <c r="B961" s="1">
        <v>890203688</v>
      </c>
      <c r="C961" s="16">
        <v>215568755</v>
      </c>
      <c r="D961" s="17" t="s">
        <v>881</v>
      </c>
      <c r="E961" s="24" t="s">
        <v>1912</v>
      </c>
      <c r="F961" s="38"/>
      <c r="G961" s="2"/>
      <c r="H961" s="3"/>
      <c r="I961" s="2"/>
      <c r="J961" s="39"/>
      <c r="K961" s="3"/>
      <c r="L961" s="2"/>
      <c r="M961" s="8"/>
      <c r="N961" s="3"/>
      <c r="O961" s="2"/>
      <c r="P961" s="3"/>
      <c r="Q961" s="39">
        <v>134886504</v>
      </c>
      <c r="R961" s="2"/>
      <c r="S961" s="3"/>
      <c r="T961" s="3"/>
      <c r="U961" s="2"/>
      <c r="V961" s="8">
        <f t="shared" si="169"/>
        <v>134886504</v>
      </c>
      <c r="W961" s="8">
        <v>0</v>
      </c>
      <c r="X961" s="2"/>
      <c r="Y961" s="8">
        <v>0</v>
      </c>
      <c r="Z961" s="8"/>
      <c r="AA961" s="2"/>
      <c r="AB961" s="2"/>
      <c r="AC961" s="9"/>
      <c r="AD961" s="2"/>
      <c r="AE961" s="2"/>
      <c r="AF961" s="8">
        <f t="shared" si="173"/>
        <v>134886504</v>
      </c>
      <c r="AG961" s="9">
        <v>0</v>
      </c>
      <c r="AH961" s="2"/>
      <c r="AI961" s="2">
        <v>0</v>
      </c>
      <c r="AJ961" s="9">
        <v>0</v>
      </c>
      <c r="AK961" s="2">
        <v>0</v>
      </c>
      <c r="AL961" s="2">
        <v>0</v>
      </c>
      <c r="AM961" s="2"/>
      <c r="AN961" s="2"/>
      <c r="AO961" s="19">
        <f t="shared" si="174"/>
        <v>134886504</v>
      </c>
      <c r="AP961" s="2"/>
      <c r="AQ961" s="2"/>
      <c r="AR961" s="2"/>
      <c r="AS961" s="2"/>
      <c r="AT961" s="2"/>
      <c r="AU961" s="2"/>
      <c r="AV961" s="2"/>
      <c r="AW961" s="2"/>
      <c r="AX961" s="2">
        <v>133121256</v>
      </c>
      <c r="AY961" s="2">
        <v>33280314</v>
      </c>
      <c r="AZ961" s="2"/>
      <c r="BA961" s="2"/>
      <c r="BB961" s="64">
        <f t="shared" si="175"/>
        <v>301288074</v>
      </c>
      <c r="BC961" s="2"/>
      <c r="BD961" s="2">
        <v>33280314</v>
      </c>
      <c r="BE961" s="2"/>
      <c r="BF961" s="2"/>
      <c r="BG961" s="9"/>
      <c r="BH961" s="2"/>
      <c r="BI961" s="2"/>
      <c r="BJ961" s="2">
        <v>290857487</v>
      </c>
      <c r="BK961" s="8">
        <f t="shared" si="176"/>
        <v>625425875</v>
      </c>
      <c r="BL961" s="2"/>
      <c r="BM961" s="2">
        <v>33280314</v>
      </c>
      <c r="BN961" s="2"/>
      <c r="BO961" s="2"/>
      <c r="BP961" s="2"/>
      <c r="BQ961" s="2"/>
      <c r="BR961" s="9"/>
      <c r="BS961" s="2"/>
      <c r="BT961" s="2"/>
      <c r="BU961" s="2"/>
      <c r="BV961" s="2"/>
      <c r="BW961" s="8">
        <f t="shared" si="177"/>
        <v>658706189</v>
      </c>
      <c r="BX961" s="2"/>
      <c r="BY961" s="2">
        <v>33280314</v>
      </c>
      <c r="BZ961" s="2"/>
      <c r="CA961" s="2"/>
      <c r="CB961" s="9"/>
      <c r="CC961" s="2"/>
      <c r="CD961" s="2"/>
      <c r="CE961" s="2"/>
      <c r="CF961" s="2"/>
      <c r="CG961" s="8">
        <f>SUM(BW961:CE961)</f>
        <v>691986503</v>
      </c>
      <c r="CH961" s="2"/>
      <c r="CI961" s="2"/>
      <c r="CJ961" s="2"/>
      <c r="CK961" s="2"/>
      <c r="CL961" s="9"/>
      <c r="CM961" s="2"/>
      <c r="CN961" s="2"/>
      <c r="CO961" s="2"/>
      <c r="CP961" s="8">
        <f t="shared" si="170"/>
        <v>691986503</v>
      </c>
      <c r="CQ961" s="2"/>
      <c r="CR961" s="2"/>
      <c r="CS961" s="2"/>
      <c r="CT961" s="2"/>
      <c r="CU961" s="2"/>
      <c r="CV961" s="9"/>
      <c r="CW961" s="2"/>
      <c r="CX961" s="2"/>
      <c r="CY961" s="8">
        <f t="shared" si="171"/>
        <v>691986503</v>
      </c>
      <c r="CZ961" s="2"/>
      <c r="DA961" s="2"/>
      <c r="DB961" s="2"/>
      <c r="DC961" s="2"/>
      <c r="DD961" s="2"/>
      <c r="DE961" s="2"/>
      <c r="DF961" s="2"/>
      <c r="DG961" s="2"/>
      <c r="DH961" s="2"/>
      <c r="DI961" s="8">
        <f t="shared" si="172"/>
        <v>691986503</v>
      </c>
      <c r="DJ961" s="18"/>
      <c r="DK961" s="2"/>
      <c r="DL961" s="2"/>
      <c r="DM961" s="2"/>
      <c r="DN961" s="2"/>
      <c r="DO961" s="2"/>
      <c r="DP961" s="2"/>
      <c r="DQ961" s="2"/>
      <c r="DR961" s="9"/>
      <c r="DS961" s="2"/>
      <c r="DT961" s="2"/>
      <c r="DU961" s="7">
        <f t="shared" si="178"/>
        <v>691986503</v>
      </c>
      <c r="DV961" s="4">
        <f>VLOOKUP(B961,[3]RPTNCT049_ConsultaSaldosContabl!$I$4:$K$8047,3,0)</f>
        <v>266242512</v>
      </c>
      <c r="DW961" s="4">
        <f>+Q961+Z961+AA961+AN961+BA961+BJ961+BU961+BV961</f>
        <v>425743991</v>
      </c>
      <c r="DX961" s="41">
        <f t="shared" si="179"/>
        <v>691986503</v>
      </c>
      <c r="DY961" s="19">
        <f t="shared" si="180"/>
        <v>0</v>
      </c>
      <c r="DZ961" s="29"/>
      <c r="EA961" s="29"/>
      <c r="EB961" s="29"/>
    </row>
    <row r="962" spans="1:136" ht="15" customHeight="1" x14ac:dyDescent="0.2">
      <c r="A962" s="1">
        <v>8000269111</v>
      </c>
      <c r="B962" s="1">
        <v>800026911</v>
      </c>
      <c r="C962" s="16">
        <v>215515755</v>
      </c>
      <c r="D962" s="17" t="s">
        <v>309</v>
      </c>
      <c r="E962" s="24" t="s">
        <v>1357</v>
      </c>
      <c r="F962" s="54"/>
      <c r="G962" s="18"/>
      <c r="H962" s="54"/>
      <c r="I962" s="18"/>
      <c r="J962" s="54"/>
      <c r="K962" s="54"/>
      <c r="L962" s="18"/>
      <c r="M962" s="55"/>
      <c r="N962" s="54"/>
      <c r="O962" s="18"/>
      <c r="P962" s="54"/>
      <c r="Q962" s="39"/>
      <c r="R962" s="18"/>
      <c r="S962" s="54"/>
      <c r="T962" s="54"/>
      <c r="U962" s="18"/>
      <c r="V962" s="8">
        <f t="shared" si="169"/>
        <v>0</v>
      </c>
      <c r="W962" s="8">
        <v>0</v>
      </c>
      <c r="X962" s="18"/>
      <c r="Y962" s="8">
        <v>0</v>
      </c>
      <c r="Z962" s="8">
        <v>42331053</v>
      </c>
      <c r="AA962" s="18"/>
      <c r="AB962" s="18"/>
      <c r="AC962" s="56"/>
      <c r="AD962" s="18"/>
      <c r="AE962" s="18"/>
      <c r="AF962" s="8">
        <f t="shared" si="173"/>
        <v>42331053</v>
      </c>
      <c r="AG962" s="9">
        <v>0</v>
      </c>
      <c r="AH962" s="2"/>
      <c r="AI962" s="2">
        <v>0</v>
      </c>
      <c r="AJ962" s="9">
        <v>0</v>
      </c>
      <c r="AK962" s="2">
        <v>0</v>
      </c>
      <c r="AL962" s="2">
        <v>0</v>
      </c>
      <c r="AM962" s="2"/>
      <c r="AN962" s="2"/>
      <c r="AO962" s="19">
        <f t="shared" si="174"/>
        <v>42331053</v>
      </c>
      <c r="AP962" s="18"/>
      <c r="AQ962" s="2"/>
      <c r="AR962" s="18"/>
      <c r="AS962" s="2"/>
      <c r="AT962" s="18"/>
      <c r="AU962" s="18"/>
      <c r="AV962" s="18"/>
      <c r="AW962" s="18"/>
      <c r="AX962" s="2">
        <v>79327396</v>
      </c>
      <c r="AY962" s="2">
        <v>19831849</v>
      </c>
      <c r="AZ962" s="18"/>
      <c r="BA962" s="2"/>
      <c r="BB962" s="64">
        <f t="shared" si="175"/>
        <v>141490298</v>
      </c>
      <c r="BC962" s="2"/>
      <c r="BD962" s="2">
        <v>19831849</v>
      </c>
      <c r="BE962" s="2"/>
      <c r="BF962" s="2"/>
      <c r="BG962" s="9"/>
      <c r="BH962" s="2"/>
      <c r="BI962" s="2"/>
      <c r="BJ962" s="2">
        <v>91098924</v>
      </c>
      <c r="BK962" s="8">
        <f t="shared" si="176"/>
        <v>252421071</v>
      </c>
      <c r="BL962" s="2"/>
      <c r="BM962" s="2">
        <v>19831849</v>
      </c>
      <c r="BN962" s="2"/>
      <c r="BO962" s="2"/>
      <c r="BP962" s="2"/>
      <c r="BQ962" s="2"/>
      <c r="BR962" s="9"/>
      <c r="BS962" s="2"/>
      <c r="BT962" s="2"/>
      <c r="BU962" s="2"/>
      <c r="BV962" s="2"/>
      <c r="BW962" s="8">
        <f t="shared" si="177"/>
        <v>272252920</v>
      </c>
      <c r="BX962" s="2"/>
      <c r="BY962" s="2">
        <v>19831849</v>
      </c>
      <c r="BZ962" s="2"/>
      <c r="CA962" s="2"/>
      <c r="CB962" s="9"/>
      <c r="CC962" s="2"/>
      <c r="CD962" s="2"/>
      <c r="CE962" s="2"/>
      <c r="CF962" s="2"/>
      <c r="CG962" s="8">
        <f>SUM(BW962:CE962)</f>
        <v>292084769</v>
      </c>
      <c r="CH962" s="2"/>
      <c r="CI962" s="2"/>
      <c r="CJ962" s="2"/>
      <c r="CK962" s="2"/>
      <c r="CL962" s="9"/>
      <c r="CM962" s="2"/>
      <c r="CN962" s="2"/>
      <c r="CO962" s="2"/>
      <c r="CP962" s="8">
        <f t="shared" si="170"/>
        <v>292084769</v>
      </c>
      <c r="CQ962" s="2"/>
      <c r="CR962" s="2"/>
      <c r="CS962" s="2"/>
      <c r="CT962" s="2"/>
      <c r="CU962" s="2"/>
      <c r="CV962" s="9"/>
      <c r="CW962" s="2"/>
      <c r="CX962" s="2"/>
      <c r="CY962" s="8">
        <f t="shared" si="171"/>
        <v>292084769</v>
      </c>
      <c r="CZ962" s="2"/>
      <c r="DA962" s="2"/>
      <c r="DB962" s="2"/>
      <c r="DC962" s="2"/>
      <c r="DD962" s="2"/>
      <c r="DE962" s="2"/>
      <c r="DF962" s="2"/>
      <c r="DG962" s="2"/>
      <c r="DH962" s="2"/>
      <c r="DI962" s="8">
        <f t="shared" si="172"/>
        <v>292084769</v>
      </c>
      <c r="DJ962" s="18"/>
      <c r="DK962" s="2"/>
      <c r="DL962" s="2"/>
      <c r="DM962" s="2"/>
      <c r="DN962" s="2"/>
      <c r="DO962" s="2"/>
      <c r="DP962" s="2"/>
      <c r="DQ962" s="2"/>
      <c r="DR962" s="9"/>
      <c r="DS962" s="2"/>
      <c r="DT962" s="2"/>
      <c r="DU962" s="7">
        <f t="shared" si="178"/>
        <v>292084769</v>
      </c>
      <c r="DV962" s="4">
        <f>VLOOKUP(B962,[3]RPTNCT049_ConsultaSaldosContabl!$I$4:$K$8047,3,0)</f>
        <v>158654792</v>
      </c>
      <c r="DW962" s="4">
        <f>+Q962+Z962+AA962+AN962+BA962+BJ962+BU962+BV962</f>
        <v>133429977</v>
      </c>
      <c r="DX962" s="41">
        <f t="shared" si="179"/>
        <v>292084769</v>
      </c>
      <c r="DY962" s="19">
        <f t="shared" si="180"/>
        <v>0</v>
      </c>
      <c r="DZ962" s="29"/>
      <c r="EA962" s="15"/>
      <c r="EB962" s="15"/>
      <c r="EC962" s="15"/>
      <c r="ED962" s="15"/>
      <c r="EE962" s="15"/>
      <c r="EF962" s="15"/>
    </row>
    <row r="963" spans="1:136" ht="15" customHeight="1" x14ac:dyDescent="0.2">
      <c r="A963" s="1">
        <v>8918551301</v>
      </c>
      <c r="B963" s="1">
        <v>891855130</v>
      </c>
      <c r="C963" s="16">
        <v>215915759</v>
      </c>
      <c r="D963" s="17" t="s">
        <v>2243</v>
      </c>
      <c r="E963" s="24" t="s">
        <v>1078</v>
      </c>
      <c r="F963" s="36">
        <v>3145775024</v>
      </c>
      <c r="G963" s="2"/>
      <c r="H963" s="3"/>
      <c r="I963" s="2"/>
      <c r="J963" s="39">
        <v>349089142</v>
      </c>
      <c r="K963" s="2">
        <v>889800546</v>
      </c>
      <c r="L963" s="2"/>
      <c r="M963" s="8">
        <f>SUM(F963:L963)</f>
        <v>4384664712</v>
      </c>
      <c r="N963" s="3">
        <f>VLOOKUP(A963,'[1]PRESTACION DE SERVICIO'!$I$2:$J$96,2,0)</f>
        <v>3048543820</v>
      </c>
      <c r="O963" s="2"/>
      <c r="P963" s="3"/>
      <c r="Q963" s="39">
        <v>441022953</v>
      </c>
      <c r="R963" s="2"/>
      <c r="S963" s="3">
        <v>156720805</v>
      </c>
      <c r="T963" s="9">
        <v>330499116</v>
      </c>
      <c r="U963" s="2"/>
      <c r="V963" s="8">
        <f t="shared" ref="V963:V1026" si="181">SUBTOTAL(9,M963:U963)</f>
        <v>8361451406</v>
      </c>
      <c r="W963" s="8">
        <v>2769464083</v>
      </c>
      <c r="X963" s="2"/>
      <c r="Y963" s="8">
        <v>0</v>
      </c>
      <c r="Z963" s="8">
        <v>97395124</v>
      </c>
      <c r="AA963" s="2"/>
      <c r="AB963" s="2"/>
      <c r="AC963" s="9">
        <v>175127758</v>
      </c>
      <c r="AD963" s="2">
        <v>369804514</v>
      </c>
      <c r="AE963" s="2"/>
      <c r="AF963" s="8">
        <f t="shared" si="173"/>
        <v>11773242885</v>
      </c>
      <c r="AG963" s="9">
        <v>0</v>
      </c>
      <c r="AH963" s="2"/>
      <c r="AI963" s="2">
        <v>0</v>
      </c>
      <c r="AJ963" s="9">
        <v>2794349519</v>
      </c>
      <c r="AK963" s="2">
        <v>175127758</v>
      </c>
      <c r="AL963" s="2">
        <v>369804514</v>
      </c>
      <c r="AM963" s="2"/>
      <c r="AN963" s="2"/>
      <c r="AO963" s="19">
        <f t="shared" si="174"/>
        <v>15112524676</v>
      </c>
      <c r="AP963" s="2"/>
      <c r="AQ963" s="2"/>
      <c r="AR963" s="2"/>
      <c r="AS963" s="2">
        <v>2686188527</v>
      </c>
      <c r="AT963" s="2">
        <v>175127758</v>
      </c>
      <c r="AU963" s="2">
        <v>453080070</v>
      </c>
      <c r="AV963" s="2"/>
      <c r="AW963" s="2">
        <v>521140928</v>
      </c>
      <c r="AX963" s="2"/>
      <c r="AY963" s="2">
        <v>130285232</v>
      </c>
      <c r="AZ963" s="2"/>
      <c r="BA963" s="2"/>
      <c r="BB963" s="64">
        <f t="shared" si="175"/>
        <v>19078347191</v>
      </c>
      <c r="BC963" s="2">
        <v>3996543447</v>
      </c>
      <c r="BD963" s="2">
        <v>130285232</v>
      </c>
      <c r="BE963" s="2"/>
      <c r="BF963" s="2"/>
      <c r="BG963" s="9">
        <v>299942145</v>
      </c>
      <c r="BH963" s="2">
        <v>532953781</v>
      </c>
      <c r="BI963" s="2"/>
      <c r="BJ963" s="2">
        <v>1158704502</v>
      </c>
      <c r="BK963" s="8">
        <f t="shared" si="176"/>
        <v>25196776298</v>
      </c>
      <c r="BL963" s="2">
        <v>3018287560</v>
      </c>
      <c r="BM963" s="2">
        <v>130285232</v>
      </c>
      <c r="BN963" s="2"/>
      <c r="BO963" s="2">
        <v>1224273842</v>
      </c>
      <c r="BP963" s="2"/>
      <c r="BQ963" s="2"/>
      <c r="BR963" s="9">
        <v>188421690</v>
      </c>
      <c r="BS963" s="2">
        <v>498502171</v>
      </c>
      <c r="BT963" s="2"/>
      <c r="BU963" s="2"/>
      <c r="BV963" s="2"/>
      <c r="BW963" s="8">
        <f t="shared" si="177"/>
        <v>30256546793</v>
      </c>
      <c r="BX963" s="2"/>
      <c r="BY963" s="2">
        <v>130285232</v>
      </c>
      <c r="BZ963" s="2"/>
      <c r="CA963" s="2">
        <v>3018959587</v>
      </c>
      <c r="CB963" s="9">
        <v>188957553</v>
      </c>
      <c r="CC963" s="2">
        <v>409864557</v>
      </c>
      <c r="CD963" s="2"/>
      <c r="CE963" s="2"/>
      <c r="CF963" s="2"/>
      <c r="CG963" s="8">
        <f>SUM(BW963:CE963)</f>
        <v>34004613722</v>
      </c>
      <c r="CH963" s="2"/>
      <c r="CI963" s="2"/>
      <c r="CJ963" s="2"/>
      <c r="CK963" s="2"/>
      <c r="CL963" s="9"/>
      <c r="CM963" s="2"/>
      <c r="CN963" s="2"/>
      <c r="CO963" s="2"/>
      <c r="CP963" s="8">
        <f t="shared" ref="CP963:CP1026" si="182">SUM(CG963:CO963)</f>
        <v>34004613722</v>
      </c>
      <c r="CQ963" s="2"/>
      <c r="CR963" s="2"/>
      <c r="CS963" s="2"/>
      <c r="CT963" s="2"/>
      <c r="CU963" s="2"/>
      <c r="CV963" s="9"/>
      <c r="CW963" s="2"/>
      <c r="CX963" s="2"/>
      <c r="CY963" s="8">
        <f t="shared" ref="CY963:CY1026" si="183">SUM(CP963:CX963)</f>
        <v>34004613722</v>
      </c>
      <c r="CZ963" s="2"/>
      <c r="DA963" s="2"/>
      <c r="DB963" s="2"/>
      <c r="DC963" s="2"/>
      <c r="DD963" s="2"/>
      <c r="DE963" s="2"/>
      <c r="DF963" s="2"/>
      <c r="DG963" s="2"/>
      <c r="DH963" s="2"/>
      <c r="DI963" s="8">
        <f t="shared" ref="DI963:DI1026" si="184">SUM(CY963:DH963)</f>
        <v>34004613722</v>
      </c>
      <c r="DJ963" s="18"/>
      <c r="DK963" s="2"/>
      <c r="DL963" s="2"/>
      <c r="DM963" s="2"/>
      <c r="DN963" s="2"/>
      <c r="DO963" s="2"/>
      <c r="DP963" s="2"/>
      <c r="DQ963" s="2"/>
      <c r="DR963" s="9"/>
      <c r="DS963" s="2"/>
      <c r="DT963" s="2"/>
      <c r="DU963" s="7">
        <f t="shared" si="178"/>
        <v>34004613722</v>
      </c>
      <c r="DV963" s="4">
        <f>VLOOKUP(B963,[3]RPTNCT049_ConsultaSaldosContabl!$I$4:$K$8047,3,0)</f>
        <v>32307491143</v>
      </c>
      <c r="DW963" s="4">
        <f>+Q963+Z963+AA963+AN963+BA963+BJ963+BU963+BV963</f>
        <v>1697122579</v>
      </c>
      <c r="DX963" s="41">
        <f t="shared" si="179"/>
        <v>34004613722</v>
      </c>
      <c r="DY963" s="19">
        <f t="shared" si="180"/>
        <v>0</v>
      </c>
      <c r="DZ963" s="29"/>
      <c r="EA963" s="29"/>
      <c r="EB963" s="29"/>
    </row>
    <row r="964" spans="1:136" ht="15" customHeight="1" x14ac:dyDescent="0.2">
      <c r="A964" s="1">
        <v>8000957861</v>
      </c>
      <c r="B964" s="1">
        <v>800095786</v>
      </c>
      <c r="C964" s="16">
        <v>215618756</v>
      </c>
      <c r="D964" s="17" t="s">
        <v>370</v>
      </c>
      <c r="E964" s="24" t="s">
        <v>1418</v>
      </c>
      <c r="F964" s="38"/>
      <c r="G964" s="2"/>
      <c r="H964" s="3"/>
      <c r="I964" s="2"/>
      <c r="J964" s="39"/>
      <c r="K964" s="3"/>
      <c r="L964" s="2"/>
      <c r="M964" s="8"/>
      <c r="N964" s="3"/>
      <c r="O964" s="2"/>
      <c r="P964" s="3"/>
      <c r="Q964" s="39">
        <v>67010580</v>
      </c>
      <c r="R964" s="2"/>
      <c r="S964" s="3"/>
      <c r="T964" s="3"/>
      <c r="U964" s="2"/>
      <c r="V964" s="8">
        <f t="shared" si="181"/>
        <v>67010580</v>
      </c>
      <c r="W964" s="8">
        <v>0</v>
      </c>
      <c r="X964" s="2"/>
      <c r="Y964" s="8">
        <v>0</v>
      </c>
      <c r="Z964" s="8"/>
      <c r="AA964" s="2"/>
      <c r="AB964" s="2"/>
      <c r="AC964" s="9"/>
      <c r="AD964" s="2"/>
      <c r="AE964" s="2"/>
      <c r="AF964" s="8">
        <f t="shared" ref="AF964:AF1027" si="185">SUM(V964:AE964)</f>
        <v>67010580</v>
      </c>
      <c r="AG964" s="9">
        <v>0</v>
      </c>
      <c r="AH964" s="2"/>
      <c r="AI964" s="2">
        <v>0</v>
      </c>
      <c r="AJ964" s="9">
        <v>0</v>
      </c>
      <c r="AK964" s="2">
        <v>0</v>
      </c>
      <c r="AL964" s="2">
        <v>0</v>
      </c>
      <c r="AM964" s="2"/>
      <c r="AN964" s="2"/>
      <c r="AO964" s="19">
        <f t="shared" ref="AO964:AO1027" si="186">SUM(AF964:AN964)</f>
        <v>67010580</v>
      </c>
      <c r="AP964" s="2"/>
      <c r="AQ964" s="2"/>
      <c r="AR964" s="2"/>
      <c r="AS964" s="2"/>
      <c r="AT964" s="2"/>
      <c r="AU964" s="2"/>
      <c r="AV964" s="2"/>
      <c r="AW964" s="2"/>
      <c r="AX964" s="2">
        <v>170228004</v>
      </c>
      <c r="AY964" s="2">
        <v>42557001</v>
      </c>
      <c r="AZ964" s="2"/>
      <c r="BA964" s="2"/>
      <c r="BB964" s="64">
        <f t="shared" ref="BB964:BB1027" si="187">SUM(AO964:BA964)</f>
        <v>279795585</v>
      </c>
      <c r="BC964" s="2"/>
      <c r="BD964" s="2">
        <v>42557001</v>
      </c>
      <c r="BE964" s="2"/>
      <c r="BF964" s="2"/>
      <c r="BG964" s="9"/>
      <c r="BH964" s="2"/>
      <c r="BI964" s="2"/>
      <c r="BJ964" s="2">
        <v>144210258</v>
      </c>
      <c r="BK964" s="8">
        <f t="shared" ref="BK964:BK1027" si="188">SUM(BB964:BJ964)</f>
        <v>466562844</v>
      </c>
      <c r="BL964" s="2"/>
      <c r="BM964" s="2">
        <v>42557001</v>
      </c>
      <c r="BN964" s="2"/>
      <c r="BO964" s="2"/>
      <c r="BP964" s="2"/>
      <c r="BQ964" s="2"/>
      <c r="BR964" s="9"/>
      <c r="BS964" s="2"/>
      <c r="BT964" s="2"/>
      <c r="BU964" s="2"/>
      <c r="BV964" s="2"/>
      <c r="BW964" s="8">
        <f t="shared" ref="BW964:BW1027" si="189">SUM(BK964:BV964)</f>
        <v>509119845</v>
      </c>
      <c r="BX964" s="2"/>
      <c r="BY964" s="2">
        <v>42557001</v>
      </c>
      <c r="BZ964" s="2"/>
      <c r="CA964" s="2"/>
      <c r="CB964" s="9"/>
      <c r="CC964" s="2"/>
      <c r="CD964" s="2"/>
      <c r="CE964" s="2"/>
      <c r="CF964" s="2"/>
      <c r="CG964" s="8">
        <f>SUM(BW964:CE964)</f>
        <v>551676846</v>
      </c>
      <c r="CH964" s="2"/>
      <c r="CI964" s="2"/>
      <c r="CJ964" s="2"/>
      <c r="CK964" s="2"/>
      <c r="CL964" s="9"/>
      <c r="CM964" s="2"/>
      <c r="CN964" s="2"/>
      <c r="CO964" s="2"/>
      <c r="CP964" s="8">
        <f t="shared" si="182"/>
        <v>551676846</v>
      </c>
      <c r="CQ964" s="2"/>
      <c r="CR964" s="2"/>
      <c r="CS964" s="2"/>
      <c r="CT964" s="2"/>
      <c r="CU964" s="2"/>
      <c r="CV964" s="9"/>
      <c r="CW964" s="2"/>
      <c r="CX964" s="2"/>
      <c r="CY964" s="8">
        <f t="shared" si="183"/>
        <v>551676846</v>
      </c>
      <c r="CZ964" s="2"/>
      <c r="DA964" s="2"/>
      <c r="DB964" s="2"/>
      <c r="DC964" s="2"/>
      <c r="DD964" s="2"/>
      <c r="DE964" s="2"/>
      <c r="DF964" s="2"/>
      <c r="DG964" s="2"/>
      <c r="DH964" s="2"/>
      <c r="DI964" s="8">
        <f t="shared" si="184"/>
        <v>551676846</v>
      </c>
      <c r="DJ964" s="18"/>
      <c r="DK964" s="2"/>
      <c r="DL964" s="2"/>
      <c r="DM964" s="2"/>
      <c r="DN964" s="2"/>
      <c r="DO964" s="2"/>
      <c r="DP964" s="2"/>
      <c r="DQ964" s="2"/>
      <c r="DR964" s="9"/>
      <c r="DS964" s="2"/>
      <c r="DT964" s="2"/>
      <c r="DU964" s="7">
        <f t="shared" ref="DU964:DU1027" si="190">SUM(DI964:DT964)</f>
        <v>551676846</v>
      </c>
      <c r="DV964" s="4">
        <f>VLOOKUP(B964,[3]RPTNCT049_ConsultaSaldosContabl!$I$4:$K$8047,3,0)</f>
        <v>340456008</v>
      </c>
      <c r="DW964" s="4">
        <f>+Q964+Z964+AA964+AN964+BA964+BJ964+BU964+BV964</f>
        <v>211220838</v>
      </c>
      <c r="DX964" s="41">
        <f t="shared" ref="DX964:DX1027" si="191">+DV964+DW964</f>
        <v>551676846</v>
      </c>
      <c r="DY964" s="19">
        <f t="shared" ref="DY964:DY1027" si="192">+CG964-DX964</f>
        <v>0</v>
      </c>
      <c r="DZ964" s="29"/>
      <c r="EA964" s="29"/>
      <c r="EB964" s="29"/>
    </row>
    <row r="965" spans="1:136" ht="15" customHeight="1" x14ac:dyDescent="0.2">
      <c r="A965" s="1">
        <v>8901062912</v>
      </c>
      <c r="B965" s="1">
        <v>890106291</v>
      </c>
      <c r="C965" s="16">
        <v>215808758</v>
      </c>
      <c r="D965" s="17" t="s">
        <v>2244</v>
      </c>
      <c r="E965" s="24" t="s">
        <v>1047</v>
      </c>
      <c r="F965" s="36">
        <v>6888403606</v>
      </c>
      <c r="G965" s="2"/>
      <c r="H965" s="3"/>
      <c r="I965" s="2"/>
      <c r="J965" s="39">
        <v>424451901</v>
      </c>
      <c r="K965" s="2">
        <v>1771625307</v>
      </c>
      <c r="L965" s="2"/>
      <c r="M965" s="8">
        <f>SUM(F965:L965)</f>
        <v>9084480814</v>
      </c>
      <c r="N965" s="3">
        <f>VLOOKUP(A965,'[1]PRESTACION DE SERVICIO'!$I$2:$J$96,2,0)</f>
        <v>8497671531</v>
      </c>
      <c r="O965" s="2"/>
      <c r="P965" s="3"/>
      <c r="Q965" s="39">
        <v>1193533198</v>
      </c>
      <c r="R965" s="2"/>
      <c r="S965" s="3">
        <v>345743273</v>
      </c>
      <c r="T965" s="9">
        <v>727882870</v>
      </c>
      <c r="U965" s="2"/>
      <c r="V965" s="8">
        <f t="shared" si="181"/>
        <v>19849311686</v>
      </c>
      <c r="W965" s="8">
        <v>8201789304</v>
      </c>
      <c r="X965" s="2"/>
      <c r="Y965" s="8">
        <v>0</v>
      </c>
      <c r="Z965" s="8"/>
      <c r="AA965" s="2">
        <v>-31196470</v>
      </c>
      <c r="AB965" s="2"/>
      <c r="AC965" s="9">
        <v>343962273</v>
      </c>
      <c r="AD965" s="2">
        <v>726125093</v>
      </c>
      <c r="AE965" s="2"/>
      <c r="AF965" s="8">
        <f t="shared" si="185"/>
        <v>29089991886</v>
      </c>
      <c r="AG965" s="9">
        <v>0</v>
      </c>
      <c r="AH965" s="2"/>
      <c r="AI965" s="2">
        <v>0</v>
      </c>
      <c r="AJ965" s="9">
        <v>8274756381</v>
      </c>
      <c r="AK965" s="2">
        <v>343962273</v>
      </c>
      <c r="AL965" s="2">
        <v>726125093</v>
      </c>
      <c r="AM965" s="2"/>
      <c r="AN965" s="2"/>
      <c r="AO965" s="19">
        <f t="shared" si="186"/>
        <v>38434835633</v>
      </c>
      <c r="AP965" s="2"/>
      <c r="AQ965" s="2"/>
      <c r="AR965" s="2"/>
      <c r="AS965" s="2">
        <v>8156281063</v>
      </c>
      <c r="AT965" s="2">
        <v>343962273</v>
      </c>
      <c r="AU965" s="2">
        <v>771633334</v>
      </c>
      <c r="AV965" s="2"/>
      <c r="AW965" s="2">
        <v>1280220800</v>
      </c>
      <c r="AX965" s="2"/>
      <c r="AY965" s="2">
        <v>320055200</v>
      </c>
      <c r="AZ965" s="2"/>
      <c r="BA965" s="2">
        <f>VLOOKUP(B965,[2]Mayo!$G$109:$H$167,2,0)</f>
        <v>31196472</v>
      </c>
      <c r="BB965" s="64">
        <f t="shared" si="187"/>
        <v>49338184775</v>
      </c>
      <c r="BC965" s="2">
        <v>11952298862</v>
      </c>
      <c r="BD965" s="2">
        <v>320055200</v>
      </c>
      <c r="BE965" s="2"/>
      <c r="BF965" s="2"/>
      <c r="BG965" s="9">
        <v>573855098</v>
      </c>
      <c r="BH965" s="2">
        <v>1134558403</v>
      </c>
      <c r="BI965" s="2"/>
      <c r="BJ965" s="2">
        <v>2567537486</v>
      </c>
      <c r="BK965" s="8">
        <f t="shared" si="188"/>
        <v>65886489824</v>
      </c>
      <c r="BL965" s="2">
        <v>8960130858</v>
      </c>
      <c r="BM965" s="2">
        <v>320055200</v>
      </c>
      <c r="BN965" s="2"/>
      <c r="BO965" s="2">
        <v>2425764886</v>
      </c>
      <c r="BP965" s="2"/>
      <c r="BQ965" s="2"/>
      <c r="BR965" s="9">
        <v>386763623</v>
      </c>
      <c r="BS965" s="2">
        <v>1021988394</v>
      </c>
      <c r="BT965" s="2"/>
      <c r="BU965" s="2"/>
      <c r="BV965" s="2"/>
      <c r="BW965" s="8">
        <f t="shared" si="189"/>
        <v>79001192785</v>
      </c>
      <c r="BX965" s="2"/>
      <c r="BY965" s="2">
        <v>320055200</v>
      </c>
      <c r="BZ965" s="2"/>
      <c r="CA965" s="2">
        <v>8948910243</v>
      </c>
      <c r="CB965" s="9">
        <v>380724691</v>
      </c>
      <c r="CC965" s="2">
        <v>794579427</v>
      </c>
      <c r="CD965" s="2"/>
      <c r="CE965" s="2"/>
      <c r="CF965" s="2"/>
      <c r="CG965" s="8">
        <f>SUM(BW965:CE965)</f>
        <v>89445462346</v>
      </c>
      <c r="CH965" s="2"/>
      <c r="CI965" s="2"/>
      <c r="CJ965" s="2"/>
      <c r="CK965" s="2"/>
      <c r="CL965" s="9"/>
      <c r="CM965" s="2"/>
      <c r="CN965" s="2"/>
      <c r="CO965" s="2"/>
      <c r="CP965" s="8">
        <f t="shared" si="182"/>
        <v>89445462346</v>
      </c>
      <c r="CQ965" s="2"/>
      <c r="CR965" s="2"/>
      <c r="CS965" s="2"/>
      <c r="CT965" s="2"/>
      <c r="CU965" s="2"/>
      <c r="CV965" s="9"/>
      <c r="CW965" s="2"/>
      <c r="CX965" s="2"/>
      <c r="CY965" s="8">
        <f t="shared" si="183"/>
        <v>89445462346</v>
      </c>
      <c r="CZ965" s="2"/>
      <c r="DA965" s="2"/>
      <c r="DB965" s="2"/>
      <c r="DC965" s="2"/>
      <c r="DD965" s="2"/>
      <c r="DE965" s="2"/>
      <c r="DF965" s="2"/>
      <c r="DG965" s="2"/>
      <c r="DH965" s="2"/>
      <c r="DI965" s="8">
        <f t="shared" si="184"/>
        <v>89445462346</v>
      </c>
      <c r="DJ965" s="18"/>
      <c r="DK965" s="2"/>
      <c r="DL965" s="2"/>
      <c r="DM965" s="2"/>
      <c r="DN965" s="2"/>
      <c r="DO965" s="2"/>
      <c r="DP965" s="2"/>
      <c r="DQ965" s="2"/>
      <c r="DR965" s="9"/>
      <c r="DS965" s="2"/>
      <c r="DT965" s="2"/>
      <c r="DU965" s="7">
        <f t="shared" si="190"/>
        <v>89445462346</v>
      </c>
      <c r="DV965" s="4">
        <f>VLOOKUP(B965,[3]RPTNCT049_ConsultaSaldosContabl!$I$4:$K$8047,3,0)</f>
        <v>85684391660</v>
      </c>
      <c r="DW965" s="4">
        <f>+Q965+Z965+AA965+AN965+BA965+BJ965+BU965+BV965</f>
        <v>3761070686</v>
      </c>
      <c r="DX965" s="41">
        <f t="shared" si="191"/>
        <v>89445462346</v>
      </c>
      <c r="DY965" s="19">
        <f t="shared" si="192"/>
        <v>0</v>
      </c>
      <c r="DZ965" s="29"/>
      <c r="EA965" s="29"/>
      <c r="EB965" s="29"/>
    </row>
    <row r="966" spans="1:136" ht="15" customHeight="1" x14ac:dyDescent="0.2">
      <c r="A966" s="1">
        <v>8000957884</v>
      </c>
      <c r="B966" s="1">
        <v>800095788</v>
      </c>
      <c r="C966" s="16">
        <v>218518785</v>
      </c>
      <c r="D966" s="17" t="s">
        <v>371</v>
      </c>
      <c r="E966" s="24" t="s">
        <v>1419</v>
      </c>
      <c r="F966" s="38"/>
      <c r="G966" s="2"/>
      <c r="H966" s="3"/>
      <c r="I966" s="2"/>
      <c r="J966" s="39"/>
      <c r="K966" s="3"/>
      <c r="L966" s="2"/>
      <c r="M966" s="8"/>
      <c r="N966" s="3"/>
      <c r="O966" s="2"/>
      <c r="P966" s="3"/>
      <c r="Q966" s="39">
        <v>48071908</v>
      </c>
      <c r="R966" s="2"/>
      <c r="S966" s="3"/>
      <c r="T966" s="3"/>
      <c r="U966" s="2"/>
      <c r="V966" s="8">
        <f t="shared" si="181"/>
        <v>48071908</v>
      </c>
      <c r="W966" s="8">
        <v>0</v>
      </c>
      <c r="X966" s="2"/>
      <c r="Y966" s="8">
        <v>0</v>
      </c>
      <c r="Z966" s="8"/>
      <c r="AA966" s="2"/>
      <c r="AB966" s="2"/>
      <c r="AC966" s="9"/>
      <c r="AD966" s="2"/>
      <c r="AE966" s="2"/>
      <c r="AF966" s="8">
        <f t="shared" si="185"/>
        <v>48071908</v>
      </c>
      <c r="AG966" s="9">
        <v>0</v>
      </c>
      <c r="AH966" s="2"/>
      <c r="AI966" s="2">
        <v>0</v>
      </c>
      <c r="AJ966" s="9">
        <v>0</v>
      </c>
      <c r="AK966" s="2">
        <v>0</v>
      </c>
      <c r="AL966" s="2">
        <v>0</v>
      </c>
      <c r="AM966" s="2"/>
      <c r="AN966" s="2"/>
      <c r="AO966" s="19">
        <f t="shared" si="186"/>
        <v>48071908</v>
      </c>
      <c r="AP966" s="2"/>
      <c r="AQ966" s="2"/>
      <c r="AR966" s="2"/>
      <c r="AS966" s="2"/>
      <c r="AT966" s="2"/>
      <c r="AU966" s="2"/>
      <c r="AV966" s="2"/>
      <c r="AW966" s="2"/>
      <c r="AX966" s="2">
        <v>76933792</v>
      </c>
      <c r="AY966" s="2">
        <v>19233448</v>
      </c>
      <c r="AZ966" s="2"/>
      <c r="BA966" s="2"/>
      <c r="BB966" s="64">
        <f t="shared" si="187"/>
        <v>144239148</v>
      </c>
      <c r="BC966" s="2"/>
      <c r="BD966" s="2">
        <v>19233448</v>
      </c>
      <c r="BE966" s="2"/>
      <c r="BF966" s="2"/>
      <c r="BG966" s="9"/>
      <c r="BH966" s="2"/>
      <c r="BI966" s="2"/>
      <c r="BJ966" s="2">
        <v>103453189</v>
      </c>
      <c r="BK966" s="8">
        <f t="shared" si="188"/>
        <v>266925785</v>
      </c>
      <c r="BL966" s="2"/>
      <c r="BM966" s="2">
        <v>19233448</v>
      </c>
      <c r="BN966" s="2"/>
      <c r="BO966" s="2"/>
      <c r="BP966" s="2"/>
      <c r="BQ966" s="2"/>
      <c r="BR966" s="9"/>
      <c r="BS966" s="2"/>
      <c r="BT966" s="2"/>
      <c r="BU966" s="2"/>
      <c r="BV966" s="2"/>
      <c r="BW966" s="8">
        <f t="shared" si="189"/>
        <v>286159233</v>
      </c>
      <c r="BX966" s="2"/>
      <c r="BY966" s="2">
        <v>19233448</v>
      </c>
      <c r="BZ966" s="2"/>
      <c r="CA966" s="2"/>
      <c r="CB966" s="9"/>
      <c r="CC966" s="2"/>
      <c r="CD966" s="2"/>
      <c r="CE966" s="2"/>
      <c r="CF966" s="2"/>
      <c r="CG966" s="8">
        <f>SUM(BW966:CE966)</f>
        <v>305392681</v>
      </c>
      <c r="CH966" s="2"/>
      <c r="CI966" s="2"/>
      <c r="CJ966" s="2"/>
      <c r="CK966" s="2"/>
      <c r="CL966" s="9"/>
      <c r="CM966" s="2"/>
      <c r="CN966" s="2"/>
      <c r="CO966" s="2"/>
      <c r="CP966" s="8">
        <f t="shared" si="182"/>
        <v>305392681</v>
      </c>
      <c r="CQ966" s="2"/>
      <c r="CR966" s="2"/>
      <c r="CS966" s="2"/>
      <c r="CT966" s="2"/>
      <c r="CU966" s="2"/>
      <c r="CV966" s="9"/>
      <c r="CW966" s="2"/>
      <c r="CX966" s="2"/>
      <c r="CY966" s="8">
        <f t="shared" si="183"/>
        <v>305392681</v>
      </c>
      <c r="CZ966" s="2"/>
      <c r="DA966" s="2"/>
      <c r="DB966" s="2"/>
      <c r="DC966" s="2"/>
      <c r="DD966" s="2"/>
      <c r="DE966" s="2"/>
      <c r="DF966" s="2"/>
      <c r="DG966" s="2"/>
      <c r="DH966" s="2"/>
      <c r="DI966" s="8">
        <f t="shared" si="184"/>
        <v>305392681</v>
      </c>
      <c r="DJ966" s="18"/>
      <c r="DK966" s="2"/>
      <c r="DL966" s="2"/>
      <c r="DM966" s="2"/>
      <c r="DN966" s="2"/>
      <c r="DO966" s="2"/>
      <c r="DP966" s="2"/>
      <c r="DQ966" s="2"/>
      <c r="DR966" s="9"/>
      <c r="DS966" s="2"/>
      <c r="DT966" s="2"/>
      <c r="DU966" s="7">
        <f t="shared" si="190"/>
        <v>305392681</v>
      </c>
      <c r="DV966" s="4">
        <f>VLOOKUP(B966,[3]RPTNCT049_ConsultaSaldosContabl!$I$4:$K$8047,3,0)</f>
        <v>153867584</v>
      </c>
      <c r="DW966" s="4">
        <f>+Q966+Z966+AA966+AN966+BA966+BJ966+BU966+BV966</f>
        <v>151525097</v>
      </c>
      <c r="DX966" s="41">
        <f t="shared" si="191"/>
        <v>305392681</v>
      </c>
      <c r="DY966" s="19">
        <f t="shared" si="192"/>
        <v>0</v>
      </c>
      <c r="DZ966" s="29"/>
      <c r="EA966" s="29"/>
      <c r="EB966" s="29"/>
    </row>
    <row r="967" spans="1:136" ht="15" customHeight="1" x14ac:dyDescent="0.2">
      <c r="A967" s="1">
        <v>8000298265</v>
      </c>
      <c r="B967" s="1">
        <v>800029826</v>
      </c>
      <c r="C967" s="16">
        <v>216115761</v>
      </c>
      <c r="D967" s="17" t="s">
        <v>311</v>
      </c>
      <c r="E967" s="24" t="s">
        <v>1359</v>
      </c>
      <c r="F967" s="54"/>
      <c r="G967" s="18"/>
      <c r="H967" s="54"/>
      <c r="I967" s="18"/>
      <c r="J967" s="54"/>
      <c r="K967" s="54"/>
      <c r="L967" s="18"/>
      <c r="M967" s="55"/>
      <c r="N967" s="54"/>
      <c r="O967" s="18"/>
      <c r="P967" s="54"/>
      <c r="Q967" s="39"/>
      <c r="R967" s="18"/>
      <c r="S967" s="54"/>
      <c r="T967" s="54"/>
      <c r="U967" s="18"/>
      <c r="V967" s="8">
        <f t="shared" si="181"/>
        <v>0</v>
      </c>
      <c r="W967" s="8">
        <v>0</v>
      </c>
      <c r="X967" s="18"/>
      <c r="Y967" s="8">
        <v>0</v>
      </c>
      <c r="Z967" s="8">
        <v>15988601</v>
      </c>
      <c r="AA967" s="18"/>
      <c r="AB967" s="18"/>
      <c r="AC967" s="56"/>
      <c r="AD967" s="18"/>
      <c r="AE967" s="18"/>
      <c r="AF967" s="8">
        <f t="shared" si="185"/>
        <v>15988601</v>
      </c>
      <c r="AG967" s="9">
        <v>0</v>
      </c>
      <c r="AH967" s="2"/>
      <c r="AI967" s="2">
        <v>0</v>
      </c>
      <c r="AJ967" s="9">
        <v>0</v>
      </c>
      <c r="AK967" s="2">
        <v>0</v>
      </c>
      <c r="AL967" s="2">
        <v>0</v>
      </c>
      <c r="AM967" s="2"/>
      <c r="AN967" s="2"/>
      <c r="AO967" s="19">
        <f t="shared" si="186"/>
        <v>15988601</v>
      </c>
      <c r="AP967" s="18"/>
      <c r="AQ967" s="2"/>
      <c r="AR967" s="18"/>
      <c r="AS967" s="2"/>
      <c r="AT967" s="18"/>
      <c r="AU967" s="18"/>
      <c r="AV967" s="18"/>
      <c r="AW967" s="18"/>
      <c r="AX967" s="2">
        <v>19446908</v>
      </c>
      <c r="AY967" s="2">
        <v>4861727</v>
      </c>
      <c r="AZ967" s="18"/>
      <c r="BA967" s="2"/>
      <c r="BB967" s="64">
        <f t="shared" si="187"/>
        <v>40297236</v>
      </c>
      <c r="BC967" s="2"/>
      <c r="BD967" s="2">
        <v>4861727</v>
      </c>
      <c r="BE967" s="2"/>
      <c r="BF967" s="2"/>
      <c r="BG967" s="9"/>
      <c r="BH967" s="2"/>
      <c r="BI967" s="2"/>
      <c r="BJ967" s="2">
        <v>34408420</v>
      </c>
      <c r="BK967" s="8">
        <f t="shared" si="188"/>
        <v>79567383</v>
      </c>
      <c r="BL967" s="2"/>
      <c r="BM967" s="2">
        <v>4861727</v>
      </c>
      <c r="BN967" s="2"/>
      <c r="BO967" s="2"/>
      <c r="BP967" s="2"/>
      <c r="BQ967" s="2"/>
      <c r="BR967" s="9"/>
      <c r="BS967" s="2"/>
      <c r="BT967" s="2"/>
      <c r="BU967" s="2"/>
      <c r="BV967" s="2"/>
      <c r="BW967" s="8">
        <f t="shared" si="189"/>
        <v>84429110</v>
      </c>
      <c r="BX967" s="2"/>
      <c r="BY967" s="2">
        <v>4861727</v>
      </c>
      <c r="BZ967" s="2"/>
      <c r="CA967" s="2"/>
      <c r="CB967" s="9"/>
      <c r="CC967" s="2"/>
      <c r="CD967" s="2"/>
      <c r="CE967" s="2"/>
      <c r="CF967" s="2"/>
      <c r="CG967" s="8">
        <f>SUM(BW967:CE967)</f>
        <v>89290837</v>
      </c>
      <c r="CH967" s="2"/>
      <c r="CI967" s="2"/>
      <c r="CJ967" s="2"/>
      <c r="CK967" s="2"/>
      <c r="CL967" s="9"/>
      <c r="CM967" s="2"/>
      <c r="CN967" s="2"/>
      <c r="CO967" s="2"/>
      <c r="CP967" s="8">
        <f t="shared" si="182"/>
        <v>89290837</v>
      </c>
      <c r="CQ967" s="2"/>
      <c r="CR967" s="2"/>
      <c r="CS967" s="2"/>
      <c r="CT967" s="2"/>
      <c r="CU967" s="2"/>
      <c r="CV967" s="9"/>
      <c r="CW967" s="2"/>
      <c r="CX967" s="2"/>
      <c r="CY967" s="8">
        <f t="shared" si="183"/>
        <v>89290837</v>
      </c>
      <c r="CZ967" s="2"/>
      <c r="DA967" s="2"/>
      <c r="DB967" s="2"/>
      <c r="DC967" s="2"/>
      <c r="DD967" s="2"/>
      <c r="DE967" s="2"/>
      <c r="DF967" s="2"/>
      <c r="DG967" s="2"/>
      <c r="DH967" s="2"/>
      <c r="DI967" s="8">
        <f t="shared" si="184"/>
        <v>89290837</v>
      </c>
      <c r="DJ967" s="18"/>
      <c r="DK967" s="2"/>
      <c r="DL967" s="2"/>
      <c r="DM967" s="2"/>
      <c r="DN967" s="2"/>
      <c r="DO967" s="2"/>
      <c r="DP967" s="2"/>
      <c r="DQ967" s="2"/>
      <c r="DR967" s="9"/>
      <c r="DS967" s="2"/>
      <c r="DT967" s="2"/>
      <c r="DU967" s="7">
        <f t="shared" si="190"/>
        <v>89290837</v>
      </c>
      <c r="DV967" s="4">
        <f>VLOOKUP(B967,[3]RPTNCT049_ConsultaSaldosContabl!$I$4:$K$8047,3,0)</f>
        <v>38893816</v>
      </c>
      <c r="DW967" s="4">
        <f>+Q967+Z967+AA967+AN967+BA967+BJ967+BU967+BV967</f>
        <v>50397021</v>
      </c>
      <c r="DX967" s="41">
        <f t="shared" si="191"/>
        <v>89290837</v>
      </c>
      <c r="DY967" s="19">
        <f t="shared" si="192"/>
        <v>0</v>
      </c>
      <c r="DZ967" s="29"/>
      <c r="EA967" s="15"/>
      <c r="EB967" s="15"/>
      <c r="EC967" s="15"/>
      <c r="ED967" s="15"/>
      <c r="EE967" s="15"/>
      <c r="EF967" s="15"/>
    </row>
    <row r="968" spans="1:136" ht="15" customHeight="1" x14ac:dyDescent="0.2">
      <c r="A968" s="1">
        <v>8909803577</v>
      </c>
      <c r="B968" s="1">
        <v>890980357</v>
      </c>
      <c r="C968" s="16">
        <v>215605756</v>
      </c>
      <c r="D968" s="17" t="s">
        <v>142</v>
      </c>
      <c r="E968" s="24" t="s">
        <v>1187</v>
      </c>
      <c r="F968" s="38"/>
      <c r="G968" s="2"/>
      <c r="H968" s="3"/>
      <c r="I968" s="2"/>
      <c r="J968" s="39"/>
      <c r="K968" s="3"/>
      <c r="L968" s="2"/>
      <c r="M968" s="8"/>
      <c r="N968" s="3"/>
      <c r="O968" s="2"/>
      <c r="P968" s="3"/>
      <c r="Q968" s="39">
        <v>183498600</v>
      </c>
      <c r="R968" s="2"/>
      <c r="S968" s="3"/>
      <c r="T968" s="3"/>
      <c r="U968" s="2"/>
      <c r="V968" s="8">
        <f t="shared" si="181"/>
        <v>183498600</v>
      </c>
      <c r="W968" s="8">
        <v>0</v>
      </c>
      <c r="X968" s="2"/>
      <c r="Y968" s="8">
        <v>0</v>
      </c>
      <c r="Z968" s="8"/>
      <c r="AA968" s="2"/>
      <c r="AB968" s="2"/>
      <c r="AC968" s="9"/>
      <c r="AD968" s="2"/>
      <c r="AE968" s="2"/>
      <c r="AF968" s="8">
        <f t="shared" si="185"/>
        <v>183498600</v>
      </c>
      <c r="AG968" s="9">
        <v>0</v>
      </c>
      <c r="AH968" s="2"/>
      <c r="AI968" s="2">
        <v>0</v>
      </c>
      <c r="AJ968" s="9">
        <v>0</v>
      </c>
      <c r="AK968" s="2">
        <v>0</v>
      </c>
      <c r="AL968" s="2">
        <v>0</v>
      </c>
      <c r="AM968" s="2"/>
      <c r="AN968" s="2"/>
      <c r="AO968" s="19">
        <f t="shared" si="186"/>
        <v>183498600</v>
      </c>
      <c r="AP968" s="2"/>
      <c r="AQ968" s="2"/>
      <c r="AR968" s="2"/>
      <c r="AS968" s="2"/>
      <c r="AT968" s="2"/>
      <c r="AU968" s="2"/>
      <c r="AV968" s="2"/>
      <c r="AW968" s="2"/>
      <c r="AX968" s="2">
        <v>241567696</v>
      </c>
      <c r="AY968" s="2">
        <v>60391924</v>
      </c>
      <c r="AZ968" s="2"/>
      <c r="BA968" s="2"/>
      <c r="BB968" s="64">
        <f t="shared" si="187"/>
        <v>485458220</v>
      </c>
      <c r="BC968" s="2"/>
      <c r="BD968" s="2">
        <v>60391924</v>
      </c>
      <c r="BE968" s="2"/>
      <c r="BF968" s="2"/>
      <c r="BG968" s="9"/>
      <c r="BH968" s="2"/>
      <c r="BI968" s="2"/>
      <c r="BJ968" s="2">
        <v>394899626</v>
      </c>
      <c r="BK968" s="8">
        <f t="shared" si="188"/>
        <v>940749770</v>
      </c>
      <c r="BL968" s="2"/>
      <c r="BM968" s="2">
        <v>60391924</v>
      </c>
      <c r="BN968" s="2"/>
      <c r="BO968" s="2"/>
      <c r="BP968" s="2"/>
      <c r="BQ968" s="2"/>
      <c r="BR968" s="9"/>
      <c r="BS968" s="2"/>
      <c r="BT968" s="2"/>
      <c r="BU968" s="2"/>
      <c r="BV968" s="2"/>
      <c r="BW968" s="8">
        <f t="shared" si="189"/>
        <v>1001141694</v>
      </c>
      <c r="BX968" s="2"/>
      <c r="BY968" s="2">
        <v>60391924</v>
      </c>
      <c r="BZ968" s="2"/>
      <c r="CA968" s="2"/>
      <c r="CB968" s="9"/>
      <c r="CC968" s="2"/>
      <c r="CD968" s="2"/>
      <c r="CE968" s="2"/>
      <c r="CF968" s="2"/>
      <c r="CG968" s="8">
        <f>SUM(BW968:CE968)</f>
        <v>1061533618</v>
      </c>
      <c r="CH968" s="2"/>
      <c r="CI968" s="2"/>
      <c r="CJ968" s="2"/>
      <c r="CK968" s="2"/>
      <c r="CL968" s="9"/>
      <c r="CM968" s="2"/>
      <c r="CN968" s="2"/>
      <c r="CO968" s="2"/>
      <c r="CP968" s="8">
        <f t="shared" si="182"/>
        <v>1061533618</v>
      </c>
      <c r="CQ968" s="2"/>
      <c r="CR968" s="2"/>
      <c r="CS968" s="2"/>
      <c r="CT968" s="2"/>
      <c r="CU968" s="2"/>
      <c r="CV968" s="9"/>
      <c r="CW968" s="2"/>
      <c r="CX968" s="2"/>
      <c r="CY968" s="8">
        <f t="shared" si="183"/>
        <v>1061533618</v>
      </c>
      <c r="CZ968" s="2"/>
      <c r="DA968" s="2"/>
      <c r="DB968" s="2"/>
      <c r="DC968" s="2"/>
      <c r="DD968" s="2"/>
      <c r="DE968" s="2"/>
      <c r="DF968" s="2"/>
      <c r="DG968" s="2"/>
      <c r="DH968" s="2"/>
      <c r="DI968" s="8">
        <f t="shared" si="184"/>
        <v>1061533618</v>
      </c>
      <c r="DJ968" s="18"/>
      <c r="DK968" s="2"/>
      <c r="DL968" s="2"/>
      <c r="DM968" s="2"/>
      <c r="DN968" s="2"/>
      <c r="DO968" s="2"/>
      <c r="DP968" s="2"/>
      <c r="DQ968" s="2"/>
      <c r="DR968" s="9"/>
      <c r="DS968" s="2"/>
      <c r="DT968" s="2"/>
      <c r="DU968" s="7">
        <f t="shared" si="190"/>
        <v>1061533618</v>
      </c>
      <c r="DV968" s="4">
        <f>VLOOKUP(B968,[3]RPTNCT049_ConsultaSaldosContabl!$I$4:$K$8047,3,0)</f>
        <v>483135392</v>
      </c>
      <c r="DW968" s="4">
        <f>+Q968+Z968+AA968+AN968+BA968+BJ968+BU968+BV968</f>
        <v>578398226</v>
      </c>
      <c r="DX968" s="41">
        <f t="shared" si="191"/>
        <v>1061533618</v>
      </c>
      <c r="DY968" s="19">
        <f t="shared" si="192"/>
        <v>0</v>
      </c>
      <c r="DZ968" s="29"/>
      <c r="EA968" s="29"/>
      <c r="EB968" s="29"/>
    </row>
    <row r="969" spans="1:136" ht="15" customHeight="1" x14ac:dyDescent="0.2">
      <c r="A969" s="1">
        <v>8909810807</v>
      </c>
      <c r="B969" s="1">
        <v>890981080</v>
      </c>
      <c r="C969" s="16">
        <v>216105761</v>
      </c>
      <c r="D969" s="17" t="s">
        <v>143</v>
      </c>
      <c r="E969" s="24" t="s">
        <v>1188</v>
      </c>
      <c r="F969" s="38"/>
      <c r="G969" s="2"/>
      <c r="H969" s="3"/>
      <c r="I969" s="2"/>
      <c r="J969" s="39"/>
      <c r="K969" s="3"/>
      <c r="L969" s="2"/>
      <c r="M969" s="8"/>
      <c r="N969" s="3"/>
      <c r="O969" s="2"/>
      <c r="P969" s="3"/>
      <c r="Q969" s="39">
        <v>78730533</v>
      </c>
      <c r="R969" s="2"/>
      <c r="S969" s="3"/>
      <c r="T969" s="3"/>
      <c r="U969" s="2"/>
      <c r="V969" s="8">
        <f t="shared" si="181"/>
        <v>78730533</v>
      </c>
      <c r="W969" s="8">
        <v>0</v>
      </c>
      <c r="X969" s="2"/>
      <c r="Y969" s="8">
        <v>0</v>
      </c>
      <c r="Z969" s="8"/>
      <c r="AA969" s="2"/>
      <c r="AB969" s="2"/>
      <c r="AC969" s="9"/>
      <c r="AD969" s="2"/>
      <c r="AE969" s="2"/>
      <c r="AF969" s="8">
        <f t="shared" si="185"/>
        <v>78730533</v>
      </c>
      <c r="AG969" s="9">
        <v>0</v>
      </c>
      <c r="AH969" s="2"/>
      <c r="AI969" s="2">
        <v>0</v>
      </c>
      <c r="AJ969" s="9">
        <v>0</v>
      </c>
      <c r="AK969" s="2">
        <v>0</v>
      </c>
      <c r="AL969" s="2">
        <v>0</v>
      </c>
      <c r="AM969" s="2"/>
      <c r="AN969" s="2"/>
      <c r="AO969" s="19">
        <f t="shared" si="186"/>
        <v>78730533</v>
      </c>
      <c r="AP969" s="2"/>
      <c r="AQ969" s="2"/>
      <c r="AR969" s="2"/>
      <c r="AS969" s="2"/>
      <c r="AT969" s="2"/>
      <c r="AU969" s="2"/>
      <c r="AV969" s="2"/>
      <c r="AW969" s="2"/>
      <c r="AX969" s="2">
        <v>92702536</v>
      </c>
      <c r="AY969" s="2">
        <v>23175634</v>
      </c>
      <c r="AZ969" s="2"/>
      <c r="BA969" s="2"/>
      <c r="BB969" s="64">
        <f t="shared" si="187"/>
        <v>194608703</v>
      </c>
      <c r="BC969" s="2"/>
      <c r="BD969" s="2">
        <v>23175634</v>
      </c>
      <c r="BE969" s="2"/>
      <c r="BF969" s="2"/>
      <c r="BG969" s="9"/>
      <c r="BH969" s="2"/>
      <c r="BI969" s="2"/>
      <c r="BJ969" s="2">
        <v>169432448</v>
      </c>
      <c r="BK969" s="8">
        <f t="shared" si="188"/>
        <v>387216785</v>
      </c>
      <c r="BL969" s="2"/>
      <c r="BM969" s="2">
        <v>23175634</v>
      </c>
      <c r="BN969" s="2"/>
      <c r="BO969" s="2"/>
      <c r="BP969" s="2"/>
      <c r="BQ969" s="2"/>
      <c r="BR969" s="9"/>
      <c r="BS969" s="2"/>
      <c r="BT969" s="2"/>
      <c r="BU969" s="2"/>
      <c r="BV969" s="2"/>
      <c r="BW969" s="8">
        <f t="shared" si="189"/>
        <v>410392419</v>
      </c>
      <c r="BX969" s="2"/>
      <c r="BY969" s="2">
        <v>23175634</v>
      </c>
      <c r="BZ969" s="2"/>
      <c r="CA969" s="2"/>
      <c r="CB969" s="9"/>
      <c r="CC969" s="2"/>
      <c r="CD969" s="2"/>
      <c r="CE969" s="2"/>
      <c r="CF969" s="2"/>
      <c r="CG969" s="8">
        <f>SUM(BW969:CE969)</f>
        <v>433568053</v>
      </c>
      <c r="CH969" s="2"/>
      <c r="CI969" s="2"/>
      <c r="CJ969" s="2"/>
      <c r="CK969" s="2"/>
      <c r="CL969" s="9"/>
      <c r="CM969" s="2"/>
      <c r="CN969" s="2"/>
      <c r="CO969" s="2"/>
      <c r="CP969" s="8">
        <f t="shared" si="182"/>
        <v>433568053</v>
      </c>
      <c r="CQ969" s="2"/>
      <c r="CR969" s="2"/>
      <c r="CS969" s="2"/>
      <c r="CT969" s="2"/>
      <c r="CU969" s="2"/>
      <c r="CV969" s="9"/>
      <c r="CW969" s="2"/>
      <c r="CX969" s="2"/>
      <c r="CY969" s="8">
        <f t="shared" si="183"/>
        <v>433568053</v>
      </c>
      <c r="CZ969" s="2"/>
      <c r="DA969" s="2"/>
      <c r="DB969" s="2"/>
      <c r="DC969" s="2"/>
      <c r="DD969" s="2"/>
      <c r="DE969" s="2"/>
      <c r="DF969" s="2"/>
      <c r="DG969" s="2"/>
      <c r="DH969" s="2"/>
      <c r="DI969" s="8">
        <f t="shared" si="184"/>
        <v>433568053</v>
      </c>
      <c r="DJ969" s="18"/>
      <c r="DK969" s="2"/>
      <c r="DL969" s="2"/>
      <c r="DM969" s="2"/>
      <c r="DN969" s="2"/>
      <c r="DO969" s="2"/>
      <c r="DP969" s="2"/>
      <c r="DQ969" s="2"/>
      <c r="DR969" s="9"/>
      <c r="DS969" s="2"/>
      <c r="DT969" s="2"/>
      <c r="DU969" s="7">
        <f t="shared" si="190"/>
        <v>433568053</v>
      </c>
      <c r="DV969" s="4">
        <f>VLOOKUP(B969,[3]RPTNCT049_ConsultaSaldosContabl!$I$4:$K$8047,3,0)</f>
        <v>185405072</v>
      </c>
      <c r="DW969" s="4">
        <f>+Q969+Z969+AA969+AN969+BA969+BJ969+BU969+BV969</f>
        <v>248162981</v>
      </c>
      <c r="DX969" s="41">
        <f t="shared" si="191"/>
        <v>433568053</v>
      </c>
      <c r="DY969" s="19">
        <f t="shared" si="192"/>
        <v>0</v>
      </c>
      <c r="DZ969" s="29"/>
      <c r="EA969" s="29"/>
      <c r="EB969" s="29"/>
    </row>
    <row r="970" spans="1:136" ht="15" customHeight="1" x14ac:dyDescent="0.2">
      <c r="A970" s="1">
        <v>8000356779</v>
      </c>
      <c r="B970" s="1">
        <v>800035677</v>
      </c>
      <c r="C970" s="16">
        <v>216013760</v>
      </c>
      <c r="D970" s="17" t="s">
        <v>210</v>
      </c>
      <c r="E970" s="24" t="s">
        <v>1261</v>
      </c>
      <c r="F970" s="54"/>
      <c r="G970" s="18"/>
      <c r="H970" s="54"/>
      <c r="I970" s="18"/>
      <c r="J970" s="54"/>
      <c r="K970" s="54"/>
      <c r="L970" s="18"/>
      <c r="M970" s="55"/>
      <c r="N970" s="54"/>
      <c r="O970" s="18"/>
      <c r="P970" s="54"/>
      <c r="Q970" s="39"/>
      <c r="R970" s="18"/>
      <c r="S970" s="54"/>
      <c r="T970" s="54"/>
      <c r="U970" s="18"/>
      <c r="V970" s="8">
        <f t="shared" si="181"/>
        <v>0</v>
      </c>
      <c r="W970" s="8">
        <v>0</v>
      </c>
      <c r="X970" s="18"/>
      <c r="Y970" s="8">
        <v>0</v>
      </c>
      <c r="Z970" s="8">
        <v>46485756</v>
      </c>
      <c r="AA970" s="18"/>
      <c r="AB970" s="18"/>
      <c r="AC970" s="56"/>
      <c r="AD970" s="18"/>
      <c r="AE970" s="18"/>
      <c r="AF970" s="8">
        <f t="shared" si="185"/>
        <v>46485756</v>
      </c>
      <c r="AG970" s="9">
        <v>0</v>
      </c>
      <c r="AH970" s="2"/>
      <c r="AI970" s="2">
        <v>0</v>
      </c>
      <c r="AJ970" s="9">
        <v>0</v>
      </c>
      <c r="AK970" s="2">
        <v>0</v>
      </c>
      <c r="AL970" s="2">
        <v>0</v>
      </c>
      <c r="AM970" s="2"/>
      <c r="AN970" s="2"/>
      <c r="AO970" s="19">
        <f t="shared" si="186"/>
        <v>46485756</v>
      </c>
      <c r="AP970" s="18"/>
      <c r="AQ970" s="2"/>
      <c r="AR970" s="18"/>
      <c r="AS970" s="2"/>
      <c r="AT970" s="18"/>
      <c r="AU970" s="18"/>
      <c r="AV970" s="18"/>
      <c r="AW970" s="18"/>
      <c r="AX970" s="2"/>
      <c r="AY970" s="2"/>
      <c r="AZ970" s="18"/>
      <c r="BA970" s="2"/>
      <c r="BB970" s="64">
        <f t="shared" si="187"/>
        <v>46485756</v>
      </c>
      <c r="BC970" s="2"/>
      <c r="BD970" s="2">
        <v>0</v>
      </c>
      <c r="BE970" s="2"/>
      <c r="BF970" s="2"/>
      <c r="BG970" s="9"/>
      <c r="BH970" s="2"/>
      <c r="BI970" s="2"/>
      <c r="BJ970" s="2">
        <v>100039488</v>
      </c>
      <c r="BK970" s="8">
        <f t="shared" si="188"/>
        <v>146525244</v>
      </c>
      <c r="BL970" s="2"/>
      <c r="BM970" s="2">
        <v>0</v>
      </c>
      <c r="BN970" s="2"/>
      <c r="BO970" s="2"/>
      <c r="BP970" s="2"/>
      <c r="BQ970" s="2"/>
      <c r="BR970" s="9"/>
      <c r="BS970" s="2"/>
      <c r="BT970" s="2"/>
      <c r="BU970" s="2"/>
      <c r="BV970" s="2"/>
      <c r="BW970" s="8">
        <f t="shared" si="189"/>
        <v>146525244</v>
      </c>
      <c r="BX970" s="2"/>
      <c r="BY970" s="2">
        <v>0</v>
      </c>
      <c r="BZ970" s="2"/>
      <c r="CA970" s="2"/>
      <c r="CB970" s="9"/>
      <c r="CC970" s="2"/>
      <c r="CD970" s="2"/>
      <c r="CE970" s="2"/>
      <c r="CF970" s="2"/>
      <c r="CG970" s="8">
        <f>SUM(BW970:CE970)</f>
        <v>146525244</v>
      </c>
      <c r="CH970" s="2"/>
      <c r="CI970" s="2"/>
      <c r="CJ970" s="2"/>
      <c r="CK970" s="2"/>
      <c r="CL970" s="9"/>
      <c r="CM970" s="2"/>
      <c r="CN970" s="2"/>
      <c r="CO970" s="2"/>
      <c r="CP970" s="8">
        <f t="shared" si="182"/>
        <v>146525244</v>
      </c>
      <c r="CQ970" s="2"/>
      <c r="CR970" s="2"/>
      <c r="CS970" s="2"/>
      <c r="CT970" s="2"/>
      <c r="CU970" s="2"/>
      <c r="CV970" s="9"/>
      <c r="CW970" s="2"/>
      <c r="CX970" s="2"/>
      <c r="CY970" s="8">
        <f t="shared" si="183"/>
        <v>146525244</v>
      </c>
      <c r="CZ970" s="2"/>
      <c r="DA970" s="2"/>
      <c r="DB970" s="2"/>
      <c r="DC970" s="2"/>
      <c r="DD970" s="2"/>
      <c r="DE970" s="2"/>
      <c r="DF970" s="2"/>
      <c r="DG970" s="2"/>
      <c r="DH970" s="2"/>
      <c r="DI970" s="8">
        <f t="shared" si="184"/>
        <v>146525244</v>
      </c>
      <c r="DJ970" s="18"/>
      <c r="DK970" s="2"/>
      <c r="DL970" s="2"/>
      <c r="DM970" s="2"/>
      <c r="DN970" s="2"/>
      <c r="DO970" s="2"/>
      <c r="DP970" s="2"/>
      <c r="DQ970" s="2"/>
      <c r="DR970" s="9"/>
      <c r="DS970" s="2"/>
      <c r="DT970" s="2"/>
      <c r="DU970" s="7">
        <f t="shared" si="190"/>
        <v>146525244</v>
      </c>
      <c r="DV970" s="4"/>
      <c r="DW970" s="4">
        <f>+Q970+Z970+AA970+AN970+BA970+BJ970+BU970+BV970</f>
        <v>146525244</v>
      </c>
      <c r="DX970" s="41">
        <f t="shared" si="191"/>
        <v>146525244</v>
      </c>
      <c r="DY970" s="19">
        <f t="shared" si="192"/>
        <v>0</v>
      </c>
      <c r="DZ970" s="29"/>
      <c r="EA970" s="15"/>
      <c r="EB970" s="15"/>
      <c r="EC970" s="15"/>
      <c r="ED970" s="15"/>
      <c r="EE970" s="15"/>
      <c r="EF970" s="15"/>
    </row>
    <row r="971" spans="1:136" ht="15" customHeight="1" x14ac:dyDescent="0.2">
      <c r="A971" s="1">
        <v>8999994682</v>
      </c>
      <c r="B971" s="1">
        <v>899999468</v>
      </c>
      <c r="C971" s="16">
        <v>215825758</v>
      </c>
      <c r="D971" s="17" t="s">
        <v>539</v>
      </c>
      <c r="E971" s="24" t="s">
        <v>1581</v>
      </c>
      <c r="F971" s="38"/>
      <c r="G971" s="2"/>
      <c r="H971" s="3"/>
      <c r="I971" s="2"/>
      <c r="J971" s="39"/>
      <c r="K971" s="3"/>
      <c r="L971" s="2"/>
      <c r="M971" s="8"/>
      <c r="N971" s="3"/>
      <c r="O971" s="2"/>
      <c r="P971" s="3"/>
      <c r="Q971" s="39">
        <v>93157511</v>
      </c>
      <c r="R971" s="2"/>
      <c r="S971" s="3"/>
      <c r="T971" s="3"/>
      <c r="U971" s="2"/>
      <c r="V971" s="8">
        <f t="shared" si="181"/>
        <v>93157511</v>
      </c>
      <c r="W971" s="8">
        <v>0</v>
      </c>
      <c r="X971" s="2"/>
      <c r="Y971" s="8">
        <v>0</v>
      </c>
      <c r="Z971" s="8">
        <v>35466500</v>
      </c>
      <c r="AA971" s="2"/>
      <c r="AB971" s="2"/>
      <c r="AC971" s="9"/>
      <c r="AD971" s="2"/>
      <c r="AE971" s="2"/>
      <c r="AF971" s="8">
        <f t="shared" si="185"/>
        <v>128624011</v>
      </c>
      <c r="AG971" s="9">
        <v>0</v>
      </c>
      <c r="AH971" s="2"/>
      <c r="AI971" s="2">
        <v>0</v>
      </c>
      <c r="AJ971" s="9">
        <v>0</v>
      </c>
      <c r="AK971" s="2">
        <v>0</v>
      </c>
      <c r="AL971" s="2">
        <v>0</v>
      </c>
      <c r="AM971" s="2"/>
      <c r="AN971" s="2"/>
      <c r="AO971" s="19">
        <f t="shared" si="186"/>
        <v>128624011</v>
      </c>
      <c r="AP971" s="2"/>
      <c r="AQ971" s="2"/>
      <c r="AR971" s="2"/>
      <c r="AS971" s="2"/>
      <c r="AT971" s="2"/>
      <c r="AU971" s="2"/>
      <c r="AV971" s="2"/>
      <c r="AW971" s="2"/>
      <c r="AX971" s="2">
        <v>87719196</v>
      </c>
      <c r="AY971" s="2">
        <v>21929799</v>
      </c>
      <c r="AZ971" s="2"/>
      <c r="BA971" s="2"/>
      <c r="BB971" s="64">
        <f t="shared" si="187"/>
        <v>238273006</v>
      </c>
      <c r="BC971" s="2"/>
      <c r="BD971" s="2">
        <v>21929799</v>
      </c>
      <c r="BE971" s="2"/>
      <c r="BF971" s="2"/>
      <c r="BG971" s="9"/>
      <c r="BH971" s="2"/>
      <c r="BI971" s="2"/>
      <c r="BJ971" s="2">
        <v>276806232</v>
      </c>
      <c r="BK971" s="8">
        <f t="shared" si="188"/>
        <v>537009037</v>
      </c>
      <c r="BL971" s="2"/>
      <c r="BM971" s="2">
        <v>21929799</v>
      </c>
      <c r="BN971" s="2"/>
      <c r="BO971" s="2"/>
      <c r="BP971" s="2"/>
      <c r="BQ971" s="2"/>
      <c r="BR971" s="9"/>
      <c r="BS971" s="2"/>
      <c r="BT971" s="2"/>
      <c r="BU971" s="2"/>
      <c r="BV971" s="2"/>
      <c r="BW971" s="8">
        <f t="shared" si="189"/>
        <v>558938836</v>
      </c>
      <c r="BX971" s="2"/>
      <c r="BY971" s="2">
        <v>21929799</v>
      </c>
      <c r="BZ971" s="2"/>
      <c r="CA971" s="2"/>
      <c r="CB971" s="9"/>
      <c r="CC971" s="2"/>
      <c r="CD971" s="2"/>
      <c r="CE971" s="2"/>
      <c r="CF971" s="2"/>
      <c r="CG971" s="8">
        <f>SUM(BW971:CE971)</f>
        <v>580868635</v>
      </c>
      <c r="CH971" s="2"/>
      <c r="CI971" s="2"/>
      <c r="CJ971" s="2"/>
      <c r="CK971" s="2"/>
      <c r="CL971" s="9"/>
      <c r="CM971" s="2"/>
      <c r="CN971" s="2"/>
      <c r="CO971" s="2"/>
      <c r="CP971" s="8">
        <f t="shared" si="182"/>
        <v>580868635</v>
      </c>
      <c r="CQ971" s="2"/>
      <c r="CR971" s="2"/>
      <c r="CS971" s="2"/>
      <c r="CT971" s="2"/>
      <c r="CU971" s="2"/>
      <c r="CV971" s="9"/>
      <c r="CW971" s="2"/>
      <c r="CX971" s="2"/>
      <c r="CY971" s="8">
        <f t="shared" si="183"/>
        <v>580868635</v>
      </c>
      <c r="CZ971" s="2"/>
      <c r="DA971" s="2"/>
      <c r="DB971" s="2"/>
      <c r="DC971" s="2"/>
      <c r="DD971" s="2"/>
      <c r="DE971" s="2"/>
      <c r="DF971" s="2"/>
      <c r="DG971" s="2"/>
      <c r="DH971" s="2"/>
      <c r="DI971" s="8">
        <f t="shared" si="184"/>
        <v>580868635</v>
      </c>
      <c r="DJ971" s="18"/>
      <c r="DK971" s="2"/>
      <c r="DL971" s="2"/>
      <c r="DM971" s="2"/>
      <c r="DN971" s="2"/>
      <c r="DO971" s="2"/>
      <c r="DP971" s="2"/>
      <c r="DQ971" s="2"/>
      <c r="DR971" s="9"/>
      <c r="DS971" s="2"/>
      <c r="DT971" s="2"/>
      <c r="DU971" s="7">
        <f t="shared" si="190"/>
        <v>580868635</v>
      </c>
      <c r="DV971" s="4">
        <f>VLOOKUP(B971,[3]RPTNCT049_ConsultaSaldosContabl!$I$4:$K$8047,3,0)</f>
        <v>175438392</v>
      </c>
      <c r="DW971" s="4">
        <f>+Q971+Z971+AA971+AN971+BA971+BJ971+BU971+BV971</f>
        <v>405430243</v>
      </c>
      <c r="DX971" s="41">
        <f t="shared" si="191"/>
        <v>580868635</v>
      </c>
      <c r="DY971" s="19">
        <f t="shared" si="192"/>
        <v>0</v>
      </c>
      <c r="DZ971" s="29"/>
      <c r="EA971" s="29"/>
      <c r="EB971" s="29"/>
    </row>
    <row r="972" spans="1:136" ht="15" customHeight="1" x14ac:dyDescent="0.2">
      <c r="A972" s="1">
        <v>8000192779</v>
      </c>
      <c r="B972" s="1">
        <v>800019277</v>
      </c>
      <c r="C972" s="16">
        <v>216215762</v>
      </c>
      <c r="D972" s="17" t="s">
        <v>312</v>
      </c>
      <c r="E972" s="24" t="s">
        <v>1360</v>
      </c>
      <c r="F972" s="54"/>
      <c r="G972" s="18"/>
      <c r="H972" s="54"/>
      <c r="I972" s="18"/>
      <c r="J972" s="54"/>
      <c r="K972" s="54"/>
      <c r="L972" s="18"/>
      <c r="M972" s="55"/>
      <c r="N972" s="54"/>
      <c r="O972" s="18"/>
      <c r="P972" s="54"/>
      <c r="Q972" s="39"/>
      <c r="R972" s="18"/>
      <c r="S972" s="54"/>
      <c r="T972" s="54"/>
      <c r="U972" s="18"/>
      <c r="V972" s="8">
        <f t="shared" si="181"/>
        <v>0</v>
      </c>
      <c r="W972" s="8">
        <v>0</v>
      </c>
      <c r="X972" s="18"/>
      <c r="Y972" s="8">
        <v>0</v>
      </c>
      <c r="Z972" s="8">
        <v>17841790</v>
      </c>
      <c r="AA972" s="18"/>
      <c r="AB972" s="18"/>
      <c r="AC972" s="56"/>
      <c r="AD972" s="18"/>
      <c r="AE972" s="18"/>
      <c r="AF972" s="8">
        <f t="shared" si="185"/>
        <v>17841790</v>
      </c>
      <c r="AG972" s="9">
        <v>0</v>
      </c>
      <c r="AH972" s="2"/>
      <c r="AI972" s="2">
        <v>0</v>
      </c>
      <c r="AJ972" s="9">
        <v>0</v>
      </c>
      <c r="AK972" s="2">
        <v>0</v>
      </c>
      <c r="AL972" s="2">
        <v>0</v>
      </c>
      <c r="AM972" s="2"/>
      <c r="AN972" s="2"/>
      <c r="AO972" s="19">
        <f t="shared" si="186"/>
        <v>17841790</v>
      </c>
      <c r="AP972" s="18"/>
      <c r="AQ972" s="2"/>
      <c r="AR972" s="18"/>
      <c r="AS972" s="2"/>
      <c r="AT972" s="18"/>
      <c r="AU972" s="18"/>
      <c r="AV972" s="18"/>
      <c r="AW972" s="18"/>
      <c r="AX972" s="2">
        <v>25425248</v>
      </c>
      <c r="AY972" s="2">
        <v>6356312</v>
      </c>
      <c r="AZ972" s="18"/>
      <c r="BA972" s="2"/>
      <c r="BB972" s="64">
        <f t="shared" si="187"/>
        <v>49623350</v>
      </c>
      <c r="BC972" s="2"/>
      <c r="BD972" s="2">
        <v>6356312</v>
      </c>
      <c r="BE972" s="2"/>
      <c r="BF972" s="2"/>
      <c r="BG972" s="9"/>
      <c r="BH972" s="2"/>
      <c r="BI972" s="2"/>
      <c r="BJ972" s="2">
        <v>38396524</v>
      </c>
      <c r="BK972" s="8">
        <f t="shared" si="188"/>
        <v>94376186</v>
      </c>
      <c r="BL972" s="2"/>
      <c r="BM972" s="2">
        <v>6356312</v>
      </c>
      <c r="BN972" s="2"/>
      <c r="BO972" s="2"/>
      <c r="BP972" s="2"/>
      <c r="BQ972" s="2"/>
      <c r="BR972" s="9"/>
      <c r="BS972" s="2"/>
      <c r="BT972" s="2"/>
      <c r="BU972" s="2"/>
      <c r="BV972" s="2"/>
      <c r="BW972" s="8">
        <f t="shared" si="189"/>
        <v>100732498</v>
      </c>
      <c r="BX972" s="2"/>
      <c r="BY972" s="2">
        <v>6356312</v>
      </c>
      <c r="BZ972" s="2"/>
      <c r="CA972" s="2"/>
      <c r="CB972" s="9"/>
      <c r="CC972" s="2"/>
      <c r="CD972" s="2"/>
      <c r="CE972" s="2"/>
      <c r="CF972" s="2"/>
      <c r="CG972" s="8">
        <f>SUM(BW972:CE972)</f>
        <v>107088810</v>
      </c>
      <c r="CH972" s="2"/>
      <c r="CI972" s="2"/>
      <c r="CJ972" s="2"/>
      <c r="CK972" s="2"/>
      <c r="CL972" s="9"/>
      <c r="CM972" s="2"/>
      <c r="CN972" s="2"/>
      <c r="CO972" s="2"/>
      <c r="CP972" s="8">
        <f t="shared" si="182"/>
        <v>107088810</v>
      </c>
      <c r="CQ972" s="2"/>
      <c r="CR972" s="2"/>
      <c r="CS972" s="2"/>
      <c r="CT972" s="2"/>
      <c r="CU972" s="2"/>
      <c r="CV972" s="9"/>
      <c r="CW972" s="2"/>
      <c r="CX972" s="2"/>
      <c r="CY972" s="8">
        <f t="shared" si="183"/>
        <v>107088810</v>
      </c>
      <c r="CZ972" s="2"/>
      <c r="DA972" s="2"/>
      <c r="DB972" s="2"/>
      <c r="DC972" s="2"/>
      <c r="DD972" s="2"/>
      <c r="DE972" s="2"/>
      <c r="DF972" s="2"/>
      <c r="DG972" s="2"/>
      <c r="DH972" s="2"/>
      <c r="DI972" s="8">
        <f t="shared" si="184"/>
        <v>107088810</v>
      </c>
      <c r="DJ972" s="18"/>
      <c r="DK972" s="2"/>
      <c r="DL972" s="2"/>
      <c r="DM972" s="2"/>
      <c r="DN972" s="2"/>
      <c r="DO972" s="2"/>
      <c r="DP972" s="2"/>
      <c r="DQ972" s="2"/>
      <c r="DR972" s="9"/>
      <c r="DS972" s="2"/>
      <c r="DT972" s="2"/>
      <c r="DU972" s="7">
        <f t="shared" si="190"/>
        <v>107088810</v>
      </c>
      <c r="DV972" s="4">
        <f>VLOOKUP(B972,[3]RPTNCT049_ConsultaSaldosContabl!$I$4:$K$8047,3,0)</f>
        <v>50850496</v>
      </c>
      <c r="DW972" s="4">
        <f>+Q972+Z972+AA972+AN972+BA972+BJ972+BU972+BV972</f>
        <v>56238314</v>
      </c>
      <c r="DX972" s="41">
        <f t="shared" si="191"/>
        <v>107088810</v>
      </c>
      <c r="DY972" s="19">
        <f t="shared" si="192"/>
        <v>0</v>
      </c>
      <c r="DZ972" s="29"/>
      <c r="EA972" s="15"/>
      <c r="EB972" s="15"/>
      <c r="EC972" s="15"/>
      <c r="ED972" s="15"/>
      <c r="EE972" s="15"/>
      <c r="EF972" s="15"/>
    </row>
    <row r="973" spans="1:136" ht="15" customHeight="1" x14ac:dyDescent="0.2">
      <c r="A973" s="1">
        <v>8000159097</v>
      </c>
      <c r="B973" s="1">
        <v>800015909</v>
      </c>
      <c r="C973" s="16">
        <v>216415764</v>
      </c>
      <c r="D973" s="17" t="s">
        <v>314</v>
      </c>
      <c r="E973" s="24" t="s">
        <v>1362</v>
      </c>
      <c r="F973" s="54"/>
      <c r="G973" s="18"/>
      <c r="H973" s="54"/>
      <c r="I973" s="18"/>
      <c r="J973" s="54"/>
      <c r="K973" s="54"/>
      <c r="L973" s="18"/>
      <c r="M973" s="55"/>
      <c r="N973" s="54"/>
      <c r="O973" s="18"/>
      <c r="P973" s="54"/>
      <c r="Q973" s="39"/>
      <c r="R973" s="18"/>
      <c r="S973" s="54"/>
      <c r="T973" s="54"/>
      <c r="U973" s="18"/>
      <c r="V973" s="8">
        <f t="shared" si="181"/>
        <v>0</v>
      </c>
      <c r="W973" s="8">
        <v>0</v>
      </c>
      <c r="X973" s="18"/>
      <c r="Y973" s="8">
        <v>0</v>
      </c>
      <c r="Z973" s="8">
        <v>52713678</v>
      </c>
      <c r="AA973" s="18"/>
      <c r="AB973" s="18"/>
      <c r="AC973" s="56"/>
      <c r="AD973" s="18"/>
      <c r="AE973" s="18"/>
      <c r="AF973" s="8">
        <f t="shared" si="185"/>
        <v>52713678</v>
      </c>
      <c r="AG973" s="9">
        <v>0</v>
      </c>
      <c r="AH973" s="2"/>
      <c r="AI973" s="2">
        <v>0</v>
      </c>
      <c r="AJ973" s="9">
        <v>0</v>
      </c>
      <c r="AK973" s="2">
        <v>0</v>
      </c>
      <c r="AL973" s="2">
        <v>0</v>
      </c>
      <c r="AM973" s="2"/>
      <c r="AN973" s="2"/>
      <c r="AO973" s="19">
        <f t="shared" si="186"/>
        <v>52713678</v>
      </c>
      <c r="AP973" s="18"/>
      <c r="AQ973" s="2"/>
      <c r="AR973" s="18"/>
      <c r="AS973" s="2"/>
      <c r="AT973" s="18"/>
      <c r="AU973" s="18"/>
      <c r="AV973" s="18"/>
      <c r="AW973" s="18"/>
      <c r="AX973" s="2">
        <v>63410064</v>
      </c>
      <c r="AY973" s="2">
        <v>15852516</v>
      </c>
      <c r="AZ973" s="18"/>
      <c r="BA973" s="2"/>
      <c r="BB973" s="64">
        <f t="shared" si="187"/>
        <v>131976258</v>
      </c>
      <c r="BC973" s="2"/>
      <c r="BD973" s="2">
        <v>15852516</v>
      </c>
      <c r="BE973" s="2"/>
      <c r="BF973" s="2"/>
      <c r="BG973" s="9"/>
      <c r="BH973" s="2"/>
      <c r="BI973" s="2"/>
      <c r="BJ973" s="2">
        <v>113442726</v>
      </c>
      <c r="BK973" s="8">
        <f t="shared" si="188"/>
        <v>261271500</v>
      </c>
      <c r="BL973" s="2"/>
      <c r="BM973" s="2">
        <v>15852516</v>
      </c>
      <c r="BN973" s="2"/>
      <c r="BO973" s="2"/>
      <c r="BP973" s="2"/>
      <c r="BQ973" s="2"/>
      <c r="BR973" s="9"/>
      <c r="BS973" s="2"/>
      <c r="BT973" s="2"/>
      <c r="BU973" s="2"/>
      <c r="BV973" s="2"/>
      <c r="BW973" s="8">
        <f t="shared" si="189"/>
        <v>277124016</v>
      </c>
      <c r="BX973" s="2"/>
      <c r="BY973" s="2">
        <v>15852516</v>
      </c>
      <c r="BZ973" s="2"/>
      <c r="CA973" s="2"/>
      <c r="CB973" s="9"/>
      <c r="CC973" s="2"/>
      <c r="CD973" s="2"/>
      <c r="CE973" s="2"/>
      <c r="CF973" s="2"/>
      <c r="CG973" s="8">
        <f>SUM(BW973:CE973)</f>
        <v>292976532</v>
      </c>
      <c r="CH973" s="2"/>
      <c r="CI973" s="2"/>
      <c r="CJ973" s="2"/>
      <c r="CK973" s="2"/>
      <c r="CL973" s="9"/>
      <c r="CM973" s="2"/>
      <c r="CN973" s="2"/>
      <c r="CO973" s="2"/>
      <c r="CP973" s="8">
        <f t="shared" si="182"/>
        <v>292976532</v>
      </c>
      <c r="CQ973" s="2"/>
      <c r="CR973" s="2"/>
      <c r="CS973" s="2"/>
      <c r="CT973" s="2"/>
      <c r="CU973" s="2"/>
      <c r="CV973" s="9"/>
      <c r="CW973" s="2"/>
      <c r="CX973" s="2"/>
      <c r="CY973" s="8">
        <f t="shared" si="183"/>
        <v>292976532</v>
      </c>
      <c r="CZ973" s="2"/>
      <c r="DA973" s="2"/>
      <c r="DB973" s="2"/>
      <c r="DC973" s="2"/>
      <c r="DD973" s="2"/>
      <c r="DE973" s="2"/>
      <c r="DF973" s="2"/>
      <c r="DG973" s="2"/>
      <c r="DH973" s="2"/>
      <c r="DI973" s="8">
        <f t="shared" si="184"/>
        <v>292976532</v>
      </c>
      <c r="DJ973" s="18"/>
      <c r="DK973" s="2"/>
      <c r="DL973" s="2"/>
      <c r="DM973" s="2"/>
      <c r="DN973" s="2"/>
      <c r="DO973" s="2"/>
      <c r="DP973" s="2"/>
      <c r="DQ973" s="2"/>
      <c r="DR973" s="9"/>
      <c r="DS973" s="2"/>
      <c r="DT973" s="2"/>
      <c r="DU973" s="7">
        <f t="shared" si="190"/>
        <v>292976532</v>
      </c>
      <c r="DV973" s="4">
        <f>VLOOKUP(B973,[3]RPTNCT049_ConsultaSaldosContabl!$I$4:$K$8047,3,0)</f>
        <v>126820128</v>
      </c>
      <c r="DW973" s="4">
        <f>+Q973+Z973+AA973+AN973+BA973+BJ973+BU973+BV973</f>
        <v>166156404</v>
      </c>
      <c r="DX973" s="41">
        <f t="shared" si="191"/>
        <v>292976532</v>
      </c>
      <c r="DY973" s="19">
        <f t="shared" si="192"/>
        <v>0</v>
      </c>
      <c r="DZ973" s="29"/>
      <c r="EA973" s="15"/>
      <c r="EB973" s="15"/>
      <c r="EC973" s="15"/>
      <c r="ED973" s="15"/>
      <c r="EE973" s="15"/>
      <c r="EF973" s="15"/>
    </row>
    <row r="974" spans="1:136" ht="15" customHeight="1" x14ac:dyDescent="0.2">
      <c r="A974" s="1">
        <v>8918010611</v>
      </c>
      <c r="B974" s="1">
        <v>891801061</v>
      </c>
      <c r="C974" s="16">
        <v>216315763</v>
      </c>
      <c r="D974" s="17" t="s">
        <v>313</v>
      </c>
      <c r="E974" s="24" t="s">
        <v>1361</v>
      </c>
      <c r="F974" s="54"/>
      <c r="G974" s="18"/>
      <c r="H974" s="54"/>
      <c r="I974" s="18"/>
      <c r="J974" s="54"/>
      <c r="K974" s="54"/>
      <c r="L974" s="18"/>
      <c r="M974" s="55"/>
      <c r="N974" s="54"/>
      <c r="O974" s="18"/>
      <c r="P974" s="54"/>
      <c r="Q974" s="39"/>
      <c r="R974" s="18"/>
      <c r="S974" s="54"/>
      <c r="T974" s="54"/>
      <c r="U974" s="18"/>
      <c r="V974" s="8">
        <f t="shared" si="181"/>
        <v>0</v>
      </c>
      <c r="W974" s="8">
        <v>0</v>
      </c>
      <c r="X974" s="18"/>
      <c r="Y974" s="8">
        <v>0</v>
      </c>
      <c r="Z974" s="8">
        <v>45608866</v>
      </c>
      <c r="AA974" s="18"/>
      <c r="AB974" s="18"/>
      <c r="AC974" s="56"/>
      <c r="AD974" s="18"/>
      <c r="AE974" s="18"/>
      <c r="AF974" s="8">
        <f t="shared" si="185"/>
        <v>45608866</v>
      </c>
      <c r="AG974" s="9">
        <v>0</v>
      </c>
      <c r="AH974" s="2"/>
      <c r="AI974" s="2">
        <v>0</v>
      </c>
      <c r="AJ974" s="9">
        <v>0</v>
      </c>
      <c r="AK974" s="2">
        <v>0</v>
      </c>
      <c r="AL974" s="2">
        <v>0</v>
      </c>
      <c r="AM974" s="2"/>
      <c r="AN974" s="2"/>
      <c r="AO974" s="19">
        <f t="shared" si="186"/>
        <v>45608866</v>
      </c>
      <c r="AP974" s="18"/>
      <c r="AQ974" s="2"/>
      <c r="AR974" s="18"/>
      <c r="AS974" s="2"/>
      <c r="AT974" s="18"/>
      <c r="AU974" s="18"/>
      <c r="AV974" s="18"/>
      <c r="AW974" s="18"/>
      <c r="AX974" s="2">
        <v>55775644</v>
      </c>
      <c r="AY974" s="2">
        <v>13943911</v>
      </c>
      <c r="AZ974" s="18"/>
      <c r="BA974" s="2"/>
      <c r="BB974" s="64">
        <f t="shared" si="187"/>
        <v>115328421</v>
      </c>
      <c r="BC974" s="2"/>
      <c r="BD974" s="2">
        <v>13943911</v>
      </c>
      <c r="BE974" s="2"/>
      <c r="BF974" s="2"/>
      <c r="BG974" s="9"/>
      <c r="BH974" s="2"/>
      <c r="BI974" s="2"/>
      <c r="BJ974" s="2">
        <v>98152952</v>
      </c>
      <c r="BK974" s="8">
        <f t="shared" si="188"/>
        <v>227425284</v>
      </c>
      <c r="BL974" s="2"/>
      <c r="BM974" s="2">
        <v>13943911</v>
      </c>
      <c r="BN974" s="2"/>
      <c r="BO974" s="2"/>
      <c r="BP974" s="2"/>
      <c r="BQ974" s="2"/>
      <c r="BR974" s="9"/>
      <c r="BS974" s="2"/>
      <c r="BT974" s="2"/>
      <c r="BU974" s="2"/>
      <c r="BV974" s="2"/>
      <c r="BW974" s="8">
        <f t="shared" si="189"/>
        <v>241369195</v>
      </c>
      <c r="BX974" s="2"/>
      <c r="BY974" s="2">
        <v>13943911</v>
      </c>
      <c r="BZ974" s="2"/>
      <c r="CA974" s="2"/>
      <c r="CB974" s="9"/>
      <c r="CC974" s="2"/>
      <c r="CD974" s="2"/>
      <c r="CE974" s="2"/>
      <c r="CF974" s="2"/>
      <c r="CG974" s="8">
        <f>SUM(BW974:CE974)</f>
        <v>255313106</v>
      </c>
      <c r="CH974" s="2"/>
      <c r="CI974" s="2"/>
      <c r="CJ974" s="2"/>
      <c r="CK974" s="2"/>
      <c r="CL974" s="9"/>
      <c r="CM974" s="2"/>
      <c r="CN974" s="2"/>
      <c r="CO974" s="2"/>
      <c r="CP974" s="8">
        <f t="shared" si="182"/>
        <v>255313106</v>
      </c>
      <c r="CQ974" s="2"/>
      <c r="CR974" s="2"/>
      <c r="CS974" s="2"/>
      <c r="CT974" s="2"/>
      <c r="CU974" s="2"/>
      <c r="CV974" s="9"/>
      <c r="CW974" s="2"/>
      <c r="CX974" s="2"/>
      <c r="CY974" s="8">
        <f t="shared" si="183"/>
        <v>255313106</v>
      </c>
      <c r="CZ974" s="2"/>
      <c r="DA974" s="2"/>
      <c r="DB974" s="2"/>
      <c r="DC974" s="2"/>
      <c r="DD974" s="2"/>
      <c r="DE974" s="2"/>
      <c r="DF974" s="2"/>
      <c r="DG974" s="2"/>
      <c r="DH974" s="2"/>
      <c r="DI974" s="8">
        <f t="shared" si="184"/>
        <v>255313106</v>
      </c>
      <c r="DJ974" s="18"/>
      <c r="DK974" s="2"/>
      <c r="DL974" s="2"/>
      <c r="DM974" s="2"/>
      <c r="DN974" s="2"/>
      <c r="DO974" s="2"/>
      <c r="DP974" s="2"/>
      <c r="DQ974" s="2"/>
      <c r="DR974" s="9"/>
      <c r="DS974" s="2"/>
      <c r="DT974" s="2"/>
      <c r="DU974" s="7">
        <f t="shared" si="190"/>
        <v>255313106</v>
      </c>
      <c r="DV974" s="4">
        <f>VLOOKUP(B974,[3]RPTNCT049_ConsultaSaldosContabl!$I$4:$K$8047,3,0)</f>
        <v>111551288</v>
      </c>
      <c r="DW974" s="4">
        <f>+Q974+Z974+AA974+AN974+BA974+BJ974+BU974+BV974</f>
        <v>143761818</v>
      </c>
      <c r="DX974" s="41">
        <f t="shared" si="191"/>
        <v>255313106</v>
      </c>
      <c r="DY974" s="19">
        <f t="shared" si="192"/>
        <v>0</v>
      </c>
      <c r="DZ974" s="29"/>
      <c r="EA974" s="15"/>
      <c r="EB974" s="15"/>
      <c r="EC974" s="15"/>
      <c r="ED974" s="15"/>
      <c r="EE974" s="15"/>
      <c r="EF974" s="15"/>
    </row>
    <row r="975" spans="1:136" ht="15" customHeight="1" x14ac:dyDescent="0.2">
      <c r="A975" s="1">
        <v>8915012776</v>
      </c>
      <c r="B975" s="1">
        <v>891501277</v>
      </c>
      <c r="C975" s="16">
        <v>216019760</v>
      </c>
      <c r="D975" s="17" t="s">
        <v>405</v>
      </c>
      <c r="E975" s="24" t="s">
        <v>1451</v>
      </c>
      <c r="F975" s="38"/>
      <c r="G975" s="2"/>
      <c r="H975" s="3"/>
      <c r="I975" s="2"/>
      <c r="J975" s="39"/>
      <c r="K975" s="3"/>
      <c r="L975" s="2"/>
      <c r="M975" s="8"/>
      <c r="N975" s="3"/>
      <c r="O975" s="2"/>
      <c r="P975" s="3"/>
      <c r="Q975" s="39">
        <v>31355396</v>
      </c>
      <c r="R975" s="2"/>
      <c r="S975" s="3"/>
      <c r="T975" s="3"/>
      <c r="U975" s="2"/>
      <c r="V975" s="8">
        <f t="shared" si="181"/>
        <v>31355396</v>
      </c>
      <c r="W975" s="8">
        <v>0</v>
      </c>
      <c r="X975" s="2"/>
      <c r="Y975" s="8">
        <v>0</v>
      </c>
      <c r="Z975" s="8">
        <v>12339375</v>
      </c>
      <c r="AA975" s="2"/>
      <c r="AB975" s="2"/>
      <c r="AC975" s="9"/>
      <c r="AD975" s="2"/>
      <c r="AE975" s="2"/>
      <c r="AF975" s="8">
        <f t="shared" si="185"/>
        <v>43694771</v>
      </c>
      <c r="AG975" s="9">
        <v>0</v>
      </c>
      <c r="AH975" s="2"/>
      <c r="AI975" s="2">
        <v>0</v>
      </c>
      <c r="AJ975" s="9">
        <v>0</v>
      </c>
      <c r="AK975" s="2">
        <v>0</v>
      </c>
      <c r="AL975" s="2">
        <v>0</v>
      </c>
      <c r="AM975" s="2"/>
      <c r="AN975" s="2"/>
      <c r="AO975" s="19">
        <f t="shared" si="186"/>
        <v>43694771</v>
      </c>
      <c r="AP975" s="2"/>
      <c r="AQ975" s="2"/>
      <c r="AR975" s="2"/>
      <c r="AS975" s="2"/>
      <c r="AT975" s="2"/>
      <c r="AU975" s="2"/>
      <c r="AV975" s="2"/>
      <c r="AW975" s="2"/>
      <c r="AX975" s="2">
        <v>74704476</v>
      </c>
      <c r="AY975" s="2">
        <v>18676119</v>
      </c>
      <c r="AZ975" s="2"/>
      <c r="BA975" s="2"/>
      <c r="BB975" s="64">
        <f t="shared" si="187"/>
        <v>137075366</v>
      </c>
      <c r="BC975" s="2"/>
      <c r="BD975" s="2">
        <v>18676119</v>
      </c>
      <c r="BE975" s="2"/>
      <c r="BF975" s="2"/>
      <c r="BG975" s="9"/>
      <c r="BH975" s="2"/>
      <c r="BI975" s="2"/>
      <c r="BJ975" s="2">
        <v>94033778</v>
      </c>
      <c r="BK975" s="8">
        <f t="shared" si="188"/>
        <v>249785263</v>
      </c>
      <c r="BL975" s="2"/>
      <c r="BM975" s="2">
        <v>18676119</v>
      </c>
      <c r="BN975" s="2"/>
      <c r="BO975" s="2"/>
      <c r="BP975" s="2"/>
      <c r="BQ975" s="2"/>
      <c r="BR975" s="9"/>
      <c r="BS975" s="2"/>
      <c r="BT975" s="2"/>
      <c r="BU975" s="2"/>
      <c r="BV975" s="2"/>
      <c r="BW975" s="8">
        <f t="shared" si="189"/>
        <v>268461382</v>
      </c>
      <c r="BX975" s="2"/>
      <c r="BY975" s="2">
        <v>18676119</v>
      </c>
      <c r="BZ975" s="2"/>
      <c r="CA975" s="2"/>
      <c r="CB975" s="9"/>
      <c r="CC975" s="2"/>
      <c r="CD975" s="2"/>
      <c r="CE975" s="2"/>
      <c r="CF975" s="2"/>
      <c r="CG975" s="8">
        <f>SUM(BW975:CE975)</f>
        <v>287137501</v>
      </c>
      <c r="CH975" s="2"/>
      <c r="CI975" s="2"/>
      <c r="CJ975" s="2"/>
      <c r="CK975" s="2"/>
      <c r="CL975" s="9"/>
      <c r="CM975" s="2"/>
      <c r="CN975" s="2"/>
      <c r="CO975" s="2"/>
      <c r="CP975" s="8">
        <f t="shared" si="182"/>
        <v>287137501</v>
      </c>
      <c r="CQ975" s="2"/>
      <c r="CR975" s="2"/>
      <c r="CS975" s="2"/>
      <c r="CT975" s="2"/>
      <c r="CU975" s="2"/>
      <c r="CV975" s="9"/>
      <c r="CW975" s="2"/>
      <c r="CX975" s="2"/>
      <c r="CY975" s="8">
        <f t="shared" si="183"/>
        <v>287137501</v>
      </c>
      <c r="CZ975" s="2"/>
      <c r="DA975" s="2"/>
      <c r="DB975" s="2"/>
      <c r="DC975" s="2"/>
      <c r="DD975" s="2"/>
      <c r="DE975" s="2"/>
      <c r="DF975" s="2"/>
      <c r="DG975" s="2"/>
      <c r="DH975" s="2"/>
      <c r="DI975" s="8">
        <f t="shared" si="184"/>
        <v>287137501</v>
      </c>
      <c r="DJ975" s="18"/>
      <c r="DK975" s="2"/>
      <c r="DL975" s="2"/>
      <c r="DM975" s="2"/>
      <c r="DN975" s="2"/>
      <c r="DO975" s="2"/>
      <c r="DP975" s="2"/>
      <c r="DQ975" s="2"/>
      <c r="DR975" s="9"/>
      <c r="DS975" s="2"/>
      <c r="DT975" s="2"/>
      <c r="DU975" s="7">
        <f t="shared" si="190"/>
        <v>287137501</v>
      </c>
      <c r="DV975" s="4">
        <f>VLOOKUP(B975,[3]RPTNCT049_ConsultaSaldosContabl!$I$4:$K$8047,3,0)</f>
        <v>149408952</v>
      </c>
      <c r="DW975" s="4">
        <f>+Q975+Z975+AA975+AN975+BA975+BJ975+BU975+BV975</f>
        <v>137728549</v>
      </c>
      <c r="DX975" s="41">
        <f t="shared" si="191"/>
        <v>287137501</v>
      </c>
      <c r="DY975" s="19">
        <f t="shared" si="192"/>
        <v>0</v>
      </c>
      <c r="DZ975" s="29"/>
      <c r="EA975" s="29"/>
      <c r="EB975" s="29"/>
    </row>
    <row r="976" spans="1:136" ht="15" customHeight="1" x14ac:dyDescent="0.2">
      <c r="A976" s="1">
        <v>8902049855</v>
      </c>
      <c r="B976" s="1">
        <v>890204985</v>
      </c>
      <c r="C976" s="16">
        <v>217068770</v>
      </c>
      <c r="D976" s="17" t="s">
        <v>882</v>
      </c>
      <c r="E976" s="24" t="s">
        <v>1913</v>
      </c>
      <c r="F976" s="38"/>
      <c r="G976" s="2"/>
      <c r="H976" s="3"/>
      <c r="I976" s="2"/>
      <c r="J976" s="39"/>
      <c r="K976" s="3"/>
      <c r="L976" s="2"/>
      <c r="M976" s="8"/>
      <c r="N976" s="3"/>
      <c r="O976" s="2"/>
      <c r="P976" s="3"/>
      <c r="Q976" s="39">
        <v>67182616</v>
      </c>
      <c r="R976" s="2"/>
      <c r="S976" s="3"/>
      <c r="T976" s="3"/>
      <c r="U976" s="2"/>
      <c r="V976" s="8">
        <f t="shared" si="181"/>
        <v>67182616</v>
      </c>
      <c r="W976" s="8">
        <v>0</v>
      </c>
      <c r="X976" s="2"/>
      <c r="Y976" s="8">
        <v>0</v>
      </c>
      <c r="Z976" s="8"/>
      <c r="AA976" s="2"/>
      <c r="AB976" s="2"/>
      <c r="AC976" s="9"/>
      <c r="AD976" s="2"/>
      <c r="AE976" s="2"/>
      <c r="AF976" s="8">
        <f t="shared" si="185"/>
        <v>67182616</v>
      </c>
      <c r="AG976" s="9">
        <v>0</v>
      </c>
      <c r="AH976" s="2"/>
      <c r="AI976" s="2">
        <v>0</v>
      </c>
      <c r="AJ976" s="9">
        <v>0</v>
      </c>
      <c r="AK976" s="2">
        <v>0</v>
      </c>
      <c r="AL976" s="2">
        <v>0</v>
      </c>
      <c r="AM976" s="2"/>
      <c r="AN976" s="2"/>
      <c r="AO976" s="19">
        <f t="shared" si="186"/>
        <v>67182616</v>
      </c>
      <c r="AP976" s="2"/>
      <c r="AQ976" s="2"/>
      <c r="AR976" s="2"/>
      <c r="AS976" s="2"/>
      <c r="AT976" s="2"/>
      <c r="AU976" s="2"/>
      <c r="AV976" s="2"/>
      <c r="AW976" s="2"/>
      <c r="AX976" s="2">
        <v>65351156</v>
      </c>
      <c r="AY976" s="2">
        <v>16337789</v>
      </c>
      <c r="AZ976" s="2"/>
      <c r="BA976" s="2"/>
      <c r="BB976" s="64">
        <f t="shared" si="187"/>
        <v>148871561</v>
      </c>
      <c r="BC976" s="2"/>
      <c r="BD976" s="2">
        <v>16337789</v>
      </c>
      <c r="BE976" s="2"/>
      <c r="BF976" s="2"/>
      <c r="BG976" s="9"/>
      <c r="BH976" s="2"/>
      <c r="BI976" s="2"/>
      <c r="BJ976" s="2">
        <v>144393201</v>
      </c>
      <c r="BK976" s="8">
        <f t="shared" si="188"/>
        <v>309602551</v>
      </c>
      <c r="BL976" s="2"/>
      <c r="BM976" s="2">
        <v>16337789</v>
      </c>
      <c r="BN976" s="2"/>
      <c r="BO976" s="2"/>
      <c r="BP976" s="2"/>
      <c r="BQ976" s="2"/>
      <c r="BR976" s="9"/>
      <c r="BS976" s="2"/>
      <c r="BT976" s="2"/>
      <c r="BU976" s="2"/>
      <c r="BV976" s="2"/>
      <c r="BW976" s="8">
        <f t="shared" si="189"/>
        <v>325940340</v>
      </c>
      <c r="BX976" s="2"/>
      <c r="BY976" s="2">
        <v>16337789</v>
      </c>
      <c r="BZ976" s="2"/>
      <c r="CA976" s="2"/>
      <c r="CB976" s="9"/>
      <c r="CC976" s="2"/>
      <c r="CD976" s="2"/>
      <c r="CE976" s="2"/>
      <c r="CF976" s="2"/>
      <c r="CG976" s="8">
        <f>SUM(BW976:CE976)</f>
        <v>342278129</v>
      </c>
      <c r="CH976" s="2"/>
      <c r="CI976" s="2"/>
      <c r="CJ976" s="2"/>
      <c r="CK976" s="2"/>
      <c r="CL976" s="9"/>
      <c r="CM976" s="2"/>
      <c r="CN976" s="2"/>
      <c r="CO976" s="2"/>
      <c r="CP976" s="8">
        <f t="shared" si="182"/>
        <v>342278129</v>
      </c>
      <c r="CQ976" s="2"/>
      <c r="CR976" s="2"/>
      <c r="CS976" s="2"/>
      <c r="CT976" s="2"/>
      <c r="CU976" s="2"/>
      <c r="CV976" s="9"/>
      <c r="CW976" s="2"/>
      <c r="CX976" s="2"/>
      <c r="CY976" s="8">
        <f t="shared" si="183"/>
        <v>342278129</v>
      </c>
      <c r="CZ976" s="2"/>
      <c r="DA976" s="2"/>
      <c r="DB976" s="2"/>
      <c r="DC976" s="2"/>
      <c r="DD976" s="2"/>
      <c r="DE976" s="2"/>
      <c r="DF976" s="2"/>
      <c r="DG976" s="2"/>
      <c r="DH976" s="2"/>
      <c r="DI976" s="8">
        <f t="shared" si="184"/>
        <v>342278129</v>
      </c>
      <c r="DJ976" s="18"/>
      <c r="DK976" s="2"/>
      <c r="DL976" s="2"/>
      <c r="DM976" s="2"/>
      <c r="DN976" s="2"/>
      <c r="DO976" s="2"/>
      <c r="DP976" s="2"/>
      <c r="DQ976" s="2"/>
      <c r="DR976" s="9"/>
      <c r="DS976" s="2"/>
      <c r="DT976" s="2"/>
      <c r="DU976" s="7">
        <f t="shared" si="190"/>
        <v>342278129</v>
      </c>
      <c r="DV976" s="4">
        <f>VLOOKUP(B976,[3]RPTNCT049_ConsultaSaldosContabl!$I$4:$K$8047,3,0)</f>
        <v>130702312</v>
      </c>
      <c r="DW976" s="4">
        <f>+Q976+Z976+AA976+AN976+BA976+BJ976+BU976+BV976</f>
        <v>211575817</v>
      </c>
      <c r="DX976" s="41">
        <f t="shared" si="191"/>
        <v>342278129</v>
      </c>
      <c r="DY976" s="19">
        <f t="shared" si="192"/>
        <v>0</v>
      </c>
      <c r="DZ976" s="29"/>
      <c r="EA976" s="29"/>
      <c r="EB976" s="29"/>
    </row>
    <row r="977" spans="1:136" ht="15" customHeight="1" x14ac:dyDescent="0.2">
      <c r="A977" s="1">
        <v>8901161590</v>
      </c>
      <c r="B977" s="1">
        <v>890116159</v>
      </c>
      <c r="C977" s="16">
        <v>217008770</v>
      </c>
      <c r="D977" s="17" t="s">
        <v>178</v>
      </c>
      <c r="E977" s="24" t="s">
        <v>1223</v>
      </c>
      <c r="F977" s="38"/>
      <c r="G977" s="2"/>
      <c r="H977" s="3"/>
      <c r="I977" s="2"/>
      <c r="J977" s="39"/>
      <c r="K977" s="3"/>
      <c r="L977" s="2"/>
      <c r="M977" s="8"/>
      <c r="N977" s="3"/>
      <c r="O977" s="2"/>
      <c r="P977" s="3"/>
      <c r="Q977" s="39">
        <v>58823402</v>
      </c>
      <c r="R977" s="2"/>
      <c r="S977" s="3"/>
      <c r="T977" s="3"/>
      <c r="U977" s="2"/>
      <c r="V977" s="8">
        <f t="shared" si="181"/>
        <v>58823402</v>
      </c>
      <c r="W977" s="8">
        <v>0</v>
      </c>
      <c r="X977" s="2"/>
      <c r="Y977" s="8">
        <v>0</v>
      </c>
      <c r="Z977" s="8"/>
      <c r="AA977" s="2"/>
      <c r="AB977" s="2"/>
      <c r="AC977" s="9"/>
      <c r="AD977" s="2"/>
      <c r="AE977" s="2"/>
      <c r="AF977" s="8">
        <f t="shared" si="185"/>
        <v>58823402</v>
      </c>
      <c r="AG977" s="9">
        <v>0</v>
      </c>
      <c r="AH977" s="2"/>
      <c r="AI977" s="2">
        <v>0</v>
      </c>
      <c r="AJ977" s="9">
        <v>0</v>
      </c>
      <c r="AK977" s="2">
        <v>0</v>
      </c>
      <c r="AL977" s="2">
        <v>0</v>
      </c>
      <c r="AM977" s="2"/>
      <c r="AN977" s="2"/>
      <c r="AO977" s="19">
        <f t="shared" si="186"/>
        <v>58823402</v>
      </c>
      <c r="AP977" s="2"/>
      <c r="AQ977" s="2"/>
      <c r="AR977" s="2"/>
      <c r="AS977" s="2"/>
      <c r="AT977" s="2"/>
      <c r="AU977" s="2"/>
      <c r="AV977" s="2"/>
      <c r="AW977" s="2"/>
      <c r="AX977" s="2">
        <v>106397972</v>
      </c>
      <c r="AY977" s="2">
        <v>26599493</v>
      </c>
      <c r="AZ977" s="2"/>
      <c r="BA977" s="2"/>
      <c r="BB977" s="64">
        <f t="shared" si="187"/>
        <v>191820867</v>
      </c>
      <c r="BC977" s="2"/>
      <c r="BD977" s="2">
        <v>26599493</v>
      </c>
      <c r="BE977" s="2"/>
      <c r="BF977" s="2"/>
      <c r="BG977" s="9"/>
      <c r="BH977" s="2"/>
      <c r="BI977" s="2"/>
      <c r="BJ977" s="2">
        <v>126590687</v>
      </c>
      <c r="BK977" s="8">
        <f t="shared" si="188"/>
        <v>345011047</v>
      </c>
      <c r="BL977" s="2"/>
      <c r="BM977" s="2">
        <v>26599493</v>
      </c>
      <c r="BN977" s="2"/>
      <c r="BO977" s="2"/>
      <c r="BP977" s="2"/>
      <c r="BQ977" s="2"/>
      <c r="BR977" s="9"/>
      <c r="BS977" s="2"/>
      <c r="BT977" s="2"/>
      <c r="BU977" s="2"/>
      <c r="BV977" s="2"/>
      <c r="BW977" s="8">
        <f t="shared" si="189"/>
        <v>371610540</v>
      </c>
      <c r="BX977" s="2"/>
      <c r="BY977" s="2">
        <v>26599493</v>
      </c>
      <c r="BZ977" s="2"/>
      <c r="CA977" s="2"/>
      <c r="CB977" s="9"/>
      <c r="CC977" s="2"/>
      <c r="CD977" s="2"/>
      <c r="CE977" s="2"/>
      <c r="CF977" s="2"/>
      <c r="CG977" s="8">
        <f>SUM(BW977:CE977)</f>
        <v>398210033</v>
      </c>
      <c r="CH977" s="2"/>
      <c r="CI977" s="2"/>
      <c r="CJ977" s="2"/>
      <c r="CK977" s="2"/>
      <c r="CL977" s="9"/>
      <c r="CM977" s="2"/>
      <c r="CN977" s="2"/>
      <c r="CO977" s="2"/>
      <c r="CP977" s="8">
        <f t="shared" si="182"/>
        <v>398210033</v>
      </c>
      <c r="CQ977" s="2"/>
      <c r="CR977" s="2"/>
      <c r="CS977" s="2"/>
      <c r="CT977" s="2"/>
      <c r="CU977" s="2"/>
      <c r="CV977" s="9"/>
      <c r="CW977" s="2"/>
      <c r="CX977" s="2"/>
      <c r="CY977" s="8">
        <f t="shared" si="183"/>
        <v>398210033</v>
      </c>
      <c r="CZ977" s="2"/>
      <c r="DA977" s="2"/>
      <c r="DB977" s="2"/>
      <c r="DC977" s="2"/>
      <c r="DD977" s="2"/>
      <c r="DE977" s="2"/>
      <c r="DF977" s="2"/>
      <c r="DG977" s="2"/>
      <c r="DH977" s="2"/>
      <c r="DI977" s="8">
        <f t="shared" si="184"/>
        <v>398210033</v>
      </c>
      <c r="DJ977" s="18"/>
      <c r="DK977" s="2"/>
      <c r="DL977" s="2"/>
      <c r="DM977" s="2"/>
      <c r="DN977" s="2"/>
      <c r="DO977" s="2"/>
      <c r="DP977" s="2"/>
      <c r="DQ977" s="2"/>
      <c r="DR977" s="9"/>
      <c r="DS977" s="2"/>
      <c r="DT977" s="2"/>
      <c r="DU977" s="7">
        <f t="shared" si="190"/>
        <v>398210033</v>
      </c>
      <c r="DV977" s="4">
        <f>VLOOKUP(B977,[3]RPTNCT049_ConsultaSaldosContabl!$I$4:$K$8047,3,0)</f>
        <v>212795944</v>
      </c>
      <c r="DW977" s="4">
        <f>+Q977+Z977+AA977+AN977+BA977+BJ977+BU977+BV977</f>
        <v>185414089</v>
      </c>
      <c r="DX977" s="41">
        <f t="shared" si="191"/>
        <v>398210033</v>
      </c>
      <c r="DY977" s="19">
        <f t="shared" si="192"/>
        <v>0</v>
      </c>
      <c r="DZ977" s="29"/>
      <c r="EA977" s="29"/>
      <c r="EB977" s="29"/>
    </row>
    <row r="978" spans="1:136" ht="15" customHeight="1" x14ac:dyDescent="0.2">
      <c r="A978" s="1">
        <v>8001176875</v>
      </c>
      <c r="B978" s="1">
        <v>800117687</v>
      </c>
      <c r="C978" s="16">
        <v>218019780</v>
      </c>
      <c r="D978" s="17" t="s">
        <v>406</v>
      </c>
      <c r="E978" s="24" t="s">
        <v>1452</v>
      </c>
      <c r="F978" s="38"/>
      <c r="G978" s="2"/>
      <c r="H978" s="3"/>
      <c r="I978" s="2"/>
      <c r="J978" s="39"/>
      <c r="K978" s="3"/>
      <c r="L978" s="2"/>
      <c r="M978" s="8"/>
      <c r="N978" s="3"/>
      <c r="O978" s="2"/>
      <c r="P978" s="3"/>
      <c r="Q978" s="39">
        <v>95609389</v>
      </c>
      <c r="R978" s="2"/>
      <c r="S978" s="3"/>
      <c r="T978" s="3"/>
      <c r="U978" s="2"/>
      <c r="V978" s="8">
        <f t="shared" si="181"/>
        <v>95609389</v>
      </c>
      <c r="W978" s="8">
        <v>0</v>
      </c>
      <c r="X978" s="2"/>
      <c r="Y978" s="8">
        <v>0</v>
      </c>
      <c r="Z978" s="8"/>
      <c r="AA978" s="2"/>
      <c r="AB978" s="2"/>
      <c r="AC978" s="9"/>
      <c r="AD978" s="2"/>
      <c r="AE978" s="2"/>
      <c r="AF978" s="8">
        <f t="shared" si="185"/>
        <v>95609389</v>
      </c>
      <c r="AG978" s="9">
        <v>0</v>
      </c>
      <c r="AH978" s="2"/>
      <c r="AI978" s="2">
        <v>0</v>
      </c>
      <c r="AJ978" s="9">
        <v>0</v>
      </c>
      <c r="AK978" s="2">
        <v>0</v>
      </c>
      <c r="AL978" s="2">
        <v>0</v>
      </c>
      <c r="AM978" s="2"/>
      <c r="AN978" s="2"/>
      <c r="AO978" s="19">
        <f t="shared" si="186"/>
        <v>95609389</v>
      </c>
      <c r="AP978" s="2"/>
      <c r="AQ978" s="2"/>
      <c r="AR978" s="2"/>
      <c r="AS978" s="2"/>
      <c r="AT978" s="2"/>
      <c r="AU978" s="2"/>
      <c r="AV978" s="2"/>
      <c r="AW978" s="2"/>
      <c r="AX978" s="2">
        <v>190065932</v>
      </c>
      <c r="AY978" s="2">
        <v>47516483</v>
      </c>
      <c r="AZ978" s="2"/>
      <c r="BA978" s="2">
        <f>VLOOKUP(B978,[2]Mayo!$G$109:$H$167,2,0)</f>
        <v>18303170</v>
      </c>
      <c r="BB978" s="64">
        <f t="shared" si="187"/>
        <v>351494974</v>
      </c>
      <c r="BC978" s="2"/>
      <c r="BD978" s="2">
        <v>47516483</v>
      </c>
      <c r="BE978" s="2"/>
      <c r="BF978" s="2"/>
      <c r="BG978" s="9"/>
      <c r="BH978" s="2"/>
      <c r="BI978" s="2"/>
      <c r="BJ978" s="2">
        <v>245146028</v>
      </c>
      <c r="BK978" s="8">
        <f t="shared" si="188"/>
        <v>644157485</v>
      </c>
      <c r="BL978" s="2"/>
      <c r="BM978" s="2">
        <v>47516483</v>
      </c>
      <c r="BN978" s="2"/>
      <c r="BO978" s="2"/>
      <c r="BP978" s="2"/>
      <c r="BQ978" s="2"/>
      <c r="BR978" s="9"/>
      <c r="BS978" s="2"/>
      <c r="BT978" s="2"/>
      <c r="BU978" s="2"/>
      <c r="BV978" s="2"/>
      <c r="BW978" s="8">
        <f t="shared" si="189"/>
        <v>691673968</v>
      </c>
      <c r="BX978" s="2"/>
      <c r="BY978" s="2">
        <v>47516483</v>
      </c>
      <c r="BZ978" s="2"/>
      <c r="CA978" s="2"/>
      <c r="CB978" s="9"/>
      <c r="CC978" s="2"/>
      <c r="CD978" s="2"/>
      <c r="CE978" s="2"/>
      <c r="CF978" s="2"/>
      <c r="CG978" s="8">
        <f>SUM(BW978:CE978)</f>
        <v>739190451</v>
      </c>
      <c r="CH978" s="2"/>
      <c r="CI978" s="2"/>
      <c r="CJ978" s="2"/>
      <c r="CK978" s="2"/>
      <c r="CL978" s="9"/>
      <c r="CM978" s="2"/>
      <c r="CN978" s="2"/>
      <c r="CO978" s="2"/>
      <c r="CP978" s="8">
        <f t="shared" si="182"/>
        <v>739190451</v>
      </c>
      <c r="CQ978" s="2"/>
      <c r="CR978" s="2"/>
      <c r="CS978" s="2"/>
      <c r="CT978" s="2"/>
      <c r="CU978" s="2"/>
      <c r="CV978" s="9"/>
      <c r="CW978" s="2"/>
      <c r="CX978" s="2"/>
      <c r="CY978" s="8">
        <f t="shared" si="183"/>
        <v>739190451</v>
      </c>
      <c r="CZ978" s="2"/>
      <c r="DA978" s="2"/>
      <c r="DB978" s="2"/>
      <c r="DC978" s="2"/>
      <c r="DD978" s="2"/>
      <c r="DE978" s="2"/>
      <c r="DF978" s="2"/>
      <c r="DG978" s="2"/>
      <c r="DH978" s="2"/>
      <c r="DI978" s="8">
        <f t="shared" si="184"/>
        <v>739190451</v>
      </c>
      <c r="DJ978" s="18"/>
      <c r="DK978" s="2"/>
      <c r="DL978" s="2"/>
      <c r="DM978" s="2"/>
      <c r="DN978" s="2"/>
      <c r="DO978" s="2"/>
      <c r="DP978" s="2"/>
      <c r="DQ978" s="2"/>
      <c r="DR978" s="9"/>
      <c r="DS978" s="2"/>
      <c r="DT978" s="2"/>
      <c r="DU978" s="7">
        <f t="shared" si="190"/>
        <v>739190451</v>
      </c>
      <c r="DV978" s="4">
        <f>VLOOKUP(B978,[3]RPTNCT049_ConsultaSaldosContabl!$I$4:$K$8047,3,0)</f>
        <v>380131864</v>
      </c>
      <c r="DW978" s="4">
        <f>+Q978+Z978+AA978+AN978+BA978+BJ978+BU978+BV978</f>
        <v>359058587</v>
      </c>
      <c r="DX978" s="41">
        <f t="shared" si="191"/>
        <v>739190451</v>
      </c>
      <c r="DY978" s="19">
        <f t="shared" si="192"/>
        <v>0</v>
      </c>
      <c r="DZ978" s="29"/>
      <c r="EA978" s="29"/>
      <c r="EB978" s="29"/>
    </row>
    <row r="979" spans="1:136" ht="15" customHeight="1" x14ac:dyDescent="0.2">
      <c r="A979" s="1">
        <v>8907009780</v>
      </c>
      <c r="B979" s="1">
        <v>890700978</v>
      </c>
      <c r="C979" s="16">
        <v>217073770</v>
      </c>
      <c r="D979" s="17" t="s">
        <v>2298</v>
      </c>
      <c r="E979" s="24" t="s">
        <v>1986</v>
      </c>
      <c r="F979" s="38"/>
      <c r="G979" s="2"/>
      <c r="H979" s="3"/>
      <c r="I979" s="2"/>
      <c r="J979" s="39"/>
      <c r="K979" s="3"/>
      <c r="L979" s="2"/>
      <c r="M979" s="8"/>
      <c r="N979" s="3"/>
      <c r="O979" s="2"/>
      <c r="P979" s="3"/>
      <c r="Q979" s="39">
        <v>18704259</v>
      </c>
      <c r="R979" s="2"/>
      <c r="S979" s="3"/>
      <c r="T979" s="3"/>
      <c r="U979" s="2"/>
      <c r="V979" s="8">
        <f t="shared" si="181"/>
        <v>18704259</v>
      </c>
      <c r="W979" s="8">
        <v>0</v>
      </c>
      <c r="X979" s="2"/>
      <c r="Y979" s="8">
        <v>0</v>
      </c>
      <c r="Z979" s="8"/>
      <c r="AA979" s="2"/>
      <c r="AB979" s="2"/>
      <c r="AC979" s="9"/>
      <c r="AD979" s="2"/>
      <c r="AE979" s="2"/>
      <c r="AF979" s="8">
        <f t="shared" si="185"/>
        <v>18704259</v>
      </c>
      <c r="AG979" s="9">
        <v>0</v>
      </c>
      <c r="AH979" s="2"/>
      <c r="AI979" s="2">
        <v>0</v>
      </c>
      <c r="AJ979" s="9">
        <v>0</v>
      </c>
      <c r="AK979" s="2">
        <v>0</v>
      </c>
      <c r="AL979" s="2">
        <v>0</v>
      </c>
      <c r="AM979" s="2"/>
      <c r="AN979" s="2"/>
      <c r="AO979" s="19">
        <f t="shared" si="186"/>
        <v>18704259</v>
      </c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64">
        <f t="shared" si="187"/>
        <v>18704259</v>
      </c>
      <c r="BC979" s="2"/>
      <c r="BD979" s="2">
        <v>0</v>
      </c>
      <c r="BE979" s="2"/>
      <c r="BF979" s="2"/>
      <c r="BG979" s="9"/>
      <c r="BH979" s="2"/>
      <c r="BI979" s="2"/>
      <c r="BJ979" s="2">
        <v>40252538</v>
      </c>
      <c r="BK979" s="8">
        <f t="shared" si="188"/>
        <v>58956797</v>
      </c>
      <c r="BL979" s="2"/>
      <c r="BM979" s="2">
        <v>0</v>
      </c>
      <c r="BN979" s="2"/>
      <c r="BO979" s="2"/>
      <c r="BP979" s="2"/>
      <c r="BQ979" s="2"/>
      <c r="BR979" s="9"/>
      <c r="BS979" s="2"/>
      <c r="BT979" s="2"/>
      <c r="BU979" s="2"/>
      <c r="BV979" s="2"/>
      <c r="BW979" s="8">
        <f t="shared" si="189"/>
        <v>58956797</v>
      </c>
      <c r="BX979" s="2"/>
      <c r="BY979" s="2">
        <v>0</v>
      </c>
      <c r="BZ979" s="2"/>
      <c r="CA979" s="2"/>
      <c r="CB979" s="9"/>
      <c r="CC979" s="2"/>
      <c r="CD979" s="2"/>
      <c r="CE979" s="2"/>
      <c r="CF979" s="2"/>
      <c r="CG979" s="8">
        <f>SUM(BW979:CE979)</f>
        <v>58956797</v>
      </c>
      <c r="CH979" s="2"/>
      <c r="CI979" s="2"/>
      <c r="CJ979" s="2"/>
      <c r="CK979" s="2"/>
      <c r="CL979" s="9"/>
      <c r="CM979" s="2"/>
      <c r="CN979" s="2"/>
      <c r="CO979" s="2"/>
      <c r="CP979" s="8">
        <f t="shared" si="182"/>
        <v>58956797</v>
      </c>
      <c r="CQ979" s="2"/>
      <c r="CR979" s="2"/>
      <c r="CS979" s="2"/>
      <c r="CT979" s="2"/>
      <c r="CU979" s="2"/>
      <c r="CV979" s="9"/>
      <c r="CW979" s="2"/>
      <c r="CX979" s="2"/>
      <c r="CY979" s="8">
        <f t="shared" si="183"/>
        <v>58956797</v>
      </c>
      <c r="CZ979" s="2"/>
      <c r="DA979" s="2"/>
      <c r="DB979" s="2"/>
      <c r="DC979" s="2"/>
      <c r="DD979" s="2"/>
      <c r="DE979" s="2"/>
      <c r="DF979" s="2"/>
      <c r="DG979" s="2"/>
      <c r="DH979" s="2"/>
      <c r="DI979" s="8">
        <f t="shared" si="184"/>
        <v>58956797</v>
      </c>
      <c r="DJ979" s="18"/>
      <c r="DK979" s="2"/>
      <c r="DL979" s="2"/>
      <c r="DM979" s="2"/>
      <c r="DN979" s="2"/>
      <c r="DO979" s="2"/>
      <c r="DP979" s="2"/>
      <c r="DQ979" s="2"/>
      <c r="DR979" s="9"/>
      <c r="DS979" s="2"/>
      <c r="DT979" s="2"/>
      <c r="DU979" s="7">
        <f t="shared" si="190"/>
        <v>58956797</v>
      </c>
      <c r="DV979" s="4"/>
      <c r="DW979" s="4">
        <f>+Q979+Z979+AA979+AN979+BA979+BJ979+BU979+BV979</f>
        <v>58956797</v>
      </c>
      <c r="DX979" s="41">
        <f t="shared" si="191"/>
        <v>58956797</v>
      </c>
      <c r="DY979" s="19">
        <f t="shared" si="192"/>
        <v>0</v>
      </c>
      <c r="DZ979" s="29"/>
      <c r="EA979" s="29"/>
      <c r="EB979" s="29"/>
    </row>
    <row r="980" spans="1:136" ht="15" customHeight="1" x14ac:dyDescent="0.2">
      <c r="A980" s="1">
        <v>8911801912</v>
      </c>
      <c r="B980" s="1">
        <v>891180191</v>
      </c>
      <c r="C980" s="16">
        <v>217041770</v>
      </c>
      <c r="D980" s="17" t="s">
        <v>621</v>
      </c>
      <c r="E980" s="24" t="s">
        <v>1658</v>
      </c>
      <c r="F980" s="38"/>
      <c r="G980" s="2"/>
      <c r="H980" s="3"/>
      <c r="I980" s="2"/>
      <c r="J980" s="39"/>
      <c r="K980" s="3"/>
      <c r="L980" s="2"/>
      <c r="M980" s="8"/>
      <c r="N980" s="3"/>
      <c r="O980" s="2"/>
      <c r="P980" s="3"/>
      <c r="Q980" s="39">
        <v>131126444</v>
      </c>
      <c r="R980" s="2"/>
      <c r="S980" s="3"/>
      <c r="T980" s="3"/>
      <c r="U980" s="2"/>
      <c r="V980" s="8">
        <f t="shared" si="181"/>
        <v>131126444</v>
      </c>
      <c r="W980" s="8">
        <v>0</v>
      </c>
      <c r="X980" s="2"/>
      <c r="Y980" s="8">
        <v>0</v>
      </c>
      <c r="Z980" s="8"/>
      <c r="AA980" s="2"/>
      <c r="AB980" s="2"/>
      <c r="AC980" s="9"/>
      <c r="AD980" s="2"/>
      <c r="AE980" s="2"/>
      <c r="AF980" s="8">
        <f t="shared" si="185"/>
        <v>131126444</v>
      </c>
      <c r="AG980" s="9">
        <v>0</v>
      </c>
      <c r="AH980" s="2"/>
      <c r="AI980" s="2">
        <v>0</v>
      </c>
      <c r="AJ980" s="9">
        <v>0</v>
      </c>
      <c r="AK980" s="2">
        <v>0</v>
      </c>
      <c r="AL980" s="2">
        <v>0</v>
      </c>
      <c r="AM980" s="2"/>
      <c r="AN980" s="2"/>
      <c r="AO980" s="19">
        <f t="shared" si="186"/>
        <v>131126444</v>
      </c>
      <c r="AP980" s="2"/>
      <c r="AQ980" s="2"/>
      <c r="AR980" s="2"/>
      <c r="AS980" s="2"/>
      <c r="AT980" s="2"/>
      <c r="AU980" s="2"/>
      <c r="AV980" s="2"/>
      <c r="AW980" s="2"/>
      <c r="AX980" s="2">
        <v>80169714</v>
      </c>
      <c r="AY980" s="2"/>
      <c r="AZ980" s="2"/>
      <c r="BA980" s="2"/>
      <c r="BB980" s="64">
        <f t="shared" si="187"/>
        <v>211296158</v>
      </c>
      <c r="BC980" s="2"/>
      <c r="BD980" s="2">
        <v>160339428</v>
      </c>
      <c r="BE980" s="2"/>
      <c r="BF980" s="2"/>
      <c r="BG980" s="9"/>
      <c r="BH980" s="2"/>
      <c r="BI980" s="2"/>
      <c r="BJ980" s="2">
        <v>282191990</v>
      </c>
      <c r="BK980" s="8">
        <f t="shared" si="188"/>
        <v>653827576</v>
      </c>
      <c r="BL980" s="2"/>
      <c r="BM980" s="2">
        <v>160339428</v>
      </c>
      <c r="BN980" s="2"/>
      <c r="BO980" s="2"/>
      <c r="BP980" s="2"/>
      <c r="BQ980" s="2"/>
      <c r="BR980" s="9"/>
      <c r="BS980" s="2"/>
      <c r="BT980" s="2"/>
      <c r="BU980" s="2"/>
      <c r="BV980" s="2"/>
      <c r="BW980" s="8">
        <f t="shared" si="189"/>
        <v>814167004</v>
      </c>
      <c r="BX980" s="2"/>
      <c r="BY980" s="2">
        <v>0</v>
      </c>
      <c r="BZ980" s="2"/>
      <c r="CA980" s="2"/>
      <c r="CB980" s="9"/>
      <c r="CC980" s="2"/>
      <c r="CD980" s="2"/>
      <c r="CE980" s="2"/>
      <c r="CF980" s="2"/>
      <c r="CG980" s="8">
        <f>SUM(BW980:CE980)</f>
        <v>814167004</v>
      </c>
      <c r="CH980" s="2"/>
      <c r="CI980" s="2"/>
      <c r="CJ980" s="2"/>
      <c r="CK980" s="2"/>
      <c r="CL980" s="9"/>
      <c r="CM980" s="2"/>
      <c r="CN980" s="2"/>
      <c r="CO980" s="2"/>
      <c r="CP980" s="8">
        <f t="shared" si="182"/>
        <v>814167004</v>
      </c>
      <c r="CQ980" s="2"/>
      <c r="CR980" s="2"/>
      <c r="CS980" s="2"/>
      <c r="CT980" s="2"/>
      <c r="CU980" s="2"/>
      <c r="CV980" s="9"/>
      <c r="CW980" s="2"/>
      <c r="CX980" s="2"/>
      <c r="CY980" s="8">
        <f t="shared" si="183"/>
        <v>814167004</v>
      </c>
      <c r="CZ980" s="2"/>
      <c r="DA980" s="2"/>
      <c r="DB980" s="2"/>
      <c r="DC980" s="2"/>
      <c r="DD980" s="2"/>
      <c r="DE980" s="2"/>
      <c r="DF980" s="2"/>
      <c r="DG980" s="2"/>
      <c r="DH980" s="2"/>
      <c r="DI980" s="8">
        <f t="shared" si="184"/>
        <v>814167004</v>
      </c>
      <c r="DJ980" s="18"/>
      <c r="DK980" s="2"/>
      <c r="DL980" s="2"/>
      <c r="DM980" s="2"/>
      <c r="DN980" s="2"/>
      <c r="DO980" s="2"/>
      <c r="DP980" s="2"/>
      <c r="DQ980" s="2"/>
      <c r="DR980" s="9"/>
      <c r="DS980" s="2"/>
      <c r="DT980" s="2"/>
      <c r="DU980" s="7">
        <f t="shared" si="190"/>
        <v>814167004</v>
      </c>
      <c r="DV980" s="4">
        <f>VLOOKUP(B980,[3]RPTNCT049_ConsultaSaldosContabl!$I$4:$K$8047,3,0)</f>
        <v>400848570</v>
      </c>
      <c r="DW980" s="4">
        <f>+Q980+Z980+AA980+AN980+BA980+BJ980+BU980+BV980</f>
        <v>413318434</v>
      </c>
      <c r="DX980" s="41">
        <f t="shared" si="191"/>
        <v>814167004</v>
      </c>
      <c r="DY980" s="19">
        <f t="shared" si="192"/>
        <v>0</v>
      </c>
      <c r="DZ980" s="29"/>
      <c r="EA980" s="29"/>
      <c r="EB980" s="29"/>
    </row>
    <row r="981" spans="1:136" ht="15" customHeight="1" x14ac:dyDescent="0.2">
      <c r="A981" s="1">
        <v>8999993147</v>
      </c>
      <c r="B981" s="1">
        <v>899999314</v>
      </c>
      <c r="C981" s="16">
        <v>216925769</v>
      </c>
      <c r="D981" s="17" t="s">
        <v>540</v>
      </c>
      <c r="E981" s="24" t="s">
        <v>1582</v>
      </c>
      <c r="F981" s="38"/>
      <c r="G981" s="2"/>
      <c r="H981" s="3"/>
      <c r="I981" s="2"/>
      <c r="J981" s="39"/>
      <c r="K981" s="3"/>
      <c r="L981" s="2"/>
      <c r="M981" s="8"/>
      <c r="N981" s="3"/>
      <c r="O981" s="2"/>
      <c r="P981" s="3"/>
      <c r="Q981" s="39">
        <v>61040301</v>
      </c>
      <c r="R981" s="2"/>
      <c r="S981" s="3"/>
      <c r="T981" s="3"/>
      <c r="U981" s="2"/>
      <c r="V981" s="8">
        <f t="shared" si="181"/>
        <v>61040301</v>
      </c>
      <c r="W981" s="8">
        <v>0</v>
      </c>
      <c r="X981" s="2"/>
      <c r="Y981" s="8">
        <v>0</v>
      </c>
      <c r="Z981" s="8"/>
      <c r="AA981" s="2"/>
      <c r="AB981" s="2"/>
      <c r="AC981" s="9"/>
      <c r="AD981" s="2"/>
      <c r="AE981" s="2"/>
      <c r="AF981" s="8">
        <f t="shared" si="185"/>
        <v>61040301</v>
      </c>
      <c r="AG981" s="9">
        <v>0</v>
      </c>
      <c r="AH981" s="2"/>
      <c r="AI981" s="2">
        <v>0</v>
      </c>
      <c r="AJ981" s="9">
        <v>0</v>
      </c>
      <c r="AK981" s="2">
        <v>0</v>
      </c>
      <c r="AL981" s="2">
        <v>0</v>
      </c>
      <c r="AM981" s="2"/>
      <c r="AN981" s="2"/>
      <c r="AO981" s="19">
        <f t="shared" si="186"/>
        <v>61040301</v>
      </c>
      <c r="AP981" s="2"/>
      <c r="AQ981" s="2"/>
      <c r="AR981" s="2"/>
      <c r="AS981" s="2"/>
      <c r="AT981" s="2"/>
      <c r="AU981" s="2"/>
      <c r="AV981" s="2"/>
      <c r="AW981" s="2"/>
      <c r="AX981" s="2">
        <v>59633480</v>
      </c>
      <c r="AY981" s="2">
        <v>14908370</v>
      </c>
      <c r="AZ981" s="2"/>
      <c r="BA981" s="2"/>
      <c r="BB981" s="64">
        <f t="shared" si="187"/>
        <v>135582151</v>
      </c>
      <c r="BC981" s="2"/>
      <c r="BD981" s="2">
        <v>14908370</v>
      </c>
      <c r="BE981" s="2"/>
      <c r="BF981" s="2"/>
      <c r="BG981" s="9"/>
      <c r="BH981" s="2"/>
      <c r="BI981" s="2"/>
      <c r="BJ981" s="2">
        <v>131362030</v>
      </c>
      <c r="BK981" s="8">
        <f t="shared" si="188"/>
        <v>281852551</v>
      </c>
      <c r="BL981" s="2"/>
      <c r="BM981" s="2">
        <v>14908370</v>
      </c>
      <c r="BN981" s="2"/>
      <c r="BO981" s="2"/>
      <c r="BP981" s="2"/>
      <c r="BQ981" s="2"/>
      <c r="BR981" s="9"/>
      <c r="BS981" s="2"/>
      <c r="BT981" s="2"/>
      <c r="BU981" s="2"/>
      <c r="BV981" s="2"/>
      <c r="BW981" s="8">
        <f t="shared" si="189"/>
        <v>296760921</v>
      </c>
      <c r="BX981" s="2"/>
      <c r="BY981" s="2">
        <v>14908370</v>
      </c>
      <c r="BZ981" s="2"/>
      <c r="CA981" s="2"/>
      <c r="CB981" s="9"/>
      <c r="CC981" s="2"/>
      <c r="CD981" s="2"/>
      <c r="CE981" s="2"/>
      <c r="CF981" s="2"/>
      <c r="CG981" s="8">
        <f>SUM(BW981:CE981)</f>
        <v>311669291</v>
      </c>
      <c r="CH981" s="2"/>
      <c r="CI981" s="2"/>
      <c r="CJ981" s="2"/>
      <c r="CK981" s="2"/>
      <c r="CL981" s="9"/>
      <c r="CM981" s="2"/>
      <c r="CN981" s="2"/>
      <c r="CO981" s="2"/>
      <c r="CP981" s="8">
        <f t="shared" si="182"/>
        <v>311669291</v>
      </c>
      <c r="CQ981" s="2"/>
      <c r="CR981" s="2"/>
      <c r="CS981" s="2"/>
      <c r="CT981" s="2"/>
      <c r="CU981" s="2"/>
      <c r="CV981" s="9"/>
      <c r="CW981" s="2"/>
      <c r="CX981" s="2"/>
      <c r="CY981" s="8">
        <f t="shared" si="183"/>
        <v>311669291</v>
      </c>
      <c r="CZ981" s="2"/>
      <c r="DA981" s="2"/>
      <c r="DB981" s="2"/>
      <c r="DC981" s="2"/>
      <c r="DD981" s="2"/>
      <c r="DE981" s="2"/>
      <c r="DF981" s="2"/>
      <c r="DG981" s="2"/>
      <c r="DH981" s="2"/>
      <c r="DI981" s="8">
        <f t="shared" si="184"/>
        <v>311669291</v>
      </c>
      <c r="DJ981" s="18"/>
      <c r="DK981" s="2"/>
      <c r="DL981" s="2"/>
      <c r="DM981" s="2"/>
      <c r="DN981" s="2"/>
      <c r="DO981" s="2"/>
      <c r="DP981" s="2"/>
      <c r="DQ981" s="2"/>
      <c r="DR981" s="9"/>
      <c r="DS981" s="2"/>
      <c r="DT981" s="2"/>
      <c r="DU981" s="7">
        <f t="shared" si="190"/>
        <v>311669291</v>
      </c>
      <c r="DV981" s="4">
        <f>VLOOKUP(B981,[3]RPTNCT049_ConsultaSaldosContabl!$I$4:$K$8047,3,0)</f>
        <v>119266960</v>
      </c>
      <c r="DW981" s="4">
        <f>+Q981+Z981+AA981+AN981+BA981+BJ981+BU981+BV981</f>
        <v>192402331</v>
      </c>
      <c r="DX981" s="41">
        <f t="shared" si="191"/>
        <v>311669291</v>
      </c>
      <c r="DY981" s="19">
        <f t="shared" si="192"/>
        <v>0</v>
      </c>
      <c r="DZ981" s="29"/>
      <c r="EA981" s="29"/>
      <c r="EB981" s="29"/>
    </row>
    <row r="982" spans="1:136" ht="15" customHeight="1" x14ac:dyDescent="0.2">
      <c r="A982" s="1">
        <v>8170034405</v>
      </c>
      <c r="B982" s="1">
        <v>817003440</v>
      </c>
      <c r="C982" s="16">
        <v>218519785</v>
      </c>
      <c r="D982" s="17" t="s">
        <v>407</v>
      </c>
      <c r="E982" s="24" t="s">
        <v>1453</v>
      </c>
      <c r="F982" s="38"/>
      <c r="G982" s="2"/>
      <c r="H982" s="3"/>
      <c r="I982" s="2"/>
      <c r="J982" s="39"/>
      <c r="K982" s="3"/>
      <c r="L982" s="2"/>
      <c r="M982" s="8"/>
      <c r="N982" s="3"/>
      <c r="O982" s="2"/>
      <c r="P982" s="3"/>
      <c r="Q982" s="39">
        <v>15899770</v>
      </c>
      <c r="R982" s="2"/>
      <c r="S982" s="3"/>
      <c r="T982" s="3"/>
      <c r="U982" s="2"/>
      <c r="V982" s="8">
        <f t="shared" si="181"/>
        <v>15899770</v>
      </c>
      <c r="W982" s="8">
        <v>0</v>
      </c>
      <c r="X982" s="2"/>
      <c r="Y982" s="8">
        <v>0</v>
      </c>
      <c r="Z982" s="8"/>
      <c r="AA982" s="2"/>
      <c r="AB982" s="2"/>
      <c r="AC982" s="9"/>
      <c r="AD982" s="2"/>
      <c r="AE982" s="2"/>
      <c r="AF982" s="8">
        <f t="shared" si="185"/>
        <v>15899770</v>
      </c>
      <c r="AG982" s="9">
        <v>0</v>
      </c>
      <c r="AH982" s="2"/>
      <c r="AI982" s="2">
        <v>0</v>
      </c>
      <c r="AJ982" s="9">
        <v>0</v>
      </c>
      <c r="AK982" s="2">
        <v>0</v>
      </c>
      <c r="AL982" s="2">
        <v>0</v>
      </c>
      <c r="AM982" s="2"/>
      <c r="AN982" s="2"/>
      <c r="AO982" s="19">
        <f t="shared" si="186"/>
        <v>15899770</v>
      </c>
      <c r="AP982" s="2"/>
      <c r="AQ982" s="2"/>
      <c r="AR982" s="2"/>
      <c r="AS982" s="2"/>
      <c r="AT982" s="2"/>
      <c r="AU982" s="2"/>
      <c r="AV982" s="2"/>
      <c r="AW982" s="2"/>
      <c r="AX982" s="2">
        <v>72934716</v>
      </c>
      <c r="AY982" s="2">
        <v>18233679</v>
      </c>
      <c r="AZ982" s="2"/>
      <c r="BA982" s="2">
        <f>VLOOKUP(B982,[2]Mayo!$G$109:$H$167,2,0)</f>
        <v>5921943</v>
      </c>
      <c r="BB982" s="64">
        <f t="shared" si="187"/>
        <v>112990108</v>
      </c>
      <c r="BC982" s="2"/>
      <c r="BD982" s="2">
        <v>18233679</v>
      </c>
      <c r="BE982" s="2"/>
      <c r="BF982" s="2"/>
      <c r="BG982" s="9"/>
      <c r="BH982" s="2"/>
      <c r="BI982" s="2"/>
      <c r="BJ982" s="2">
        <v>46961470</v>
      </c>
      <c r="BK982" s="8">
        <f t="shared" si="188"/>
        <v>178185257</v>
      </c>
      <c r="BL982" s="2"/>
      <c r="BM982" s="2">
        <v>18233679</v>
      </c>
      <c r="BN982" s="2"/>
      <c r="BO982" s="2"/>
      <c r="BP982" s="2"/>
      <c r="BQ982" s="2"/>
      <c r="BR982" s="9"/>
      <c r="BS982" s="2"/>
      <c r="BT982" s="2"/>
      <c r="BU982" s="2"/>
      <c r="BV982" s="2"/>
      <c r="BW982" s="8">
        <f t="shared" si="189"/>
        <v>196418936</v>
      </c>
      <c r="BX982" s="2"/>
      <c r="BY982" s="2">
        <v>18233679</v>
      </c>
      <c r="BZ982" s="2"/>
      <c r="CA982" s="2"/>
      <c r="CB982" s="9"/>
      <c r="CC982" s="2"/>
      <c r="CD982" s="2"/>
      <c r="CE982" s="2"/>
      <c r="CF982" s="2"/>
      <c r="CG982" s="8">
        <f>SUM(BW982:CE982)</f>
        <v>214652615</v>
      </c>
      <c r="CH982" s="2"/>
      <c r="CI982" s="2"/>
      <c r="CJ982" s="2"/>
      <c r="CK982" s="2"/>
      <c r="CL982" s="9"/>
      <c r="CM982" s="2"/>
      <c r="CN982" s="2"/>
      <c r="CO982" s="2"/>
      <c r="CP982" s="8">
        <f t="shared" si="182"/>
        <v>214652615</v>
      </c>
      <c r="CQ982" s="2"/>
      <c r="CR982" s="2"/>
      <c r="CS982" s="2"/>
      <c r="CT982" s="2"/>
      <c r="CU982" s="2"/>
      <c r="CV982" s="9"/>
      <c r="CW982" s="2"/>
      <c r="CX982" s="2"/>
      <c r="CY982" s="8">
        <f t="shared" si="183"/>
        <v>214652615</v>
      </c>
      <c r="CZ982" s="2"/>
      <c r="DA982" s="2"/>
      <c r="DB982" s="2"/>
      <c r="DC982" s="2"/>
      <c r="DD982" s="2"/>
      <c r="DE982" s="2"/>
      <c r="DF982" s="2"/>
      <c r="DG982" s="2"/>
      <c r="DH982" s="2"/>
      <c r="DI982" s="8">
        <f t="shared" si="184"/>
        <v>214652615</v>
      </c>
      <c r="DJ982" s="18"/>
      <c r="DK982" s="2"/>
      <c r="DL982" s="2"/>
      <c r="DM982" s="2"/>
      <c r="DN982" s="2"/>
      <c r="DO982" s="2"/>
      <c r="DP982" s="2"/>
      <c r="DQ982" s="2"/>
      <c r="DR982" s="9"/>
      <c r="DS982" s="2"/>
      <c r="DT982" s="2"/>
      <c r="DU982" s="7">
        <f t="shared" si="190"/>
        <v>214652615</v>
      </c>
      <c r="DV982" s="4">
        <f>VLOOKUP(B982,[3]RPTNCT049_ConsultaSaldosContabl!$I$4:$K$8047,3,0)</f>
        <v>145869432</v>
      </c>
      <c r="DW982" s="4">
        <f>+Q982+Z982+AA982+AN982+BA982+BJ982+BU982+BV982</f>
        <v>68783183</v>
      </c>
      <c r="DX982" s="41">
        <f t="shared" si="191"/>
        <v>214652615</v>
      </c>
      <c r="DY982" s="19">
        <f t="shared" si="192"/>
        <v>0</v>
      </c>
      <c r="DZ982" s="29"/>
      <c r="EA982" s="29"/>
      <c r="EB982" s="29"/>
    </row>
    <row r="983" spans="1:136" ht="15" customHeight="1" x14ac:dyDescent="0.2">
      <c r="A983" s="1">
        <v>8902108837</v>
      </c>
      <c r="B983" s="1">
        <v>890210883</v>
      </c>
      <c r="C983" s="16">
        <v>217368773</v>
      </c>
      <c r="D983" s="17" t="s">
        <v>883</v>
      </c>
      <c r="E983" s="24" t="s">
        <v>1914</v>
      </c>
      <c r="F983" s="38"/>
      <c r="G983" s="2"/>
      <c r="H983" s="3"/>
      <c r="I983" s="2"/>
      <c r="J983" s="39"/>
      <c r="K983" s="3"/>
      <c r="L983" s="2"/>
      <c r="M983" s="8"/>
      <c r="N983" s="3"/>
      <c r="O983" s="2"/>
      <c r="P983" s="3"/>
      <c r="Q983" s="39">
        <v>45701289</v>
      </c>
      <c r="R983" s="2"/>
      <c r="S983" s="3"/>
      <c r="T983" s="3"/>
      <c r="U983" s="2"/>
      <c r="V983" s="8">
        <f t="shared" si="181"/>
        <v>45701289</v>
      </c>
      <c r="W983" s="8">
        <v>0</v>
      </c>
      <c r="X983" s="2"/>
      <c r="Y983" s="8">
        <v>0</v>
      </c>
      <c r="Z983" s="8"/>
      <c r="AA983" s="2"/>
      <c r="AB983" s="2"/>
      <c r="AC983" s="9"/>
      <c r="AD983" s="2"/>
      <c r="AE983" s="2"/>
      <c r="AF983" s="8">
        <f t="shared" si="185"/>
        <v>45701289</v>
      </c>
      <c r="AG983" s="9">
        <v>0</v>
      </c>
      <c r="AH983" s="2"/>
      <c r="AI983" s="2">
        <v>0</v>
      </c>
      <c r="AJ983" s="9">
        <v>0</v>
      </c>
      <c r="AK983" s="2">
        <v>0</v>
      </c>
      <c r="AL983" s="2">
        <v>0</v>
      </c>
      <c r="AM983" s="2"/>
      <c r="AN983" s="2"/>
      <c r="AO983" s="19">
        <f t="shared" si="186"/>
        <v>45701289</v>
      </c>
      <c r="AP983" s="2"/>
      <c r="AQ983" s="2"/>
      <c r="AR983" s="2"/>
      <c r="AS983" s="2"/>
      <c r="AT983" s="2"/>
      <c r="AU983" s="2"/>
      <c r="AV983" s="2"/>
      <c r="AW983" s="2"/>
      <c r="AX983" s="2">
        <v>59498948</v>
      </c>
      <c r="AY983" s="2">
        <v>14874737</v>
      </c>
      <c r="AZ983" s="2"/>
      <c r="BA983" s="2"/>
      <c r="BB983" s="64">
        <f t="shared" si="187"/>
        <v>120074974</v>
      </c>
      <c r="BC983" s="2"/>
      <c r="BD983" s="2">
        <v>14874737</v>
      </c>
      <c r="BE983" s="2"/>
      <c r="BF983" s="2"/>
      <c r="BG983" s="9"/>
      <c r="BH983" s="2"/>
      <c r="BI983" s="2"/>
      <c r="BJ983" s="2">
        <v>94651288</v>
      </c>
      <c r="BK983" s="8">
        <f t="shared" si="188"/>
        <v>229600999</v>
      </c>
      <c r="BL983" s="2"/>
      <c r="BM983" s="2">
        <v>14874737</v>
      </c>
      <c r="BN983" s="2"/>
      <c r="BO983" s="2"/>
      <c r="BP983" s="2"/>
      <c r="BQ983" s="2"/>
      <c r="BR983" s="9"/>
      <c r="BS983" s="2"/>
      <c r="BT983" s="2"/>
      <c r="BU983" s="2"/>
      <c r="BV983" s="2"/>
      <c r="BW983" s="8">
        <f t="shared" si="189"/>
        <v>244475736</v>
      </c>
      <c r="BX983" s="2"/>
      <c r="BY983" s="2">
        <v>14874737</v>
      </c>
      <c r="BZ983" s="2"/>
      <c r="CA983" s="2"/>
      <c r="CB983" s="9"/>
      <c r="CC983" s="2"/>
      <c r="CD983" s="2"/>
      <c r="CE983" s="2"/>
      <c r="CF983" s="2"/>
      <c r="CG983" s="8">
        <f>SUM(BW983:CE983)</f>
        <v>259350473</v>
      </c>
      <c r="CH983" s="2"/>
      <c r="CI983" s="2"/>
      <c r="CJ983" s="2"/>
      <c r="CK983" s="2"/>
      <c r="CL983" s="9"/>
      <c r="CM983" s="2"/>
      <c r="CN983" s="2"/>
      <c r="CO983" s="2"/>
      <c r="CP983" s="8">
        <f t="shared" si="182"/>
        <v>259350473</v>
      </c>
      <c r="CQ983" s="2"/>
      <c r="CR983" s="2"/>
      <c r="CS983" s="2"/>
      <c r="CT983" s="2"/>
      <c r="CU983" s="2"/>
      <c r="CV983" s="9"/>
      <c r="CW983" s="2"/>
      <c r="CX983" s="2"/>
      <c r="CY983" s="8">
        <f t="shared" si="183"/>
        <v>259350473</v>
      </c>
      <c r="CZ983" s="2"/>
      <c r="DA983" s="2"/>
      <c r="DB983" s="2"/>
      <c r="DC983" s="2"/>
      <c r="DD983" s="2"/>
      <c r="DE983" s="2"/>
      <c r="DF983" s="2"/>
      <c r="DG983" s="2"/>
      <c r="DH983" s="2"/>
      <c r="DI983" s="8">
        <f t="shared" si="184"/>
        <v>259350473</v>
      </c>
      <c r="DJ983" s="18"/>
      <c r="DK983" s="2"/>
      <c r="DL983" s="2"/>
      <c r="DM983" s="2"/>
      <c r="DN983" s="2"/>
      <c r="DO983" s="2"/>
      <c r="DP983" s="2"/>
      <c r="DQ983" s="2"/>
      <c r="DR983" s="9"/>
      <c r="DS983" s="2"/>
      <c r="DT983" s="2"/>
      <c r="DU983" s="7">
        <f t="shared" si="190"/>
        <v>259350473</v>
      </c>
      <c r="DV983" s="4">
        <f>VLOOKUP(B983,[3]RPTNCT049_ConsultaSaldosContabl!$I$4:$K$8047,3,0)</f>
        <v>118997896</v>
      </c>
      <c r="DW983" s="4">
        <f>+Q983+Z983+AA983+AN983+BA983+BJ983+BU983+BV983</f>
        <v>140352577</v>
      </c>
      <c r="DX983" s="41">
        <f t="shared" si="191"/>
        <v>259350473</v>
      </c>
      <c r="DY983" s="19">
        <f t="shared" si="192"/>
        <v>0</v>
      </c>
      <c r="DZ983" s="29"/>
      <c r="EA983" s="29"/>
      <c r="EB983" s="29"/>
    </row>
    <row r="984" spans="1:136" ht="15" customHeight="1" x14ac:dyDescent="0.2">
      <c r="A984" s="1">
        <v>8922800616</v>
      </c>
      <c r="B984" s="1">
        <v>892280061</v>
      </c>
      <c r="C984" s="16">
        <v>217170771</v>
      </c>
      <c r="D984" s="17" t="s">
        <v>909</v>
      </c>
      <c r="E984" s="24" t="s">
        <v>1943</v>
      </c>
      <c r="F984" s="38"/>
      <c r="G984" s="2"/>
      <c r="H984" s="3"/>
      <c r="I984" s="2"/>
      <c r="J984" s="39"/>
      <c r="K984" s="3"/>
      <c r="L984" s="2"/>
      <c r="M984" s="8"/>
      <c r="N984" s="3"/>
      <c r="O984" s="2"/>
      <c r="P984" s="3"/>
      <c r="Q984" s="39">
        <v>169670230</v>
      </c>
      <c r="R984" s="2"/>
      <c r="S984" s="3"/>
      <c r="T984" s="3"/>
      <c r="U984" s="2"/>
      <c r="V984" s="8">
        <f t="shared" si="181"/>
        <v>169670230</v>
      </c>
      <c r="W984" s="8">
        <v>0</v>
      </c>
      <c r="X984" s="2"/>
      <c r="Y984" s="8">
        <v>0</v>
      </c>
      <c r="Z984" s="8"/>
      <c r="AA984" s="2"/>
      <c r="AB984" s="2"/>
      <c r="AC984" s="9"/>
      <c r="AD984" s="2"/>
      <c r="AE984" s="2"/>
      <c r="AF984" s="8">
        <f t="shared" si="185"/>
        <v>169670230</v>
      </c>
      <c r="AG984" s="9">
        <v>0</v>
      </c>
      <c r="AH984" s="2"/>
      <c r="AI984" s="2">
        <v>0</v>
      </c>
      <c r="AJ984" s="9">
        <v>0</v>
      </c>
      <c r="AK984" s="2">
        <v>0</v>
      </c>
      <c r="AL984" s="2">
        <v>0</v>
      </c>
      <c r="AM984" s="2"/>
      <c r="AN984" s="2"/>
      <c r="AO984" s="19">
        <f t="shared" si="186"/>
        <v>169670230</v>
      </c>
      <c r="AP984" s="2"/>
      <c r="AQ984" s="2"/>
      <c r="AR984" s="2"/>
      <c r="AS984" s="2"/>
      <c r="AT984" s="2"/>
      <c r="AU984" s="2"/>
      <c r="AV984" s="2"/>
      <c r="AW984" s="2"/>
      <c r="AX984" s="2">
        <v>299997436</v>
      </c>
      <c r="AY984" s="2">
        <v>74999359</v>
      </c>
      <c r="AZ984" s="2"/>
      <c r="BA984" s="2"/>
      <c r="BB984" s="64">
        <f t="shared" si="187"/>
        <v>544667025</v>
      </c>
      <c r="BC984" s="2"/>
      <c r="BD984" s="2">
        <v>74999359</v>
      </c>
      <c r="BE984" s="2"/>
      <c r="BF984" s="2"/>
      <c r="BG984" s="9"/>
      <c r="BH984" s="2"/>
      <c r="BI984" s="2"/>
      <c r="BJ984" s="2">
        <v>365139889</v>
      </c>
      <c r="BK984" s="8">
        <f t="shared" si="188"/>
        <v>984806273</v>
      </c>
      <c r="BL984" s="2"/>
      <c r="BM984" s="2">
        <v>74999359</v>
      </c>
      <c r="BN984" s="2"/>
      <c r="BO984" s="2"/>
      <c r="BP984" s="2"/>
      <c r="BQ984" s="2"/>
      <c r="BR984" s="9"/>
      <c r="BS984" s="2"/>
      <c r="BT984" s="2"/>
      <c r="BU984" s="2"/>
      <c r="BV984" s="2"/>
      <c r="BW984" s="8">
        <f t="shared" si="189"/>
        <v>1059805632</v>
      </c>
      <c r="BX984" s="2"/>
      <c r="BY984" s="2">
        <v>74999359</v>
      </c>
      <c r="BZ984" s="2"/>
      <c r="CA984" s="2"/>
      <c r="CB984" s="9"/>
      <c r="CC984" s="2"/>
      <c r="CD984" s="2"/>
      <c r="CE984" s="2"/>
      <c r="CF984" s="2"/>
      <c r="CG984" s="8">
        <f>SUM(BW984:CE984)</f>
        <v>1134804991</v>
      </c>
      <c r="CH984" s="2"/>
      <c r="CI984" s="2"/>
      <c r="CJ984" s="2"/>
      <c r="CK984" s="2"/>
      <c r="CL984" s="9"/>
      <c r="CM984" s="2"/>
      <c r="CN984" s="2"/>
      <c r="CO984" s="2"/>
      <c r="CP984" s="8">
        <f t="shared" si="182"/>
        <v>1134804991</v>
      </c>
      <c r="CQ984" s="2"/>
      <c r="CR984" s="2"/>
      <c r="CS984" s="2"/>
      <c r="CT984" s="2"/>
      <c r="CU984" s="2"/>
      <c r="CV984" s="9"/>
      <c r="CW984" s="2"/>
      <c r="CX984" s="2"/>
      <c r="CY984" s="8">
        <f t="shared" si="183"/>
        <v>1134804991</v>
      </c>
      <c r="CZ984" s="2"/>
      <c r="DA984" s="2"/>
      <c r="DB984" s="2"/>
      <c r="DC984" s="2"/>
      <c r="DD984" s="2"/>
      <c r="DE984" s="2"/>
      <c r="DF984" s="2"/>
      <c r="DG984" s="2"/>
      <c r="DH984" s="2"/>
      <c r="DI984" s="8">
        <f t="shared" si="184"/>
        <v>1134804991</v>
      </c>
      <c r="DJ984" s="18"/>
      <c r="DK984" s="2"/>
      <c r="DL984" s="2"/>
      <c r="DM984" s="2"/>
      <c r="DN984" s="2"/>
      <c r="DO984" s="2"/>
      <c r="DP984" s="2"/>
      <c r="DQ984" s="2"/>
      <c r="DR984" s="9"/>
      <c r="DS984" s="2"/>
      <c r="DT984" s="2"/>
      <c r="DU984" s="7">
        <f t="shared" si="190"/>
        <v>1134804991</v>
      </c>
      <c r="DV984" s="4">
        <f>VLOOKUP(B984,[3]RPTNCT049_ConsultaSaldosContabl!$I$4:$K$8047,3,0)</f>
        <v>599994872</v>
      </c>
      <c r="DW984" s="4">
        <f>+Q984+Z984+AA984+AN984+BA984+BJ984+BU984+BV984</f>
        <v>534810119</v>
      </c>
      <c r="DX984" s="41">
        <f t="shared" si="191"/>
        <v>1134804991</v>
      </c>
      <c r="DY984" s="19">
        <f t="shared" si="192"/>
        <v>0</v>
      </c>
      <c r="DZ984" s="29"/>
      <c r="EA984" s="29"/>
      <c r="EB984" s="29"/>
    </row>
    <row r="985" spans="1:136" ht="15" customHeight="1" x14ac:dyDescent="0.2">
      <c r="A985" s="1">
        <v>8999994303</v>
      </c>
      <c r="B985" s="1">
        <v>899999430</v>
      </c>
      <c r="C985" s="16">
        <v>217225772</v>
      </c>
      <c r="D985" s="17" t="s">
        <v>541</v>
      </c>
      <c r="E985" s="24" t="s">
        <v>1583</v>
      </c>
      <c r="F985" s="38"/>
      <c r="G985" s="2"/>
      <c r="H985" s="3"/>
      <c r="I985" s="2"/>
      <c r="J985" s="39"/>
      <c r="K985" s="3"/>
      <c r="L985" s="2"/>
      <c r="M985" s="8"/>
      <c r="N985" s="3"/>
      <c r="O985" s="2"/>
      <c r="P985" s="3"/>
      <c r="Q985" s="39">
        <v>70607637</v>
      </c>
      <c r="R985" s="2"/>
      <c r="S985" s="3"/>
      <c r="T985" s="3"/>
      <c r="U985" s="2"/>
      <c r="V985" s="8">
        <f t="shared" si="181"/>
        <v>70607637</v>
      </c>
      <c r="W985" s="8">
        <v>0</v>
      </c>
      <c r="X985" s="2"/>
      <c r="Y985" s="8">
        <v>0</v>
      </c>
      <c r="Z985" s="8">
        <v>18388322</v>
      </c>
      <c r="AA985" s="2"/>
      <c r="AB985" s="2"/>
      <c r="AC985" s="9"/>
      <c r="AD985" s="2"/>
      <c r="AE985" s="2"/>
      <c r="AF985" s="8">
        <f t="shared" si="185"/>
        <v>88995959</v>
      </c>
      <c r="AG985" s="9">
        <v>0</v>
      </c>
      <c r="AH985" s="2"/>
      <c r="AI985" s="2">
        <v>0</v>
      </c>
      <c r="AJ985" s="9">
        <v>0</v>
      </c>
      <c r="AK985" s="2">
        <v>0</v>
      </c>
      <c r="AL985" s="2">
        <v>0</v>
      </c>
      <c r="AM985" s="2"/>
      <c r="AN985" s="2"/>
      <c r="AO985" s="19">
        <f t="shared" si="186"/>
        <v>88995959</v>
      </c>
      <c r="AP985" s="2"/>
      <c r="AQ985" s="2"/>
      <c r="AR985" s="2"/>
      <c r="AS985" s="2"/>
      <c r="AT985" s="2"/>
      <c r="AU985" s="2"/>
      <c r="AV985" s="2"/>
      <c r="AW985" s="2"/>
      <c r="AX985" s="2">
        <v>85133964</v>
      </c>
      <c r="AY985" s="2">
        <v>21283491</v>
      </c>
      <c r="AZ985" s="2"/>
      <c r="BA985" s="2"/>
      <c r="BB985" s="64">
        <f t="shared" si="187"/>
        <v>195413414</v>
      </c>
      <c r="BC985" s="2"/>
      <c r="BD985" s="2">
        <v>21283491</v>
      </c>
      <c r="BE985" s="2"/>
      <c r="BF985" s="2"/>
      <c r="BG985" s="9"/>
      <c r="BH985" s="2"/>
      <c r="BI985" s="2"/>
      <c r="BJ985" s="2">
        <v>191524198</v>
      </c>
      <c r="BK985" s="8">
        <f t="shared" si="188"/>
        <v>408221103</v>
      </c>
      <c r="BL985" s="2"/>
      <c r="BM985" s="2">
        <v>21283491</v>
      </c>
      <c r="BN985" s="2"/>
      <c r="BO985" s="2"/>
      <c r="BP985" s="2"/>
      <c r="BQ985" s="2"/>
      <c r="BR985" s="9"/>
      <c r="BS985" s="2"/>
      <c r="BT985" s="2"/>
      <c r="BU985" s="2"/>
      <c r="BV985" s="2"/>
      <c r="BW985" s="8">
        <f t="shared" si="189"/>
        <v>429504594</v>
      </c>
      <c r="BX985" s="2"/>
      <c r="BY985" s="2">
        <v>21283491</v>
      </c>
      <c r="BZ985" s="2"/>
      <c r="CA985" s="2"/>
      <c r="CB985" s="9"/>
      <c r="CC985" s="2"/>
      <c r="CD985" s="2"/>
      <c r="CE985" s="2"/>
      <c r="CF985" s="2"/>
      <c r="CG985" s="8">
        <f>SUM(BW985:CE985)</f>
        <v>450788085</v>
      </c>
      <c r="CH985" s="2"/>
      <c r="CI985" s="2"/>
      <c r="CJ985" s="2"/>
      <c r="CK985" s="2"/>
      <c r="CL985" s="9"/>
      <c r="CM985" s="2"/>
      <c r="CN985" s="2"/>
      <c r="CO985" s="2"/>
      <c r="CP985" s="8">
        <f t="shared" si="182"/>
        <v>450788085</v>
      </c>
      <c r="CQ985" s="2"/>
      <c r="CR985" s="2"/>
      <c r="CS985" s="2"/>
      <c r="CT985" s="2"/>
      <c r="CU985" s="2"/>
      <c r="CV985" s="9"/>
      <c r="CW985" s="2"/>
      <c r="CX985" s="2"/>
      <c r="CY985" s="8">
        <f t="shared" si="183"/>
        <v>450788085</v>
      </c>
      <c r="CZ985" s="2"/>
      <c r="DA985" s="2"/>
      <c r="DB985" s="2"/>
      <c r="DC985" s="2"/>
      <c r="DD985" s="2"/>
      <c r="DE985" s="2"/>
      <c r="DF985" s="2"/>
      <c r="DG985" s="2"/>
      <c r="DH985" s="2"/>
      <c r="DI985" s="8">
        <f t="shared" si="184"/>
        <v>450788085</v>
      </c>
      <c r="DJ985" s="18"/>
      <c r="DK985" s="2"/>
      <c r="DL985" s="2"/>
      <c r="DM985" s="2"/>
      <c r="DN985" s="2"/>
      <c r="DO985" s="2"/>
      <c r="DP985" s="2"/>
      <c r="DQ985" s="2"/>
      <c r="DR985" s="9"/>
      <c r="DS985" s="2"/>
      <c r="DT985" s="2"/>
      <c r="DU985" s="7">
        <f t="shared" si="190"/>
        <v>450788085</v>
      </c>
      <c r="DV985" s="4">
        <f>VLOOKUP(B985,[3]RPTNCT049_ConsultaSaldosContabl!$I$4:$K$8047,3,0)</f>
        <v>170267928</v>
      </c>
      <c r="DW985" s="4">
        <f>+Q985+Z985+AA985+AN985+BA985+BJ985+BU985+BV985</f>
        <v>280520157</v>
      </c>
      <c r="DX985" s="41">
        <f t="shared" si="191"/>
        <v>450788085</v>
      </c>
      <c r="DY985" s="19">
        <f t="shared" si="192"/>
        <v>0</v>
      </c>
      <c r="DZ985" s="29"/>
      <c r="EA985" s="29"/>
      <c r="EB985" s="29"/>
    </row>
    <row r="986" spans="1:136" ht="15" customHeight="1" x14ac:dyDescent="0.2">
      <c r="A986" s="1">
        <v>8999993985</v>
      </c>
      <c r="B986" s="1">
        <v>899999398</v>
      </c>
      <c r="C986" s="16">
        <v>217725777</v>
      </c>
      <c r="D986" s="17" t="s">
        <v>542</v>
      </c>
      <c r="E986" s="24" t="s">
        <v>1584</v>
      </c>
      <c r="F986" s="38"/>
      <c r="G986" s="2"/>
      <c r="H986" s="3"/>
      <c r="I986" s="2"/>
      <c r="J986" s="39"/>
      <c r="K986" s="3"/>
      <c r="L986" s="2"/>
      <c r="M986" s="8"/>
      <c r="N986" s="3"/>
      <c r="O986" s="2"/>
      <c r="P986" s="3"/>
      <c r="Q986" s="39">
        <v>33258412</v>
      </c>
      <c r="R986" s="2"/>
      <c r="S986" s="3"/>
      <c r="T986" s="3"/>
      <c r="U986" s="2"/>
      <c r="V986" s="8">
        <f t="shared" si="181"/>
        <v>33258412</v>
      </c>
      <c r="W986" s="8">
        <v>0</v>
      </c>
      <c r="X986" s="2"/>
      <c r="Y986" s="8">
        <v>0</v>
      </c>
      <c r="Z986" s="8"/>
      <c r="AA986" s="2"/>
      <c r="AB986" s="2"/>
      <c r="AC986" s="9"/>
      <c r="AD986" s="2"/>
      <c r="AE986" s="2"/>
      <c r="AF986" s="8">
        <f t="shared" si="185"/>
        <v>33258412</v>
      </c>
      <c r="AG986" s="9">
        <v>0</v>
      </c>
      <c r="AH986" s="2"/>
      <c r="AI986" s="2">
        <v>0</v>
      </c>
      <c r="AJ986" s="9">
        <v>0</v>
      </c>
      <c r="AK986" s="2">
        <v>0</v>
      </c>
      <c r="AL986" s="2">
        <v>0</v>
      </c>
      <c r="AM986" s="2"/>
      <c r="AN986" s="2"/>
      <c r="AO986" s="19">
        <f t="shared" si="186"/>
        <v>33258412</v>
      </c>
      <c r="AP986" s="2"/>
      <c r="AQ986" s="2"/>
      <c r="AR986" s="2"/>
      <c r="AS986" s="2"/>
      <c r="AT986" s="2"/>
      <c r="AU986" s="2"/>
      <c r="AV986" s="2"/>
      <c r="AW986" s="2"/>
      <c r="AX986" s="2">
        <v>37978844</v>
      </c>
      <c r="AY986" s="2">
        <v>9494711</v>
      </c>
      <c r="AZ986" s="2"/>
      <c r="BA986" s="2"/>
      <c r="BB986" s="64">
        <f t="shared" si="187"/>
        <v>80731967</v>
      </c>
      <c r="BC986" s="2"/>
      <c r="BD986" s="2">
        <v>9494711</v>
      </c>
      <c r="BE986" s="2"/>
      <c r="BF986" s="2"/>
      <c r="BG986" s="9"/>
      <c r="BH986" s="2"/>
      <c r="BI986" s="2"/>
      <c r="BJ986" s="2">
        <v>71574144</v>
      </c>
      <c r="BK986" s="8">
        <f t="shared" si="188"/>
        <v>161800822</v>
      </c>
      <c r="BL986" s="2"/>
      <c r="BM986" s="2">
        <v>9494711</v>
      </c>
      <c r="BN986" s="2"/>
      <c r="BO986" s="2"/>
      <c r="BP986" s="2"/>
      <c r="BQ986" s="2"/>
      <c r="BR986" s="9"/>
      <c r="BS986" s="2"/>
      <c r="BT986" s="2"/>
      <c r="BU986" s="2"/>
      <c r="BV986" s="2"/>
      <c r="BW986" s="8">
        <f t="shared" si="189"/>
        <v>171295533</v>
      </c>
      <c r="BX986" s="2"/>
      <c r="BY986" s="2">
        <v>9494711</v>
      </c>
      <c r="BZ986" s="2"/>
      <c r="CA986" s="2"/>
      <c r="CB986" s="9"/>
      <c r="CC986" s="2"/>
      <c r="CD986" s="2"/>
      <c r="CE986" s="2"/>
      <c r="CF986" s="2"/>
      <c r="CG986" s="8">
        <f>SUM(BW986:CE986)</f>
        <v>180790244</v>
      </c>
      <c r="CH986" s="2"/>
      <c r="CI986" s="2"/>
      <c r="CJ986" s="2"/>
      <c r="CK986" s="2"/>
      <c r="CL986" s="9"/>
      <c r="CM986" s="2"/>
      <c r="CN986" s="2"/>
      <c r="CO986" s="2"/>
      <c r="CP986" s="8">
        <f t="shared" si="182"/>
        <v>180790244</v>
      </c>
      <c r="CQ986" s="2"/>
      <c r="CR986" s="2"/>
      <c r="CS986" s="2"/>
      <c r="CT986" s="2"/>
      <c r="CU986" s="2"/>
      <c r="CV986" s="9"/>
      <c r="CW986" s="2"/>
      <c r="CX986" s="2"/>
      <c r="CY986" s="8">
        <f t="shared" si="183"/>
        <v>180790244</v>
      </c>
      <c r="CZ986" s="2"/>
      <c r="DA986" s="2"/>
      <c r="DB986" s="2"/>
      <c r="DC986" s="2"/>
      <c r="DD986" s="2"/>
      <c r="DE986" s="2"/>
      <c r="DF986" s="2"/>
      <c r="DG986" s="2"/>
      <c r="DH986" s="2"/>
      <c r="DI986" s="8">
        <f t="shared" si="184"/>
        <v>180790244</v>
      </c>
      <c r="DJ986" s="18"/>
      <c r="DK986" s="2"/>
      <c r="DL986" s="2"/>
      <c r="DM986" s="2"/>
      <c r="DN986" s="2"/>
      <c r="DO986" s="2"/>
      <c r="DP986" s="2"/>
      <c r="DQ986" s="2"/>
      <c r="DR986" s="9"/>
      <c r="DS986" s="2"/>
      <c r="DT986" s="2"/>
      <c r="DU986" s="7">
        <f t="shared" si="190"/>
        <v>180790244</v>
      </c>
      <c r="DV986" s="4">
        <f>VLOOKUP(B986,[3]RPTNCT049_ConsultaSaldosContabl!$I$4:$K$8047,3,0)</f>
        <v>75957688</v>
      </c>
      <c r="DW986" s="4">
        <f>+Q986+Z986+AA986+AN986+BA986+BJ986+BU986+BV986</f>
        <v>104832556</v>
      </c>
      <c r="DX986" s="41">
        <f t="shared" si="191"/>
        <v>180790244</v>
      </c>
      <c r="DY986" s="19">
        <f t="shared" si="192"/>
        <v>0</v>
      </c>
      <c r="DZ986" s="29"/>
      <c r="EA986" s="29"/>
      <c r="EB986" s="29"/>
    </row>
    <row r="987" spans="1:136" ht="15" customHeight="1" x14ac:dyDescent="0.2">
      <c r="A987" s="1">
        <v>8908011503</v>
      </c>
      <c r="B987" s="1">
        <v>890801150</v>
      </c>
      <c r="C987" s="16">
        <v>217717777</v>
      </c>
      <c r="D987" s="17" t="s">
        <v>358</v>
      </c>
      <c r="E987" s="24" t="s">
        <v>1403</v>
      </c>
      <c r="F987" s="38"/>
      <c r="G987" s="2"/>
      <c r="H987" s="3"/>
      <c r="I987" s="2"/>
      <c r="J987" s="39"/>
      <c r="K987" s="3"/>
      <c r="L987" s="2"/>
      <c r="M987" s="8"/>
      <c r="N987" s="3"/>
      <c r="O987" s="2"/>
      <c r="P987" s="3"/>
      <c r="Q987" s="39">
        <v>140872046</v>
      </c>
      <c r="R987" s="2"/>
      <c r="S987" s="3"/>
      <c r="T987" s="3"/>
      <c r="U987" s="2"/>
      <c r="V987" s="8">
        <f t="shared" si="181"/>
        <v>140872046</v>
      </c>
      <c r="W987" s="8">
        <v>0</v>
      </c>
      <c r="X987" s="2"/>
      <c r="Y987" s="8">
        <v>0</v>
      </c>
      <c r="Z987" s="8"/>
      <c r="AA987" s="2"/>
      <c r="AB987" s="2"/>
      <c r="AC987" s="9"/>
      <c r="AD987" s="2"/>
      <c r="AE987" s="2"/>
      <c r="AF987" s="8">
        <f t="shared" si="185"/>
        <v>140872046</v>
      </c>
      <c r="AG987" s="9">
        <v>0</v>
      </c>
      <c r="AH987" s="2"/>
      <c r="AI987" s="2">
        <v>0</v>
      </c>
      <c r="AJ987" s="9">
        <v>0</v>
      </c>
      <c r="AK987" s="2">
        <v>0</v>
      </c>
      <c r="AL987" s="2">
        <v>0</v>
      </c>
      <c r="AM987" s="2"/>
      <c r="AN987" s="2"/>
      <c r="AO987" s="19">
        <f t="shared" si="186"/>
        <v>140872046</v>
      </c>
      <c r="AP987" s="2"/>
      <c r="AQ987" s="2"/>
      <c r="AR987" s="2"/>
      <c r="AS987" s="2"/>
      <c r="AT987" s="2"/>
      <c r="AU987" s="2"/>
      <c r="AV987" s="2"/>
      <c r="AW987" s="2"/>
      <c r="AX987" s="2">
        <v>146957780</v>
      </c>
      <c r="AY987" s="2">
        <v>36739445</v>
      </c>
      <c r="AZ987" s="2"/>
      <c r="BA987" s="2"/>
      <c r="BB987" s="64">
        <f t="shared" si="187"/>
        <v>324569271</v>
      </c>
      <c r="BC987" s="2"/>
      <c r="BD987" s="2">
        <v>36739445</v>
      </c>
      <c r="BE987" s="2"/>
      <c r="BF987" s="2"/>
      <c r="BG987" s="9"/>
      <c r="BH987" s="2"/>
      <c r="BI987" s="2"/>
      <c r="BJ987" s="2">
        <v>303164534</v>
      </c>
      <c r="BK987" s="8">
        <f t="shared" si="188"/>
        <v>664473250</v>
      </c>
      <c r="BL987" s="2"/>
      <c r="BM987" s="2">
        <v>36739445</v>
      </c>
      <c r="BN987" s="2"/>
      <c r="BO987" s="2"/>
      <c r="BP987" s="2"/>
      <c r="BQ987" s="2"/>
      <c r="BR987" s="9"/>
      <c r="BS987" s="2"/>
      <c r="BT987" s="2"/>
      <c r="BU987" s="2"/>
      <c r="BV987" s="2"/>
      <c r="BW987" s="8">
        <f t="shared" si="189"/>
        <v>701212695</v>
      </c>
      <c r="BX987" s="2"/>
      <c r="BY987" s="2">
        <v>36739445</v>
      </c>
      <c r="BZ987" s="2"/>
      <c r="CA987" s="2"/>
      <c r="CB987" s="9"/>
      <c r="CC987" s="2"/>
      <c r="CD987" s="2"/>
      <c r="CE987" s="2"/>
      <c r="CF987" s="2"/>
      <c r="CG987" s="8">
        <f>SUM(BW987:CE987)</f>
        <v>737952140</v>
      </c>
      <c r="CH987" s="2"/>
      <c r="CI987" s="2"/>
      <c r="CJ987" s="2"/>
      <c r="CK987" s="2"/>
      <c r="CL987" s="9"/>
      <c r="CM987" s="2"/>
      <c r="CN987" s="2"/>
      <c r="CO987" s="2"/>
      <c r="CP987" s="8">
        <f t="shared" si="182"/>
        <v>737952140</v>
      </c>
      <c r="CQ987" s="2"/>
      <c r="CR987" s="2"/>
      <c r="CS987" s="2"/>
      <c r="CT987" s="2"/>
      <c r="CU987" s="2"/>
      <c r="CV987" s="9"/>
      <c r="CW987" s="2"/>
      <c r="CX987" s="2"/>
      <c r="CY987" s="8">
        <f t="shared" si="183"/>
        <v>737952140</v>
      </c>
      <c r="CZ987" s="2"/>
      <c r="DA987" s="2"/>
      <c r="DB987" s="2"/>
      <c r="DC987" s="2"/>
      <c r="DD987" s="2"/>
      <c r="DE987" s="2"/>
      <c r="DF987" s="2"/>
      <c r="DG987" s="2"/>
      <c r="DH987" s="2"/>
      <c r="DI987" s="8">
        <f t="shared" si="184"/>
        <v>737952140</v>
      </c>
      <c r="DJ987" s="18"/>
      <c r="DK987" s="2"/>
      <c r="DL987" s="2"/>
      <c r="DM987" s="2"/>
      <c r="DN987" s="2"/>
      <c r="DO987" s="2"/>
      <c r="DP987" s="2"/>
      <c r="DQ987" s="2"/>
      <c r="DR987" s="9"/>
      <c r="DS987" s="2"/>
      <c r="DT987" s="2"/>
      <c r="DU987" s="7">
        <f t="shared" si="190"/>
        <v>737952140</v>
      </c>
      <c r="DV987" s="4">
        <f>VLOOKUP(B987,[3]RPTNCT049_ConsultaSaldosContabl!$I$4:$K$8047,3,0)</f>
        <v>293915560</v>
      </c>
      <c r="DW987" s="4">
        <f>+Q987+Z987+AA987+AN987+BA987+BJ987+BU987+BV987</f>
        <v>444036580</v>
      </c>
      <c r="DX987" s="41">
        <f t="shared" si="191"/>
        <v>737952140</v>
      </c>
      <c r="DY987" s="19">
        <f t="shared" si="192"/>
        <v>0</v>
      </c>
      <c r="DZ987" s="29"/>
      <c r="EA987" s="29"/>
      <c r="EB987" s="29"/>
    </row>
    <row r="988" spans="1:136" ht="15" customHeight="1" x14ac:dyDescent="0.2">
      <c r="A988" s="1">
        <v>8902050516</v>
      </c>
      <c r="B988" s="1">
        <v>890205051</v>
      </c>
      <c r="C988" s="16">
        <v>218068780</v>
      </c>
      <c r="D988" s="17" t="s">
        <v>884</v>
      </c>
      <c r="E988" s="24" t="s">
        <v>1915</v>
      </c>
      <c r="F988" s="38"/>
      <c r="G988" s="2"/>
      <c r="H988" s="3"/>
      <c r="I988" s="2"/>
      <c r="J988" s="39"/>
      <c r="K988" s="3"/>
      <c r="L988" s="2"/>
      <c r="M988" s="8"/>
      <c r="N988" s="3"/>
      <c r="O988" s="2"/>
      <c r="P988" s="3"/>
      <c r="Q988" s="39">
        <v>19826828</v>
      </c>
      <c r="R988" s="2"/>
      <c r="S988" s="3"/>
      <c r="T988" s="3"/>
      <c r="U988" s="2"/>
      <c r="V988" s="8">
        <f t="shared" si="181"/>
        <v>19826828</v>
      </c>
      <c r="W988" s="8">
        <v>0</v>
      </c>
      <c r="X988" s="2"/>
      <c r="Y988" s="8">
        <v>0</v>
      </c>
      <c r="Z988" s="8"/>
      <c r="AA988" s="2"/>
      <c r="AB988" s="2"/>
      <c r="AC988" s="9"/>
      <c r="AD988" s="2"/>
      <c r="AE988" s="2"/>
      <c r="AF988" s="8">
        <f t="shared" si="185"/>
        <v>19826828</v>
      </c>
      <c r="AG988" s="9">
        <v>0</v>
      </c>
      <c r="AH988" s="2"/>
      <c r="AI988" s="2">
        <v>0</v>
      </c>
      <c r="AJ988" s="9">
        <v>0</v>
      </c>
      <c r="AK988" s="2">
        <v>0</v>
      </c>
      <c r="AL988" s="2">
        <v>0</v>
      </c>
      <c r="AM988" s="2"/>
      <c r="AN988" s="2"/>
      <c r="AO988" s="19">
        <f t="shared" si="186"/>
        <v>19826828</v>
      </c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64">
        <f t="shared" si="187"/>
        <v>19826828</v>
      </c>
      <c r="BC988" s="2"/>
      <c r="BD988" s="2">
        <v>0</v>
      </c>
      <c r="BE988" s="2"/>
      <c r="BF988" s="2"/>
      <c r="BG988" s="9"/>
      <c r="BH988" s="2"/>
      <c r="BI988" s="2"/>
      <c r="BJ988" s="2">
        <v>42668456</v>
      </c>
      <c r="BK988" s="8">
        <f t="shared" si="188"/>
        <v>62495284</v>
      </c>
      <c r="BL988" s="2"/>
      <c r="BM988" s="2">
        <v>0</v>
      </c>
      <c r="BN988" s="2"/>
      <c r="BO988" s="2"/>
      <c r="BP988" s="2"/>
      <c r="BQ988" s="2"/>
      <c r="BR988" s="9"/>
      <c r="BS988" s="2"/>
      <c r="BT988" s="2"/>
      <c r="BU988" s="2"/>
      <c r="BV988" s="2"/>
      <c r="BW988" s="8">
        <f t="shared" si="189"/>
        <v>62495284</v>
      </c>
      <c r="BX988" s="2"/>
      <c r="BY988" s="2">
        <v>0</v>
      </c>
      <c r="BZ988" s="2"/>
      <c r="CA988" s="2"/>
      <c r="CB988" s="9"/>
      <c r="CC988" s="2"/>
      <c r="CD988" s="2"/>
      <c r="CE988" s="2"/>
      <c r="CF988" s="2"/>
      <c r="CG988" s="8">
        <f>SUM(BW988:CE988)</f>
        <v>62495284</v>
      </c>
      <c r="CH988" s="2"/>
      <c r="CI988" s="2"/>
      <c r="CJ988" s="2"/>
      <c r="CK988" s="2"/>
      <c r="CL988" s="9"/>
      <c r="CM988" s="2"/>
      <c r="CN988" s="2"/>
      <c r="CO988" s="2"/>
      <c r="CP988" s="8">
        <f t="shared" si="182"/>
        <v>62495284</v>
      </c>
      <c r="CQ988" s="2"/>
      <c r="CR988" s="2"/>
      <c r="CS988" s="2"/>
      <c r="CT988" s="2"/>
      <c r="CU988" s="2"/>
      <c r="CV988" s="9"/>
      <c r="CW988" s="2"/>
      <c r="CX988" s="2"/>
      <c r="CY988" s="8">
        <f t="shared" si="183"/>
        <v>62495284</v>
      </c>
      <c r="CZ988" s="2"/>
      <c r="DA988" s="2"/>
      <c r="DB988" s="2"/>
      <c r="DC988" s="2"/>
      <c r="DD988" s="2"/>
      <c r="DE988" s="2"/>
      <c r="DF988" s="2"/>
      <c r="DG988" s="2"/>
      <c r="DH988" s="2"/>
      <c r="DI988" s="8">
        <f t="shared" si="184"/>
        <v>62495284</v>
      </c>
      <c r="DJ988" s="18"/>
      <c r="DK988" s="2"/>
      <c r="DL988" s="2"/>
      <c r="DM988" s="2"/>
      <c r="DN988" s="2"/>
      <c r="DO988" s="2"/>
      <c r="DP988" s="2"/>
      <c r="DQ988" s="2"/>
      <c r="DR988" s="9"/>
      <c r="DS988" s="2"/>
      <c r="DT988" s="2"/>
      <c r="DU988" s="7">
        <f t="shared" si="190"/>
        <v>62495284</v>
      </c>
      <c r="DV988" s="4"/>
      <c r="DW988" s="4">
        <f>+Q988+Z988+AA988+AN988+BA988+BJ988+BU988+BV988</f>
        <v>62495284</v>
      </c>
      <c r="DX988" s="41">
        <f t="shared" si="191"/>
        <v>62495284</v>
      </c>
      <c r="DY988" s="19">
        <f t="shared" si="192"/>
        <v>0</v>
      </c>
      <c r="DZ988" s="29"/>
      <c r="EA988" s="29"/>
      <c r="EB988" s="29"/>
    </row>
    <row r="989" spans="1:136" ht="15" customHeight="1" x14ac:dyDescent="0.2">
      <c r="A989" s="1">
        <v>8918564721</v>
      </c>
      <c r="B989" s="1">
        <v>891856472</v>
      </c>
      <c r="C989" s="16">
        <v>217415774</v>
      </c>
      <c r="D989" s="17" t="s">
        <v>315</v>
      </c>
      <c r="E989" s="24" t="s">
        <v>1363</v>
      </c>
      <c r="F989" s="54"/>
      <c r="G989" s="18"/>
      <c r="H989" s="54"/>
      <c r="I989" s="18"/>
      <c r="J989" s="54"/>
      <c r="K989" s="54"/>
      <c r="L989" s="18"/>
      <c r="M989" s="55"/>
      <c r="N989" s="54"/>
      <c r="O989" s="18"/>
      <c r="P989" s="54"/>
      <c r="Q989" s="39"/>
      <c r="R989" s="18"/>
      <c r="S989" s="54"/>
      <c r="T989" s="54"/>
      <c r="U989" s="18"/>
      <c r="V989" s="8">
        <f t="shared" si="181"/>
        <v>0</v>
      </c>
      <c r="W989" s="8">
        <v>0</v>
      </c>
      <c r="X989" s="18"/>
      <c r="Y989" s="8">
        <v>0</v>
      </c>
      <c r="Z989" s="8">
        <v>11987045</v>
      </c>
      <c r="AA989" s="18"/>
      <c r="AB989" s="18"/>
      <c r="AC989" s="56"/>
      <c r="AD989" s="18"/>
      <c r="AE989" s="18"/>
      <c r="AF989" s="8">
        <f t="shared" si="185"/>
        <v>11987045</v>
      </c>
      <c r="AG989" s="9">
        <v>0</v>
      </c>
      <c r="AH989" s="2"/>
      <c r="AI989" s="2">
        <v>0</v>
      </c>
      <c r="AJ989" s="9">
        <v>0</v>
      </c>
      <c r="AK989" s="2">
        <v>0</v>
      </c>
      <c r="AL989" s="2">
        <v>0</v>
      </c>
      <c r="AM989" s="2"/>
      <c r="AN989" s="2"/>
      <c r="AO989" s="19">
        <f t="shared" si="186"/>
        <v>11987045</v>
      </c>
      <c r="AP989" s="18"/>
      <c r="AQ989" s="2"/>
      <c r="AR989" s="18"/>
      <c r="AS989" s="2"/>
      <c r="AT989" s="18"/>
      <c r="AU989" s="18"/>
      <c r="AV989" s="18"/>
      <c r="AW989" s="18"/>
      <c r="AX989" s="2">
        <v>17948480</v>
      </c>
      <c r="AY989" s="2">
        <v>4487120</v>
      </c>
      <c r="AZ989" s="18"/>
      <c r="BA989" s="2"/>
      <c r="BB989" s="64">
        <f t="shared" si="187"/>
        <v>34422645</v>
      </c>
      <c r="BC989" s="2"/>
      <c r="BD989" s="2">
        <v>4487120</v>
      </c>
      <c r="BE989" s="2"/>
      <c r="BF989" s="2"/>
      <c r="BG989" s="9"/>
      <c r="BH989" s="2"/>
      <c r="BI989" s="2"/>
      <c r="BJ989" s="2">
        <v>25796799</v>
      </c>
      <c r="BK989" s="8">
        <f t="shared" si="188"/>
        <v>64706564</v>
      </c>
      <c r="BL989" s="2"/>
      <c r="BM989" s="2">
        <v>4487120</v>
      </c>
      <c r="BN989" s="2"/>
      <c r="BO989" s="2"/>
      <c r="BP989" s="2"/>
      <c r="BQ989" s="2"/>
      <c r="BR989" s="9"/>
      <c r="BS989" s="2"/>
      <c r="BT989" s="2"/>
      <c r="BU989" s="2"/>
      <c r="BV989" s="2"/>
      <c r="BW989" s="8">
        <f t="shared" si="189"/>
        <v>69193684</v>
      </c>
      <c r="BX989" s="2"/>
      <c r="BY989" s="2">
        <v>4487120</v>
      </c>
      <c r="BZ989" s="2"/>
      <c r="CA989" s="2"/>
      <c r="CB989" s="9"/>
      <c r="CC989" s="2"/>
      <c r="CD989" s="2"/>
      <c r="CE989" s="2"/>
      <c r="CF989" s="2"/>
      <c r="CG989" s="8">
        <f>SUM(BW989:CE989)</f>
        <v>73680804</v>
      </c>
      <c r="CH989" s="2"/>
      <c r="CI989" s="2"/>
      <c r="CJ989" s="2"/>
      <c r="CK989" s="2"/>
      <c r="CL989" s="9"/>
      <c r="CM989" s="2"/>
      <c r="CN989" s="2"/>
      <c r="CO989" s="2"/>
      <c r="CP989" s="8">
        <f t="shared" si="182"/>
        <v>73680804</v>
      </c>
      <c r="CQ989" s="2"/>
      <c r="CR989" s="2"/>
      <c r="CS989" s="2"/>
      <c r="CT989" s="2"/>
      <c r="CU989" s="2"/>
      <c r="CV989" s="9"/>
      <c r="CW989" s="2"/>
      <c r="CX989" s="2"/>
      <c r="CY989" s="8">
        <f t="shared" si="183"/>
        <v>73680804</v>
      </c>
      <c r="CZ989" s="2"/>
      <c r="DA989" s="2"/>
      <c r="DB989" s="2"/>
      <c r="DC989" s="2"/>
      <c r="DD989" s="2"/>
      <c r="DE989" s="2"/>
      <c r="DF989" s="2"/>
      <c r="DG989" s="2"/>
      <c r="DH989" s="2"/>
      <c r="DI989" s="8">
        <f t="shared" si="184"/>
        <v>73680804</v>
      </c>
      <c r="DJ989" s="18"/>
      <c r="DK989" s="2"/>
      <c r="DL989" s="2"/>
      <c r="DM989" s="2"/>
      <c r="DN989" s="2"/>
      <c r="DO989" s="2"/>
      <c r="DP989" s="2"/>
      <c r="DQ989" s="2"/>
      <c r="DR989" s="9"/>
      <c r="DS989" s="2"/>
      <c r="DT989" s="2"/>
      <c r="DU989" s="7">
        <f t="shared" si="190"/>
        <v>73680804</v>
      </c>
      <c r="DV989" s="4">
        <f>VLOOKUP(B989,[3]RPTNCT049_ConsultaSaldosContabl!$I$4:$K$8047,3,0)</f>
        <v>35896960</v>
      </c>
      <c r="DW989" s="4">
        <f>+Q989+Z989+AA989+AN989+BA989+BJ989+BU989+BV989</f>
        <v>37783844</v>
      </c>
      <c r="DX989" s="41">
        <f t="shared" si="191"/>
        <v>73680804</v>
      </c>
      <c r="DY989" s="19">
        <f t="shared" si="192"/>
        <v>0</v>
      </c>
      <c r="DZ989" s="29"/>
      <c r="EA989" s="15"/>
      <c r="EB989" s="15"/>
      <c r="EC989" s="15"/>
      <c r="ED989" s="15"/>
      <c r="EE989" s="15"/>
      <c r="EF989" s="15"/>
    </row>
    <row r="990" spans="1:136" ht="15" customHeight="1" x14ac:dyDescent="0.2">
      <c r="A990" s="1">
        <v>8999997007</v>
      </c>
      <c r="B990" s="1">
        <v>899999700</v>
      </c>
      <c r="C990" s="16">
        <v>217925779</v>
      </c>
      <c r="D990" s="17" t="s">
        <v>543</v>
      </c>
      <c r="E990" s="24" t="s">
        <v>1585</v>
      </c>
      <c r="F990" s="38"/>
      <c r="G990" s="2"/>
      <c r="H990" s="3"/>
      <c r="I990" s="2"/>
      <c r="J990" s="39"/>
      <c r="K990" s="3"/>
      <c r="L990" s="2"/>
      <c r="M990" s="8"/>
      <c r="N990" s="3"/>
      <c r="O990" s="2"/>
      <c r="P990" s="3"/>
      <c r="Q990" s="39">
        <v>35138507</v>
      </c>
      <c r="R990" s="2"/>
      <c r="S990" s="3"/>
      <c r="T990" s="3"/>
      <c r="U990" s="2"/>
      <c r="V990" s="8">
        <f t="shared" si="181"/>
        <v>35138507</v>
      </c>
      <c r="W990" s="8">
        <v>0</v>
      </c>
      <c r="X990" s="2"/>
      <c r="Y990" s="8">
        <v>0</v>
      </c>
      <c r="Z990" s="8"/>
      <c r="AA990" s="2"/>
      <c r="AB990" s="2"/>
      <c r="AC990" s="9"/>
      <c r="AD990" s="2"/>
      <c r="AE990" s="2"/>
      <c r="AF990" s="8">
        <f t="shared" si="185"/>
        <v>35138507</v>
      </c>
      <c r="AG990" s="9">
        <v>0</v>
      </c>
      <c r="AH990" s="2"/>
      <c r="AI990" s="2">
        <v>0</v>
      </c>
      <c r="AJ990" s="9">
        <v>0</v>
      </c>
      <c r="AK990" s="2">
        <v>0</v>
      </c>
      <c r="AL990" s="2">
        <v>0</v>
      </c>
      <c r="AM990" s="2"/>
      <c r="AN990" s="2"/>
      <c r="AO990" s="19">
        <f t="shared" si="186"/>
        <v>35138507</v>
      </c>
      <c r="AP990" s="2"/>
      <c r="AQ990" s="2"/>
      <c r="AR990" s="2"/>
      <c r="AS990" s="2"/>
      <c r="AT990" s="2"/>
      <c r="AU990" s="2"/>
      <c r="AV990" s="2"/>
      <c r="AW990" s="2"/>
      <c r="AX990" s="2">
        <v>35216484</v>
      </c>
      <c r="AY990" s="2">
        <v>8804121</v>
      </c>
      <c r="AZ990" s="2"/>
      <c r="BA990" s="2"/>
      <c r="BB990" s="64">
        <f t="shared" si="187"/>
        <v>79159112</v>
      </c>
      <c r="BC990" s="2"/>
      <c r="BD990" s="2">
        <v>8804121</v>
      </c>
      <c r="BE990" s="2"/>
      <c r="BF990" s="2"/>
      <c r="BG990" s="9"/>
      <c r="BH990" s="2"/>
      <c r="BI990" s="2"/>
      <c r="BJ990" s="2">
        <v>75619942</v>
      </c>
      <c r="BK990" s="8">
        <f t="shared" si="188"/>
        <v>163583175</v>
      </c>
      <c r="BL990" s="2"/>
      <c r="BM990" s="2">
        <v>8804121</v>
      </c>
      <c r="BN990" s="2"/>
      <c r="BO990" s="2"/>
      <c r="BP990" s="2"/>
      <c r="BQ990" s="2"/>
      <c r="BR990" s="9"/>
      <c r="BS990" s="2"/>
      <c r="BT990" s="2"/>
      <c r="BU990" s="2"/>
      <c r="BV990" s="2"/>
      <c r="BW990" s="8">
        <f t="shared" si="189"/>
        <v>172387296</v>
      </c>
      <c r="BX990" s="2"/>
      <c r="BY990" s="2">
        <v>8804121</v>
      </c>
      <c r="BZ990" s="2"/>
      <c r="CA990" s="2"/>
      <c r="CB990" s="9"/>
      <c r="CC990" s="2"/>
      <c r="CD990" s="2"/>
      <c r="CE990" s="2"/>
      <c r="CF990" s="2"/>
      <c r="CG990" s="8">
        <f>SUM(BW990:CE990)</f>
        <v>181191417</v>
      </c>
      <c r="CH990" s="2"/>
      <c r="CI990" s="2"/>
      <c r="CJ990" s="2"/>
      <c r="CK990" s="2"/>
      <c r="CL990" s="9"/>
      <c r="CM990" s="2"/>
      <c r="CN990" s="2"/>
      <c r="CO990" s="2"/>
      <c r="CP990" s="8">
        <f t="shared" si="182"/>
        <v>181191417</v>
      </c>
      <c r="CQ990" s="2"/>
      <c r="CR990" s="2"/>
      <c r="CS990" s="2"/>
      <c r="CT990" s="2"/>
      <c r="CU990" s="2"/>
      <c r="CV990" s="9"/>
      <c r="CW990" s="2"/>
      <c r="CX990" s="2"/>
      <c r="CY990" s="8">
        <f t="shared" si="183"/>
        <v>181191417</v>
      </c>
      <c r="CZ990" s="2"/>
      <c r="DA990" s="2"/>
      <c r="DB990" s="2"/>
      <c r="DC990" s="2"/>
      <c r="DD990" s="2"/>
      <c r="DE990" s="2"/>
      <c r="DF990" s="2"/>
      <c r="DG990" s="2"/>
      <c r="DH990" s="2"/>
      <c r="DI990" s="8">
        <f t="shared" si="184"/>
        <v>181191417</v>
      </c>
      <c r="DJ990" s="18"/>
      <c r="DK990" s="2"/>
      <c r="DL990" s="2"/>
      <c r="DM990" s="2"/>
      <c r="DN990" s="2"/>
      <c r="DO990" s="2"/>
      <c r="DP990" s="2"/>
      <c r="DQ990" s="2"/>
      <c r="DR990" s="9"/>
      <c r="DS990" s="2"/>
      <c r="DT990" s="2"/>
      <c r="DU990" s="7">
        <f t="shared" si="190"/>
        <v>181191417</v>
      </c>
      <c r="DV990" s="4">
        <f>VLOOKUP(B990,[3]RPTNCT049_ConsultaSaldosContabl!$I$4:$K$8047,3,0)</f>
        <v>70432968</v>
      </c>
      <c r="DW990" s="4">
        <f>+Q990+Z990+AA990+AN990+BA990+BJ990+BU990+BV990</f>
        <v>110758449</v>
      </c>
      <c r="DX990" s="41">
        <f t="shared" si="191"/>
        <v>181191417</v>
      </c>
      <c r="DY990" s="19">
        <f t="shared" si="192"/>
        <v>0</v>
      </c>
      <c r="DZ990" s="29"/>
      <c r="EA990" s="29"/>
      <c r="EB990" s="29"/>
    </row>
    <row r="991" spans="1:136" ht="15" customHeight="1" x14ac:dyDescent="0.2">
      <c r="A991" s="1">
        <v>8000309881</v>
      </c>
      <c r="B991" s="1">
        <v>800030988</v>
      </c>
      <c r="C991" s="16">
        <v>217615776</v>
      </c>
      <c r="D991" s="17" t="s">
        <v>316</v>
      </c>
      <c r="E991" s="24" t="s">
        <v>1364</v>
      </c>
      <c r="F991" s="54"/>
      <c r="G991" s="18"/>
      <c r="H991" s="54"/>
      <c r="I991" s="18"/>
      <c r="J991" s="54"/>
      <c r="K991" s="54"/>
      <c r="L991" s="18"/>
      <c r="M991" s="55"/>
      <c r="N991" s="54"/>
      <c r="O991" s="18"/>
      <c r="P991" s="54"/>
      <c r="Q991" s="39"/>
      <c r="R991" s="18"/>
      <c r="S991" s="54"/>
      <c r="T991" s="54"/>
      <c r="U991" s="18"/>
      <c r="V991" s="8">
        <f t="shared" si="181"/>
        <v>0</v>
      </c>
      <c r="W991" s="8">
        <v>0</v>
      </c>
      <c r="X991" s="18"/>
      <c r="Y991" s="8">
        <v>0</v>
      </c>
      <c r="Z991" s="8">
        <v>28585038</v>
      </c>
      <c r="AA991" s="18"/>
      <c r="AB991" s="18"/>
      <c r="AC991" s="56"/>
      <c r="AD991" s="18"/>
      <c r="AE991" s="18"/>
      <c r="AF991" s="8">
        <f t="shared" si="185"/>
        <v>28585038</v>
      </c>
      <c r="AG991" s="9">
        <v>0</v>
      </c>
      <c r="AH991" s="2"/>
      <c r="AI991" s="2">
        <v>0</v>
      </c>
      <c r="AJ991" s="9">
        <v>0</v>
      </c>
      <c r="AK991" s="2">
        <v>0</v>
      </c>
      <c r="AL991" s="2">
        <v>0</v>
      </c>
      <c r="AM991" s="2"/>
      <c r="AN991" s="2"/>
      <c r="AO991" s="19">
        <f t="shared" si="186"/>
        <v>28585038</v>
      </c>
      <c r="AP991" s="18"/>
      <c r="AQ991" s="2"/>
      <c r="AR991" s="18"/>
      <c r="AS991" s="2"/>
      <c r="AT991" s="18"/>
      <c r="AU991" s="18"/>
      <c r="AV991" s="18"/>
      <c r="AW991" s="18"/>
      <c r="AX991" s="2">
        <v>36146132</v>
      </c>
      <c r="AY991" s="2">
        <v>9036533</v>
      </c>
      <c r="AZ991" s="18"/>
      <c r="BA991" s="2"/>
      <c r="BB991" s="64">
        <f t="shared" si="187"/>
        <v>73767703</v>
      </c>
      <c r="BC991" s="2"/>
      <c r="BD991" s="2">
        <v>9036533</v>
      </c>
      <c r="BE991" s="2"/>
      <c r="BF991" s="2"/>
      <c r="BG991" s="9"/>
      <c r="BH991" s="2"/>
      <c r="BI991" s="2"/>
      <c r="BJ991" s="2">
        <v>61516614</v>
      </c>
      <c r="BK991" s="8">
        <f t="shared" si="188"/>
        <v>144320850</v>
      </c>
      <c r="BL991" s="2"/>
      <c r="BM991" s="2">
        <v>9036533</v>
      </c>
      <c r="BN991" s="2"/>
      <c r="BO991" s="2"/>
      <c r="BP991" s="2"/>
      <c r="BQ991" s="2"/>
      <c r="BR991" s="9"/>
      <c r="BS991" s="2"/>
      <c r="BT991" s="2"/>
      <c r="BU991" s="2"/>
      <c r="BV991" s="2"/>
      <c r="BW991" s="8">
        <f t="shared" si="189"/>
        <v>153357383</v>
      </c>
      <c r="BX991" s="2"/>
      <c r="BY991" s="2">
        <v>9036533</v>
      </c>
      <c r="BZ991" s="2"/>
      <c r="CA991" s="2"/>
      <c r="CB991" s="9"/>
      <c r="CC991" s="2"/>
      <c r="CD991" s="2"/>
      <c r="CE991" s="2"/>
      <c r="CF991" s="2"/>
      <c r="CG991" s="8">
        <f>SUM(BW991:CE991)</f>
        <v>162393916</v>
      </c>
      <c r="CH991" s="2"/>
      <c r="CI991" s="2"/>
      <c r="CJ991" s="2"/>
      <c r="CK991" s="2"/>
      <c r="CL991" s="9"/>
      <c r="CM991" s="2"/>
      <c r="CN991" s="2"/>
      <c r="CO991" s="2"/>
      <c r="CP991" s="8">
        <f t="shared" si="182"/>
        <v>162393916</v>
      </c>
      <c r="CQ991" s="2"/>
      <c r="CR991" s="2"/>
      <c r="CS991" s="2"/>
      <c r="CT991" s="2"/>
      <c r="CU991" s="2"/>
      <c r="CV991" s="9"/>
      <c r="CW991" s="2"/>
      <c r="CX991" s="2"/>
      <c r="CY991" s="8">
        <f t="shared" si="183"/>
        <v>162393916</v>
      </c>
      <c r="CZ991" s="2"/>
      <c r="DA991" s="2"/>
      <c r="DB991" s="2"/>
      <c r="DC991" s="2"/>
      <c r="DD991" s="2"/>
      <c r="DE991" s="2"/>
      <c r="DF991" s="2"/>
      <c r="DG991" s="2"/>
      <c r="DH991" s="2"/>
      <c r="DI991" s="8">
        <f t="shared" si="184"/>
        <v>162393916</v>
      </c>
      <c r="DJ991" s="18"/>
      <c r="DK991" s="2"/>
      <c r="DL991" s="2"/>
      <c r="DM991" s="2"/>
      <c r="DN991" s="2"/>
      <c r="DO991" s="2"/>
      <c r="DP991" s="2"/>
      <c r="DQ991" s="2"/>
      <c r="DR991" s="9"/>
      <c r="DS991" s="2"/>
      <c r="DT991" s="2"/>
      <c r="DU991" s="7">
        <f t="shared" si="190"/>
        <v>162393916</v>
      </c>
      <c r="DV991" s="4">
        <f>VLOOKUP(B991,[3]RPTNCT049_ConsultaSaldosContabl!$I$4:$K$8047,3,0)</f>
        <v>72292264</v>
      </c>
      <c r="DW991" s="4">
        <f>+Q991+Z991+AA991+AN991+BA991+BJ991+BU991+BV991</f>
        <v>90101652</v>
      </c>
      <c r="DX991" s="41">
        <f t="shared" si="191"/>
        <v>162393916</v>
      </c>
      <c r="DY991" s="19">
        <f t="shared" si="192"/>
        <v>0</v>
      </c>
      <c r="DZ991" s="29"/>
      <c r="EA991" s="15"/>
      <c r="EB991" s="15"/>
      <c r="EC991" s="15"/>
      <c r="ED991" s="15"/>
      <c r="EE991" s="15"/>
      <c r="EF991" s="15"/>
    </row>
    <row r="992" spans="1:136" ht="15" customHeight="1" x14ac:dyDescent="0.2">
      <c r="A992" s="1">
        <v>8999994761</v>
      </c>
      <c r="B992" s="1">
        <v>899999476</v>
      </c>
      <c r="C992" s="16">
        <v>218125781</v>
      </c>
      <c r="D992" s="17" t="s">
        <v>544</v>
      </c>
      <c r="E992" s="24" t="s">
        <v>1586</v>
      </c>
      <c r="F992" s="38"/>
      <c r="G992" s="2"/>
      <c r="H992" s="3"/>
      <c r="I992" s="2"/>
      <c r="J992" s="39"/>
      <c r="K992" s="3"/>
      <c r="L992" s="2"/>
      <c r="M992" s="8"/>
      <c r="N992" s="3"/>
      <c r="O992" s="2"/>
      <c r="P992" s="3"/>
      <c r="Q992" s="39">
        <v>33034257</v>
      </c>
      <c r="R992" s="2"/>
      <c r="S992" s="3"/>
      <c r="T992" s="3"/>
      <c r="U992" s="2"/>
      <c r="V992" s="8">
        <f t="shared" si="181"/>
        <v>33034257</v>
      </c>
      <c r="W992" s="8">
        <v>0</v>
      </c>
      <c r="X992" s="2"/>
      <c r="Y992" s="8">
        <v>0</v>
      </c>
      <c r="Z992" s="8"/>
      <c r="AA992" s="2"/>
      <c r="AB992" s="2"/>
      <c r="AC992" s="9"/>
      <c r="AD992" s="2"/>
      <c r="AE992" s="2"/>
      <c r="AF992" s="8">
        <f t="shared" si="185"/>
        <v>33034257</v>
      </c>
      <c r="AG992" s="9">
        <v>0</v>
      </c>
      <c r="AH992" s="2"/>
      <c r="AI992" s="2">
        <v>0</v>
      </c>
      <c r="AJ992" s="9">
        <v>0</v>
      </c>
      <c r="AK992" s="2">
        <v>0</v>
      </c>
      <c r="AL992" s="2">
        <v>0</v>
      </c>
      <c r="AM992" s="2"/>
      <c r="AN992" s="2"/>
      <c r="AO992" s="19">
        <f t="shared" si="186"/>
        <v>33034257</v>
      </c>
      <c r="AP992" s="2"/>
      <c r="AQ992" s="2"/>
      <c r="AR992" s="2"/>
      <c r="AS992" s="2"/>
      <c r="AT992" s="2"/>
      <c r="AU992" s="2"/>
      <c r="AV992" s="2"/>
      <c r="AW992" s="2"/>
      <c r="AX992" s="2">
        <v>27524340</v>
      </c>
      <c r="AY992" s="2">
        <v>6881085</v>
      </c>
      <c r="AZ992" s="2"/>
      <c r="BA992" s="2"/>
      <c r="BB992" s="64">
        <f t="shared" si="187"/>
        <v>67439682</v>
      </c>
      <c r="BC992" s="2"/>
      <c r="BD992" s="2">
        <v>6881085</v>
      </c>
      <c r="BE992" s="2"/>
      <c r="BF992" s="2"/>
      <c r="BG992" s="9"/>
      <c r="BH992" s="2"/>
      <c r="BI992" s="2"/>
      <c r="BJ992" s="2">
        <v>71091648</v>
      </c>
      <c r="BK992" s="8">
        <f t="shared" si="188"/>
        <v>145412415</v>
      </c>
      <c r="BL992" s="2"/>
      <c r="BM992" s="2">
        <v>6881085</v>
      </c>
      <c r="BN992" s="2"/>
      <c r="BO992" s="2"/>
      <c r="BP992" s="2"/>
      <c r="BQ992" s="2"/>
      <c r="BR992" s="9"/>
      <c r="BS992" s="2"/>
      <c r="BT992" s="2"/>
      <c r="BU992" s="2"/>
      <c r="BV992" s="2"/>
      <c r="BW992" s="8">
        <f t="shared" si="189"/>
        <v>152293500</v>
      </c>
      <c r="BX992" s="2"/>
      <c r="BY992" s="2">
        <v>6881085</v>
      </c>
      <c r="BZ992" s="2"/>
      <c r="CA992" s="2"/>
      <c r="CB992" s="9"/>
      <c r="CC992" s="2"/>
      <c r="CD992" s="2"/>
      <c r="CE992" s="2"/>
      <c r="CF992" s="2"/>
      <c r="CG992" s="8">
        <f>SUM(BW992:CE992)</f>
        <v>159174585</v>
      </c>
      <c r="CH992" s="2"/>
      <c r="CI992" s="2"/>
      <c r="CJ992" s="2"/>
      <c r="CK992" s="2"/>
      <c r="CL992" s="9"/>
      <c r="CM992" s="2"/>
      <c r="CN992" s="2"/>
      <c r="CO992" s="2"/>
      <c r="CP992" s="8">
        <f t="shared" si="182"/>
        <v>159174585</v>
      </c>
      <c r="CQ992" s="2"/>
      <c r="CR992" s="2"/>
      <c r="CS992" s="2"/>
      <c r="CT992" s="2"/>
      <c r="CU992" s="2"/>
      <c r="CV992" s="9"/>
      <c r="CW992" s="2"/>
      <c r="CX992" s="2"/>
      <c r="CY992" s="8">
        <f t="shared" si="183"/>
        <v>159174585</v>
      </c>
      <c r="CZ992" s="2"/>
      <c r="DA992" s="2"/>
      <c r="DB992" s="2"/>
      <c r="DC992" s="2"/>
      <c r="DD992" s="2"/>
      <c r="DE992" s="2"/>
      <c r="DF992" s="2"/>
      <c r="DG992" s="2"/>
      <c r="DH992" s="2"/>
      <c r="DI992" s="8">
        <f t="shared" si="184"/>
        <v>159174585</v>
      </c>
      <c r="DJ992" s="18"/>
      <c r="DK992" s="2"/>
      <c r="DL992" s="2"/>
      <c r="DM992" s="2"/>
      <c r="DN992" s="2"/>
      <c r="DO992" s="2"/>
      <c r="DP992" s="2"/>
      <c r="DQ992" s="2"/>
      <c r="DR992" s="9"/>
      <c r="DS992" s="2"/>
      <c r="DT992" s="2"/>
      <c r="DU992" s="7">
        <f t="shared" si="190"/>
        <v>159174585</v>
      </c>
      <c r="DV992" s="4">
        <f>VLOOKUP(B992,[3]RPTNCT049_ConsultaSaldosContabl!$I$4:$K$8047,3,0)</f>
        <v>55048680</v>
      </c>
      <c r="DW992" s="4">
        <f>+Q992+Z992+AA992+AN992+BA992+BJ992+BU992+BV992</f>
        <v>104125905</v>
      </c>
      <c r="DX992" s="41">
        <f t="shared" si="191"/>
        <v>159174585</v>
      </c>
      <c r="DY992" s="19">
        <f t="shared" si="192"/>
        <v>0</v>
      </c>
      <c r="DZ992" s="29"/>
      <c r="EA992" s="29"/>
      <c r="EB992" s="29"/>
    </row>
    <row r="993" spans="1:136" ht="15" customHeight="1" x14ac:dyDescent="0.2">
      <c r="A993" s="1">
        <v>8000285764</v>
      </c>
      <c r="B993" s="1">
        <v>800028576</v>
      </c>
      <c r="C993" s="16">
        <v>217815778</v>
      </c>
      <c r="D993" s="17" t="s">
        <v>317</v>
      </c>
      <c r="E993" s="24" t="s">
        <v>1365</v>
      </c>
      <c r="F993" s="54"/>
      <c r="G993" s="18"/>
      <c r="H993" s="54"/>
      <c r="I993" s="18"/>
      <c r="J993" s="54"/>
      <c r="K993" s="54"/>
      <c r="L993" s="18"/>
      <c r="M993" s="55"/>
      <c r="N993" s="54"/>
      <c r="O993" s="18"/>
      <c r="P993" s="54"/>
      <c r="Q993" s="39"/>
      <c r="R993" s="18"/>
      <c r="S993" s="54"/>
      <c r="T993" s="54"/>
      <c r="U993" s="18"/>
      <c r="V993" s="8">
        <f t="shared" si="181"/>
        <v>0</v>
      </c>
      <c r="W993" s="8">
        <v>0</v>
      </c>
      <c r="X993" s="18"/>
      <c r="Y993" s="8">
        <v>0</v>
      </c>
      <c r="Z993" s="8">
        <v>16017556</v>
      </c>
      <c r="AA993" s="18"/>
      <c r="AB993" s="18"/>
      <c r="AC993" s="56"/>
      <c r="AD993" s="18"/>
      <c r="AE993" s="18"/>
      <c r="AF993" s="8">
        <f t="shared" si="185"/>
        <v>16017556</v>
      </c>
      <c r="AG993" s="9">
        <v>0</v>
      </c>
      <c r="AH993" s="2"/>
      <c r="AI993" s="2">
        <v>0</v>
      </c>
      <c r="AJ993" s="9">
        <v>0</v>
      </c>
      <c r="AK993" s="2">
        <v>0</v>
      </c>
      <c r="AL993" s="2">
        <v>0</v>
      </c>
      <c r="AM993" s="2"/>
      <c r="AN993" s="2"/>
      <c r="AO993" s="19">
        <f t="shared" si="186"/>
        <v>16017556</v>
      </c>
      <c r="AP993" s="18"/>
      <c r="AQ993" s="2"/>
      <c r="AR993" s="18"/>
      <c r="AS993" s="2"/>
      <c r="AT993" s="18"/>
      <c r="AU993" s="18"/>
      <c r="AV993" s="18"/>
      <c r="AW993" s="18"/>
      <c r="AX993" s="2">
        <v>23372712</v>
      </c>
      <c r="AY993" s="2">
        <v>5843178</v>
      </c>
      <c r="AZ993" s="18"/>
      <c r="BA993" s="2"/>
      <c r="BB993" s="64">
        <f t="shared" si="187"/>
        <v>45233446</v>
      </c>
      <c r="BC993" s="2"/>
      <c r="BD993" s="2">
        <v>5843178</v>
      </c>
      <c r="BE993" s="2"/>
      <c r="BF993" s="2"/>
      <c r="BG993" s="9"/>
      <c r="BH993" s="2"/>
      <c r="BI993" s="2"/>
      <c r="BJ993" s="2">
        <v>34470687</v>
      </c>
      <c r="BK993" s="8">
        <f t="shared" si="188"/>
        <v>85547311</v>
      </c>
      <c r="BL993" s="2"/>
      <c r="BM993" s="2">
        <v>5843178</v>
      </c>
      <c r="BN993" s="2"/>
      <c r="BO993" s="2"/>
      <c r="BP993" s="2"/>
      <c r="BQ993" s="2"/>
      <c r="BR993" s="9"/>
      <c r="BS993" s="2"/>
      <c r="BT993" s="2"/>
      <c r="BU993" s="2"/>
      <c r="BV993" s="2"/>
      <c r="BW993" s="8">
        <f t="shared" si="189"/>
        <v>91390489</v>
      </c>
      <c r="BX993" s="2"/>
      <c r="BY993" s="2">
        <v>5843178</v>
      </c>
      <c r="BZ993" s="2"/>
      <c r="CA993" s="2"/>
      <c r="CB993" s="9"/>
      <c r="CC993" s="2"/>
      <c r="CD993" s="2"/>
      <c r="CE993" s="2"/>
      <c r="CF993" s="2"/>
      <c r="CG993" s="8">
        <f>SUM(BW993:CE993)</f>
        <v>97233667</v>
      </c>
      <c r="CH993" s="2"/>
      <c r="CI993" s="2"/>
      <c r="CJ993" s="2"/>
      <c r="CK993" s="2"/>
      <c r="CL993" s="9"/>
      <c r="CM993" s="2"/>
      <c r="CN993" s="2"/>
      <c r="CO993" s="2"/>
      <c r="CP993" s="8">
        <f t="shared" si="182"/>
        <v>97233667</v>
      </c>
      <c r="CQ993" s="2"/>
      <c r="CR993" s="2"/>
      <c r="CS993" s="2"/>
      <c r="CT993" s="2"/>
      <c r="CU993" s="2"/>
      <c r="CV993" s="9"/>
      <c r="CW993" s="2"/>
      <c r="CX993" s="2"/>
      <c r="CY993" s="8">
        <f t="shared" si="183"/>
        <v>97233667</v>
      </c>
      <c r="CZ993" s="2"/>
      <c r="DA993" s="2"/>
      <c r="DB993" s="2"/>
      <c r="DC993" s="2"/>
      <c r="DD993" s="2"/>
      <c r="DE993" s="2"/>
      <c r="DF993" s="2"/>
      <c r="DG993" s="2"/>
      <c r="DH993" s="2"/>
      <c r="DI993" s="8">
        <f t="shared" si="184"/>
        <v>97233667</v>
      </c>
      <c r="DJ993" s="18"/>
      <c r="DK993" s="2"/>
      <c r="DL993" s="2"/>
      <c r="DM993" s="2"/>
      <c r="DN993" s="2"/>
      <c r="DO993" s="2"/>
      <c r="DP993" s="2"/>
      <c r="DQ993" s="2"/>
      <c r="DR993" s="9"/>
      <c r="DS993" s="2"/>
      <c r="DT993" s="2"/>
      <c r="DU993" s="7">
        <f t="shared" si="190"/>
        <v>97233667</v>
      </c>
      <c r="DV993" s="4">
        <f>VLOOKUP(B993,[3]RPTNCT049_ConsultaSaldosContabl!$I$4:$K$8047,3,0)</f>
        <v>46745424</v>
      </c>
      <c r="DW993" s="4">
        <f>+Q993+Z993+AA993+AN993+BA993+BJ993+BU993+BV993</f>
        <v>50488243</v>
      </c>
      <c r="DX993" s="41">
        <f t="shared" si="191"/>
        <v>97233667</v>
      </c>
      <c r="DY993" s="19">
        <f t="shared" si="192"/>
        <v>0</v>
      </c>
      <c r="DZ993" s="29"/>
      <c r="EA993" s="15"/>
      <c r="EB993" s="15"/>
      <c r="EC993" s="15"/>
      <c r="ED993" s="15"/>
      <c r="EE993" s="15"/>
      <c r="EF993" s="15"/>
    </row>
    <row r="994" spans="1:136" ht="15" customHeight="1" x14ac:dyDescent="0.2">
      <c r="A994" s="1">
        <v>8999994439</v>
      </c>
      <c r="B994" s="1">
        <v>899999443</v>
      </c>
      <c r="C994" s="16">
        <v>218525785</v>
      </c>
      <c r="D994" s="17" t="s">
        <v>545</v>
      </c>
      <c r="E994" s="24" t="s">
        <v>1587</v>
      </c>
      <c r="F994" s="38"/>
      <c r="G994" s="2"/>
      <c r="H994" s="3"/>
      <c r="I994" s="2"/>
      <c r="J994" s="39"/>
      <c r="K994" s="3"/>
      <c r="L994" s="2"/>
      <c r="M994" s="8"/>
      <c r="N994" s="3"/>
      <c r="O994" s="2"/>
      <c r="P994" s="3"/>
      <c r="Q994" s="39">
        <v>83318462</v>
      </c>
      <c r="R994" s="2"/>
      <c r="S994" s="3"/>
      <c r="T994" s="3"/>
      <c r="U994" s="2"/>
      <c r="V994" s="8">
        <f t="shared" si="181"/>
        <v>83318462</v>
      </c>
      <c r="W994" s="8">
        <v>0</v>
      </c>
      <c r="X994" s="2"/>
      <c r="Y994" s="8">
        <v>0</v>
      </c>
      <c r="Z994" s="8"/>
      <c r="AA994" s="2"/>
      <c r="AB994" s="2"/>
      <c r="AC994" s="9"/>
      <c r="AD994" s="2"/>
      <c r="AE994" s="2"/>
      <c r="AF994" s="8">
        <f t="shared" si="185"/>
        <v>83318462</v>
      </c>
      <c r="AG994" s="9">
        <v>0</v>
      </c>
      <c r="AH994" s="2"/>
      <c r="AI994" s="2">
        <v>0</v>
      </c>
      <c r="AJ994" s="9">
        <v>0</v>
      </c>
      <c r="AK994" s="2">
        <v>0</v>
      </c>
      <c r="AL994" s="2">
        <v>0</v>
      </c>
      <c r="AM994" s="2"/>
      <c r="AN994" s="2"/>
      <c r="AO994" s="19">
        <f t="shared" si="186"/>
        <v>83318462</v>
      </c>
      <c r="AP994" s="2"/>
      <c r="AQ994" s="2"/>
      <c r="AR994" s="2"/>
      <c r="AS994" s="2"/>
      <c r="AT994" s="2"/>
      <c r="AU994" s="2"/>
      <c r="AV994" s="2"/>
      <c r="AW994" s="2"/>
      <c r="AX994" s="2">
        <v>74576016</v>
      </c>
      <c r="AY994" s="2">
        <v>18644004</v>
      </c>
      <c r="AZ994" s="2"/>
      <c r="BA994" s="2"/>
      <c r="BB994" s="64">
        <f t="shared" si="187"/>
        <v>176538482</v>
      </c>
      <c r="BC994" s="2"/>
      <c r="BD994" s="2">
        <v>18644004</v>
      </c>
      <c r="BE994" s="2"/>
      <c r="BF994" s="2"/>
      <c r="BG994" s="9"/>
      <c r="BH994" s="2"/>
      <c r="BI994" s="2"/>
      <c r="BJ994" s="2">
        <v>179306009</v>
      </c>
      <c r="BK994" s="8">
        <f t="shared" si="188"/>
        <v>374488495</v>
      </c>
      <c r="BL994" s="2"/>
      <c r="BM994" s="2">
        <v>18644004</v>
      </c>
      <c r="BN994" s="2"/>
      <c r="BO994" s="2"/>
      <c r="BP994" s="2"/>
      <c r="BQ994" s="2"/>
      <c r="BR994" s="9"/>
      <c r="BS994" s="2"/>
      <c r="BT994" s="2"/>
      <c r="BU994" s="2"/>
      <c r="BV994" s="2"/>
      <c r="BW994" s="8">
        <f t="shared" si="189"/>
        <v>393132499</v>
      </c>
      <c r="BX994" s="2"/>
      <c r="BY994" s="2">
        <v>18644004</v>
      </c>
      <c r="BZ994" s="2"/>
      <c r="CA994" s="2"/>
      <c r="CB994" s="9"/>
      <c r="CC994" s="2"/>
      <c r="CD994" s="2"/>
      <c r="CE994" s="2"/>
      <c r="CF994" s="2"/>
      <c r="CG994" s="8">
        <f>SUM(BW994:CE994)</f>
        <v>411776503</v>
      </c>
      <c r="CH994" s="2"/>
      <c r="CI994" s="2"/>
      <c r="CJ994" s="2"/>
      <c r="CK994" s="2"/>
      <c r="CL994" s="9"/>
      <c r="CM994" s="2"/>
      <c r="CN994" s="2"/>
      <c r="CO994" s="2"/>
      <c r="CP994" s="8">
        <f t="shared" si="182"/>
        <v>411776503</v>
      </c>
      <c r="CQ994" s="2"/>
      <c r="CR994" s="2"/>
      <c r="CS994" s="2"/>
      <c r="CT994" s="2"/>
      <c r="CU994" s="2"/>
      <c r="CV994" s="9"/>
      <c r="CW994" s="2"/>
      <c r="CX994" s="2"/>
      <c r="CY994" s="8">
        <f t="shared" si="183"/>
        <v>411776503</v>
      </c>
      <c r="CZ994" s="2"/>
      <c r="DA994" s="2"/>
      <c r="DB994" s="2"/>
      <c r="DC994" s="2"/>
      <c r="DD994" s="2"/>
      <c r="DE994" s="2"/>
      <c r="DF994" s="2"/>
      <c r="DG994" s="2"/>
      <c r="DH994" s="2"/>
      <c r="DI994" s="8">
        <f t="shared" si="184"/>
        <v>411776503</v>
      </c>
      <c r="DJ994" s="18"/>
      <c r="DK994" s="2"/>
      <c r="DL994" s="2"/>
      <c r="DM994" s="2"/>
      <c r="DN994" s="2"/>
      <c r="DO994" s="2"/>
      <c r="DP994" s="2"/>
      <c r="DQ994" s="2"/>
      <c r="DR994" s="9"/>
      <c r="DS994" s="2"/>
      <c r="DT994" s="2"/>
      <c r="DU994" s="7">
        <f t="shared" si="190"/>
        <v>411776503</v>
      </c>
      <c r="DV994" s="4">
        <f>VLOOKUP(B994,[3]RPTNCT049_ConsultaSaldosContabl!$I$4:$K$8047,3,0)</f>
        <v>149152032</v>
      </c>
      <c r="DW994" s="4">
        <f>+Q994+Z994+AA994+AN994+BA994+BJ994+BU994+BV994</f>
        <v>262624471</v>
      </c>
      <c r="DX994" s="41">
        <f t="shared" si="191"/>
        <v>411776503</v>
      </c>
      <c r="DY994" s="19">
        <f t="shared" si="192"/>
        <v>0</v>
      </c>
      <c r="DZ994" s="29"/>
      <c r="EA994" s="29"/>
      <c r="EB994" s="29"/>
    </row>
    <row r="995" spans="1:136" ht="15" customHeight="1" x14ac:dyDescent="0.2">
      <c r="A995" s="1">
        <v>8916800816</v>
      </c>
      <c r="B995" s="1">
        <v>891680081</v>
      </c>
      <c r="C995" s="16">
        <v>218727787</v>
      </c>
      <c r="D995" s="17" t="s">
        <v>590</v>
      </c>
      <c r="E995" s="24" t="s">
        <v>1629</v>
      </c>
      <c r="F995" s="38"/>
      <c r="G995" s="2"/>
      <c r="H995" s="3"/>
      <c r="I995" s="2"/>
      <c r="J995" s="39"/>
      <c r="K995" s="3"/>
      <c r="L995" s="2"/>
      <c r="M995" s="8"/>
      <c r="N995" s="3"/>
      <c r="O995" s="2"/>
      <c r="P995" s="3"/>
      <c r="Q995" s="39">
        <v>128213968</v>
      </c>
      <c r="R995" s="2"/>
      <c r="S995" s="3"/>
      <c r="T995" s="3"/>
      <c r="U995" s="2"/>
      <c r="V995" s="8">
        <f t="shared" si="181"/>
        <v>128213968</v>
      </c>
      <c r="W995" s="8">
        <v>0</v>
      </c>
      <c r="X995" s="2"/>
      <c r="Y995" s="8">
        <v>0</v>
      </c>
      <c r="Z995" s="8"/>
      <c r="AA995" s="2"/>
      <c r="AB995" s="2"/>
      <c r="AC995" s="9"/>
      <c r="AD995" s="2"/>
      <c r="AE995" s="2"/>
      <c r="AF995" s="8">
        <f t="shared" si="185"/>
        <v>128213968</v>
      </c>
      <c r="AG995" s="9">
        <v>0</v>
      </c>
      <c r="AH995" s="2"/>
      <c r="AI995" s="2">
        <v>0</v>
      </c>
      <c r="AJ995" s="9">
        <v>0</v>
      </c>
      <c r="AK995" s="2">
        <v>0</v>
      </c>
      <c r="AL995" s="2">
        <v>0</v>
      </c>
      <c r="AM995" s="2"/>
      <c r="AN995" s="2"/>
      <c r="AO995" s="19">
        <f t="shared" si="186"/>
        <v>128213968</v>
      </c>
      <c r="AP995" s="2"/>
      <c r="AQ995" s="2"/>
      <c r="AR995" s="2"/>
      <c r="AS995" s="2"/>
      <c r="AT995" s="2"/>
      <c r="AU995" s="2"/>
      <c r="AV995" s="2"/>
      <c r="AW995" s="2"/>
      <c r="AX995" s="2">
        <v>393370676</v>
      </c>
      <c r="AY995" s="2">
        <v>98342669</v>
      </c>
      <c r="AZ995" s="2"/>
      <c r="BA995" s="2"/>
      <c r="BB995" s="64">
        <f t="shared" si="187"/>
        <v>619927313</v>
      </c>
      <c r="BC995" s="2"/>
      <c r="BD995" s="2">
        <v>98342669</v>
      </c>
      <c r="BE995" s="2"/>
      <c r="BF995" s="2"/>
      <c r="BG995" s="9"/>
      <c r="BH995" s="2"/>
      <c r="BI995" s="2"/>
      <c r="BJ995" s="2">
        <v>275923163</v>
      </c>
      <c r="BK995" s="8">
        <f t="shared" si="188"/>
        <v>994193145</v>
      </c>
      <c r="BL995" s="2"/>
      <c r="BM995" s="2">
        <v>98342669</v>
      </c>
      <c r="BN995" s="2"/>
      <c r="BO995" s="2"/>
      <c r="BP995" s="2"/>
      <c r="BQ995" s="2"/>
      <c r="BR995" s="9"/>
      <c r="BS995" s="2"/>
      <c r="BT995" s="2"/>
      <c r="BU995" s="2"/>
      <c r="BV995" s="2"/>
      <c r="BW995" s="8">
        <f t="shared" si="189"/>
        <v>1092535814</v>
      </c>
      <c r="BX995" s="2"/>
      <c r="BY995" s="2">
        <v>98342669</v>
      </c>
      <c r="BZ995" s="2"/>
      <c r="CA995" s="2"/>
      <c r="CB995" s="9"/>
      <c r="CC995" s="2"/>
      <c r="CD995" s="2"/>
      <c r="CE995" s="2"/>
      <c r="CF995" s="2"/>
      <c r="CG995" s="8">
        <f>SUM(BW995:CE995)</f>
        <v>1190878483</v>
      </c>
      <c r="CH995" s="2"/>
      <c r="CI995" s="2"/>
      <c r="CJ995" s="2"/>
      <c r="CK995" s="2"/>
      <c r="CL995" s="9"/>
      <c r="CM995" s="2"/>
      <c r="CN995" s="2"/>
      <c r="CO995" s="2"/>
      <c r="CP995" s="8">
        <f t="shared" si="182"/>
        <v>1190878483</v>
      </c>
      <c r="CQ995" s="2"/>
      <c r="CR995" s="2"/>
      <c r="CS995" s="2"/>
      <c r="CT995" s="2"/>
      <c r="CU995" s="2"/>
      <c r="CV995" s="9"/>
      <c r="CW995" s="2"/>
      <c r="CX995" s="2"/>
      <c r="CY995" s="8">
        <f t="shared" si="183"/>
        <v>1190878483</v>
      </c>
      <c r="CZ995" s="2"/>
      <c r="DA995" s="2"/>
      <c r="DB995" s="2"/>
      <c r="DC995" s="2"/>
      <c r="DD995" s="2"/>
      <c r="DE995" s="2"/>
      <c r="DF995" s="2"/>
      <c r="DG995" s="2"/>
      <c r="DH995" s="2"/>
      <c r="DI995" s="8">
        <f t="shared" si="184"/>
        <v>1190878483</v>
      </c>
      <c r="DJ995" s="18"/>
      <c r="DK995" s="2"/>
      <c r="DL995" s="2"/>
      <c r="DM995" s="2"/>
      <c r="DN995" s="2"/>
      <c r="DO995" s="2"/>
      <c r="DP995" s="2"/>
      <c r="DQ995" s="2"/>
      <c r="DR995" s="9"/>
      <c r="DS995" s="2"/>
      <c r="DT995" s="2"/>
      <c r="DU995" s="7">
        <f t="shared" si="190"/>
        <v>1190878483</v>
      </c>
      <c r="DV995" s="4">
        <f>VLOOKUP(B995,[3]RPTNCT049_ConsultaSaldosContabl!$I$4:$K$8047,3,0)</f>
        <v>786741352</v>
      </c>
      <c r="DW995" s="4">
        <f>+Q995+Z995+AA995+AN995+BA995+BJ995+BU995+BV995</f>
        <v>404137131</v>
      </c>
      <c r="DX995" s="41">
        <f t="shared" si="191"/>
        <v>1190878483</v>
      </c>
      <c r="DY995" s="19">
        <f t="shared" si="192"/>
        <v>0</v>
      </c>
      <c r="DZ995" s="29"/>
      <c r="EA995" s="29"/>
      <c r="EB995" s="29"/>
    </row>
    <row r="996" spans="1:136" ht="15" customHeight="1" x14ac:dyDescent="0.2">
      <c r="A996" s="1">
        <v>8000955301</v>
      </c>
      <c r="B996" s="1">
        <v>800095530</v>
      </c>
      <c r="C996" s="16">
        <v>218013780</v>
      </c>
      <c r="D996" s="17" t="s">
        <v>211</v>
      </c>
      <c r="E996" s="24" t="s">
        <v>1262</v>
      </c>
      <c r="F996" s="54"/>
      <c r="G996" s="18"/>
      <c r="H996" s="54"/>
      <c r="I996" s="18"/>
      <c r="J996" s="54"/>
      <c r="K996" s="54"/>
      <c r="L996" s="18"/>
      <c r="M996" s="55"/>
      <c r="N996" s="54"/>
      <c r="O996" s="18"/>
      <c r="P996" s="54"/>
      <c r="Q996" s="39"/>
      <c r="R996" s="18"/>
      <c r="S996" s="54"/>
      <c r="T996" s="54"/>
      <c r="U996" s="18"/>
      <c r="V996" s="8">
        <f t="shared" si="181"/>
        <v>0</v>
      </c>
      <c r="W996" s="8">
        <v>0</v>
      </c>
      <c r="X996" s="18"/>
      <c r="Y996" s="8">
        <v>0</v>
      </c>
      <c r="Z996" s="8">
        <v>99260657</v>
      </c>
      <c r="AA996" s="18"/>
      <c r="AB996" s="18"/>
      <c r="AC996" s="56"/>
      <c r="AD996" s="18"/>
      <c r="AE996" s="18"/>
      <c r="AF996" s="8">
        <f t="shared" si="185"/>
        <v>99260657</v>
      </c>
      <c r="AG996" s="9">
        <v>0</v>
      </c>
      <c r="AH996" s="2"/>
      <c r="AI996" s="2">
        <v>0</v>
      </c>
      <c r="AJ996" s="9">
        <v>0</v>
      </c>
      <c r="AK996" s="2">
        <v>0</v>
      </c>
      <c r="AL996" s="2">
        <v>0</v>
      </c>
      <c r="AM996" s="2"/>
      <c r="AN996" s="2"/>
      <c r="AO996" s="19">
        <f t="shared" si="186"/>
        <v>99260657</v>
      </c>
      <c r="AP996" s="18"/>
      <c r="AQ996" s="2"/>
      <c r="AR996" s="18"/>
      <c r="AS996" s="2"/>
      <c r="AT996" s="18"/>
      <c r="AU996" s="18"/>
      <c r="AV996" s="18"/>
      <c r="AW996" s="18"/>
      <c r="AX996" s="2">
        <v>191676048</v>
      </c>
      <c r="AY996" s="2">
        <v>47919012</v>
      </c>
      <c r="AZ996" s="18"/>
      <c r="BA996" s="2"/>
      <c r="BB996" s="64">
        <f t="shared" si="187"/>
        <v>338855717</v>
      </c>
      <c r="BC996" s="2"/>
      <c r="BD996" s="2">
        <v>47919012</v>
      </c>
      <c r="BE996" s="2"/>
      <c r="BF996" s="2"/>
      <c r="BG996" s="9"/>
      <c r="BH996" s="2"/>
      <c r="BI996" s="2"/>
      <c r="BJ996" s="2">
        <v>213614270</v>
      </c>
      <c r="BK996" s="8">
        <f t="shared" si="188"/>
        <v>600388999</v>
      </c>
      <c r="BL996" s="2"/>
      <c r="BM996" s="2">
        <v>47919012</v>
      </c>
      <c r="BN996" s="2"/>
      <c r="BO996" s="2"/>
      <c r="BP996" s="2"/>
      <c r="BQ996" s="2"/>
      <c r="BR996" s="9"/>
      <c r="BS996" s="2"/>
      <c r="BT996" s="2"/>
      <c r="BU996" s="2"/>
      <c r="BV996" s="2"/>
      <c r="BW996" s="8">
        <f t="shared" si="189"/>
        <v>648308011</v>
      </c>
      <c r="BX996" s="2"/>
      <c r="BY996" s="2">
        <v>47919012</v>
      </c>
      <c r="BZ996" s="2"/>
      <c r="CA996" s="2"/>
      <c r="CB996" s="9"/>
      <c r="CC996" s="2"/>
      <c r="CD996" s="2"/>
      <c r="CE996" s="2"/>
      <c r="CF996" s="2"/>
      <c r="CG996" s="8">
        <f>SUM(BW996:CE996)</f>
        <v>696227023</v>
      </c>
      <c r="CH996" s="2"/>
      <c r="CI996" s="2"/>
      <c r="CJ996" s="2"/>
      <c r="CK996" s="2"/>
      <c r="CL996" s="9"/>
      <c r="CM996" s="2"/>
      <c r="CN996" s="2"/>
      <c r="CO996" s="2"/>
      <c r="CP996" s="8">
        <f t="shared" si="182"/>
        <v>696227023</v>
      </c>
      <c r="CQ996" s="2"/>
      <c r="CR996" s="2"/>
      <c r="CS996" s="2"/>
      <c r="CT996" s="2"/>
      <c r="CU996" s="2"/>
      <c r="CV996" s="9"/>
      <c r="CW996" s="2"/>
      <c r="CX996" s="2"/>
      <c r="CY996" s="8">
        <f t="shared" si="183"/>
        <v>696227023</v>
      </c>
      <c r="CZ996" s="2"/>
      <c r="DA996" s="2"/>
      <c r="DB996" s="2"/>
      <c r="DC996" s="2"/>
      <c r="DD996" s="2"/>
      <c r="DE996" s="2"/>
      <c r="DF996" s="2"/>
      <c r="DG996" s="2"/>
      <c r="DH996" s="2"/>
      <c r="DI996" s="8">
        <f t="shared" si="184"/>
        <v>696227023</v>
      </c>
      <c r="DJ996" s="18"/>
      <c r="DK996" s="2"/>
      <c r="DL996" s="2"/>
      <c r="DM996" s="2"/>
      <c r="DN996" s="2"/>
      <c r="DO996" s="2"/>
      <c r="DP996" s="2"/>
      <c r="DQ996" s="2"/>
      <c r="DR996" s="9"/>
      <c r="DS996" s="2"/>
      <c r="DT996" s="2"/>
      <c r="DU996" s="7">
        <f t="shared" si="190"/>
        <v>696227023</v>
      </c>
      <c r="DV996" s="4">
        <f>VLOOKUP(B996,[3]RPTNCT049_ConsultaSaldosContabl!$I$4:$K$8047,3,0)</f>
        <v>383352096</v>
      </c>
      <c r="DW996" s="4">
        <f>+Q996+Z996+AA996+AN996+BA996+BJ996+BU996+BV996</f>
        <v>312874927</v>
      </c>
      <c r="DX996" s="41">
        <f t="shared" si="191"/>
        <v>696227023</v>
      </c>
      <c r="DY996" s="19">
        <f t="shared" si="192"/>
        <v>0</v>
      </c>
      <c r="DZ996" s="29"/>
      <c r="EA996" s="15"/>
      <c r="EB996" s="15"/>
      <c r="EC996" s="15"/>
      <c r="ED996" s="15"/>
      <c r="EE996" s="15"/>
      <c r="EF996" s="15"/>
    </row>
    <row r="997" spans="1:136" ht="15" customHeight="1" x14ac:dyDescent="0.2">
      <c r="A997" s="1">
        <v>8000966264</v>
      </c>
      <c r="B997" s="1">
        <v>800096626</v>
      </c>
      <c r="C997" s="16">
        <v>218720787</v>
      </c>
      <c r="D997" s="17" t="s">
        <v>436</v>
      </c>
      <c r="E997" s="24" t="s">
        <v>1480</v>
      </c>
      <c r="F997" s="38"/>
      <c r="G997" s="2"/>
      <c r="H997" s="3"/>
      <c r="I997" s="2"/>
      <c r="J997" s="39"/>
      <c r="K997" s="3"/>
      <c r="L997" s="2"/>
      <c r="M997" s="8"/>
      <c r="N997" s="3"/>
      <c r="O997" s="2"/>
      <c r="P997" s="3"/>
      <c r="Q997" s="39">
        <v>94828408</v>
      </c>
      <c r="R997" s="2"/>
      <c r="S997" s="3"/>
      <c r="T997" s="3"/>
      <c r="U997" s="2"/>
      <c r="V997" s="8">
        <f t="shared" si="181"/>
        <v>94828408</v>
      </c>
      <c r="W997" s="8">
        <v>0</v>
      </c>
      <c r="X997" s="2"/>
      <c r="Y997" s="8">
        <v>0</v>
      </c>
      <c r="Z997" s="8">
        <v>24869955</v>
      </c>
      <c r="AA997" s="2"/>
      <c r="AB997" s="2"/>
      <c r="AC997" s="9"/>
      <c r="AD997" s="2"/>
      <c r="AE997" s="2"/>
      <c r="AF997" s="8">
        <f t="shared" si="185"/>
        <v>119698363</v>
      </c>
      <c r="AG997" s="9">
        <v>0</v>
      </c>
      <c r="AH997" s="2"/>
      <c r="AI997" s="2">
        <v>0</v>
      </c>
      <c r="AJ997" s="9">
        <v>0</v>
      </c>
      <c r="AK997" s="2">
        <v>0</v>
      </c>
      <c r="AL997" s="2">
        <v>0</v>
      </c>
      <c r="AM997" s="2"/>
      <c r="AN997" s="2"/>
      <c r="AO997" s="19">
        <f t="shared" si="186"/>
        <v>119698363</v>
      </c>
      <c r="AP997" s="2"/>
      <c r="AQ997" s="2"/>
      <c r="AR997" s="2"/>
      <c r="AS997" s="2"/>
      <c r="AT997" s="2"/>
      <c r="AU997" s="2"/>
      <c r="AV997" s="2"/>
      <c r="AW997" s="2"/>
      <c r="AX997" s="2">
        <v>204203948</v>
      </c>
      <c r="AY997" s="2">
        <v>51050987</v>
      </c>
      <c r="AZ997" s="2"/>
      <c r="BA997" s="2"/>
      <c r="BB997" s="64">
        <f t="shared" si="187"/>
        <v>374953298</v>
      </c>
      <c r="BC997" s="2"/>
      <c r="BD997" s="2">
        <v>51050987</v>
      </c>
      <c r="BE997" s="2"/>
      <c r="BF997" s="2"/>
      <c r="BG997" s="9"/>
      <c r="BH997" s="2"/>
      <c r="BI997" s="2"/>
      <c r="BJ997" s="2">
        <v>257597521</v>
      </c>
      <c r="BK997" s="8">
        <f t="shared" si="188"/>
        <v>683601806</v>
      </c>
      <c r="BL997" s="2"/>
      <c r="BM997" s="2">
        <v>51050987</v>
      </c>
      <c r="BN997" s="2"/>
      <c r="BO997" s="2"/>
      <c r="BP997" s="2"/>
      <c r="BQ997" s="2"/>
      <c r="BR997" s="9"/>
      <c r="BS997" s="2"/>
      <c r="BT997" s="2"/>
      <c r="BU997" s="2"/>
      <c r="BV997" s="2"/>
      <c r="BW997" s="8">
        <f t="shared" si="189"/>
        <v>734652793</v>
      </c>
      <c r="BX997" s="2"/>
      <c r="BY997" s="2">
        <v>51050987</v>
      </c>
      <c r="BZ997" s="2"/>
      <c r="CA997" s="2"/>
      <c r="CB997" s="9"/>
      <c r="CC997" s="2"/>
      <c r="CD997" s="2"/>
      <c r="CE997" s="2"/>
      <c r="CF997" s="2"/>
      <c r="CG997" s="8">
        <f>SUM(BW997:CE997)</f>
        <v>785703780</v>
      </c>
      <c r="CH997" s="2"/>
      <c r="CI997" s="2"/>
      <c r="CJ997" s="2"/>
      <c r="CK997" s="2"/>
      <c r="CL997" s="9"/>
      <c r="CM997" s="2"/>
      <c r="CN997" s="2"/>
      <c r="CO997" s="2"/>
      <c r="CP997" s="8">
        <f t="shared" si="182"/>
        <v>785703780</v>
      </c>
      <c r="CQ997" s="2"/>
      <c r="CR997" s="2"/>
      <c r="CS997" s="2"/>
      <c r="CT997" s="2"/>
      <c r="CU997" s="2"/>
      <c r="CV997" s="9"/>
      <c r="CW997" s="2"/>
      <c r="CX997" s="2"/>
      <c r="CY997" s="8">
        <f t="shared" si="183"/>
        <v>785703780</v>
      </c>
      <c r="CZ997" s="2"/>
      <c r="DA997" s="2"/>
      <c r="DB997" s="2"/>
      <c r="DC997" s="2"/>
      <c r="DD997" s="2"/>
      <c r="DE997" s="2"/>
      <c r="DF997" s="2"/>
      <c r="DG997" s="2"/>
      <c r="DH997" s="2"/>
      <c r="DI997" s="8">
        <f t="shared" si="184"/>
        <v>785703780</v>
      </c>
      <c r="DJ997" s="18"/>
      <c r="DK997" s="2"/>
      <c r="DL997" s="2"/>
      <c r="DM997" s="2"/>
      <c r="DN997" s="2"/>
      <c r="DO997" s="2"/>
      <c r="DP997" s="2"/>
      <c r="DQ997" s="2"/>
      <c r="DR997" s="9"/>
      <c r="DS997" s="2"/>
      <c r="DT997" s="2"/>
      <c r="DU997" s="7">
        <f t="shared" si="190"/>
        <v>785703780</v>
      </c>
      <c r="DV997" s="4">
        <f>VLOOKUP(B997,[3]RPTNCT049_ConsultaSaldosContabl!$I$4:$K$8047,3,0)</f>
        <v>408407896</v>
      </c>
      <c r="DW997" s="4">
        <f>+Q997+Z997+AA997+AN997+BA997+BJ997+BU997+BV997</f>
        <v>377295884</v>
      </c>
      <c r="DX997" s="41">
        <f t="shared" si="191"/>
        <v>785703780</v>
      </c>
      <c r="DY997" s="19">
        <f t="shared" si="192"/>
        <v>0</v>
      </c>
      <c r="DZ997" s="29"/>
      <c r="EA997" s="29"/>
      <c r="EB997" s="29"/>
    </row>
    <row r="998" spans="1:136" ht="15" customHeight="1" x14ac:dyDescent="0.2">
      <c r="A998" s="1">
        <v>8000994319</v>
      </c>
      <c r="B998" s="1">
        <v>800099431</v>
      </c>
      <c r="C998" s="16">
        <v>210085400</v>
      </c>
      <c r="D998" s="17" t="s">
        <v>970</v>
      </c>
      <c r="E998" s="24" t="s">
        <v>2048</v>
      </c>
      <c r="F998" s="38"/>
      <c r="G998" s="2"/>
      <c r="H998" s="3"/>
      <c r="I998" s="2"/>
      <c r="J998" s="39"/>
      <c r="K998" s="3"/>
      <c r="L998" s="2"/>
      <c r="M998" s="8"/>
      <c r="N998" s="3"/>
      <c r="O998" s="2"/>
      <c r="P998" s="3"/>
      <c r="Q998" s="39">
        <v>44853100</v>
      </c>
      <c r="R998" s="2"/>
      <c r="S998" s="3"/>
      <c r="T998" s="3"/>
      <c r="U998" s="2"/>
      <c r="V998" s="8">
        <f t="shared" si="181"/>
        <v>44853100</v>
      </c>
      <c r="W998" s="8">
        <v>0</v>
      </c>
      <c r="X998" s="2"/>
      <c r="Y998" s="8">
        <v>0</v>
      </c>
      <c r="Z998" s="8"/>
      <c r="AA998" s="2"/>
      <c r="AB998" s="2"/>
      <c r="AC998" s="9"/>
      <c r="AD998" s="2"/>
      <c r="AE998" s="2"/>
      <c r="AF998" s="8">
        <f t="shared" si="185"/>
        <v>44853100</v>
      </c>
      <c r="AG998" s="9">
        <v>0</v>
      </c>
      <c r="AH998" s="2"/>
      <c r="AI998" s="2">
        <v>0</v>
      </c>
      <c r="AJ998" s="9">
        <v>0</v>
      </c>
      <c r="AK998" s="2">
        <v>0</v>
      </c>
      <c r="AL998" s="2">
        <v>0</v>
      </c>
      <c r="AM998" s="2"/>
      <c r="AN998" s="2"/>
      <c r="AO998" s="19">
        <f t="shared" si="186"/>
        <v>44853100</v>
      </c>
      <c r="AP998" s="2"/>
      <c r="AQ998" s="2"/>
      <c r="AR998" s="2"/>
      <c r="AS998" s="2"/>
      <c r="AT998" s="2"/>
      <c r="AU998" s="2"/>
      <c r="AV998" s="2"/>
      <c r="AW998" s="2"/>
      <c r="AX998" s="2">
        <v>79247580</v>
      </c>
      <c r="AY998" s="2">
        <v>19811895</v>
      </c>
      <c r="AZ998" s="2"/>
      <c r="BA998" s="2"/>
      <c r="BB998" s="64">
        <f t="shared" si="187"/>
        <v>143912575</v>
      </c>
      <c r="BC998" s="2"/>
      <c r="BD998" s="2">
        <v>19811895</v>
      </c>
      <c r="BE998" s="2"/>
      <c r="BF998" s="2"/>
      <c r="BG998" s="9"/>
      <c r="BH998" s="2"/>
      <c r="BI998" s="2"/>
      <c r="BJ998" s="2">
        <v>96526395</v>
      </c>
      <c r="BK998" s="8">
        <f t="shared" si="188"/>
        <v>260250865</v>
      </c>
      <c r="BL998" s="2"/>
      <c r="BM998" s="2">
        <v>19811895</v>
      </c>
      <c r="BN998" s="2"/>
      <c r="BO998" s="2"/>
      <c r="BP998" s="2"/>
      <c r="BQ998" s="2"/>
      <c r="BR998" s="9"/>
      <c r="BS998" s="2"/>
      <c r="BT998" s="2"/>
      <c r="BU998" s="2"/>
      <c r="BV998" s="2"/>
      <c r="BW998" s="8">
        <f t="shared" si="189"/>
        <v>280062760</v>
      </c>
      <c r="BX998" s="2"/>
      <c r="BY998" s="2">
        <v>19811895</v>
      </c>
      <c r="BZ998" s="2"/>
      <c r="CA998" s="2"/>
      <c r="CB998" s="9"/>
      <c r="CC998" s="2"/>
      <c r="CD998" s="2"/>
      <c r="CE998" s="2"/>
      <c r="CF998" s="2"/>
      <c r="CG998" s="8">
        <f>SUM(BW998:CE998)</f>
        <v>299874655</v>
      </c>
      <c r="CH998" s="2"/>
      <c r="CI998" s="2"/>
      <c r="CJ998" s="2"/>
      <c r="CK998" s="2"/>
      <c r="CL998" s="9"/>
      <c r="CM998" s="2"/>
      <c r="CN998" s="2"/>
      <c r="CO998" s="2"/>
      <c r="CP998" s="8">
        <f t="shared" si="182"/>
        <v>299874655</v>
      </c>
      <c r="CQ998" s="2"/>
      <c r="CR998" s="2"/>
      <c r="CS998" s="2"/>
      <c r="CT998" s="2"/>
      <c r="CU998" s="2"/>
      <c r="CV998" s="9"/>
      <c r="CW998" s="2"/>
      <c r="CX998" s="2"/>
      <c r="CY998" s="8">
        <f t="shared" si="183"/>
        <v>299874655</v>
      </c>
      <c r="CZ998" s="2"/>
      <c r="DA998" s="2"/>
      <c r="DB998" s="2"/>
      <c r="DC998" s="2"/>
      <c r="DD998" s="2"/>
      <c r="DE998" s="2"/>
      <c r="DF998" s="2"/>
      <c r="DG998" s="2"/>
      <c r="DH998" s="2"/>
      <c r="DI998" s="8">
        <f t="shared" si="184"/>
        <v>299874655</v>
      </c>
      <c r="DJ998" s="18"/>
      <c r="DK998" s="2"/>
      <c r="DL998" s="2"/>
      <c r="DM998" s="2"/>
      <c r="DN998" s="2"/>
      <c r="DO998" s="2"/>
      <c r="DP998" s="2"/>
      <c r="DQ998" s="2"/>
      <c r="DR998" s="9"/>
      <c r="DS998" s="2"/>
      <c r="DT998" s="2"/>
      <c r="DU998" s="7">
        <f t="shared" si="190"/>
        <v>299874655</v>
      </c>
      <c r="DV998" s="4">
        <f>VLOOKUP(B998,[3]RPTNCT049_ConsultaSaldosContabl!$I$4:$K$8047,3,0)</f>
        <v>158495160</v>
      </c>
      <c r="DW998" s="4">
        <f>+Q998+Z998+AA998+AN998+BA998+BJ998+BU998+BV998</f>
        <v>141379495</v>
      </c>
      <c r="DX998" s="41">
        <f t="shared" si="191"/>
        <v>299874655</v>
      </c>
      <c r="DY998" s="19">
        <f t="shared" si="192"/>
        <v>0</v>
      </c>
      <c r="DZ998" s="29"/>
      <c r="EA998" s="29"/>
      <c r="EB998" s="29"/>
    </row>
    <row r="999" spans="1:136" ht="15" customHeight="1" x14ac:dyDescent="0.2">
      <c r="A999" s="1">
        <v>8001028013</v>
      </c>
      <c r="B999" s="1">
        <v>800102801</v>
      </c>
      <c r="C999" s="16">
        <v>219481794</v>
      </c>
      <c r="D999" s="17" t="s">
        <v>954</v>
      </c>
      <c r="E999" s="24" t="s">
        <v>2032</v>
      </c>
      <c r="F999" s="38"/>
      <c r="G999" s="2"/>
      <c r="H999" s="3"/>
      <c r="I999" s="2"/>
      <c r="J999" s="39"/>
      <c r="K999" s="3"/>
      <c r="L999" s="2"/>
      <c r="M999" s="8"/>
      <c r="N999" s="3"/>
      <c r="O999" s="2"/>
      <c r="P999" s="3"/>
      <c r="Q999" s="39">
        <v>360308634</v>
      </c>
      <c r="R999" s="2"/>
      <c r="S999" s="3"/>
      <c r="T999" s="3"/>
      <c r="U999" s="2"/>
      <c r="V999" s="8">
        <f t="shared" si="181"/>
        <v>360308634</v>
      </c>
      <c r="W999" s="8">
        <v>0</v>
      </c>
      <c r="X999" s="2"/>
      <c r="Y999" s="8">
        <v>0</v>
      </c>
      <c r="Z999" s="8"/>
      <c r="AA999" s="2"/>
      <c r="AB999" s="2"/>
      <c r="AC999" s="9"/>
      <c r="AD999" s="2"/>
      <c r="AE999" s="2"/>
      <c r="AF999" s="8">
        <f t="shared" si="185"/>
        <v>360308634</v>
      </c>
      <c r="AG999" s="9">
        <v>0</v>
      </c>
      <c r="AH999" s="2"/>
      <c r="AI999" s="2">
        <v>0</v>
      </c>
      <c r="AJ999" s="9">
        <v>0</v>
      </c>
      <c r="AK999" s="2">
        <v>0</v>
      </c>
      <c r="AL999" s="2">
        <v>0</v>
      </c>
      <c r="AM999" s="2"/>
      <c r="AN999" s="2"/>
      <c r="AO999" s="19">
        <f t="shared" si="186"/>
        <v>360308634</v>
      </c>
      <c r="AP999" s="2"/>
      <c r="AQ999" s="2"/>
      <c r="AR999" s="2"/>
      <c r="AS999" s="2"/>
      <c r="AT999" s="2"/>
      <c r="AU999" s="2"/>
      <c r="AV999" s="2"/>
      <c r="AW999" s="2"/>
      <c r="AX999" s="2">
        <v>887174124</v>
      </c>
      <c r="AY999" s="2">
        <v>221793531</v>
      </c>
      <c r="AZ999" s="2"/>
      <c r="BA999" s="2"/>
      <c r="BB999" s="64">
        <f t="shared" si="187"/>
        <v>1469276289</v>
      </c>
      <c r="BC999" s="2"/>
      <c r="BD999" s="2">
        <v>221793531</v>
      </c>
      <c r="BE999" s="2"/>
      <c r="BF999" s="2"/>
      <c r="BG999" s="9"/>
      <c r="BH999" s="2"/>
      <c r="BI999" s="2"/>
      <c r="BJ999" s="2">
        <v>775404181</v>
      </c>
      <c r="BK999" s="8">
        <f t="shared" si="188"/>
        <v>2466474001</v>
      </c>
      <c r="BL999" s="2"/>
      <c r="BM999" s="2">
        <v>221793531</v>
      </c>
      <c r="BN999" s="2"/>
      <c r="BO999" s="2"/>
      <c r="BP999" s="2"/>
      <c r="BQ999" s="2"/>
      <c r="BR999" s="9"/>
      <c r="BS999" s="2"/>
      <c r="BT999" s="2"/>
      <c r="BU999" s="2"/>
      <c r="BV999" s="2"/>
      <c r="BW999" s="8">
        <f t="shared" si="189"/>
        <v>2688267532</v>
      </c>
      <c r="BX999" s="2"/>
      <c r="BY999" s="2">
        <v>221793531</v>
      </c>
      <c r="BZ999" s="2"/>
      <c r="CA999" s="2"/>
      <c r="CB999" s="9"/>
      <c r="CC999" s="2"/>
      <c r="CD999" s="2"/>
      <c r="CE999" s="2"/>
      <c r="CF999" s="2"/>
      <c r="CG999" s="8">
        <f>SUM(BW999:CE999)</f>
        <v>2910061063</v>
      </c>
      <c r="CH999" s="2"/>
      <c r="CI999" s="2"/>
      <c r="CJ999" s="2"/>
      <c r="CK999" s="2"/>
      <c r="CL999" s="9"/>
      <c r="CM999" s="2"/>
      <c r="CN999" s="2"/>
      <c r="CO999" s="2"/>
      <c r="CP999" s="8">
        <f t="shared" si="182"/>
        <v>2910061063</v>
      </c>
      <c r="CQ999" s="2"/>
      <c r="CR999" s="2"/>
      <c r="CS999" s="2"/>
      <c r="CT999" s="2"/>
      <c r="CU999" s="2"/>
      <c r="CV999" s="9"/>
      <c r="CW999" s="2"/>
      <c r="CX999" s="2"/>
      <c r="CY999" s="8">
        <f t="shared" si="183"/>
        <v>2910061063</v>
      </c>
      <c r="CZ999" s="2"/>
      <c r="DA999" s="2"/>
      <c r="DB999" s="2"/>
      <c r="DC999" s="2"/>
      <c r="DD999" s="2"/>
      <c r="DE999" s="2"/>
      <c r="DF999" s="2"/>
      <c r="DG999" s="2"/>
      <c r="DH999" s="2"/>
      <c r="DI999" s="8">
        <f t="shared" si="184"/>
        <v>2910061063</v>
      </c>
      <c r="DJ999" s="18"/>
      <c r="DK999" s="2"/>
      <c r="DL999" s="2"/>
      <c r="DM999" s="2"/>
      <c r="DN999" s="2"/>
      <c r="DO999" s="2"/>
      <c r="DP999" s="2"/>
      <c r="DQ999" s="2"/>
      <c r="DR999" s="9"/>
      <c r="DS999" s="2"/>
      <c r="DT999" s="2"/>
      <c r="DU999" s="7">
        <f t="shared" si="190"/>
        <v>2910061063</v>
      </c>
      <c r="DV999" s="4">
        <f>VLOOKUP(B999,[3]RPTNCT049_ConsultaSaldosContabl!$I$4:$K$8047,3,0)</f>
        <v>1774348248</v>
      </c>
      <c r="DW999" s="4">
        <f>+Q999+Z999+AA999+AN999+BA999+BJ999+BU999+BV999</f>
        <v>1135712815</v>
      </c>
      <c r="DX999" s="41">
        <f t="shared" si="191"/>
        <v>2910061063</v>
      </c>
      <c r="DY999" s="19">
        <f t="shared" si="192"/>
        <v>0</v>
      </c>
      <c r="DZ999" s="29"/>
      <c r="EA999" s="29"/>
      <c r="EB999" s="29"/>
    </row>
    <row r="1000" spans="1:136" ht="15" customHeight="1" x14ac:dyDescent="0.2">
      <c r="A1000" s="1">
        <v>8909812383</v>
      </c>
      <c r="B1000" s="1">
        <v>890981238</v>
      </c>
      <c r="C1000" s="16">
        <v>218905789</v>
      </c>
      <c r="D1000" s="17" t="s">
        <v>144</v>
      </c>
      <c r="E1000" s="24" t="s">
        <v>1189</v>
      </c>
      <c r="F1000" s="38"/>
      <c r="G1000" s="2"/>
      <c r="H1000" s="3"/>
      <c r="I1000" s="2"/>
      <c r="J1000" s="39"/>
      <c r="K1000" s="3"/>
      <c r="L1000" s="2"/>
      <c r="M1000" s="8"/>
      <c r="N1000" s="3"/>
      <c r="O1000" s="2"/>
      <c r="P1000" s="3"/>
      <c r="Q1000" s="39">
        <v>83746706</v>
      </c>
      <c r="R1000" s="2"/>
      <c r="S1000" s="3"/>
      <c r="T1000" s="3"/>
      <c r="U1000" s="2"/>
      <c r="V1000" s="8">
        <f t="shared" si="181"/>
        <v>83746706</v>
      </c>
      <c r="W1000" s="8">
        <v>0</v>
      </c>
      <c r="X1000" s="2"/>
      <c r="Y1000" s="8">
        <v>0</v>
      </c>
      <c r="Z1000" s="8"/>
      <c r="AA1000" s="2"/>
      <c r="AB1000" s="2"/>
      <c r="AC1000" s="9"/>
      <c r="AD1000" s="2"/>
      <c r="AE1000" s="2"/>
      <c r="AF1000" s="8">
        <f t="shared" si="185"/>
        <v>83746706</v>
      </c>
      <c r="AG1000" s="9">
        <v>0</v>
      </c>
      <c r="AH1000" s="2"/>
      <c r="AI1000" s="2">
        <v>0</v>
      </c>
      <c r="AJ1000" s="9">
        <v>0</v>
      </c>
      <c r="AK1000" s="2">
        <v>0</v>
      </c>
      <c r="AL1000" s="2">
        <v>0</v>
      </c>
      <c r="AM1000" s="2"/>
      <c r="AN1000" s="2"/>
      <c r="AO1000" s="19">
        <f t="shared" si="186"/>
        <v>83746706</v>
      </c>
      <c r="AP1000" s="2"/>
      <c r="AQ1000" s="2"/>
      <c r="AR1000" s="2"/>
      <c r="AS1000" s="2"/>
      <c r="AT1000" s="2"/>
      <c r="AU1000" s="2"/>
      <c r="AV1000" s="2"/>
      <c r="AW1000" s="2"/>
      <c r="AX1000" s="2">
        <v>90974180</v>
      </c>
      <c r="AY1000" s="2">
        <v>22743545</v>
      </c>
      <c r="AZ1000" s="2"/>
      <c r="BA1000" s="2"/>
      <c r="BB1000" s="64">
        <f t="shared" si="187"/>
        <v>197464431</v>
      </c>
      <c r="BC1000" s="2"/>
      <c r="BD1000" s="2">
        <v>22743545</v>
      </c>
      <c r="BE1000" s="2"/>
      <c r="BF1000" s="2"/>
      <c r="BG1000" s="9"/>
      <c r="BH1000" s="2"/>
      <c r="BI1000" s="2"/>
      <c r="BJ1000" s="2">
        <v>180227468</v>
      </c>
      <c r="BK1000" s="8">
        <f t="shared" si="188"/>
        <v>400435444</v>
      </c>
      <c r="BL1000" s="2"/>
      <c r="BM1000" s="2">
        <v>22743545</v>
      </c>
      <c r="BN1000" s="2"/>
      <c r="BO1000" s="2"/>
      <c r="BP1000" s="2"/>
      <c r="BQ1000" s="2"/>
      <c r="BR1000" s="9"/>
      <c r="BS1000" s="2"/>
      <c r="BT1000" s="2"/>
      <c r="BU1000" s="2"/>
      <c r="BV1000" s="2"/>
      <c r="BW1000" s="8">
        <f t="shared" si="189"/>
        <v>423178989</v>
      </c>
      <c r="BX1000" s="2"/>
      <c r="BY1000" s="2">
        <v>22743545</v>
      </c>
      <c r="BZ1000" s="2"/>
      <c r="CA1000" s="2"/>
      <c r="CB1000" s="9"/>
      <c r="CC1000" s="2"/>
      <c r="CD1000" s="2"/>
      <c r="CE1000" s="2"/>
      <c r="CF1000" s="2"/>
      <c r="CG1000" s="8">
        <f>SUM(BW1000:CE1000)</f>
        <v>445922534</v>
      </c>
      <c r="CH1000" s="2"/>
      <c r="CI1000" s="2"/>
      <c r="CJ1000" s="2"/>
      <c r="CK1000" s="2"/>
      <c r="CL1000" s="9"/>
      <c r="CM1000" s="2"/>
      <c r="CN1000" s="2"/>
      <c r="CO1000" s="2"/>
      <c r="CP1000" s="8">
        <f t="shared" si="182"/>
        <v>445922534</v>
      </c>
      <c r="CQ1000" s="2"/>
      <c r="CR1000" s="2"/>
      <c r="CS1000" s="2"/>
      <c r="CT1000" s="2"/>
      <c r="CU1000" s="2"/>
      <c r="CV1000" s="9"/>
      <c r="CW1000" s="2"/>
      <c r="CX1000" s="2"/>
      <c r="CY1000" s="8">
        <f t="shared" si="183"/>
        <v>445922534</v>
      </c>
      <c r="CZ1000" s="2"/>
      <c r="DA1000" s="2"/>
      <c r="DB1000" s="2"/>
      <c r="DC1000" s="2"/>
      <c r="DD1000" s="2"/>
      <c r="DE1000" s="2"/>
      <c r="DF1000" s="2"/>
      <c r="DG1000" s="2"/>
      <c r="DH1000" s="2"/>
      <c r="DI1000" s="8">
        <f t="shared" si="184"/>
        <v>445922534</v>
      </c>
      <c r="DJ1000" s="18"/>
      <c r="DK1000" s="2"/>
      <c r="DL1000" s="2"/>
      <c r="DM1000" s="2"/>
      <c r="DN1000" s="2"/>
      <c r="DO1000" s="2"/>
      <c r="DP1000" s="2"/>
      <c r="DQ1000" s="2"/>
      <c r="DR1000" s="9"/>
      <c r="DS1000" s="2"/>
      <c r="DT1000" s="2"/>
      <c r="DU1000" s="7">
        <f t="shared" si="190"/>
        <v>445922534</v>
      </c>
      <c r="DV1000" s="4">
        <f>VLOOKUP(B1000,[3]RPTNCT049_ConsultaSaldosContabl!$I$4:$K$8047,3,0)</f>
        <v>181948360</v>
      </c>
      <c r="DW1000" s="4">
        <f>+Q1000+Z1000+AA1000+AN1000+BA1000+BJ1000+BU1000+BV1000</f>
        <v>263974174</v>
      </c>
      <c r="DX1000" s="41">
        <f t="shared" si="191"/>
        <v>445922534</v>
      </c>
      <c r="DY1000" s="19">
        <f t="shared" si="192"/>
        <v>0</v>
      </c>
      <c r="DZ1000" s="29"/>
      <c r="EA1000" s="29"/>
      <c r="EB1000" s="29"/>
    </row>
    <row r="1001" spans="1:136" ht="15" customHeight="1" x14ac:dyDescent="0.2">
      <c r="A1001" s="1">
        <v>8000249776</v>
      </c>
      <c r="B1001" s="1">
        <v>800024977</v>
      </c>
      <c r="C1001" s="16">
        <v>218652786</v>
      </c>
      <c r="D1001" s="17" t="s">
        <v>747</v>
      </c>
      <c r="E1001" s="24" t="s">
        <v>1785</v>
      </c>
      <c r="F1001" s="38"/>
      <c r="G1001" s="2"/>
      <c r="H1001" s="3"/>
      <c r="I1001" s="2"/>
      <c r="J1001" s="39"/>
      <c r="K1001" s="3"/>
      <c r="L1001" s="2"/>
      <c r="M1001" s="8"/>
      <c r="N1001" s="3"/>
      <c r="O1001" s="2"/>
      <c r="P1001" s="3"/>
      <c r="Q1001" s="39">
        <v>104754560</v>
      </c>
      <c r="R1001" s="2"/>
      <c r="S1001" s="3"/>
      <c r="T1001" s="3"/>
      <c r="U1001" s="2"/>
      <c r="V1001" s="8">
        <f t="shared" si="181"/>
        <v>104754560</v>
      </c>
      <c r="W1001" s="8">
        <v>0</v>
      </c>
      <c r="X1001" s="2"/>
      <c r="Y1001" s="8">
        <v>0</v>
      </c>
      <c r="Z1001" s="8"/>
      <c r="AA1001" s="2"/>
      <c r="AB1001" s="2"/>
      <c r="AC1001" s="9"/>
      <c r="AD1001" s="2"/>
      <c r="AE1001" s="2"/>
      <c r="AF1001" s="8">
        <f t="shared" si="185"/>
        <v>104754560</v>
      </c>
      <c r="AG1001" s="9">
        <v>0</v>
      </c>
      <c r="AH1001" s="2"/>
      <c r="AI1001" s="2">
        <v>0</v>
      </c>
      <c r="AJ1001" s="9">
        <v>0</v>
      </c>
      <c r="AK1001" s="2">
        <v>0</v>
      </c>
      <c r="AL1001" s="2">
        <v>0</v>
      </c>
      <c r="AM1001" s="2"/>
      <c r="AN1001" s="2"/>
      <c r="AO1001" s="19">
        <f t="shared" si="186"/>
        <v>104754560</v>
      </c>
      <c r="AP1001" s="2"/>
      <c r="AQ1001" s="2"/>
      <c r="AR1001" s="2"/>
      <c r="AS1001" s="2"/>
      <c r="AT1001" s="2"/>
      <c r="AU1001" s="2"/>
      <c r="AV1001" s="2"/>
      <c r="AW1001" s="2"/>
      <c r="AX1001" s="2">
        <v>142241676</v>
      </c>
      <c r="AY1001" s="2">
        <v>35560419</v>
      </c>
      <c r="AZ1001" s="2"/>
      <c r="BA1001" s="2"/>
      <c r="BB1001" s="64">
        <f t="shared" si="187"/>
        <v>282556655</v>
      </c>
      <c r="BC1001" s="2"/>
      <c r="BD1001" s="2">
        <v>35560419</v>
      </c>
      <c r="BE1001" s="2"/>
      <c r="BF1001" s="2"/>
      <c r="BG1001" s="9"/>
      <c r="BH1001" s="2"/>
      <c r="BI1001" s="2"/>
      <c r="BJ1001" s="2">
        <v>225438056</v>
      </c>
      <c r="BK1001" s="8">
        <f t="shared" si="188"/>
        <v>543555130</v>
      </c>
      <c r="BL1001" s="2"/>
      <c r="BM1001" s="2">
        <v>35560419</v>
      </c>
      <c r="BN1001" s="2"/>
      <c r="BO1001" s="2"/>
      <c r="BP1001" s="2"/>
      <c r="BQ1001" s="2"/>
      <c r="BR1001" s="9"/>
      <c r="BS1001" s="2"/>
      <c r="BT1001" s="2"/>
      <c r="BU1001" s="2"/>
      <c r="BV1001" s="2"/>
      <c r="BW1001" s="8">
        <f t="shared" si="189"/>
        <v>579115549</v>
      </c>
      <c r="BX1001" s="2"/>
      <c r="BY1001" s="2">
        <v>35560419</v>
      </c>
      <c r="BZ1001" s="2"/>
      <c r="CA1001" s="2"/>
      <c r="CB1001" s="9"/>
      <c r="CC1001" s="2"/>
      <c r="CD1001" s="2"/>
      <c r="CE1001" s="2"/>
      <c r="CF1001" s="2"/>
      <c r="CG1001" s="8">
        <f>SUM(BW1001:CE1001)</f>
        <v>614675968</v>
      </c>
      <c r="CH1001" s="2"/>
      <c r="CI1001" s="2"/>
      <c r="CJ1001" s="2"/>
      <c r="CK1001" s="2"/>
      <c r="CL1001" s="9"/>
      <c r="CM1001" s="2"/>
      <c r="CN1001" s="2"/>
      <c r="CO1001" s="2"/>
      <c r="CP1001" s="8">
        <f t="shared" si="182"/>
        <v>614675968</v>
      </c>
      <c r="CQ1001" s="2"/>
      <c r="CR1001" s="2"/>
      <c r="CS1001" s="2"/>
      <c r="CT1001" s="2"/>
      <c r="CU1001" s="2"/>
      <c r="CV1001" s="9"/>
      <c r="CW1001" s="2"/>
      <c r="CX1001" s="2"/>
      <c r="CY1001" s="8">
        <f t="shared" si="183"/>
        <v>614675968</v>
      </c>
      <c r="CZ1001" s="2"/>
      <c r="DA1001" s="2"/>
      <c r="DB1001" s="2"/>
      <c r="DC1001" s="2"/>
      <c r="DD1001" s="2"/>
      <c r="DE1001" s="2"/>
      <c r="DF1001" s="2"/>
      <c r="DG1001" s="2"/>
      <c r="DH1001" s="2"/>
      <c r="DI1001" s="8">
        <f t="shared" si="184"/>
        <v>614675968</v>
      </c>
      <c r="DJ1001" s="18"/>
      <c r="DK1001" s="2"/>
      <c r="DL1001" s="2"/>
      <c r="DM1001" s="2"/>
      <c r="DN1001" s="2"/>
      <c r="DO1001" s="2"/>
      <c r="DP1001" s="2"/>
      <c r="DQ1001" s="2"/>
      <c r="DR1001" s="9"/>
      <c r="DS1001" s="2"/>
      <c r="DT1001" s="2"/>
      <c r="DU1001" s="7">
        <f t="shared" si="190"/>
        <v>614675968</v>
      </c>
      <c r="DV1001" s="4">
        <f>VLOOKUP(B1001,[3]RPTNCT049_ConsultaSaldosContabl!$I$4:$K$8047,3,0)</f>
        <v>284483352</v>
      </c>
      <c r="DW1001" s="4">
        <f>+Q1001+Z1001+AA1001+AN1001+BA1001+BJ1001+BU1001+BV1001</f>
        <v>330192616</v>
      </c>
      <c r="DX1001" s="41">
        <f t="shared" si="191"/>
        <v>614675968</v>
      </c>
      <c r="DY1001" s="19">
        <f t="shared" si="192"/>
        <v>0</v>
      </c>
      <c r="DZ1001" s="29"/>
      <c r="EA1001" s="29"/>
      <c r="EB1001" s="29"/>
    </row>
    <row r="1002" spans="1:136" ht="15" customHeight="1" x14ac:dyDescent="0.2">
      <c r="A1002" s="1">
        <v>8000991511</v>
      </c>
      <c r="B1002" s="1">
        <v>800099151</v>
      </c>
      <c r="C1002" s="16">
        <v>218852788</v>
      </c>
      <c r="D1002" s="17" t="s">
        <v>748</v>
      </c>
      <c r="E1002" s="24" t="s">
        <v>1786</v>
      </c>
      <c r="F1002" s="38"/>
      <c r="G1002" s="2"/>
      <c r="H1002" s="3"/>
      <c r="I1002" s="2"/>
      <c r="J1002" s="39"/>
      <c r="K1002" s="3"/>
      <c r="L1002" s="2"/>
      <c r="M1002" s="8"/>
      <c r="N1002" s="3"/>
      <c r="O1002" s="2"/>
      <c r="P1002" s="3"/>
      <c r="Q1002" s="39">
        <v>50047787</v>
      </c>
      <c r="R1002" s="2"/>
      <c r="S1002" s="3"/>
      <c r="T1002" s="3"/>
      <c r="U1002" s="2"/>
      <c r="V1002" s="8">
        <f t="shared" si="181"/>
        <v>50047787</v>
      </c>
      <c r="W1002" s="8">
        <v>0</v>
      </c>
      <c r="X1002" s="2"/>
      <c r="Y1002" s="8">
        <v>0</v>
      </c>
      <c r="Z1002" s="8"/>
      <c r="AA1002" s="2"/>
      <c r="AB1002" s="2"/>
      <c r="AC1002" s="9"/>
      <c r="AD1002" s="2"/>
      <c r="AE1002" s="2"/>
      <c r="AF1002" s="8">
        <f t="shared" si="185"/>
        <v>50047787</v>
      </c>
      <c r="AG1002" s="9">
        <v>0</v>
      </c>
      <c r="AH1002" s="2"/>
      <c r="AI1002" s="2">
        <v>0</v>
      </c>
      <c r="AJ1002" s="9">
        <v>0</v>
      </c>
      <c r="AK1002" s="2">
        <v>0</v>
      </c>
      <c r="AL1002" s="2">
        <v>0</v>
      </c>
      <c r="AM1002" s="2"/>
      <c r="AN1002" s="2"/>
      <c r="AO1002" s="19">
        <f t="shared" si="186"/>
        <v>50047787</v>
      </c>
      <c r="AP1002" s="2"/>
      <c r="AQ1002" s="2"/>
      <c r="AR1002" s="2"/>
      <c r="AS1002" s="2"/>
      <c r="AT1002" s="2"/>
      <c r="AU1002" s="2"/>
      <c r="AV1002" s="2"/>
      <c r="AW1002" s="2"/>
      <c r="AX1002" s="2">
        <v>72116444</v>
      </c>
      <c r="AY1002" s="2">
        <v>18029111</v>
      </c>
      <c r="AZ1002" s="2"/>
      <c r="BA1002" s="2"/>
      <c r="BB1002" s="64">
        <f t="shared" si="187"/>
        <v>140193342</v>
      </c>
      <c r="BC1002" s="2"/>
      <c r="BD1002" s="2">
        <v>18029111</v>
      </c>
      <c r="BE1002" s="2"/>
      <c r="BF1002" s="2"/>
      <c r="BG1002" s="9"/>
      <c r="BH1002" s="2"/>
      <c r="BI1002" s="2"/>
      <c r="BJ1002" s="2">
        <v>107705839</v>
      </c>
      <c r="BK1002" s="8">
        <f t="shared" si="188"/>
        <v>265928292</v>
      </c>
      <c r="BL1002" s="2"/>
      <c r="BM1002" s="2">
        <v>18029111</v>
      </c>
      <c r="BN1002" s="2"/>
      <c r="BO1002" s="2"/>
      <c r="BP1002" s="2"/>
      <c r="BQ1002" s="2"/>
      <c r="BR1002" s="9"/>
      <c r="BS1002" s="2"/>
      <c r="BT1002" s="2"/>
      <c r="BU1002" s="2"/>
      <c r="BV1002" s="2"/>
      <c r="BW1002" s="8">
        <f t="shared" si="189"/>
        <v>283957403</v>
      </c>
      <c r="BX1002" s="2"/>
      <c r="BY1002" s="2">
        <v>18029111</v>
      </c>
      <c r="BZ1002" s="2"/>
      <c r="CA1002" s="2"/>
      <c r="CB1002" s="9"/>
      <c r="CC1002" s="2"/>
      <c r="CD1002" s="2"/>
      <c r="CE1002" s="2"/>
      <c r="CF1002" s="2"/>
      <c r="CG1002" s="8">
        <f>SUM(BW1002:CE1002)</f>
        <v>301986514</v>
      </c>
      <c r="CH1002" s="2"/>
      <c r="CI1002" s="2"/>
      <c r="CJ1002" s="2"/>
      <c r="CK1002" s="2"/>
      <c r="CL1002" s="9"/>
      <c r="CM1002" s="2"/>
      <c r="CN1002" s="2"/>
      <c r="CO1002" s="2"/>
      <c r="CP1002" s="8">
        <f t="shared" si="182"/>
        <v>301986514</v>
      </c>
      <c r="CQ1002" s="2"/>
      <c r="CR1002" s="2"/>
      <c r="CS1002" s="2"/>
      <c r="CT1002" s="2"/>
      <c r="CU1002" s="2"/>
      <c r="CV1002" s="9"/>
      <c r="CW1002" s="2"/>
      <c r="CX1002" s="2"/>
      <c r="CY1002" s="8">
        <f t="shared" si="183"/>
        <v>301986514</v>
      </c>
      <c r="CZ1002" s="2"/>
      <c r="DA1002" s="2"/>
      <c r="DB1002" s="2"/>
      <c r="DC1002" s="2"/>
      <c r="DD1002" s="2"/>
      <c r="DE1002" s="2"/>
      <c r="DF1002" s="2"/>
      <c r="DG1002" s="2"/>
      <c r="DH1002" s="2"/>
      <c r="DI1002" s="8">
        <f t="shared" si="184"/>
        <v>301986514</v>
      </c>
      <c r="DJ1002" s="18"/>
      <c r="DK1002" s="2"/>
      <c r="DL1002" s="2"/>
      <c r="DM1002" s="2"/>
      <c r="DN1002" s="2"/>
      <c r="DO1002" s="2"/>
      <c r="DP1002" s="2"/>
      <c r="DQ1002" s="2"/>
      <c r="DR1002" s="9"/>
      <c r="DS1002" s="2"/>
      <c r="DT1002" s="2"/>
      <c r="DU1002" s="7">
        <f t="shared" si="190"/>
        <v>301986514</v>
      </c>
      <c r="DV1002" s="4">
        <f>VLOOKUP(B1002,[3]RPTNCT049_ConsultaSaldosContabl!$I$4:$K$8047,3,0)</f>
        <v>144232888</v>
      </c>
      <c r="DW1002" s="4">
        <f>+Q1002+Z1002+AA1002+AN1002+BA1002+BJ1002+BU1002+BV1002</f>
        <v>157753626</v>
      </c>
      <c r="DX1002" s="41">
        <f t="shared" si="191"/>
        <v>301986514</v>
      </c>
      <c r="DY1002" s="19">
        <f t="shared" si="192"/>
        <v>0</v>
      </c>
      <c r="DZ1002" s="29"/>
      <c r="EA1002" s="29"/>
      <c r="EB1002" s="29"/>
    </row>
    <row r="1003" spans="1:136" ht="15" customHeight="1" x14ac:dyDescent="0.2">
      <c r="A1003" s="1">
        <v>8320002194</v>
      </c>
      <c r="B1003" s="1">
        <v>832000219</v>
      </c>
      <c r="C1003" s="16">
        <v>216697666</v>
      </c>
      <c r="D1003" s="17" t="s">
        <v>996</v>
      </c>
      <c r="E1003" s="24" t="s">
        <v>2072</v>
      </c>
      <c r="F1003" s="54"/>
      <c r="G1003" s="18"/>
      <c r="H1003" s="54"/>
      <c r="I1003" s="18"/>
      <c r="J1003" s="54"/>
      <c r="K1003" s="54"/>
      <c r="L1003" s="18"/>
      <c r="M1003" s="55"/>
      <c r="N1003" s="54"/>
      <c r="O1003" s="18"/>
      <c r="P1003" s="54"/>
      <c r="Q1003" s="39"/>
      <c r="R1003" s="18"/>
      <c r="S1003" s="54"/>
      <c r="T1003" s="54"/>
      <c r="U1003" s="18"/>
      <c r="V1003" s="8">
        <f t="shared" si="181"/>
        <v>0</v>
      </c>
      <c r="W1003" s="8">
        <v>0</v>
      </c>
      <c r="X1003" s="18"/>
      <c r="Y1003" s="8">
        <v>0</v>
      </c>
      <c r="Z1003" s="8"/>
      <c r="AA1003" s="18"/>
      <c r="AB1003" s="18"/>
      <c r="AC1003" s="56"/>
      <c r="AD1003" s="18"/>
      <c r="AE1003" s="18"/>
      <c r="AF1003" s="8">
        <f t="shared" si="185"/>
        <v>0</v>
      </c>
      <c r="AG1003" s="9">
        <v>0</v>
      </c>
      <c r="AH1003" s="2"/>
      <c r="AI1003" s="2">
        <v>0</v>
      </c>
      <c r="AJ1003" s="9">
        <v>0</v>
      </c>
      <c r="AK1003" s="2">
        <v>0</v>
      </c>
      <c r="AL1003" s="2">
        <v>0</v>
      </c>
      <c r="AM1003" s="2"/>
      <c r="AN1003" s="2"/>
      <c r="AO1003" s="19">
        <f t="shared" si="186"/>
        <v>0</v>
      </c>
      <c r="AP1003" s="18"/>
      <c r="AQ1003" s="2"/>
      <c r="AR1003" s="18"/>
      <c r="AS1003" s="2"/>
      <c r="AT1003" s="18"/>
      <c r="AU1003" s="18"/>
      <c r="AV1003" s="18"/>
      <c r="AW1003" s="18"/>
      <c r="AX1003" s="2">
        <v>23280536</v>
      </c>
      <c r="AY1003" s="2">
        <v>5820134</v>
      </c>
      <c r="AZ1003" s="18"/>
      <c r="BA1003" s="2"/>
      <c r="BB1003" s="64">
        <f t="shared" si="187"/>
        <v>29100670</v>
      </c>
      <c r="BC1003" s="2"/>
      <c r="BD1003" s="2">
        <v>5820134</v>
      </c>
      <c r="BE1003" s="2"/>
      <c r="BF1003" s="2"/>
      <c r="BG1003" s="9"/>
      <c r="BH1003" s="2"/>
      <c r="BI1003" s="2"/>
      <c r="BJ1003" s="2"/>
      <c r="BK1003" s="8">
        <f t="shared" si="188"/>
        <v>34920804</v>
      </c>
      <c r="BL1003" s="2"/>
      <c r="BM1003" s="2">
        <v>5820134</v>
      </c>
      <c r="BN1003" s="2"/>
      <c r="BO1003" s="2"/>
      <c r="BP1003" s="2"/>
      <c r="BQ1003" s="2"/>
      <c r="BR1003" s="9"/>
      <c r="BS1003" s="2"/>
      <c r="BT1003" s="2"/>
      <c r="BU1003" s="2"/>
      <c r="BV1003" s="2"/>
      <c r="BW1003" s="8">
        <f t="shared" si="189"/>
        <v>40740938</v>
      </c>
      <c r="BX1003" s="2"/>
      <c r="BY1003" s="2">
        <v>5820134</v>
      </c>
      <c r="BZ1003" s="2"/>
      <c r="CA1003" s="2"/>
      <c r="CB1003" s="9"/>
      <c r="CC1003" s="2"/>
      <c r="CD1003" s="2"/>
      <c r="CE1003" s="2"/>
      <c r="CF1003" s="2"/>
      <c r="CG1003" s="8">
        <f>SUM(BW1003:CE1003)</f>
        <v>46561072</v>
      </c>
      <c r="CH1003" s="2"/>
      <c r="CI1003" s="2"/>
      <c r="CJ1003" s="2"/>
      <c r="CK1003" s="2"/>
      <c r="CL1003" s="9"/>
      <c r="CM1003" s="2"/>
      <c r="CN1003" s="2"/>
      <c r="CO1003" s="2"/>
      <c r="CP1003" s="8">
        <f t="shared" si="182"/>
        <v>46561072</v>
      </c>
      <c r="CQ1003" s="2"/>
      <c r="CR1003" s="2"/>
      <c r="CS1003" s="2"/>
      <c r="CT1003" s="2"/>
      <c r="CU1003" s="2"/>
      <c r="CV1003" s="9"/>
      <c r="CW1003" s="2"/>
      <c r="CX1003" s="2"/>
      <c r="CY1003" s="8">
        <f t="shared" si="183"/>
        <v>46561072</v>
      </c>
      <c r="CZ1003" s="2"/>
      <c r="DA1003" s="2"/>
      <c r="DB1003" s="2"/>
      <c r="DC1003" s="2"/>
      <c r="DD1003" s="2"/>
      <c r="DE1003" s="2"/>
      <c r="DF1003" s="2"/>
      <c r="DG1003" s="2"/>
      <c r="DH1003" s="2"/>
      <c r="DI1003" s="8">
        <f t="shared" si="184"/>
        <v>46561072</v>
      </c>
      <c r="DJ1003" s="18"/>
      <c r="DK1003" s="2"/>
      <c r="DL1003" s="2"/>
      <c r="DM1003" s="2"/>
      <c r="DN1003" s="2"/>
      <c r="DO1003" s="2"/>
      <c r="DP1003" s="2"/>
      <c r="DQ1003" s="2"/>
      <c r="DR1003" s="9"/>
      <c r="DS1003" s="2"/>
      <c r="DT1003" s="2"/>
      <c r="DU1003" s="7">
        <f t="shared" si="190"/>
        <v>46561072</v>
      </c>
      <c r="DV1003" s="4">
        <f>VLOOKUP(B1003,[3]RPTNCT049_ConsultaSaldosContabl!$I$4:$K$8047,3,0)</f>
        <v>46561072</v>
      </c>
      <c r="DW1003" s="4">
        <f>+Q1003+Z1003+AA1003+AN1003+BA1003+BJ1003+BU1003+BV1003</f>
        <v>0</v>
      </c>
      <c r="DX1003" s="41">
        <f t="shared" si="191"/>
        <v>46561072</v>
      </c>
      <c r="DY1003" s="19">
        <f t="shared" si="192"/>
        <v>0</v>
      </c>
      <c r="DZ1003" s="29"/>
      <c r="EA1003" s="15"/>
      <c r="EB1003" s="15"/>
      <c r="EC1003" s="15"/>
      <c r="ED1003" s="15"/>
      <c r="EE1003" s="15"/>
      <c r="EF1003" s="15"/>
    </row>
    <row r="1004" spans="1:136" ht="15" customHeight="1" x14ac:dyDescent="0.2">
      <c r="A1004" s="1">
        <v>8909842957</v>
      </c>
      <c r="B1004" s="1">
        <v>890984295</v>
      </c>
      <c r="C1004" s="16">
        <v>219005790</v>
      </c>
      <c r="D1004" s="17" t="s">
        <v>145</v>
      </c>
      <c r="E1004" s="24" t="s">
        <v>1190</v>
      </c>
      <c r="F1004" s="38"/>
      <c r="G1004" s="2"/>
      <c r="H1004" s="3"/>
      <c r="I1004" s="2"/>
      <c r="J1004" s="39"/>
      <c r="K1004" s="3"/>
      <c r="L1004" s="2"/>
      <c r="M1004" s="8"/>
      <c r="N1004" s="3"/>
      <c r="O1004" s="2"/>
      <c r="P1004" s="3"/>
      <c r="Q1004" s="39">
        <v>132624046</v>
      </c>
      <c r="R1004" s="2"/>
      <c r="S1004" s="3"/>
      <c r="T1004" s="3"/>
      <c r="U1004" s="2"/>
      <c r="V1004" s="8">
        <f t="shared" si="181"/>
        <v>132624046</v>
      </c>
      <c r="W1004" s="8">
        <v>0</v>
      </c>
      <c r="X1004" s="2"/>
      <c r="Y1004" s="8">
        <v>0</v>
      </c>
      <c r="Z1004" s="8">
        <v>64381068</v>
      </c>
      <c r="AA1004" s="2"/>
      <c r="AB1004" s="2"/>
      <c r="AC1004" s="9"/>
      <c r="AD1004" s="2"/>
      <c r="AE1004" s="2"/>
      <c r="AF1004" s="8">
        <f t="shared" si="185"/>
        <v>197005114</v>
      </c>
      <c r="AG1004" s="9">
        <v>0</v>
      </c>
      <c r="AH1004" s="2"/>
      <c r="AI1004" s="2">
        <v>0</v>
      </c>
      <c r="AJ1004" s="9">
        <v>0</v>
      </c>
      <c r="AK1004" s="2">
        <v>0</v>
      </c>
      <c r="AL1004" s="2">
        <v>0</v>
      </c>
      <c r="AM1004" s="2"/>
      <c r="AN1004" s="2"/>
      <c r="AO1004" s="19">
        <f t="shared" si="186"/>
        <v>197005114</v>
      </c>
      <c r="AP1004" s="2"/>
      <c r="AQ1004" s="2"/>
      <c r="AR1004" s="2"/>
      <c r="AS1004" s="2"/>
      <c r="AT1004" s="2"/>
      <c r="AU1004" s="2"/>
      <c r="AV1004" s="2"/>
      <c r="AW1004" s="2"/>
      <c r="AX1004" s="2">
        <v>429095892</v>
      </c>
      <c r="AY1004" s="2">
        <v>107273973</v>
      </c>
      <c r="AZ1004" s="2"/>
      <c r="BA1004" s="2"/>
      <c r="BB1004" s="64">
        <f t="shared" si="187"/>
        <v>733374979</v>
      </c>
      <c r="BC1004" s="2"/>
      <c r="BD1004" s="2">
        <v>107273973</v>
      </c>
      <c r="BE1004" s="2"/>
      <c r="BF1004" s="2"/>
      <c r="BG1004" s="9"/>
      <c r="BH1004" s="2"/>
      <c r="BI1004" s="2"/>
      <c r="BJ1004" s="2">
        <v>423965286</v>
      </c>
      <c r="BK1004" s="8">
        <f t="shared" si="188"/>
        <v>1264614238</v>
      </c>
      <c r="BL1004" s="2"/>
      <c r="BM1004" s="2">
        <v>107273973</v>
      </c>
      <c r="BN1004" s="2"/>
      <c r="BO1004" s="2"/>
      <c r="BP1004" s="2"/>
      <c r="BQ1004" s="2"/>
      <c r="BR1004" s="9"/>
      <c r="BS1004" s="2"/>
      <c r="BT1004" s="2"/>
      <c r="BU1004" s="2"/>
      <c r="BV1004" s="2"/>
      <c r="BW1004" s="8">
        <f t="shared" si="189"/>
        <v>1371888211</v>
      </c>
      <c r="BX1004" s="2"/>
      <c r="BY1004" s="2">
        <v>107273973</v>
      </c>
      <c r="BZ1004" s="2"/>
      <c r="CA1004" s="2"/>
      <c r="CB1004" s="9"/>
      <c r="CC1004" s="2"/>
      <c r="CD1004" s="2"/>
      <c r="CE1004" s="2"/>
      <c r="CF1004" s="2"/>
      <c r="CG1004" s="8">
        <f>SUM(BW1004:CE1004)</f>
        <v>1479162184</v>
      </c>
      <c r="CH1004" s="2"/>
      <c r="CI1004" s="2"/>
      <c r="CJ1004" s="2"/>
      <c r="CK1004" s="2"/>
      <c r="CL1004" s="9"/>
      <c r="CM1004" s="2"/>
      <c r="CN1004" s="2"/>
      <c r="CO1004" s="2"/>
      <c r="CP1004" s="8">
        <f t="shared" si="182"/>
        <v>1479162184</v>
      </c>
      <c r="CQ1004" s="2"/>
      <c r="CR1004" s="2"/>
      <c r="CS1004" s="2"/>
      <c r="CT1004" s="2"/>
      <c r="CU1004" s="2"/>
      <c r="CV1004" s="9"/>
      <c r="CW1004" s="2"/>
      <c r="CX1004" s="2"/>
      <c r="CY1004" s="8">
        <f t="shared" si="183"/>
        <v>1479162184</v>
      </c>
      <c r="CZ1004" s="2"/>
      <c r="DA1004" s="2"/>
      <c r="DB1004" s="2"/>
      <c r="DC1004" s="2"/>
      <c r="DD1004" s="2"/>
      <c r="DE1004" s="2"/>
      <c r="DF1004" s="2"/>
      <c r="DG1004" s="2"/>
      <c r="DH1004" s="2"/>
      <c r="DI1004" s="8">
        <f t="shared" si="184"/>
        <v>1479162184</v>
      </c>
      <c r="DJ1004" s="18"/>
      <c r="DK1004" s="2"/>
      <c r="DL1004" s="2"/>
      <c r="DM1004" s="2"/>
      <c r="DN1004" s="2"/>
      <c r="DO1004" s="2"/>
      <c r="DP1004" s="2"/>
      <c r="DQ1004" s="2"/>
      <c r="DR1004" s="9"/>
      <c r="DS1004" s="2"/>
      <c r="DT1004" s="2"/>
      <c r="DU1004" s="7">
        <f t="shared" si="190"/>
        <v>1479162184</v>
      </c>
      <c r="DV1004" s="4">
        <f>VLOOKUP(B1004,[3]RPTNCT049_ConsultaSaldosContabl!$I$4:$K$8047,3,0)</f>
        <v>858191784</v>
      </c>
      <c r="DW1004" s="4">
        <f>+Q1004+Z1004+AA1004+AN1004+BA1004+BJ1004+BU1004+BV1004</f>
        <v>620970400</v>
      </c>
      <c r="DX1004" s="41">
        <f t="shared" si="191"/>
        <v>1479162184</v>
      </c>
      <c r="DY1004" s="19">
        <f t="shared" si="192"/>
        <v>0</v>
      </c>
      <c r="DZ1004" s="29"/>
      <c r="EA1004" s="29"/>
      <c r="EB1004" s="29"/>
    </row>
    <row r="1005" spans="1:136" ht="15" customHeight="1" x14ac:dyDescent="0.2">
      <c r="A1005" s="1">
        <v>8911802111</v>
      </c>
      <c r="B1005" s="1">
        <v>891180211</v>
      </c>
      <c r="C1005" s="16">
        <v>219141791</v>
      </c>
      <c r="D1005" s="17" t="s">
        <v>622</v>
      </c>
      <c r="E1005" s="24" t="s">
        <v>1659</v>
      </c>
      <c r="F1005" s="38"/>
      <c r="G1005" s="2"/>
      <c r="H1005" s="3"/>
      <c r="I1005" s="2"/>
      <c r="J1005" s="39"/>
      <c r="K1005" s="3"/>
      <c r="L1005" s="2"/>
      <c r="M1005" s="8"/>
      <c r="N1005" s="3"/>
      <c r="O1005" s="2"/>
      <c r="P1005" s="3"/>
      <c r="Q1005" s="39">
        <v>117409768</v>
      </c>
      <c r="R1005" s="2"/>
      <c r="S1005" s="3"/>
      <c r="T1005" s="3"/>
      <c r="U1005" s="2"/>
      <c r="V1005" s="8">
        <f t="shared" si="181"/>
        <v>117409768</v>
      </c>
      <c r="W1005" s="8">
        <v>0</v>
      </c>
      <c r="X1005" s="2"/>
      <c r="Y1005" s="8">
        <v>0</v>
      </c>
      <c r="Z1005" s="8"/>
      <c r="AA1005" s="2"/>
      <c r="AB1005" s="2"/>
      <c r="AC1005" s="9"/>
      <c r="AD1005" s="2"/>
      <c r="AE1005" s="2"/>
      <c r="AF1005" s="8">
        <f t="shared" si="185"/>
        <v>117409768</v>
      </c>
      <c r="AG1005" s="9">
        <v>0</v>
      </c>
      <c r="AH1005" s="2"/>
      <c r="AI1005" s="2">
        <v>0</v>
      </c>
      <c r="AJ1005" s="9">
        <v>0</v>
      </c>
      <c r="AK1005" s="2">
        <v>0</v>
      </c>
      <c r="AL1005" s="2">
        <v>0</v>
      </c>
      <c r="AM1005" s="2"/>
      <c r="AN1005" s="2"/>
      <c r="AO1005" s="19">
        <f t="shared" si="186"/>
        <v>117409768</v>
      </c>
      <c r="AP1005" s="2"/>
      <c r="AQ1005" s="2"/>
      <c r="AR1005" s="2"/>
      <c r="AS1005" s="2"/>
      <c r="AT1005" s="2"/>
      <c r="AU1005" s="2"/>
      <c r="AV1005" s="2"/>
      <c r="AW1005" s="2"/>
      <c r="AX1005" s="2">
        <v>86512306</v>
      </c>
      <c r="AY1005" s="2"/>
      <c r="AZ1005" s="2"/>
      <c r="BA1005" s="2"/>
      <c r="BB1005" s="64">
        <f t="shared" si="187"/>
        <v>203922074</v>
      </c>
      <c r="BC1005" s="2"/>
      <c r="BD1005" s="2">
        <v>173024612</v>
      </c>
      <c r="BE1005" s="2"/>
      <c r="BF1005" s="2"/>
      <c r="BG1005" s="9"/>
      <c r="BH1005" s="2"/>
      <c r="BI1005" s="2"/>
      <c r="BJ1005" s="2">
        <v>252672608</v>
      </c>
      <c r="BK1005" s="8">
        <f t="shared" si="188"/>
        <v>629619294</v>
      </c>
      <c r="BL1005" s="2"/>
      <c r="BM1005" s="2">
        <v>173024612</v>
      </c>
      <c r="BN1005" s="2"/>
      <c r="BO1005" s="2"/>
      <c r="BP1005" s="2"/>
      <c r="BQ1005" s="2"/>
      <c r="BR1005" s="9"/>
      <c r="BS1005" s="2"/>
      <c r="BT1005" s="2"/>
      <c r="BU1005" s="2"/>
      <c r="BV1005" s="2"/>
      <c r="BW1005" s="8">
        <f t="shared" si="189"/>
        <v>802643906</v>
      </c>
      <c r="BX1005" s="2"/>
      <c r="BY1005" s="2">
        <v>0</v>
      </c>
      <c r="BZ1005" s="2"/>
      <c r="CA1005" s="2"/>
      <c r="CB1005" s="9"/>
      <c r="CC1005" s="2"/>
      <c r="CD1005" s="2"/>
      <c r="CE1005" s="2"/>
      <c r="CF1005" s="2"/>
      <c r="CG1005" s="8">
        <f>SUM(BW1005:CE1005)</f>
        <v>802643906</v>
      </c>
      <c r="CH1005" s="2"/>
      <c r="CI1005" s="2"/>
      <c r="CJ1005" s="2"/>
      <c r="CK1005" s="2"/>
      <c r="CL1005" s="9"/>
      <c r="CM1005" s="2"/>
      <c r="CN1005" s="2"/>
      <c r="CO1005" s="2"/>
      <c r="CP1005" s="8">
        <f t="shared" si="182"/>
        <v>802643906</v>
      </c>
      <c r="CQ1005" s="2"/>
      <c r="CR1005" s="2"/>
      <c r="CS1005" s="2"/>
      <c r="CT1005" s="2"/>
      <c r="CU1005" s="2"/>
      <c r="CV1005" s="9"/>
      <c r="CW1005" s="2"/>
      <c r="CX1005" s="2"/>
      <c r="CY1005" s="8">
        <f t="shared" si="183"/>
        <v>802643906</v>
      </c>
      <c r="CZ1005" s="2"/>
      <c r="DA1005" s="2"/>
      <c r="DB1005" s="2"/>
      <c r="DC1005" s="2"/>
      <c r="DD1005" s="2"/>
      <c r="DE1005" s="2"/>
      <c r="DF1005" s="2"/>
      <c r="DG1005" s="2"/>
      <c r="DH1005" s="2"/>
      <c r="DI1005" s="8">
        <f t="shared" si="184"/>
        <v>802643906</v>
      </c>
      <c r="DJ1005" s="18"/>
      <c r="DK1005" s="2"/>
      <c r="DL1005" s="2"/>
      <c r="DM1005" s="2"/>
      <c r="DN1005" s="2"/>
      <c r="DO1005" s="2"/>
      <c r="DP1005" s="2"/>
      <c r="DQ1005" s="2"/>
      <c r="DR1005" s="9"/>
      <c r="DS1005" s="2"/>
      <c r="DT1005" s="2"/>
      <c r="DU1005" s="7">
        <f t="shared" si="190"/>
        <v>802643906</v>
      </c>
      <c r="DV1005" s="4">
        <f>VLOOKUP(B1005,[3]RPTNCT049_ConsultaSaldosContabl!$I$4:$K$8047,3,0)</f>
        <v>432561530</v>
      </c>
      <c r="DW1005" s="4">
        <f>+Q1005+Z1005+AA1005+AN1005+BA1005+BJ1005+BU1005+BV1005</f>
        <v>370082376</v>
      </c>
      <c r="DX1005" s="41">
        <f t="shared" si="191"/>
        <v>802643906</v>
      </c>
      <c r="DY1005" s="19">
        <f t="shared" si="192"/>
        <v>0</v>
      </c>
      <c r="DZ1005" s="29"/>
      <c r="EA1005" s="29"/>
      <c r="EB1005" s="29"/>
    </row>
    <row r="1006" spans="1:136" ht="15" customHeight="1" x14ac:dyDescent="0.2">
      <c r="A1006" s="1">
        <v>8909825834</v>
      </c>
      <c r="B1006" s="1">
        <v>890982583</v>
      </c>
      <c r="C1006" s="16">
        <v>219205792</v>
      </c>
      <c r="D1006" s="17" t="s">
        <v>146</v>
      </c>
      <c r="E1006" s="24" t="s">
        <v>1191</v>
      </c>
      <c r="F1006" s="38"/>
      <c r="G1006" s="2"/>
      <c r="H1006" s="3"/>
      <c r="I1006" s="2"/>
      <c r="J1006" s="39"/>
      <c r="K1006" s="3"/>
      <c r="L1006" s="2"/>
      <c r="M1006" s="8"/>
      <c r="N1006" s="3"/>
      <c r="O1006" s="2"/>
      <c r="P1006" s="3"/>
      <c r="Q1006" s="39">
        <v>30204540</v>
      </c>
      <c r="R1006" s="2"/>
      <c r="S1006" s="3"/>
      <c r="T1006" s="3"/>
      <c r="U1006" s="2"/>
      <c r="V1006" s="8">
        <f t="shared" si="181"/>
        <v>30204540</v>
      </c>
      <c r="W1006" s="8">
        <v>0</v>
      </c>
      <c r="X1006" s="2"/>
      <c r="Y1006" s="8">
        <v>0</v>
      </c>
      <c r="Z1006" s="8"/>
      <c r="AA1006" s="2"/>
      <c r="AB1006" s="2"/>
      <c r="AC1006" s="9"/>
      <c r="AD1006" s="2"/>
      <c r="AE1006" s="2"/>
      <c r="AF1006" s="8">
        <f t="shared" si="185"/>
        <v>30204540</v>
      </c>
      <c r="AG1006" s="9">
        <v>0</v>
      </c>
      <c r="AH1006" s="2"/>
      <c r="AI1006" s="2">
        <v>0</v>
      </c>
      <c r="AJ1006" s="9">
        <v>0</v>
      </c>
      <c r="AK1006" s="2">
        <v>0</v>
      </c>
      <c r="AL1006" s="2">
        <v>0</v>
      </c>
      <c r="AM1006" s="2"/>
      <c r="AN1006" s="2"/>
      <c r="AO1006" s="19">
        <f t="shared" si="186"/>
        <v>30204540</v>
      </c>
      <c r="AP1006" s="2"/>
      <c r="AQ1006" s="2"/>
      <c r="AR1006" s="2"/>
      <c r="AS1006" s="2"/>
      <c r="AT1006" s="2"/>
      <c r="AU1006" s="2"/>
      <c r="AV1006" s="2"/>
      <c r="AW1006" s="2"/>
      <c r="AX1006" s="2">
        <v>33123740</v>
      </c>
      <c r="AY1006" s="2">
        <v>8280935</v>
      </c>
      <c r="AZ1006" s="2"/>
      <c r="BA1006" s="2"/>
      <c r="BB1006" s="64">
        <f t="shared" si="187"/>
        <v>71609215</v>
      </c>
      <c r="BC1006" s="2"/>
      <c r="BD1006" s="2">
        <v>8280935</v>
      </c>
      <c r="BE1006" s="2"/>
      <c r="BF1006" s="2"/>
      <c r="BG1006" s="9"/>
      <c r="BH1006" s="2"/>
      <c r="BI1006" s="2"/>
      <c r="BJ1006" s="2">
        <v>65001769</v>
      </c>
      <c r="BK1006" s="8">
        <f t="shared" si="188"/>
        <v>144891919</v>
      </c>
      <c r="BL1006" s="2"/>
      <c r="BM1006" s="2">
        <v>8280935</v>
      </c>
      <c r="BN1006" s="2"/>
      <c r="BO1006" s="2"/>
      <c r="BP1006" s="2"/>
      <c r="BQ1006" s="2"/>
      <c r="BR1006" s="9"/>
      <c r="BS1006" s="2"/>
      <c r="BT1006" s="2"/>
      <c r="BU1006" s="2"/>
      <c r="BV1006" s="2"/>
      <c r="BW1006" s="8">
        <f t="shared" si="189"/>
        <v>153172854</v>
      </c>
      <c r="BX1006" s="2"/>
      <c r="BY1006" s="2">
        <v>8280935</v>
      </c>
      <c r="BZ1006" s="2"/>
      <c r="CA1006" s="2"/>
      <c r="CB1006" s="9"/>
      <c r="CC1006" s="2"/>
      <c r="CD1006" s="2"/>
      <c r="CE1006" s="2"/>
      <c r="CF1006" s="2"/>
      <c r="CG1006" s="8">
        <f>SUM(BW1006:CE1006)</f>
        <v>161453789</v>
      </c>
      <c r="CH1006" s="2"/>
      <c r="CI1006" s="2"/>
      <c r="CJ1006" s="2"/>
      <c r="CK1006" s="2"/>
      <c r="CL1006" s="9"/>
      <c r="CM1006" s="2"/>
      <c r="CN1006" s="2"/>
      <c r="CO1006" s="2"/>
      <c r="CP1006" s="8">
        <f t="shared" si="182"/>
        <v>161453789</v>
      </c>
      <c r="CQ1006" s="2"/>
      <c r="CR1006" s="2"/>
      <c r="CS1006" s="2"/>
      <c r="CT1006" s="2"/>
      <c r="CU1006" s="2"/>
      <c r="CV1006" s="9"/>
      <c r="CW1006" s="2"/>
      <c r="CX1006" s="2"/>
      <c r="CY1006" s="8">
        <f t="shared" si="183"/>
        <v>161453789</v>
      </c>
      <c r="CZ1006" s="2"/>
      <c r="DA1006" s="2"/>
      <c r="DB1006" s="2"/>
      <c r="DC1006" s="2"/>
      <c r="DD1006" s="2"/>
      <c r="DE1006" s="2"/>
      <c r="DF1006" s="2"/>
      <c r="DG1006" s="2"/>
      <c r="DH1006" s="2"/>
      <c r="DI1006" s="8">
        <f t="shared" si="184"/>
        <v>161453789</v>
      </c>
      <c r="DJ1006" s="18"/>
      <c r="DK1006" s="2"/>
      <c r="DL1006" s="2"/>
      <c r="DM1006" s="2"/>
      <c r="DN1006" s="2"/>
      <c r="DO1006" s="2"/>
      <c r="DP1006" s="2"/>
      <c r="DQ1006" s="2"/>
      <c r="DR1006" s="9"/>
      <c r="DS1006" s="2"/>
      <c r="DT1006" s="2"/>
      <c r="DU1006" s="7">
        <f t="shared" si="190"/>
        <v>161453789</v>
      </c>
      <c r="DV1006" s="4">
        <f>VLOOKUP(B1006,[3]RPTNCT049_ConsultaSaldosContabl!$I$4:$K$8047,3,0)</f>
        <v>66247480</v>
      </c>
      <c r="DW1006" s="4">
        <f>+Q1006+Z1006+AA1006+AN1006+BA1006+BJ1006+BU1006+BV1006</f>
        <v>95206309</v>
      </c>
      <c r="DX1006" s="41">
        <f t="shared" si="191"/>
        <v>161453789</v>
      </c>
      <c r="DY1006" s="19">
        <f t="shared" si="192"/>
        <v>0</v>
      </c>
      <c r="DZ1006" s="29"/>
      <c r="EA1006" s="29"/>
      <c r="EB1006" s="29"/>
    </row>
    <row r="1007" spans="1:136" ht="15" customHeight="1" x14ac:dyDescent="0.2">
      <c r="A1007" s="1">
        <v>8918561313</v>
      </c>
      <c r="B1007" s="1">
        <v>891856131</v>
      </c>
      <c r="C1007" s="16">
        <v>219015790</v>
      </c>
      <c r="D1007" s="17" t="s">
        <v>318</v>
      </c>
      <c r="E1007" s="24" t="s">
        <v>1366</v>
      </c>
      <c r="F1007" s="54"/>
      <c r="G1007" s="18"/>
      <c r="H1007" s="54"/>
      <c r="I1007" s="18"/>
      <c r="J1007" s="54"/>
      <c r="K1007" s="54"/>
      <c r="L1007" s="18"/>
      <c r="M1007" s="55"/>
      <c r="N1007" s="54"/>
      <c r="O1007" s="18"/>
      <c r="P1007" s="54"/>
      <c r="Q1007" s="39"/>
      <c r="R1007" s="18"/>
      <c r="S1007" s="54"/>
      <c r="T1007" s="54"/>
      <c r="U1007" s="18"/>
      <c r="V1007" s="8">
        <f t="shared" si="181"/>
        <v>0</v>
      </c>
      <c r="W1007" s="8">
        <v>0</v>
      </c>
      <c r="X1007" s="18"/>
      <c r="Y1007" s="8">
        <v>0</v>
      </c>
      <c r="Z1007" s="8">
        <v>34229920</v>
      </c>
      <c r="AA1007" s="18"/>
      <c r="AB1007" s="18"/>
      <c r="AC1007" s="56"/>
      <c r="AD1007" s="18"/>
      <c r="AE1007" s="18"/>
      <c r="AF1007" s="8">
        <f t="shared" si="185"/>
        <v>34229920</v>
      </c>
      <c r="AG1007" s="9">
        <v>0</v>
      </c>
      <c r="AH1007" s="2"/>
      <c r="AI1007" s="2">
        <v>0</v>
      </c>
      <c r="AJ1007" s="9">
        <v>0</v>
      </c>
      <c r="AK1007" s="2">
        <v>0</v>
      </c>
      <c r="AL1007" s="2">
        <v>0</v>
      </c>
      <c r="AM1007" s="2"/>
      <c r="AN1007" s="2"/>
      <c r="AO1007" s="19">
        <f t="shared" si="186"/>
        <v>34229920</v>
      </c>
      <c r="AP1007" s="18"/>
      <c r="AQ1007" s="2"/>
      <c r="AR1007" s="18"/>
      <c r="AS1007" s="2"/>
      <c r="AT1007" s="18"/>
      <c r="AU1007" s="18"/>
      <c r="AV1007" s="18"/>
      <c r="AW1007" s="18"/>
      <c r="AX1007" s="2">
        <v>43597616</v>
      </c>
      <c r="AY1007" s="2">
        <v>10899404</v>
      </c>
      <c r="AZ1007" s="18"/>
      <c r="BA1007" s="2"/>
      <c r="BB1007" s="64">
        <f t="shared" si="187"/>
        <v>88726940</v>
      </c>
      <c r="BC1007" s="2"/>
      <c r="BD1007" s="2">
        <v>10899404</v>
      </c>
      <c r="BE1007" s="2"/>
      <c r="BF1007" s="2"/>
      <c r="BG1007" s="9"/>
      <c r="BH1007" s="2"/>
      <c r="BI1007" s="2"/>
      <c r="BJ1007" s="2">
        <v>73664524</v>
      </c>
      <c r="BK1007" s="8">
        <f t="shared" si="188"/>
        <v>173290868</v>
      </c>
      <c r="BL1007" s="2"/>
      <c r="BM1007" s="2">
        <v>10899404</v>
      </c>
      <c r="BN1007" s="2"/>
      <c r="BO1007" s="2"/>
      <c r="BP1007" s="2"/>
      <c r="BQ1007" s="2"/>
      <c r="BR1007" s="9"/>
      <c r="BS1007" s="2"/>
      <c r="BT1007" s="2"/>
      <c r="BU1007" s="2"/>
      <c r="BV1007" s="2"/>
      <c r="BW1007" s="8">
        <f t="shared" si="189"/>
        <v>184190272</v>
      </c>
      <c r="BX1007" s="2"/>
      <c r="BY1007" s="2">
        <v>10899404</v>
      </c>
      <c r="BZ1007" s="2"/>
      <c r="CA1007" s="2"/>
      <c r="CB1007" s="9"/>
      <c r="CC1007" s="2"/>
      <c r="CD1007" s="2"/>
      <c r="CE1007" s="2"/>
      <c r="CF1007" s="2"/>
      <c r="CG1007" s="8">
        <f>SUM(BW1007:CE1007)</f>
        <v>195089676</v>
      </c>
      <c r="CH1007" s="2"/>
      <c r="CI1007" s="2"/>
      <c r="CJ1007" s="2"/>
      <c r="CK1007" s="2"/>
      <c r="CL1007" s="9"/>
      <c r="CM1007" s="2"/>
      <c r="CN1007" s="2"/>
      <c r="CO1007" s="2"/>
      <c r="CP1007" s="8">
        <f t="shared" si="182"/>
        <v>195089676</v>
      </c>
      <c r="CQ1007" s="2"/>
      <c r="CR1007" s="2"/>
      <c r="CS1007" s="2"/>
      <c r="CT1007" s="2"/>
      <c r="CU1007" s="2"/>
      <c r="CV1007" s="9"/>
      <c r="CW1007" s="2"/>
      <c r="CX1007" s="2"/>
      <c r="CY1007" s="8">
        <f t="shared" si="183"/>
        <v>195089676</v>
      </c>
      <c r="CZ1007" s="2"/>
      <c r="DA1007" s="2"/>
      <c r="DB1007" s="2"/>
      <c r="DC1007" s="2"/>
      <c r="DD1007" s="2"/>
      <c r="DE1007" s="2"/>
      <c r="DF1007" s="2"/>
      <c r="DG1007" s="2"/>
      <c r="DH1007" s="2"/>
      <c r="DI1007" s="8">
        <f t="shared" si="184"/>
        <v>195089676</v>
      </c>
      <c r="DJ1007" s="18"/>
      <c r="DK1007" s="2"/>
      <c r="DL1007" s="2"/>
      <c r="DM1007" s="2"/>
      <c r="DN1007" s="2"/>
      <c r="DO1007" s="2"/>
      <c r="DP1007" s="2"/>
      <c r="DQ1007" s="2"/>
      <c r="DR1007" s="9"/>
      <c r="DS1007" s="2"/>
      <c r="DT1007" s="2"/>
      <c r="DU1007" s="7">
        <f t="shared" si="190"/>
        <v>195089676</v>
      </c>
      <c r="DV1007" s="4">
        <f>VLOOKUP(B1007,[3]RPTNCT049_ConsultaSaldosContabl!$I$4:$K$8047,3,0)</f>
        <v>87195232</v>
      </c>
      <c r="DW1007" s="4">
        <f>+Q1007+Z1007+AA1007+AN1007+BA1007+BJ1007+BU1007+BV1007</f>
        <v>107894444</v>
      </c>
      <c r="DX1007" s="41">
        <f t="shared" si="191"/>
        <v>195089676</v>
      </c>
      <c r="DY1007" s="19">
        <f t="shared" si="192"/>
        <v>0</v>
      </c>
      <c r="DZ1007" s="29"/>
      <c r="EA1007" s="15"/>
      <c r="EB1007" s="15"/>
      <c r="EC1007" s="15"/>
      <c r="ED1007" s="15"/>
      <c r="EE1007" s="15"/>
      <c r="EF1007" s="15"/>
    </row>
    <row r="1008" spans="1:136" ht="15" customHeight="1" x14ac:dyDescent="0.2">
      <c r="A1008" s="1">
        <v>8000128737</v>
      </c>
      <c r="B1008" s="1">
        <v>800012873</v>
      </c>
      <c r="C1008" s="16">
        <v>211085410</v>
      </c>
      <c r="D1008" s="17" t="s">
        <v>971</v>
      </c>
      <c r="E1008" s="24" t="s">
        <v>2049</v>
      </c>
      <c r="F1008" s="38"/>
      <c r="G1008" s="2"/>
      <c r="H1008" s="3"/>
      <c r="I1008" s="2"/>
      <c r="J1008" s="39"/>
      <c r="K1008" s="3"/>
      <c r="L1008" s="2"/>
      <c r="M1008" s="8"/>
      <c r="N1008" s="3"/>
      <c r="O1008" s="2"/>
      <c r="P1008" s="3"/>
      <c r="Q1008" s="39">
        <v>145794083</v>
      </c>
      <c r="R1008" s="2"/>
      <c r="S1008" s="3"/>
      <c r="T1008" s="3"/>
      <c r="U1008" s="2"/>
      <c r="V1008" s="8">
        <f t="shared" si="181"/>
        <v>145794083</v>
      </c>
      <c r="W1008" s="8">
        <v>0</v>
      </c>
      <c r="X1008" s="2"/>
      <c r="Y1008" s="8">
        <v>0</v>
      </c>
      <c r="Z1008" s="8"/>
      <c r="AA1008" s="2"/>
      <c r="AB1008" s="2"/>
      <c r="AC1008" s="9"/>
      <c r="AD1008" s="2"/>
      <c r="AE1008" s="2"/>
      <c r="AF1008" s="8">
        <f t="shared" si="185"/>
        <v>145794083</v>
      </c>
      <c r="AG1008" s="9">
        <v>0</v>
      </c>
      <c r="AH1008" s="2"/>
      <c r="AI1008" s="2">
        <v>0</v>
      </c>
      <c r="AJ1008" s="9">
        <v>0</v>
      </c>
      <c r="AK1008" s="2">
        <v>0</v>
      </c>
      <c r="AL1008" s="2">
        <v>0</v>
      </c>
      <c r="AM1008" s="2"/>
      <c r="AN1008" s="2"/>
      <c r="AO1008" s="19">
        <f t="shared" si="186"/>
        <v>145794083</v>
      </c>
      <c r="AP1008" s="2"/>
      <c r="AQ1008" s="2"/>
      <c r="AR1008" s="2"/>
      <c r="AS1008" s="2"/>
      <c r="AT1008" s="2"/>
      <c r="AU1008" s="2"/>
      <c r="AV1008" s="2"/>
      <c r="AW1008" s="2"/>
      <c r="AX1008" s="2">
        <v>195056016</v>
      </c>
      <c r="AY1008" s="2">
        <v>48764004</v>
      </c>
      <c r="AZ1008" s="2"/>
      <c r="BA1008" s="2"/>
      <c r="BB1008" s="64">
        <f t="shared" si="187"/>
        <v>389614103</v>
      </c>
      <c r="BC1008" s="2"/>
      <c r="BD1008" s="2">
        <v>48764004</v>
      </c>
      <c r="BE1008" s="2"/>
      <c r="BF1008" s="2"/>
      <c r="BG1008" s="9"/>
      <c r="BH1008" s="2"/>
      <c r="BI1008" s="2"/>
      <c r="BJ1008" s="2">
        <v>313756860</v>
      </c>
      <c r="BK1008" s="8">
        <f t="shared" si="188"/>
        <v>752134967</v>
      </c>
      <c r="BL1008" s="2"/>
      <c r="BM1008" s="2">
        <v>48764004</v>
      </c>
      <c r="BN1008" s="2"/>
      <c r="BO1008" s="2"/>
      <c r="BP1008" s="2"/>
      <c r="BQ1008" s="2"/>
      <c r="BR1008" s="9"/>
      <c r="BS1008" s="2"/>
      <c r="BT1008" s="2"/>
      <c r="BU1008" s="2"/>
      <c r="BV1008" s="2"/>
      <c r="BW1008" s="8">
        <f t="shared" si="189"/>
        <v>800898971</v>
      </c>
      <c r="BX1008" s="2"/>
      <c r="BY1008" s="2">
        <v>48764004</v>
      </c>
      <c r="BZ1008" s="2"/>
      <c r="CA1008" s="2"/>
      <c r="CB1008" s="9"/>
      <c r="CC1008" s="2"/>
      <c r="CD1008" s="2"/>
      <c r="CE1008" s="2"/>
      <c r="CF1008" s="2"/>
      <c r="CG1008" s="8">
        <f>SUM(BW1008:CE1008)</f>
        <v>849662975</v>
      </c>
      <c r="CH1008" s="2"/>
      <c r="CI1008" s="2"/>
      <c r="CJ1008" s="2"/>
      <c r="CK1008" s="2"/>
      <c r="CL1008" s="9"/>
      <c r="CM1008" s="2"/>
      <c r="CN1008" s="2"/>
      <c r="CO1008" s="2"/>
      <c r="CP1008" s="8">
        <f t="shared" si="182"/>
        <v>849662975</v>
      </c>
      <c r="CQ1008" s="2"/>
      <c r="CR1008" s="2"/>
      <c r="CS1008" s="2"/>
      <c r="CT1008" s="2"/>
      <c r="CU1008" s="2"/>
      <c r="CV1008" s="9"/>
      <c r="CW1008" s="2"/>
      <c r="CX1008" s="2"/>
      <c r="CY1008" s="8">
        <f t="shared" si="183"/>
        <v>849662975</v>
      </c>
      <c r="CZ1008" s="2"/>
      <c r="DA1008" s="2"/>
      <c r="DB1008" s="2"/>
      <c r="DC1008" s="2"/>
      <c r="DD1008" s="2"/>
      <c r="DE1008" s="2"/>
      <c r="DF1008" s="2"/>
      <c r="DG1008" s="2"/>
      <c r="DH1008" s="2"/>
      <c r="DI1008" s="8">
        <f t="shared" si="184"/>
        <v>849662975</v>
      </c>
      <c r="DJ1008" s="18"/>
      <c r="DK1008" s="2"/>
      <c r="DL1008" s="2"/>
      <c r="DM1008" s="2"/>
      <c r="DN1008" s="2"/>
      <c r="DO1008" s="2"/>
      <c r="DP1008" s="2"/>
      <c r="DQ1008" s="2"/>
      <c r="DR1008" s="9"/>
      <c r="DS1008" s="2"/>
      <c r="DT1008" s="2"/>
      <c r="DU1008" s="7">
        <f t="shared" si="190"/>
        <v>849662975</v>
      </c>
      <c r="DV1008" s="4">
        <f>VLOOKUP(B1008,[3]RPTNCT049_ConsultaSaldosContabl!$I$4:$K$8047,3,0)</f>
        <v>390112032</v>
      </c>
      <c r="DW1008" s="4">
        <f>+Q1008+Z1008+AA1008+AN1008+BA1008+BJ1008+BU1008+BV1008</f>
        <v>459550943</v>
      </c>
      <c r="DX1008" s="41">
        <f t="shared" si="191"/>
        <v>849662975</v>
      </c>
      <c r="DY1008" s="19">
        <f t="shared" si="192"/>
        <v>0</v>
      </c>
      <c r="DZ1008" s="29"/>
      <c r="EA1008" s="29"/>
      <c r="EB1008" s="29"/>
    </row>
    <row r="1009" spans="1:136" ht="15" customHeight="1" x14ac:dyDescent="0.2">
      <c r="A1009" s="1">
        <v>8999994819</v>
      </c>
      <c r="B1009" s="1">
        <v>899999481</v>
      </c>
      <c r="C1009" s="16">
        <v>219325793</v>
      </c>
      <c r="D1009" s="17" t="s">
        <v>546</v>
      </c>
      <c r="E1009" s="24" t="s">
        <v>2095</v>
      </c>
      <c r="F1009" s="38"/>
      <c r="G1009" s="2"/>
      <c r="H1009" s="3"/>
      <c r="I1009" s="2"/>
      <c r="J1009" s="39"/>
      <c r="K1009" s="3"/>
      <c r="L1009" s="2"/>
      <c r="M1009" s="8"/>
      <c r="N1009" s="3"/>
      <c r="O1009" s="2"/>
      <c r="P1009" s="3"/>
      <c r="Q1009" s="39">
        <v>55636038</v>
      </c>
      <c r="R1009" s="2"/>
      <c r="S1009" s="3"/>
      <c r="T1009" s="3"/>
      <c r="U1009" s="2"/>
      <c r="V1009" s="8">
        <f t="shared" si="181"/>
        <v>55636038</v>
      </c>
      <c r="W1009" s="8">
        <v>0</v>
      </c>
      <c r="X1009" s="2"/>
      <c r="Y1009" s="8">
        <v>0</v>
      </c>
      <c r="Z1009" s="8"/>
      <c r="AA1009" s="2"/>
      <c r="AB1009" s="2"/>
      <c r="AC1009" s="9"/>
      <c r="AD1009" s="2"/>
      <c r="AE1009" s="2"/>
      <c r="AF1009" s="8">
        <f t="shared" si="185"/>
        <v>55636038</v>
      </c>
      <c r="AG1009" s="9">
        <v>0</v>
      </c>
      <c r="AH1009" s="2"/>
      <c r="AI1009" s="2">
        <v>0</v>
      </c>
      <c r="AJ1009" s="9">
        <v>0</v>
      </c>
      <c r="AK1009" s="2">
        <v>0</v>
      </c>
      <c r="AL1009" s="2">
        <v>0</v>
      </c>
      <c r="AM1009" s="2"/>
      <c r="AN1009" s="2"/>
      <c r="AO1009" s="19">
        <f t="shared" si="186"/>
        <v>55636038</v>
      </c>
      <c r="AP1009" s="2"/>
      <c r="AQ1009" s="2"/>
      <c r="AR1009" s="2"/>
      <c r="AS1009" s="2"/>
      <c r="AT1009" s="2"/>
      <c r="AU1009" s="2"/>
      <c r="AV1009" s="2"/>
      <c r="AW1009" s="2"/>
      <c r="AX1009" s="2">
        <v>58682584</v>
      </c>
      <c r="AY1009" s="2">
        <v>14670646</v>
      </c>
      <c r="AZ1009" s="2"/>
      <c r="BA1009" s="2"/>
      <c r="BB1009" s="64">
        <f t="shared" si="187"/>
        <v>128989268</v>
      </c>
      <c r="BC1009" s="2"/>
      <c r="BD1009" s="2">
        <v>14670646</v>
      </c>
      <c r="BE1009" s="2"/>
      <c r="BF1009" s="2"/>
      <c r="BG1009" s="9"/>
      <c r="BH1009" s="2"/>
      <c r="BI1009" s="2"/>
      <c r="BJ1009" s="2">
        <v>119731922</v>
      </c>
      <c r="BK1009" s="8">
        <f t="shared" si="188"/>
        <v>263391836</v>
      </c>
      <c r="BL1009" s="2"/>
      <c r="BM1009" s="2">
        <v>14670646</v>
      </c>
      <c r="BN1009" s="2"/>
      <c r="BO1009" s="2"/>
      <c r="BP1009" s="2"/>
      <c r="BQ1009" s="2"/>
      <c r="BR1009" s="9"/>
      <c r="BS1009" s="2"/>
      <c r="BT1009" s="2"/>
      <c r="BU1009" s="2"/>
      <c r="BV1009" s="2"/>
      <c r="BW1009" s="8">
        <f t="shared" si="189"/>
        <v>278062482</v>
      </c>
      <c r="BX1009" s="2"/>
      <c r="BY1009" s="2">
        <v>14670646</v>
      </c>
      <c r="BZ1009" s="2"/>
      <c r="CA1009" s="2"/>
      <c r="CB1009" s="9"/>
      <c r="CC1009" s="2"/>
      <c r="CD1009" s="2"/>
      <c r="CE1009" s="2"/>
      <c r="CF1009" s="2"/>
      <c r="CG1009" s="8">
        <f>SUM(BW1009:CE1009)</f>
        <v>292733128</v>
      </c>
      <c r="CH1009" s="2"/>
      <c r="CI1009" s="2"/>
      <c r="CJ1009" s="2"/>
      <c r="CK1009" s="2"/>
      <c r="CL1009" s="9"/>
      <c r="CM1009" s="2"/>
      <c r="CN1009" s="2"/>
      <c r="CO1009" s="2"/>
      <c r="CP1009" s="8">
        <f t="shared" si="182"/>
        <v>292733128</v>
      </c>
      <c r="CQ1009" s="2"/>
      <c r="CR1009" s="2"/>
      <c r="CS1009" s="2"/>
      <c r="CT1009" s="2"/>
      <c r="CU1009" s="2"/>
      <c r="CV1009" s="9"/>
      <c r="CW1009" s="2"/>
      <c r="CX1009" s="2"/>
      <c r="CY1009" s="8">
        <f t="shared" si="183"/>
        <v>292733128</v>
      </c>
      <c r="CZ1009" s="2"/>
      <c r="DA1009" s="2"/>
      <c r="DB1009" s="2"/>
      <c r="DC1009" s="2"/>
      <c r="DD1009" s="2"/>
      <c r="DE1009" s="2"/>
      <c r="DF1009" s="2"/>
      <c r="DG1009" s="2"/>
      <c r="DH1009" s="2"/>
      <c r="DI1009" s="8">
        <f t="shared" si="184"/>
        <v>292733128</v>
      </c>
      <c r="DJ1009" s="18"/>
      <c r="DK1009" s="2"/>
      <c r="DL1009" s="2"/>
      <c r="DM1009" s="2"/>
      <c r="DN1009" s="2"/>
      <c r="DO1009" s="2"/>
      <c r="DP1009" s="2"/>
      <c r="DQ1009" s="2"/>
      <c r="DR1009" s="9"/>
      <c r="DS1009" s="2"/>
      <c r="DT1009" s="2"/>
      <c r="DU1009" s="7">
        <f t="shared" si="190"/>
        <v>292733128</v>
      </c>
      <c r="DV1009" s="4">
        <f>VLOOKUP(B1009,[3]RPTNCT049_ConsultaSaldosContabl!$I$4:$K$8047,3,0)</f>
        <v>117365168</v>
      </c>
      <c r="DW1009" s="4">
        <f>+Q1009+Z1009+AA1009+AN1009+BA1009+BJ1009+BU1009+BV1009</f>
        <v>175367960</v>
      </c>
      <c r="DX1009" s="41">
        <f t="shared" si="191"/>
        <v>292733128</v>
      </c>
      <c r="DY1009" s="19">
        <f t="shared" si="192"/>
        <v>0</v>
      </c>
      <c r="DZ1009" s="29"/>
      <c r="EA1009" s="29"/>
      <c r="EB1009" s="29"/>
    </row>
    <row r="1010" spans="1:136" ht="15" customHeight="1" x14ac:dyDescent="0.2">
      <c r="A1010" s="1">
        <v>8911801270</v>
      </c>
      <c r="B1010" s="1">
        <v>891180127</v>
      </c>
      <c r="C1010" s="16">
        <v>219941799</v>
      </c>
      <c r="D1010" s="17" t="s">
        <v>624</v>
      </c>
      <c r="E1010" s="24" t="s">
        <v>1661</v>
      </c>
      <c r="F1010" s="38"/>
      <c r="G1010" s="2"/>
      <c r="H1010" s="3"/>
      <c r="I1010" s="2"/>
      <c r="J1010" s="39"/>
      <c r="K1010" s="3"/>
      <c r="L1010" s="2"/>
      <c r="M1010" s="8"/>
      <c r="N1010" s="3"/>
      <c r="O1010" s="2"/>
      <c r="P1010" s="3"/>
      <c r="Q1010" s="39">
        <v>72855671</v>
      </c>
      <c r="R1010" s="2"/>
      <c r="S1010" s="3"/>
      <c r="T1010" s="3"/>
      <c r="U1010" s="2"/>
      <c r="V1010" s="8">
        <f t="shared" si="181"/>
        <v>72855671</v>
      </c>
      <c r="W1010" s="8">
        <v>0</v>
      </c>
      <c r="X1010" s="2"/>
      <c r="Y1010" s="8">
        <v>0</v>
      </c>
      <c r="Z1010" s="8"/>
      <c r="AA1010" s="2"/>
      <c r="AB1010" s="2"/>
      <c r="AC1010" s="9"/>
      <c r="AD1010" s="2"/>
      <c r="AE1010" s="2"/>
      <c r="AF1010" s="8">
        <f t="shared" si="185"/>
        <v>72855671</v>
      </c>
      <c r="AG1010" s="9">
        <v>0</v>
      </c>
      <c r="AH1010" s="2"/>
      <c r="AI1010" s="2">
        <v>0</v>
      </c>
      <c r="AJ1010" s="9">
        <v>0</v>
      </c>
      <c r="AK1010" s="2">
        <v>0</v>
      </c>
      <c r="AL1010" s="2">
        <v>0</v>
      </c>
      <c r="AM1010" s="2"/>
      <c r="AN1010" s="2"/>
      <c r="AO1010" s="19">
        <f t="shared" si="186"/>
        <v>72855671</v>
      </c>
      <c r="AP1010" s="2"/>
      <c r="AQ1010" s="2"/>
      <c r="AR1010" s="2"/>
      <c r="AS1010" s="2"/>
      <c r="AT1010" s="2"/>
      <c r="AU1010" s="2"/>
      <c r="AV1010" s="2"/>
      <c r="AW1010" s="2"/>
      <c r="AX1010" s="2">
        <v>50169602</v>
      </c>
      <c r="AY1010" s="2"/>
      <c r="AZ1010" s="2"/>
      <c r="BA1010" s="2"/>
      <c r="BB1010" s="64">
        <f t="shared" si="187"/>
        <v>123025273</v>
      </c>
      <c r="BC1010" s="2"/>
      <c r="BD1010" s="2">
        <v>100339204</v>
      </c>
      <c r="BE1010" s="2"/>
      <c r="BF1010" s="2"/>
      <c r="BG1010" s="9"/>
      <c r="BH1010" s="2"/>
      <c r="BI1010" s="2"/>
      <c r="BJ1010" s="2">
        <v>156789470</v>
      </c>
      <c r="BK1010" s="8">
        <f t="shared" si="188"/>
        <v>380153947</v>
      </c>
      <c r="BL1010" s="2"/>
      <c r="BM1010" s="2">
        <v>100339204</v>
      </c>
      <c r="BN1010" s="2"/>
      <c r="BO1010" s="2"/>
      <c r="BP1010" s="2"/>
      <c r="BQ1010" s="2"/>
      <c r="BR1010" s="9"/>
      <c r="BS1010" s="2"/>
      <c r="BT1010" s="2"/>
      <c r="BU1010" s="2"/>
      <c r="BV1010" s="2"/>
      <c r="BW1010" s="8">
        <f t="shared" si="189"/>
        <v>480493151</v>
      </c>
      <c r="BX1010" s="2"/>
      <c r="BY1010" s="2">
        <v>0</v>
      </c>
      <c r="BZ1010" s="2"/>
      <c r="CA1010" s="2"/>
      <c r="CB1010" s="9"/>
      <c r="CC1010" s="2"/>
      <c r="CD1010" s="2"/>
      <c r="CE1010" s="2"/>
      <c r="CF1010" s="2"/>
      <c r="CG1010" s="8">
        <f>SUM(BW1010:CE1010)</f>
        <v>480493151</v>
      </c>
      <c r="CH1010" s="2"/>
      <c r="CI1010" s="2"/>
      <c r="CJ1010" s="2"/>
      <c r="CK1010" s="2"/>
      <c r="CL1010" s="9"/>
      <c r="CM1010" s="2"/>
      <c r="CN1010" s="2"/>
      <c r="CO1010" s="2"/>
      <c r="CP1010" s="8">
        <f t="shared" si="182"/>
        <v>480493151</v>
      </c>
      <c r="CQ1010" s="2"/>
      <c r="CR1010" s="2"/>
      <c r="CS1010" s="2"/>
      <c r="CT1010" s="2"/>
      <c r="CU1010" s="2"/>
      <c r="CV1010" s="9"/>
      <c r="CW1010" s="2"/>
      <c r="CX1010" s="2"/>
      <c r="CY1010" s="8">
        <f t="shared" si="183"/>
        <v>480493151</v>
      </c>
      <c r="CZ1010" s="2"/>
      <c r="DA1010" s="2"/>
      <c r="DB1010" s="2"/>
      <c r="DC1010" s="2"/>
      <c r="DD1010" s="2"/>
      <c r="DE1010" s="2"/>
      <c r="DF1010" s="2"/>
      <c r="DG1010" s="2"/>
      <c r="DH1010" s="2"/>
      <c r="DI1010" s="8">
        <f t="shared" si="184"/>
        <v>480493151</v>
      </c>
      <c r="DJ1010" s="18"/>
      <c r="DK1010" s="2"/>
      <c r="DL1010" s="2"/>
      <c r="DM1010" s="2"/>
      <c r="DN1010" s="2"/>
      <c r="DO1010" s="2"/>
      <c r="DP1010" s="2"/>
      <c r="DQ1010" s="2"/>
      <c r="DR1010" s="9"/>
      <c r="DS1010" s="2"/>
      <c r="DT1010" s="2"/>
      <c r="DU1010" s="7">
        <f t="shared" si="190"/>
        <v>480493151</v>
      </c>
      <c r="DV1010" s="4">
        <f>VLOOKUP(B1010,[3]RPTNCT049_ConsultaSaldosContabl!$I$4:$K$8047,3,0)</f>
        <v>250848010</v>
      </c>
      <c r="DW1010" s="4">
        <f>+Q1010+Z1010+AA1010+AN1010+BA1010+BJ1010+BU1010+BV1010</f>
        <v>229645141</v>
      </c>
      <c r="DX1010" s="41">
        <f t="shared" si="191"/>
        <v>480493151</v>
      </c>
      <c r="DY1010" s="19">
        <f t="shared" si="192"/>
        <v>0</v>
      </c>
      <c r="DZ1010" s="29"/>
      <c r="EA1010" s="29"/>
      <c r="EB1010" s="29"/>
    </row>
    <row r="1011" spans="1:136" ht="15" customHeight="1" x14ac:dyDescent="0.2">
      <c r="A1011" s="1">
        <v>8000045746</v>
      </c>
      <c r="B1011" s="1">
        <v>800004574</v>
      </c>
      <c r="C1011" s="16">
        <v>219725797</v>
      </c>
      <c r="D1011" s="17" t="s">
        <v>547</v>
      </c>
      <c r="E1011" s="24" t="s">
        <v>1570</v>
      </c>
      <c r="F1011" s="38"/>
      <c r="G1011" s="2"/>
      <c r="H1011" s="3"/>
      <c r="I1011" s="2"/>
      <c r="J1011" s="39"/>
      <c r="K1011" s="3"/>
      <c r="L1011" s="2"/>
      <c r="M1011" s="8"/>
      <c r="N1011" s="3"/>
      <c r="O1011" s="2"/>
      <c r="P1011" s="3"/>
      <c r="Q1011" s="39">
        <v>47205347</v>
      </c>
      <c r="R1011" s="2"/>
      <c r="S1011" s="3"/>
      <c r="T1011" s="3"/>
      <c r="U1011" s="2"/>
      <c r="V1011" s="8">
        <f t="shared" si="181"/>
        <v>47205347</v>
      </c>
      <c r="W1011" s="8">
        <v>0</v>
      </c>
      <c r="X1011" s="2"/>
      <c r="Y1011" s="8">
        <v>0</v>
      </c>
      <c r="Z1011" s="8"/>
      <c r="AA1011" s="2"/>
      <c r="AB1011" s="2"/>
      <c r="AC1011" s="9"/>
      <c r="AD1011" s="2"/>
      <c r="AE1011" s="2"/>
      <c r="AF1011" s="8">
        <f t="shared" si="185"/>
        <v>47205347</v>
      </c>
      <c r="AG1011" s="9">
        <v>0</v>
      </c>
      <c r="AH1011" s="2"/>
      <c r="AI1011" s="2">
        <v>0</v>
      </c>
      <c r="AJ1011" s="9">
        <v>0</v>
      </c>
      <c r="AK1011" s="2">
        <v>0</v>
      </c>
      <c r="AL1011" s="2">
        <v>0</v>
      </c>
      <c r="AM1011" s="2"/>
      <c r="AN1011" s="2"/>
      <c r="AO1011" s="19">
        <f t="shared" si="186"/>
        <v>47205347</v>
      </c>
      <c r="AP1011" s="2"/>
      <c r="AQ1011" s="2"/>
      <c r="AR1011" s="2"/>
      <c r="AS1011" s="2"/>
      <c r="AT1011" s="2"/>
      <c r="AU1011" s="2"/>
      <c r="AV1011" s="2"/>
      <c r="AW1011" s="2"/>
      <c r="AX1011" s="2">
        <v>49315012</v>
      </c>
      <c r="AY1011" s="2">
        <v>12328753</v>
      </c>
      <c r="AZ1011" s="2"/>
      <c r="BA1011" s="2"/>
      <c r="BB1011" s="64">
        <f t="shared" si="187"/>
        <v>108849112</v>
      </c>
      <c r="BC1011" s="2"/>
      <c r="BD1011" s="2">
        <v>12328753</v>
      </c>
      <c r="BE1011" s="2"/>
      <c r="BF1011" s="2"/>
      <c r="BG1011" s="9"/>
      <c r="BH1011" s="2"/>
      <c r="BI1011" s="2"/>
      <c r="BJ1011" s="2">
        <v>101588606</v>
      </c>
      <c r="BK1011" s="8">
        <f t="shared" si="188"/>
        <v>222766471</v>
      </c>
      <c r="BL1011" s="2"/>
      <c r="BM1011" s="2">
        <v>12328753</v>
      </c>
      <c r="BN1011" s="2"/>
      <c r="BO1011" s="2"/>
      <c r="BP1011" s="2"/>
      <c r="BQ1011" s="2"/>
      <c r="BR1011" s="9"/>
      <c r="BS1011" s="2"/>
      <c r="BT1011" s="2"/>
      <c r="BU1011" s="2"/>
      <c r="BV1011" s="2"/>
      <c r="BW1011" s="8">
        <f t="shared" si="189"/>
        <v>235095224</v>
      </c>
      <c r="BX1011" s="2"/>
      <c r="BY1011" s="2">
        <v>12328753</v>
      </c>
      <c r="BZ1011" s="2"/>
      <c r="CA1011" s="2"/>
      <c r="CB1011" s="9"/>
      <c r="CC1011" s="2"/>
      <c r="CD1011" s="2"/>
      <c r="CE1011" s="2"/>
      <c r="CF1011" s="2"/>
      <c r="CG1011" s="8">
        <f>SUM(BW1011:CE1011)</f>
        <v>247423977</v>
      </c>
      <c r="CH1011" s="2"/>
      <c r="CI1011" s="2"/>
      <c r="CJ1011" s="2"/>
      <c r="CK1011" s="2"/>
      <c r="CL1011" s="9"/>
      <c r="CM1011" s="2"/>
      <c r="CN1011" s="2"/>
      <c r="CO1011" s="2"/>
      <c r="CP1011" s="8">
        <f t="shared" si="182"/>
        <v>247423977</v>
      </c>
      <c r="CQ1011" s="2"/>
      <c r="CR1011" s="2"/>
      <c r="CS1011" s="2"/>
      <c r="CT1011" s="2"/>
      <c r="CU1011" s="2"/>
      <c r="CV1011" s="9"/>
      <c r="CW1011" s="2"/>
      <c r="CX1011" s="2"/>
      <c r="CY1011" s="8">
        <f t="shared" si="183"/>
        <v>247423977</v>
      </c>
      <c r="CZ1011" s="2"/>
      <c r="DA1011" s="2"/>
      <c r="DB1011" s="2"/>
      <c r="DC1011" s="2"/>
      <c r="DD1011" s="2"/>
      <c r="DE1011" s="2"/>
      <c r="DF1011" s="2"/>
      <c r="DG1011" s="2"/>
      <c r="DH1011" s="2"/>
      <c r="DI1011" s="8">
        <f t="shared" si="184"/>
        <v>247423977</v>
      </c>
      <c r="DJ1011" s="18"/>
      <c r="DK1011" s="2"/>
      <c r="DL1011" s="2"/>
      <c r="DM1011" s="2"/>
      <c r="DN1011" s="2"/>
      <c r="DO1011" s="2"/>
      <c r="DP1011" s="2"/>
      <c r="DQ1011" s="2"/>
      <c r="DR1011" s="9"/>
      <c r="DS1011" s="2"/>
      <c r="DT1011" s="2"/>
      <c r="DU1011" s="7">
        <f t="shared" si="190"/>
        <v>247423977</v>
      </c>
      <c r="DV1011" s="4">
        <f>VLOOKUP(B1011,[3]RPTNCT049_ConsultaSaldosContabl!$I$4:$K$8047,3,0)</f>
        <v>98630024</v>
      </c>
      <c r="DW1011" s="4">
        <f>+Q1011+Z1011+AA1011+AN1011+BA1011+BJ1011+BU1011+BV1011</f>
        <v>148793953</v>
      </c>
      <c r="DX1011" s="41">
        <f t="shared" si="191"/>
        <v>247423977</v>
      </c>
      <c r="DY1011" s="19">
        <f t="shared" si="192"/>
        <v>0</v>
      </c>
      <c r="DZ1011" s="29"/>
      <c r="EA1011" s="29"/>
      <c r="EB1011" s="29"/>
    </row>
    <row r="1012" spans="1:136" ht="15" customHeight="1" x14ac:dyDescent="0.2">
      <c r="A1012" s="1">
        <v>8917800578</v>
      </c>
      <c r="B1012" s="1">
        <v>891780057</v>
      </c>
      <c r="C1012" s="16">
        <v>219847798</v>
      </c>
      <c r="D1012" s="17" t="s">
        <v>663</v>
      </c>
      <c r="E1012" s="24" t="s">
        <v>1701</v>
      </c>
      <c r="F1012" s="38"/>
      <c r="G1012" s="2"/>
      <c r="H1012" s="3"/>
      <c r="I1012" s="2"/>
      <c r="J1012" s="39"/>
      <c r="K1012" s="3"/>
      <c r="L1012" s="2"/>
      <c r="M1012" s="8"/>
      <c r="N1012" s="3"/>
      <c r="O1012" s="2"/>
      <c r="P1012" s="3"/>
      <c r="Q1012" s="39">
        <v>102040517</v>
      </c>
      <c r="R1012" s="2"/>
      <c r="S1012" s="3"/>
      <c r="T1012" s="3"/>
      <c r="U1012" s="2"/>
      <c r="V1012" s="8">
        <f t="shared" si="181"/>
        <v>102040517</v>
      </c>
      <c r="W1012" s="8">
        <v>0</v>
      </c>
      <c r="X1012" s="2"/>
      <c r="Y1012" s="8">
        <v>0</v>
      </c>
      <c r="Z1012" s="8"/>
      <c r="AA1012" s="2"/>
      <c r="AB1012" s="2"/>
      <c r="AC1012" s="9"/>
      <c r="AD1012" s="2"/>
      <c r="AE1012" s="2"/>
      <c r="AF1012" s="8">
        <f t="shared" si="185"/>
        <v>102040517</v>
      </c>
      <c r="AG1012" s="9">
        <v>0</v>
      </c>
      <c r="AH1012" s="2"/>
      <c r="AI1012" s="2">
        <v>0</v>
      </c>
      <c r="AJ1012" s="9">
        <v>0</v>
      </c>
      <c r="AK1012" s="2">
        <v>0</v>
      </c>
      <c r="AL1012" s="2">
        <v>0</v>
      </c>
      <c r="AM1012" s="2"/>
      <c r="AN1012" s="2"/>
      <c r="AO1012" s="19">
        <f t="shared" si="186"/>
        <v>102040517</v>
      </c>
      <c r="AP1012" s="2"/>
      <c r="AQ1012" s="2"/>
      <c r="AR1012" s="2"/>
      <c r="AS1012" s="2"/>
      <c r="AT1012" s="2"/>
      <c r="AU1012" s="2"/>
      <c r="AV1012" s="2"/>
      <c r="AW1012" s="2"/>
      <c r="AX1012" s="2">
        <v>194568192</v>
      </c>
      <c r="AY1012" s="2">
        <v>48642048</v>
      </c>
      <c r="AZ1012" s="2"/>
      <c r="BA1012" s="2"/>
      <c r="BB1012" s="64">
        <f t="shared" si="187"/>
        <v>345250757</v>
      </c>
      <c r="BC1012" s="2"/>
      <c r="BD1012" s="2">
        <v>48642048</v>
      </c>
      <c r="BE1012" s="2"/>
      <c r="BF1012" s="2"/>
      <c r="BG1012" s="9"/>
      <c r="BH1012" s="2"/>
      <c r="BI1012" s="2"/>
      <c r="BJ1012" s="2">
        <v>219596825</v>
      </c>
      <c r="BK1012" s="8">
        <f t="shared" si="188"/>
        <v>613489630</v>
      </c>
      <c r="BL1012" s="2"/>
      <c r="BM1012" s="2">
        <v>48642048</v>
      </c>
      <c r="BN1012" s="2"/>
      <c r="BO1012" s="2"/>
      <c r="BP1012" s="2"/>
      <c r="BQ1012" s="2"/>
      <c r="BR1012" s="9"/>
      <c r="BS1012" s="2"/>
      <c r="BT1012" s="2"/>
      <c r="BU1012" s="2"/>
      <c r="BV1012" s="2"/>
      <c r="BW1012" s="8">
        <f t="shared" si="189"/>
        <v>662131678</v>
      </c>
      <c r="BX1012" s="2"/>
      <c r="BY1012" s="2">
        <v>48642048</v>
      </c>
      <c r="BZ1012" s="2"/>
      <c r="CA1012" s="2"/>
      <c r="CB1012" s="9"/>
      <c r="CC1012" s="2"/>
      <c r="CD1012" s="2"/>
      <c r="CE1012" s="2"/>
      <c r="CF1012" s="2"/>
      <c r="CG1012" s="8">
        <f>SUM(BW1012:CE1012)</f>
        <v>710773726</v>
      </c>
      <c r="CH1012" s="2"/>
      <c r="CI1012" s="2"/>
      <c r="CJ1012" s="2"/>
      <c r="CK1012" s="2"/>
      <c r="CL1012" s="9"/>
      <c r="CM1012" s="2"/>
      <c r="CN1012" s="2"/>
      <c r="CO1012" s="2"/>
      <c r="CP1012" s="8">
        <f t="shared" si="182"/>
        <v>710773726</v>
      </c>
      <c r="CQ1012" s="2"/>
      <c r="CR1012" s="2"/>
      <c r="CS1012" s="2"/>
      <c r="CT1012" s="2"/>
      <c r="CU1012" s="2"/>
      <c r="CV1012" s="9"/>
      <c r="CW1012" s="2"/>
      <c r="CX1012" s="2"/>
      <c r="CY1012" s="8">
        <f t="shared" si="183"/>
        <v>710773726</v>
      </c>
      <c r="CZ1012" s="2"/>
      <c r="DA1012" s="2"/>
      <c r="DB1012" s="2"/>
      <c r="DC1012" s="2"/>
      <c r="DD1012" s="2"/>
      <c r="DE1012" s="2"/>
      <c r="DF1012" s="2"/>
      <c r="DG1012" s="2"/>
      <c r="DH1012" s="2"/>
      <c r="DI1012" s="8">
        <f t="shared" si="184"/>
        <v>710773726</v>
      </c>
      <c r="DJ1012" s="18"/>
      <c r="DK1012" s="2"/>
      <c r="DL1012" s="2"/>
      <c r="DM1012" s="2"/>
      <c r="DN1012" s="2"/>
      <c r="DO1012" s="2"/>
      <c r="DP1012" s="2"/>
      <c r="DQ1012" s="2"/>
      <c r="DR1012" s="9"/>
      <c r="DS1012" s="2"/>
      <c r="DT1012" s="2"/>
      <c r="DU1012" s="7">
        <f t="shared" si="190"/>
        <v>710773726</v>
      </c>
      <c r="DV1012" s="4">
        <f>VLOOKUP(B1012,[3]RPTNCT049_ConsultaSaldosContabl!$I$4:$K$8047,3,0)</f>
        <v>389136384</v>
      </c>
      <c r="DW1012" s="4">
        <f>+Q1012+Z1012+AA1012+AN1012+BA1012+BJ1012+BU1012+BV1012</f>
        <v>321637342</v>
      </c>
      <c r="DX1012" s="41">
        <f t="shared" si="191"/>
        <v>710773726</v>
      </c>
      <c r="DY1012" s="19">
        <f t="shared" si="192"/>
        <v>0</v>
      </c>
      <c r="DZ1012" s="29"/>
      <c r="EA1012" s="29"/>
      <c r="EB1012" s="29"/>
    </row>
    <row r="1013" spans="1:136" ht="15" customHeight="1" x14ac:dyDescent="0.2">
      <c r="A1013" s="1">
        <v>8000951742</v>
      </c>
      <c r="B1013" s="1">
        <v>800095174</v>
      </c>
      <c r="C1013" s="16">
        <v>219925799</v>
      </c>
      <c r="D1013" s="17" t="s">
        <v>548</v>
      </c>
      <c r="E1013" s="24" t="s">
        <v>1588</v>
      </c>
      <c r="F1013" s="38"/>
      <c r="G1013" s="2"/>
      <c r="H1013" s="3"/>
      <c r="I1013" s="2"/>
      <c r="J1013" s="39"/>
      <c r="K1013" s="3"/>
      <c r="L1013" s="2"/>
      <c r="M1013" s="8"/>
      <c r="N1013" s="3"/>
      <c r="O1013" s="2"/>
      <c r="P1013" s="3"/>
      <c r="Q1013" s="39">
        <v>97135400</v>
      </c>
      <c r="R1013" s="2"/>
      <c r="S1013" s="3"/>
      <c r="T1013" s="3"/>
      <c r="U1013" s="2"/>
      <c r="V1013" s="8">
        <f t="shared" si="181"/>
        <v>97135400</v>
      </c>
      <c r="W1013" s="8">
        <v>0</v>
      </c>
      <c r="X1013" s="2"/>
      <c r="Y1013" s="8">
        <v>0</v>
      </c>
      <c r="Z1013" s="8"/>
      <c r="AA1013" s="2"/>
      <c r="AB1013" s="2"/>
      <c r="AC1013" s="9"/>
      <c r="AD1013" s="2"/>
      <c r="AE1013" s="2"/>
      <c r="AF1013" s="8">
        <f t="shared" si="185"/>
        <v>97135400</v>
      </c>
      <c r="AG1013" s="9">
        <v>0</v>
      </c>
      <c r="AH1013" s="2"/>
      <c r="AI1013" s="2">
        <v>0</v>
      </c>
      <c r="AJ1013" s="9">
        <v>0</v>
      </c>
      <c r="AK1013" s="2">
        <v>0</v>
      </c>
      <c r="AL1013" s="2">
        <v>0</v>
      </c>
      <c r="AM1013" s="2"/>
      <c r="AN1013" s="2"/>
      <c r="AO1013" s="19">
        <f t="shared" si="186"/>
        <v>97135400</v>
      </c>
      <c r="AP1013" s="2"/>
      <c r="AQ1013" s="2"/>
      <c r="AR1013" s="2"/>
      <c r="AS1013" s="2"/>
      <c r="AT1013" s="2"/>
      <c r="AU1013" s="2"/>
      <c r="AV1013" s="2"/>
      <c r="AW1013" s="2"/>
      <c r="AX1013" s="2">
        <v>75205672</v>
      </c>
      <c r="AY1013" s="2">
        <v>18801418</v>
      </c>
      <c r="AZ1013" s="2"/>
      <c r="BA1013" s="2"/>
      <c r="BB1013" s="64">
        <f t="shared" si="187"/>
        <v>191142490</v>
      </c>
      <c r="BC1013" s="2"/>
      <c r="BD1013" s="2">
        <v>18801418</v>
      </c>
      <c r="BE1013" s="2"/>
      <c r="BF1013" s="2"/>
      <c r="BG1013" s="9"/>
      <c r="BH1013" s="2"/>
      <c r="BI1013" s="2"/>
      <c r="BJ1013" s="2">
        <v>209040944</v>
      </c>
      <c r="BK1013" s="8">
        <f t="shared" si="188"/>
        <v>418984852</v>
      </c>
      <c r="BL1013" s="2"/>
      <c r="BM1013" s="2">
        <v>18801418</v>
      </c>
      <c r="BN1013" s="2"/>
      <c r="BO1013" s="2"/>
      <c r="BP1013" s="2"/>
      <c r="BQ1013" s="2"/>
      <c r="BR1013" s="9"/>
      <c r="BS1013" s="2"/>
      <c r="BT1013" s="2"/>
      <c r="BU1013" s="2"/>
      <c r="BV1013" s="2"/>
      <c r="BW1013" s="8">
        <f t="shared" si="189"/>
        <v>437786270</v>
      </c>
      <c r="BX1013" s="2"/>
      <c r="BY1013" s="2">
        <v>18801418</v>
      </c>
      <c r="BZ1013" s="2"/>
      <c r="CA1013" s="2"/>
      <c r="CB1013" s="9"/>
      <c r="CC1013" s="2"/>
      <c r="CD1013" s="2"/>
      <c r="CE1013" s="2"/>
      <c r="CF1013" s="2"/>
      <c r="CG1013" s="8">
        <f>SUM(BW1013:CE1013)</f>
        <v>456587688</v>
      </c>
      <c r="CH1013" s="2"/>
      <c r="CI1013" s="2"/>
      <c r="CJ1013" s="2"/>
      <c r="CK1013" s="2"/>
      <c r="CL1013" s="9"/>
      <c r="CM1013" s="2"/>
      <c r="CN1013" s="2"/>
      <c r="CO1013" s="2"/>
      <c r="CP1013" s="8">
        <f t="shared" si="182"/>
        <v>456587688</v>
      </c>
      <c r="CQ1013" s="2"/>
      <c r="CR1013" s="2"/>
      <c r="CS1013" s="2"/>
      <c r="CT1013" s="2"/>
      <c r="CU1013" s="2"/>
      <c r="CV1013" s="9"/>
      <c r="CW1013" s="2"/>
      <c r="CX1013" s="2"/>
      <c r="CY1013" s="8">
        <f t="shared" si="183"/>
        <v>456587688</v>
      </c>
      <c r="CZ1013" s="2"/>
      <c r="DA1013" s="2"/>
      <c r="DB1013" s="2"/>
      <c r="DC1013" s="2"/>
      <c r="DD1013" s="2"/>
      <c r="DE1013" s="2"/>
      <c r="DF1013" s="2"/>
      <c r="DG1013" s="2"/>
      <c r="DH1013" s="2"/>
      <c r="DI1013" s="8">
        <f t="shared" si="184"/>
        <v>456587688</v>
      </c>
      <c r="DJ1013" s="18"/>
      <c r="DK1013" s="2"/>
      <c r="DL1013" s="2"/>
      <c r="DM1013" s="2"/>
      <c r="DN1013" s="2"/>
      <c r="DO1013" s="2"/>
      <c r="DP1013" s="2"/>
      <c r="DQ1013" s="2"/>
      <c r="DR1013" s="9"/>
      <c r="DS1013" s="2"/>
      <c r="DT1013" s="2"/>
      <c r="DU1013" s="7">
        <f t="shared" si="190"/>
        <v>456587688</v>
      </c>
      <c r="DV1013" s="4">
        <f>VLOOKUP(B1013,[3]RPTNCT049_ConsultaSaldosContabl!$I$4:$K$8047,3,0)</f>
        <v>150411344</v>
      </c>
      <c r="DW1013" s="4">
        <f>+Q1013+Z1013+AA1013+AN1013+BA1013+BJ1013+BU1013+BV1013</f>
        <v>306176344</v>
      </c>
      <c r="DX1013" s="41">
        <f t="shared" si="191"/>
        <v>456587688</v>
      </c>
      <c r="DY1013" s="19">
        <f t="shared" si="192"/>
        <v>0</v>
      </c>
      <c r="DZ1013" s="29"/>
      <c r="EA1013" s="29"/>
      <c r="EB1013" s="29"/>
    </row>
    <row r="1014" spans="1:136" ht="15" customHeight="1" x14ac:dyDescent="0.2">
      <c r="A1014" s="1">
        <v>8000197099</v>
      </c>
      <c r="B1014" s="1">
        <v>800019709</v>
      </c>
      <c r="C1014" s="16">
        <v>219815798</v>
      </c>
      <c r="D1014" s="17" t="s">
        <v>319</v>
      </c>
      <c r="E1014" s="24" t="s">
        <v>1367</v>
      </c>
      <c r="F1014" s="54"/>
      <c r="G1014" s="18"/>
      <c r="H1014" s="54"/>
      <c r="I1014" s="18"/>
      <c r="J1014" s="54"/>
      <c r="K1014" s="54"/>
      <c r="L1014" s="18"/>
      <c r="M1014" s="55"/>
      <c r="N1014" s="54"/>
      <c r="O1014" s="18"/>
      <c r="P1014" s="54"/>
      <c r="Q1014" s="39"/>
      <c r="R1014" s="18"/>
      <c r="S1014" s="54"/>
      <c r="T1014" s="54"/>
      <c r="U1014" s="18"/>
      <c r="V1014" s="8">
        <f t="shared" si="181"/>
        <v>0</v>
      </c>
      <c r="W1014" s="8">
        <v>0</v>
      </c>
      <c r="X1014" s="18"/>
      <c r="Y1014" s="8">
        <v>0</v>
      </c>
      <c r="Z1014" s="8">
        <v>17553805</v>
      </c>
      <c r="AA1014" s="18"/>
      <c r="AB1014" s="18"/>
      <c r="AC1014" s="56"/>
      <c r="AD1014" s="18"/>
      <c r="AE1014" s="18"/>
      <c r="AF1014" s="8">
        <f t="shared" si="185"/>
        <v>17553805</v>
      </c>
      <c r="AG1014" s="9">
        <v>0</v>
      </c>
      <c r="AH1014" s="2"/>
      <c r="AI1014" s="2">
        <v>0</v>
      </c>
      <c r="AJ1014" s="9">
        <v>0</v>
      </c>
      <c r="AK1014" s="2">
        <v>0</v>
      </c>
      <c r="AL1014" s="2">
        <v>0</v>
      </c>
      <c r="AM1014" s="2"/>
      <c r="AN1014" s="2"/>
      <c r="AO1014" s="19">
        <f t="shared" si="186"/>
        <v>17553805</v>
      </c>
      <c r="AP1014" s="18"/>
      <c r="AQ1014" s="2"/>
      <c r="AR1014" s="18"/>
      <c r="AS1014" s="2"/>
      <c r="AT1014" s="18"/>
      <c r="AU1014" s="18"/>
      <c r="AV1014" s="18"/>
      <c r="AW1014" s="18"/>
      <c r="AX1014" s="2">
        <v>19991296</v>
      </c>
      <c r="AY1014" s="2">
        <v>4997824</v>
      </c>
      <c r="AZ1014" s="18"/>
      <c r="BA1014" s="2"/>
      <c r="BB1014" s="64">
        <f t="shared" si="187"/>
        <v>42542925</v>
      </c>
      <c r="BC1014" s="2"/>
      <c r="BD1014" s="2">
        <v>4997824</v>
      </c>
      <c r="BE1014" s="2"/>
      <c r="BF1014" s="2"/>
      <c r="BG1014" s="9"/>
      <c r="BH1014" s="2"/>
      <c r="BI1014" s="2"/>
      <c r="BJ1014" s="2">
        <v>37776758</v>
      </c>
      <c r="BK1014" s="8">
        <f t="shared" si="188"/>
        <v>85317507</v>
      </c>
      <c r="BL1014" s="2"/>
      <c r="BM1014" s="2">
        <v>4997824</v>
      </c>
      <c r="BN1014" s="2"/>
      <c r="BO1014" s="2"/>
      <c r="BP1014" s="2"/>
      <c r="BQ1014" s="2"/>
      <c r="BR1014" s="9"/>
      <c r="BS1014" s="2"/>
      <c r="BT1014" s="2"/>
      <c r="BU1014" s="2"/>
      <c r="BV1014" s="2"/>
      <c r="BW1014" s="8">
        <f t="shared" si="189"/>
        <v>90315331</v>
      </c>
      <c r="BX1014" s="2"/>
      <c r="BY1014" s="2">
        <v>4997824</v>
      </c>
      <c r="BZ1014" s="2"/>
      <c r="CA1014" s="2"/>
      <c r="CB1014" s="9"/>
      <c r="CC1014" s="2"/>
      <c r="CD1014" s="2"/>
      <c r="CE1014" s="2"/>
      <c r="CF1014" s="2"/>
      <c r="CG1014" s="8">
        <f>SUM(BW1014:CE1014)</f>
        <v>95313155</v>
      </c>
      <c r="CH1014" s="2"/>
      <c r="CI1014" s="2"/>
      <c r="CJ1014" s="2"/>
      <c r="CK1014" s="2"/>
      <c r="CL1014" s="9"/>
      <c r="CM1014" s="2"/>
      <c r="CN1014" s="2"/>
      <c r="CO1014" s="2"/>
      <c r="CP1014" s="8">
        <f t="shared" si="182"/>
        <v>95313155</v>
      </c>
      <c r="CQ1014" s="2"/>
      <c r="CR1014" s="2"/>
      <c r="CS1014" s="2"/>
      <c r="CT1014" s="2"/>
      <c r="CU1014" s="2"/>
      <c r="CV1014" s="9"/>
      <c r="CW1014" s="2"/>
      <c r="CX1014" s="2"/>
      <c r="CY1014" s="8">
        <f t="shared" si="183"/>
        <v>95313155</v>
      </c>
      <c r="CZ1014" s="2"/>
      <c r="DA1014" s="2"/>
      <c r="DB1014" s="2"/>
      <c r="DC1014" s="2"/>
      <c r="DD1014" s="2"/>
      <c r="DE1014" s="2"/>
      <c r="DF1014" s="2"/>
      <c r="DG1014" s="2"/>
      <c r="DH1014" s="2"/>
      <c r="DI1014" s="8">
        <f t="shared" si="184"/>
        <v>95313155</v>
      </c>
      <c r="DJ1014" s="18"/>
      <c r="DK1014" s="2"/>
      <c r="DL1014" s="2"/>
      <c r="DM1014" s="2"/>
      <c r="DN1014" s="2"/>
      <c r="DO1014" s="2"/>
      <c r="DP1014" s="2"/>
      <c r="DQ1014" s="2"/>
      <c r="DR1014" s="9"/>
      <c r="DS1014" s="2"/>
      <c r="DT1014" s="2"/>
      <c r="DU1014" s="7">
        <f t="shared" si="190"/>
        <v>95313155</v>
      </c>
      <c r="DV1014" s="4">
        <f>VLOOKUP(B1014,[3]RPTNCT049_ConsultaSaldosContabl!$I$4:$K$8047,3,0)</f>
        <v>39982592</v>
      </c>
      <c r="DW1014" s="4">
        <f>+Q1014+Z1014+AA1014+AN1014+BA1014+BJ1014+BU1014+BV1014</f>
        <v>55330563</v>
      </c>
      <c r="DX1014" s="41">
        <f t="shared" si="191"/>
        <v>95313155</v>
      </c>
      <c r="DY1014" s="19">
        <f t="shared" si="192"/>
        <v>0</v>
      </c>
      <c r="DZ1014" s="29"/>
      <c r="EA1014" s="15"/>
      <c r="EB1014" s="15"/>
      <c r="EC1014" s="15"/>
      <c r="ED1014" s="15"/>
      <c r="EE1014" s="15"/>
      <c r="EF1014" s="15"/>
    </row>
    <row r="1015" spans="1:136" ht="15" customHeight="1" x14ac:dyDescent="0.2">
      <c r="A1015" s="1">
        <v>8000170229</v>
      </c>
      <c r="B1015" s="1">
        <v>800017022</v>
      </c>
      <c r="C1015" s="16">
        <v>210054800</v>
      </c>
      <c r="D1015" s="17" t="s">
        <v>785</v>
      </c>
      <c r="E1015" s="24" t="s">
        <v>1819</v>
      </c>
      <c r="F1015" s="38"/>
      <c r="G1015" s="2"/>
      <c r="H1015" s="3"/>
      <c r="I1015" s="2"/>
      <c r="J1015" s="39"/>
      <c r="K1015" s="3"/>
      <c r="L1015" s="2"/>
      <c r="M1015" s="8"/>
      <c r="N1015" s="3"/>
      <c r="O1015" s="2"/>
      <c r="P1015" s="3"/>
      <c r="Q1015" s="39">
        <v>50294398</v>
      </c>
      <c r="R1015" s="2"/>
      <c r="S1015" s="3"/>
      <c r="T1015" s="3"/>
      <c r="U1015" s="2"/>
      <c r="V1015" s="8">
        <f t="shared" si="181"/>
        <v>50294398</v>
      </c>
      <c r="W1015" s="8">
        <v>0</v>
      </c>
      <c r="X1015" s="2"/>
      <c r="Y1015" s="8">
        <v>0</v>
      </c>
      <c r="Z1015" s="8">
        <v>10934399</v>
      </c>
      <c r="AA1015" s="2"/>
      <c r="AB1015" s="2"/>
      <c r="AC1015" s="9"/>
      <c r="AD1015" s="2"/>
      <c r="AE1015" s="2"/>
      <c r="AF1015" s="8">
        <f t="shared" si="185"/>
        <v>61228797</v>
      </c>
      <c r="AG1015" s="9">
        <v>0</v>
      </c>
      <c r="AH1015" s="2"/>
      <c r="AI1015" s="2">
        <v>0</v>
      </c>
      <c r="AJ1015" s="9">
        <v>0</v>
      </c>
      <c r="AK1015" s="2">
        <v>0</v>
      </c>
      <c r="AL1015" s="2">
        <v>0</v>
      </c>
      <c r="AM1015" s="2"/>
      <c r="AN1015" s="2"/>
      <c r="AO1015" s="19">
        <f t="shared" si="186"/>
        <v>61228797</v>
      </c>
      <c r="AP1015" s="2"/>
      <c r="AQ1015" s="2"/>
      <c r="AR1015" s="2"/>
      <c r="AS1015" s="2"/>
      <c r="AT1015" s="2"/>
      <c r="AU1015" s="2"/>
      <c r="AV1015" s="2"/>
      <c r="AW1015" s="2"/>
      <c r="AX1015" s="2">
        <v>144695748</v>
      </c>
      <c r="AY1015" s="2">
        <v>36173937</v>
      </c>
      <c r="AZ1015" s="2"/>
      <c r="BA1015" s="2"/>
      <c r="BB1015" s="64">
        <f t="shared" si="187"/>
        <v>242098482</v>
      </c>
      <c r="BC1015" s="2"/>
      <c r="BD1015" s="2">
        <v>36173937</v>
      </c>
      <c r="BE1015" s="2"/>
      <c r="BF1015" s="2"/>
      <c r="BG1015" s="9"/>
      <c r="BH1015" s="2"/>
      <c r="BI1015" s="2"/>
      <c r="BJ1015" s="2">
        <v>131767879</v>
      </c>
      <c r="BK1015" s="8">
        <f t="shared" si="188"/>
        <v>410040298</v>
      </c>
      <c r="BL1015" s="2"/>
      <c r="BM1015" s="2">
        <v>36173937</v>
      </c>
      <c r="BN1015" s="2"/>
      <c r="BO1015" s="2"/>
      <c r="BP1015" s="2"/>
      <c r="BQ1015" s="2"/>
      <c r="BR1015" s="9"/>
      <c r="BS1015" s="2"/>
      <c r="BT1015" s="2"/>
      <c r="BU1015" s="2"/>
      <c r="BV1015" s="2"/>
      <c r="BW1015" s="8">
        <f t="shared" si="189"/>
        <v>446214235</v>
      </c>
      <c r="BX1015" s="2"/>
      <c r="BY1015" s="2">
        <v>36173937</v>
      </c>
      <c r="BZ1015" s="2"/>
      <c r="CA1015" s="2"/>
      <c r="CB1015" s="9"/>
      <c r="CC1015" s="2"/>
      <c r="CD1015" s="2"/>
      <c r="CE1015" s="2"/>
      <c r="CF1015" s="2"/>
      <c r="CG1015" s="8">
        <f>SUM(BW1015:CE1015)</f>
        <v>482388172</v>
      </c>
      <c r="CH1015" s="2"/>
      <c r="CI1015" s="2"/>
      <c r="CJ1015" s="2"/>
      <c r="CK1015" s="2"/>
      <c r="CL1015" s="9"/>
      <c r="CM1015" s="2"/>
      <c r="CN1015" s="2"/>
      <c r="CO1015" s="2"/>
      <c r="CP1015" s="8">
        <f t="shared" si="182"/>
        <v>482388172</v>
      </c>
      <c r="CQ1015" s="2"/>
      <c r="CR1015" s="2"/>
      <c r="CS1015" s="2"/>
      <c r="CT1015" s="2"/>
      <c r="CU1015" s="2"/>
      <c r="CV1015" s="9"/>
      <c r="CW1015" s="2"/>
      <c r="CX1015" s="2"/>
      <c r="CY1015" s="8">
        <f t="shared" si="183"/>
        <v>482388172</v>
      </c>
      <c r="CZ1015" s="2"/>
      <c r="DA1015" s="2"/>
      <c r="DB1015" s="2"/>
      <c r="DC1015" s="2"/>
      <c r="DD1015" s="2"/>
      <c r="DE1015" s="2"/>
      <c r="DF1015" s="2"/>
      <c r="DG1015" s="2"/>
      <c r="DH1015" s="2"/>
      <c r="DI1015" s="8">
        <f t="shared" si="184"/>
        <v>482388172</v>
      </c>
      <c r="DJ1015" s="18"/>
      <c r="DK1015" s="2"/>
      <c r="DL1015" s="2"/>
      <c r="DM1015" s="2"/>
      <c r="DN1015" s="2"/>
      <c r="DO1015" s="2"/>
      <c r="DP1015" s="2"/>
      <c r="DQ1015" s="2"/>
      <c r="DR1015" s="9"/>
      <c r="DS1015" s="2"/>
      <c r="DT1015" s="2"/>
      <c r="DU1015" s="7">
        <f t="shared" si="190"/>
        <v>482388172</v>
      </c>
      <c r="DV1015" s="4">
        <f>VLOOKUP(B1015,[3]RPTNCT049_ConsultaSaldosContabl!$I$4:$K$8047,3,0)</f>
        <v>289391496</v>
      </c>
      <c r="DW1015" s="4">
        <f>+Q1015+Z1015+AA1015+AN1015+BA1015+BJ1015+BU1015+BV1015</f>
        <v>192996676</v>
      </c>
      <c r="DX1015" s="41">
        <f t="shared" si="191"/>
        <v>482388172</v>
      </c>
      <c r="DY1015" s="19">
        <f t="shared" si="192"/>
        <v>0</v>
      </c>
      <c r="DZ1015" s="29"/>
      <c r="EA1015" s="29"/>
      <c r="EB1015" s="29"/>
    </row>
    <row r="1016" spans="1:136" ht="15" customHeight="1" x14ac:dyDescent="0.2">
      <c r="A1016" s="1">
        <v>8911801819</v>
      </c>
      <c r="B1016" s="1">
        <v>891180181</v>
      </c>
      <c r="C1016" s="16">
        <v>210141801</v>
      </c>
      <c r="D1016" s="17" t="s">
        <v>625</v>
      </c>
      <c r="E1016" s="24" t="s">
        <v>1662</v>
      </c>
      <c r="F1016" s="38"/>
      <c r="G1016" s="2"/>
      <c r="H1016" s="3"/>
      <c r="I1016" s="2"/>
      <c r="J1016" s="39"/>
      <c r="K1016" s="3"/>
      <c r="L1016" s="2"/>
      <c r="M1016" s="8"/>
      <c r="N1016" s="3"/>
      <c r="O1016" s="2"/>
      <c r="P1016" s="3"/>
      <c r="Q1016" s="39">
        <v>41553673</v>
      </c>
      <c r="R1016" s="2"/>
      <c r="S1016" s="3"/>
      <c r="T1016" s="3"/>
      <c r="U1016" s="2"/>
      <c r="V1016" s="8">
        <f t="shared" si="181"/>
        <v>41553673</v>
      </c>
      <c r="W1016" s="8">
        <v>0</v>
      </c>
      <c r="X1016" s="2"/>
      <c r="Y1016" s="8">
        <v>0</v>
      </c>
      <c r="Z1016" s="8"/>
      <c r="AA1016" s="2"/>
      <c r="AB1016" s="2"/>
      <c r="AC1016" s="9"/>
      <c r="AD1016" s="2"/>
      <c r="AE1016" s="2"/>
      <c r="AF1016" s="8">
        <f t="shared" si="185"/>
        <v>41553673</v>
      </c>
      <c r="AG1016" s="9">
        <v>0</v>
      </c>
      <c r="AH1016" s="2"/>
      <c r="AI1016" s="2">
        <v>0</v>
      </c>
      <c r="AJ1016" s="9">
        <v>0</v>
      </c>
      <c r="AK1016" s="2">
        <v>0</v>
      </c>
      <c r="AL1016" s="2">
        <v>0</v>
      </c>
      <c r="AM1016" s="2"/>
      <c r="AN1016" s="2"/>
      <c r="AO1016" s="19">
        <f t="shared" si="186"/>
        <v>41553673</v>
      </c>
      <c r="AP1016" s="2"/>
      <c r="AQ1016" s="2"/>
      <c r="AR1016" s="2"/>
      <c r="AS1016" s="2"/>
      <c r="AT1016" s="2"/>
      <c r="AU1016" s="2"/>
      <c r="AV1016" s="2"/>
      <c r="AW1016" s="2"/>
      <c r="AX1016" s="2">
        <v>28005928</v>
      </c>
      <c r="AY1016" s="2"/>
      <c r="AZ1016" s="2"/>
      <c r="BA1016" s="2"/>
      <c r="BB1016" s="64">
        <f t="shared" si="187"/>
        <v>69559601</v>
      </c>
      <c r="BC1016" s="2"/>
      <c r="BD1016" s="2">
        <v>56011856</v>
      </c>
      <c r="BE1016" s="2"/>
      <c r="BF1016" s="2"/>
      <c r="BG1016" s="9"/>
      <c r="BH1016" s="2"/>
      <c r="BI1016" s="2"/>
      <c r="BJ1016" s="2">
        <v>89425673</v>
      </c>
      <c r="BK1016" s="8">
        <f t="shared" si="188"/>
        <v>214997130</v>
      </c>
      <c r="BL1016" s="2"/>
      <c r="BM1016" s="2">
        <v>56011856</v>
      </c>
      <c r="BN1016" s="2"/>
      <c r="BO1016" s="2"/>
      <c r="BP1016" s="2"/>
      <c r="BQ1016" s="2"/>
      <c r="BR1016" s="9"/>
      <c r="BS1016" s="2"/>
      <c r="BT1016" s="2"/>
      <c r="BU1016" s="2"/>
      <c r="BV1016" s="2"/>
      <c r="BW1016" s="8">
        <f t="shared" si="189"/>
        <v>271008986</v>
      </c>
      <c r="BX1016" s="2"/>
      <c r="BY1016" s="2">
        <v>0</v>
      </c>
      <c r="BZ1016" s="2"/>
      <c r="CA1016" s="2"/>
      <c r="CB1016" s="9"/>
      <c r="CC1016" s="2"/>
      <c r="CD1016" s="2"/>
      <c r="CE1016" s="2"/>
      <c r="CF1016" s="2"/>
      <c r="CG1016" s="8">
        <f>SUM(BW1016:CE1016)</f>
        <v>271008986</v>
      </c>
      <c r="CH1016" s="2"/>
      <c r="CI1016" s="2"/>
      <c r="CJ1016" s="2"/>
      <c r="CK1016" s="2"/>
      <c r="CL1016" s="9"/>
      <c r="CM1016" s="2"/>
      <c r="CN1016" s="2"/>
      <c r="CO1016" s="2"/>
      <c r="CP1016" s="8">
        <f t="shared" si="182"/>
        <v>271008986</v>
      </c>
      <c r="CQ1016" s="2"/>
      <c r="CR1016" s="2"/>
      <c r="CS1016" s="2"/>
      <c r="CT1016" s="2"/>
      <c r="CU1016" s="2"/>
      <c r="CV1016" s="9"/>
      <c r="CW1016" s="2"/>
      <c r="CX1016" s="2"/>
      <c r="CY1016" s="8">
        <f t="shared" si="183"/>
        <v>271008986</v>
      </c>
      <c r="CZ1016" s="2"/>
      <c r="DA1016" s="2"/>
      <c r="DB1016" s="2"/>
      <c r="DC1016" s="2"/>
      <c r="DD1016" s="2"/>
      <c r="DE1016" s="2"/>
      <c r="DF1016" s="2"/>
      <c r="DG1016" s="2"/>
      <c r="DH1016" s="2"/>
      <c r="DI1016" s="8">
        <f t="shared" si="184"/>
        <v>271008986</v>
      </c>
      <c r="DJ1016" s="18"/>
      <c r="DK1016" s="2"/>
      <c r="DL1016" s="2"/>
      <c r="DM1016" s="2"/>
      <c r="DN1016" s="2"/>
      <c r="DO1016" s="2"/>
      <c r="DP1016" s="2"/>
      <c r="DQ1016" s="2"/>
      <c r="DR1016" s="9"/>
      <c r="DS1016" s="2"/>
      <c r="DT1016" s="2"/>
      <c r="DU1016" s="7">
        <f t="shared" si="190"/>
        <v>271008986</v>
      </c>
      <c r="DV1016" s="4">
        <f>VLOOKUP(B1016,[3]RPTNCT049_ConsultaSaldosContabl!$I$4:$K$8047,3,0)</f>
        <v>140029640</v>
      </c>
      <c r="DW1016" s="4">
        <f>+Q1016+Z1016+AA1016+AN1016+BA1016+BJ1016+BU1016+BV1016</f>
        <v>130979346</v>
      </c>
      <c r="DX1016" s="41">
        <f t="shared" si="191"/>
        <v>271008986</v>
      </c>
      <c r="DY1016" s="19">
        <f t="shared" si="192"/>
        <v>0</v>
      </c>
      <c r="DZ1016" s="29"/>
      <c r="EA1016" s="29"/>
      <c r="EB1016" s="29"/>
    </row>
    <row r="1017" spans="1:136" ht="15" customHeight="1" x14ac:dyDescent="0.2">
      <c r="A1017" s="1">
        <v>8000971766</v>
      </c>
      <c r="B1017" s="1">
        <v>800097176</v>
      </c>
      <c r="C1017" s="16">
        <v>219741797</v>
      </c>
      <c r="D1017" s="17" t="s">
        <v>623</v>
      </c>
      <c r="E1017" s="24" t="s">
        <v>1660</v>
      </c>
      <c r="F1017" s="38"/>
      <c r="G1017" s="2"/>
      <c r="H1017" s="3"/>
      <c r="I1017" s="2"/>
      <c r="J1017" s="39"/>
      <c r="K1017" s="3"/>
      <c r="L1017" s="2"/>
      <c r="M1017" s="8"/>
      <c r="N1017" s="3"/>
      <c r="O1017" s="2"/>
      <c r="P1017" s="3"/>
      <c r="Q1017" s="39">
        <v>59622366</v>
      </c>
      <c r="R1017" s="2"/>
      <c r="S1017" s="3"/>
      <c r="T1017" s="3"/>
      <c r="U1017" s="2"/>
      <c r="V1017" s="8">
        <f t="shared" si="181"/>
        <v>59622366</v>
      </c>
      <c r="W1017" s="8">
        <v>0</v>
      </c>
      <c r="X1017" s="2"/>
      <c r="Y1017" s="8">
        <v>0</v>
      </c>
      <c r="Z1017" s="8"/>
      <c r="AA1017" s="2"/>
      <c r="AB1017" s="2"/>
      <c r="AC1017" s="9"/>
      <c r="AD1017" s="2"/>
      <c r="AE1017" s="2"/>
      <c r="AF1017" s="8">
        <f t="shared" si="185"/>
        <v>59622366</v>
      </c>
      <c r="AG1017" s="9">
        <v>0</v>
      </c>
      <c r="AH1017" s="2"/>
      <c r="AI1017" s="2">
        <v>0</v>
      </c>
      <c r="AJ1017" s="9">
        <v>0</v>
      </c>
      <c r="AK1017" s="2">
        <v>0</v>
      </c>
      <c r="AL1017" s="2">
        <v>0</v>
      </c>
      <c r="AM1017" s="2"/>
      <c r="AN1017" s="2"/>
      <c r="AO1017" s="19">
        <f t="shared" si="186"/>
        <v>59622366</v>
      </c>
      <c r="AP1017" s="2"/>
      <c r="AQ1017" s="2"/>
      <c r="AR1017" s="2"/>
      <c r="AS1017" s="2"/>
      <c r="AT1017" s="2"/>
      <c r="AU1017" s="2"/>
      <c r="AV1017" s="2"/>
      <c r="AW1017" s="2"/>
      <c r="AX1017" s="2">
        <v>31813062</v>
      </c>
      <c r="AY1017" s="2"/>
      <c r="AZ1017" s="2"/>
      <c r="BA1017" s="2"/>
      <c r="BB1017" s="64">
        <f t="shared" si="187"/>
        <v>91435428</v>
      </c>
      <c r="BC1017" s="2"/>
      <c r="BD1017" s="2">
        <v>63626124</v>
      </c>
      <c r="BE1017" s="2"/>
      <c r="BF1017" s="2"/>
      <c r="BG1017" s="9"/>
      <c r="BH1017" s="2"/>
      <c r="BI1017" s="2"/>
      <c r="BJ1017" s="2">
        <v>128310630</v>
      </c>
      <c r="BK1017" s="8">
        <f t="shared" si="188"/>
        <v>283372182</v>
      </c>
      <c r="BL1017" s="2"/>
      <c r="BM1017" s="2">
        <v>63626124</v>
      </c>
      <c r="BN1017" s="2"/>
      <c r="BO1017" s="2"/>
      <c r="BP1017" s="2"/>
      <c r="BQ1017" s="2"/>
      <c r="BR1017" s="9"/>
      <c r="BS1017" s="2"/>
      <c r="BT1017" s="2"/>
      <c r="BU1017" s="2"/>
      <c r="BV1017" s="2"/>
      <c r="BW1017" s="8">
        <f t="shared" si="189"/>
        <v>346998306</v>
      </c>
      <c r="BX1017" s="2"/>
      <c r="BY1017" s="2">
        <v>0</v>
      </c>
      <c r="BZ1017" s="2"/>
      <c r="CA1017" s="2"/>
      <c r="CB1017" s="9"/>
      <c r="CC1017" s="2"/>
      <c r="CD1017" s="2"/>
      <c r="CE1017" s="2"/>
      <c r="CF1017" s="2"/>
      <c r="CG1017" s="8">
        <f>SUM(BW1017:CE1017)</f>
        <v>346998306</v>
      </c>
      <c r="CH1017" s="2"/>
      <c r="CI1017" s="2"/>
      <c r="CJ1017" s="2"/>
      <c r="CK1017" s="2"/>
      <c r="CL1017" s="9"/>
      <c r="CM1017" s="2"/>
      <c r="CN1017" s="2"/>
      <c r="CO1017" s="2"/>
      <c r="CP1017" s="8">
        <f t="shared" si="182"/>
        <v>346998306</v>
      </c>
      <c r="CQ1017" s="2"/>
      <c r="CR1017" s="2"/>
      <c r="CS1017" s="2"/>
      <c r="CT1017" s="2"/>
      <c r="CU1017" s="2"/>
      <c r="CV1017" s="9"/>
      <c r="CW1017" s="2"/>
      <c r="CX1017" s="2"/>
      <c r="CY1017" s="8">
        <f t="shared" si="183"/>
        <v>346998306</v>
      </c>
      <c r="CZ1017" s="2"/>
      <c r="DA1017" s="2"/>
      <c r="DB1017" s="2"/>
      <c r="DC1017" s="2"/>
      <c r="DD1017" s="2"/>
      <c r="DE1017" s="2"/>
      <c r="DF1017" s="2"/>
      <c r="DG1017" s="2"/>
      <c r="DH1017" s="2"/>
      <c r="DI1017" s="8">
        <f t="shared" si="184"/>
        <v>346998306</v>
      </c>
      <c r="DJ1017" s="18"/>
      <c r="DK1017" s="2"/>
      <c r="DL1017" s="2"/>
      <c r="DM1017" s="2"/>
      <c r="DN1017" s="2"/>
      <c r="DO1017" s="2"/>
      <c r="DP1017" s="2"/>
      <c r="DQ1017" s="2"/>
      <c r="DR1017" s="9"/>
      <c r="DS1017" s="2"/>
      <c r="DT1017" s="2"/>
      <c r="DU1017" s="7">
        <f t="shared" si="190"/>
        <v>346998306</v>
      </c>
      <c r="DV1017" s="4">
        <f>VLOOKUP(B1017,[3]RPTNCT049_ConsultaSaldosContabl!$I$4:$K$8047,3,0)</f>
        <v>159065310</v>
      </c>
      <c r="DW1017" s="4">
        <f>+Q1017+Z1017+AA1017+AN1017+BA1017+BJ1017+BU1017+BV1017</f>
        <v>187932996</v>
      </c>
      <c r="DX1017" s="41">
        <f t="shared" si="191"/>
        <v>346998306</v>
      </c>
      <c r="DY1017" s="19">
        <f t="shared" si="192"/>
        <v>0</v>
      </c>
      <c r="DZ1017" s="29"/>
      <c r="EA1017" s="29"/>
      <c r="EB1017" s="29"/>
    </row>
    <row r="1018" spans="1:136" ht="15" customHeight="1" x14ac:dyDescent="0.2">
      <c r="A1018" s="1">
        <v>8000186895</v>
      </c>
      <c r="B1018" s="1">
        <v>800018689</v>
      </c>
      <c r="C1018" s="16">
        <v>210525805</v>
      </c>
      <c r="D1018" s="17" t="s">
        <v>549</v>
      </c>
      <c r="E1018" s="24" t="s">
        <v>1589</v>
      </c>
      <c r="F1018" s="38"/>
      <c r="G1018" s="2"/>
      <c r="H1018" s="3"/>
      <c r="I1018" s="2"/>
      <c r="J1018" s="39"/>
      <c r="K1018" s="3"/>
      <c r="L1018" s="2"/>
      <c r="M1018" s="8"/>
      <c r="N1018" s="3"/>
      <c r="O1018" s="2"/>
      <c r="P1018" s="3"/>
      <c r="Q1018" s="39">
        <v>25117630</v>
      </c>
      <c r="R1018" s="2"/>
      <c r="S1018" s="3"/>
      <c r="T1018" s="3"/>
      <c r="U1018" s="2"/>
      <c r="V1018" s="8">
        <f t="shared" si="181"/>
        <v>25117630</v>
      </c>
      <c r="W1018" s="8">
        <v>0</v>
      </c>
      <c r="X1018" s="2"/>
      <c r="Y1018" s="8">
        <v>0</v>
      </c>
      <c r="Z1018" s="8"/>
      <c r="AA1018" s="2"/>
      <c r="AB1018" s="2"/>
      <c r="AC1018" s="9"/>
      <c r="AD1018" s="2"/>
      <c r="AE1018" s="2"/>
      <c r="AF1018" s="8">
        <f t="shared" si="185"/>
        <v>25117630</v>
      </c>
      <c r="AG1018" s="9">
        <v>0</v>
      </c>
      <c r="AH1018" s="2"/>
      <c r="AI1018" s="2">
        <v>0</v>
      </c>
      <c r="AJ1018" s="9">
        <v>0</v>
      </c>
      <c r="AK1018" s="2">
        <v>0</v>
      </c>
      <c r="AL1018" s="2">
        <v>0</v>
      </c>
      <c r="AM1018" s="2"/>
      <c r="AN1018" s="2"/>
      <c r="AO1018" s="19">
        <f t="shared" si="186"/>
        <v>25117630</v>
      </c>
      <c r="AP1018" s="2"/>
      <c r="AQ1018" s="2"/>
      <c r="AR1018" s="2"/>
      <c r="AS1018" s="2"/>
      <c r="AT1018" s="2"/>
      <c r="AU1018" s="2"/>
      <c r="AV1018" s="2"/>
      <c r="AW1018" s="2"/>
      <c r="AX1018" s="2">
        <v>25232448</v>
      </c>
      <c r="AY1018" s="2">
        <v>6308112</v>
      </c>
      <c r="AZ1018" s="2"/>
      <c r="BA1018" s="2"/>
      <c r="BB1018" s="64">
        <f t="shared" si="187"/>
        <v>56658190</v>
      </c>
      <c r="BC1018" s="2"/>
      <c r="BD1018" s="2">
        <v>6308112</v>
      </c>
      <c r="BE1018" s="2"/>
      <c r="BF1018" s="2"/>
      <c r="BG1018" s="9"/>
      <c r="BH1018" s="2"/>
      <c r="BI1018" s="2"/>
      <c r="BJ1018" s="2">
        <v>54054525</v>
      </c>
      <c r="BK1018" s="8">
        <f t="shared" si="188"/>
        <v>117020827</v>
      </c>
      <c r="BL1018" s="2"/>
      <c r="BM1018" s="2">
        <v>6308112</v>
      </c>
      <c r="BN1018" s="2"/>
      <c r="BO1018" s="2"/>
      <c r="BP1018" s="2"/>
      <c r="BQ1018" s="2"/>
      <c r="BR1018" s="9"/>
      <c r="BS1018" s="2"/>
      <c r="BT1018" s="2"/>
      <c r="BU1018" s="2"/>
      <c r="BV1018" s="2"/>
      <c r="BW1018" s="8">
        <f t="shared" si="189"/>
        <v>123328939</v>
      </c>
      <c r="BX1018" s="2"/>
      <c r="BY1018" s="2">
        <v>6308112</v>
      </c>
      <c r="BZ1018" s="2"/>
      <c r="CA1018" s="2"/>
      <c r="CB1018" s="9"/>
      <c r="CC1018" s="2"/>
      <c r="CD1018" s="2"/>
      <c r="CE1018" s="2"/>
      <c r="CF1018" s="2"/>
      <c r="CG1018" s="8">
        <f>SUM(BW1018:CE1018)</f>
        <v>129637051</v>
      </c>
      <c r="CH1018" s="2"/>
      <c r="CI1018" s="2"/>
      <c r="CJ1018" s="2"/>
      <c r="CK1018" s="2"/>
      <c r="CL1018" s="9"/>
      <c r="CM1018" s="2"/>
      <c r="CN1018" s="2"/>
      <c r="CO1018" s="2"/>
      <c r="CP1018" s="8">
        <f t="shared" si="182"/>
        <v>129637051</v>
      </c>
      <c r="CQ1018" s="2"/>
      <c r="CR1018" s="2"/>
      <c r="CS1018" s="2"/>
      <c r="CT1018" s="2"/>
      <c r="CU1018" s="2"/>
      <c r="CV1018" s="9"/>
      <c r="CW1018" s="2"/>
      <c r="CX1018" s="2"/>
      <c r="CY1018" s="8">
        <f t="shared" si="183"/>
        <v>129637051</v>
      </c>
      <c r="CZ1018" s="2"/>
      <c r="DA1018" s="2"/>
      <c r="DB1018" s="2"/>
      <c r="DC1018" s="2"/>
      <c r="DD1018" s="2"/>
      <c r="DE1018" s="2"/>
      <c r="DF1018" s="2"/>
      <c r="DG1018" s="2"/>
      <c r="DH1018" s="2"/>
      <c r="DI1018" s="8">
        <f t="shared" si="184"/>
        <v>129637051</v>
      </c>
      <c r="DJ1018" s="18"/>
      <c r="DK1018" s="2"/>
      <c r="DL1018" s="2"/>
      <c r="DM1018" s="2"/>
      <c r="DN1018" s="2"/>
      <c r="DO1018" s="2"/>
      <c r="DP1018" s="2"/>
      <c r="DQ1018" s="2"/>
      <c r="DR1018" s="9"/>
      <c r="DS1018" s="2"/>
      <c r="DT1018" s="2"/>
      <c r="DU1018" s="7">
        <f t="shared" si="190"/>
        <v>129637051</v>
      </c>
      <c r="DV1018" s="4">
        <f>VLOOKUP(B1018,[3]RPTNCT049_ConsultaSaldosContabl!$I$4:$K$8047,3,0)</f>
        <v>50464896</v>
      </c>
      <c r="DW1018" s="4">
        <f>+Q1018+Z1018+AA1018+AN1018+BA1018+BJ1018+BU1018+BV1018</f>
        <v>79172155</v>
      </c>
      <c r="DX1018" s="41">
        <f t="shared" si="191"/>
        <v>129637051</v>
      </c>
      <c r="DY1018" s="19">
        <f t="shared" si="192"/>
        <v>0</v>
      </c>
      <c r="DZ1018" s="29"/>
      <c r="EA1018" s="29"/>
      <c r="EB1018" s="29"/>
    </row>
    <row r="1019" spans="1:136" ht="15" customHeight="1" x14ac:dyDescent="0.2">
      <c r="A1019" s="1">
        <v>8918008603</v>
      </c>
      <c r="B1019" s="1">
        <v>891800860</v>
      </c>
      <c r="C1019" s="16">
        <v>210415804</v>
      </c>
      <c r="D1019" s="17" t="s">
        <v>320</v>
      </c>
      <c r="E1019" s="24" t="s">
        <v>1368</v>
      </c>
      <c r="F1019" s="54"/>
      <c r="G1019" s="18"/>
      <c r="H1019" s="54"/>
      <c r="I1019" s="18"/>
      <c r="J1019" s="54"/>
      <c r="K1019" s="54"/>
      <c r="L1019" s="18"/>
      <c r="M1019" s="55"/>
      <c r="N1019" s="54"/>
      <c r="O1019" s="18"/>
      <c r="P1019" s="54"/>
      <c r="Q1019" s="39"/>
      <c r="R1019" s="18"/>
      <c r="S1019" s="54"/>
      <c r="T1019" s="54"/>
      <c r="U1019" s="18"/>
      <c r="V1019" s="8">
        <f t="shared" si="181"/>
        <v>0</v>
      </c>
      <c r="W1019" s="8">
        <v>0</v>
      </c>
      <c r="X1019" s="18"/>
      <c r="Y1019" s="8">
        <v>0</v>
      </c>
      <c r="Z1019" s="8">
        <v>48233673</v>
      </c>
      <c r="AA1019" s="18"/>
      <c r="AB1019" s="18"/>
      <c r="AC1019" s="56"/>
      <c r="AD1019" s="18"/>
      <c r="AE1019" s="18"/>
      <c r="AF1019" s="8">
        <f t="shared" si="185"/>
        <v>48233673</v>
      </c>
      <c r="AG1019" s="9">
        <v>0</v>
      </c>
      <c r="AH1019" s="2"/>
      <c r="AI1019" s="2">
        <v>0</v>
      </c>
      <c r="AJ1019" s="9">
        <v>0</v>
      </c>
      <c r="AK1019" s="2">
        <v>0</v>
      </c>
      <c r="AL1019" s="2">
        <v>0</v>
      </c>
      <c r="AM1019" s="2"/>
      <c r="AN1019" s="2"/>
      <c r="AO1019" s="19">
        <f t="shared" si="186"/>
        <v>48233673</v>
      </c>
      <c r="AP1019" s="18"/>
      <c r="AQ1019" s="2"/>
      <c r="AR1019" s="18"/>
      <c r="AS1019" s="2"/>
      <c r="AT1019" s="18"/>
      <c r="AU1019" s="18"/>
      <c r="AV1019" s="18"/>
      <c r="AW1019" s="18"/>
      <c r="AX1019" s="2">
        <v>63073748</v>
      </c>
      <c r="AY1019" s="2">
        <v>15768437</v>
      </c>
      <c r="AZ1019" s="18"/>
      <c r="BA1019" s="2"/>
      <c r="BB1019" s="64">
        <f t="shared" si="187"/>
        <v>127075858</v>
      </c>
      <c r="BC1019" s="2"/>
      <c r="BD1019" s="2">
        <v>15768437</v>
      </c>
      <c r="BE1019" s="2"/>
      <c r="BF1019" s="2"/>
      <c r="BG1019" s="9"/>
      <c r="BH1019" s="2"/>
      <c r="BI1019" s="2"/>
      <c r="BJ1019" s="2">
        <v>103801680</v>
      </c>
      <c r="BK1019" s="8">
        <f t="shared" si="188"/>
        <v>246645975</v>
      </c>
      <c r="BL1019" s="2"/>
      <c r="BM1019" s="2">
        <v>15768437</v>
      </c>
      <c r="BN1019" s="2"/>
      <c r="BO1019" s="2"/>
      <c r="BP1019" s="2"/>
      <c r="BQ1019" s="2"/>
      <c r="BR1019" s="9"/>
      <c r="BS1019" s="2"/>
      <c r="BT1019" s="2"/>
      <c r="BU1019" s="2"/>
      <c r="BV1019" s="2"/>
      <c r="BW1019" s="8">
        <f t="shared" si="189"/>
        <v>262414412</v>
      </c>
      <c r="BX1019" s="2"/>
      <c r="BY1019" s="2">
        <v>15768437</v>
      </c>
      <c r="BZ1019" s="2"/>
      <c r="CA1019" s="2"/>
      <c r="CB1019" s="9"/>
      <c r="CC1019" s="2"/>
      <c r="CD1019" s="2"/>
      <c r="CE1019" s="2"/>
      <c r="CF1019" s="2"/>
      <c r="CG1019" s="8">
        <f>SUM(BW1019:CE1019)</f>
        <v>278182849</v>
      </c>
      <c r="CH1019" s="2"/>
      <c r="CI1019" s="2"/>
      <c r="CJ1019" s="2"/>
      <c r="CK1019" s="2"/>
      <c r="CL1019" s="9"/>
      <c r="CM1019" s="2"/>
      <c r="CN1019" s="2"/>
      <c r="CO1019" s="2"/>
      <c r="CP1019" s="8">
        <f t="shared" si="182"/>
        <v>278182849</v>
      </c>
      <c r="CQ1019" s="2"/>
      <c r="CR1019" s="2"/>
      <c r="CS1019" s="2"/>
      <c r="CT1019" s="2"/>
      <c r="CU1019" s="2"/>
      <c r="CV1019" s="9"/>
      <c r="CW1019" s="2"/>
      <c r="CX1019" s="2"/>
      <c r="CY1019" s="8">
        <f t="shared" si="183"/>
        <v>278182849</v>
      </c>
      <c r="CZ1019" s="2"/>
      <c r="DA1019" s="2"/>
      <c r="DB1019" s="2"/>
      <c r="DC1019" s="2"/>
      <c r="DD1019" s="2"/>
      <c r="DE1019" s="2"/>
      <c r="DF1019" s="2"/>
      <c r="DG1019" s="2"/>
      <c r="DH1019" s="2"/>
      <c r="DI1019" s="8">
        <f t="shared" si="184"/>
        <v>278182849</v>
      </c>
      <c r="DJ1019" s="18"/>
      <c r="DK1019" s="2"/>
      <c r="DL1019" s="2"/>
      <c r="DM1019" s="2"/>
      <c r="DN1019" s="2"/>
      <c r="DO1019" s="2"/>
      <c r="DP1019" s="2"/>
      <c r="DQ1019" s="2"/>
      <c r="DR1019" s="9"/>
      <c r="DS1019" s="2"/>
      <c r="DT1019" s="2"/>
      <c r="DU1019" s="7">
        <f t="shared" si="190"/>
        <v>278182849</v>
      </c>
      <c r="DV1019" s="4">
        <f>VLOOKUP(B1019,[3]RPTNCT049_ConsultaSaldosContabl!$I$4:$K$8047,3,0)</f>
        <v>126147496</v>
      </c>
      <c r="DW1019" s="4">
        <f>+Q1019+Z1019+AA1019+AN1019+BA1019+BJ1019+BU1019+BV1019</f>
        <v>152035353</v>
      </c>
      <c r="DX1019" s="41">
        <f t="shared" si="191"/>
        <v>278182849</v>
      </c>
      <c r="DY1019" s="19">
        <f t="shared" si="192"/>
        <v>0</v>
      </c>
      <c r="DZ1019" s="29"/>
      <c r="EA1019" s="15"/>
      <c r="EB1019" s="15"/>
      <c r="EC1019" s="15"/>
      <c r="ED1019" s="15"/>
      <c r="EE1019" s="15"/>
      <c r="EF1019" s="15"/>
    </row>
    <row r="1020" spans="1:136" ht="15" customHeight="1" x14ac:dyDescent="0.2">
      <c r="A1020" s="1">
        <v>8918553616</v>
      </c>
      <c r="B1020" s="1">
        <v>891855361</v>
      </c>
      <c r="C1020" s="16">
        <v>210615806</v>
      </c>
      <c r="D1020" s="17" t="s">
        <v>321</v>
      </c>
      <c r="E1020" s="24" t="s">
        <v>1369</v>
      </c>
      <c r="F1020" s="54"/>
      <c r="G1020" s="18"/>
      <c r="H1020" s="54"/>
      <c r="I1020" s="18"/>
      <c r="J1020" s="54"/>
      <c r="K1020" s="54"/>
      <c r="L1020" s="18"/>
      <c r="M1020" s="55"/>
      <c r="N1020" s="54"/>
      <c r="O1020" s="18"/>
      <c r="P1020" s="54"/>
      <c r="Q1020" s="39"/>
      <c r="R1020" s="18"/>
      <c r="S1020" s="54"/>
      <c r="T1020" s="54"/>
      <c r="U1020" s="18"/>
      <c r="V1020" s="8">
        <f t="shared" si="181"/>
        <v>0</v>
      </c>
      <c r="W1020" s="8">
        <v>0</v>
      </c>
      <c r="X1020" s="18"/>
      <c r="Y1020" s="8">
        <v>0</v>
      </c>
      <c r="Z1020" s="8">
        <v>62519026</v>
      </c>
      <c r="AA1020" s="18"/>
      <c r="AB1020" s="18"/>
      <c r="AC1020" s="56"/>
      <c r="AD1020" s="18"/>
      <c r="AE1020" s="18"/>
      <c r="AF1020" s="8">
        <f t="shared" si="185"/>
        <v>62519026</v>
      </c>
      <c r="AG1020" s="9">
        <v>0</v>
      </c>
      <c r="AH1020" s="2"/>
      <c r="AI1020" s="2">
        <v>0</v>
      </c>
      <c r="AJ1020" s="9">
        <v>0</v>
      </c>
      <c r="AK1020" s="2">
        <v>0</v>
      </c>
      <c r="AL1020" s="2">
        <v>0</v>
      </c>
      <c r="AM1020" s="2"/>
      <c r="AN1020" s="2"/>
      <c r="AO1020" s="19">
        <f t="shared" si="186"/>
        <v>62519026</v>
      </c>
      <c r="AP1020" s="18"/>
      <c r="AQ1020" s="2"/>
      <c r="AR1020" s="18"/>
      <c r="AS1020" s="2"/>
      <c r="AT1020" s="18"/>
      <c r="AU1020" s="18"/>
      <c r="AV1020" s="18"/>
      <c r="AW1020" s="18"/>
      <c r="AX1020" s="2">
        <v>56103088</v>
      </c>
      <c r="AY1020" s="2">
        <v>14025772</v>
      </c>
      <c r="AZ1020" s="18"/>
      <c r="BA1020" s="2"/>
      <c r="BB1020" s="64">
        <f t="shared" si="187"/>
        <v>132647886</v>
      </c>
      <c r="BC1020" s="2"/>
      <c r="BD1020" s="2">
        <v>14025772</v>
      </c>
      <c r="BE1020" s="2"/>
      <c r="BF1020" s="2"/>
      <c r="BG1020" s="9"/>
      <c r="BH1020" s="2"/>
      <c r="BI1020" s="2"/>
      <c r="BJ1020" s="2">
        <v>134544833</v>
      </c>
      <c r="BK1020" s="8">
        <f t="shared" si="188"/>
        <v>281218491</v>
      </c>
      <c r="BL1020" s="2"/>
      <c r="BM1020" s="2">
        <v>14025772</v>
      </c>
      <c r="BN1020" s="2"/>
      <c r="BO1020" s="2"/>
      <c r="BP1020" s="2"/>
      <c r="BQ1020" s="2"/>
      <c r="BR1020" s="9"/>
      <c r="BS1020" s="2"/>
      <c r="BT1020" s="2"/>
      <c r="BU1020" s="2"/>
      <c r="BV1020" s="2"/>
      <c r="BW1020" s="8">
        <f t="shared" si="189"/>
        <v>295244263</v>
      </c>
      <c r="BX1020" s="2"/>
      <c r="BY1020" s="2">
        <v>14025772</v>
      </c>
      <c r="BZ1020" s="2"/>
      <c r="CA1020" s="2"/>
      <c r="CB1020" s="9"/>
      <c r="CC1020" s="2"/>
      <c r="CD1020" s="2"/>
      <c r="CE1020" s="2"/>
      <c r="CF1020" s="2"/>
      <c r="CG1020" s="8">
        <f>SUM(BW1020:CE1020)</f>
        <v>309270035</v>
      </c>
      <c r="CH1020" s="2"/>
      <c r="CI1020" s="2"/>
      <c r="CJ1020" s="2"/>
      <c r="CK1020" s="2"/>
      <c r="CL1020" s="9"/>
      <c r="CM1020" s="2"/>
      <c r="CN1020" s="2"/>
      <c r="CO1020" s="2"/>
      <c r="CP1020" s="8">
        <f t="shared" si="182"/>
        <v>309270035</v>
      </c>
      <c r="CQ1020" s="2"/>
      <c r="CR1020" s="2"/>
      <c r="CS1020" s="2"/>
      <c r="CT1020" s="2"/>
      <c r="CU1020" s="2"/>
      <c r="CV1020" s="9"/>
      <c r="CW1020" s="2"/>
      <c r="CX1020" s="2"/>
      <c r="CY1020" s="8">
        <f t="shared" si="183"/>
        <v>309270035</v>
      </c>
      <c r="CZ1020" s="2"/>
      <c r="DA1020" s="2"/>
      <c r="DB1020" s="2"/>
      <c r="DC1020" s="2"/>
      <c r="DD1020" s="2"/>
      <c r="DE1020" s="2"/>
      <c r="DF1020" s="2"/>
      <c r="DG1020" s="2"/>
      <c r="DH1020" s="2"/>
      <c r="DI1020" s="8">
        <f t="shared" si="184"/>
        <v>309270035</v>
      </c>
      <c r="DJ1020" s="18"/>
      <c r="DK1020" s="2"/>
      <c r="DL1020" s="2"/>
      <c r="DM1020" s="2"/>
      <c r="DN1020" s="2"/>
      <c r="DO1020" s="2"/>
      <c r="DP1020" s="2"/>
      <c r="DQ1020" s="2"/>
      <c r="DR1020" s="9"/>
      <c r="DS1020" s="2"/>
      <c r="DT1020" s="2"/>
      <c r="DU1020" s="7">
        <f t="shared" si="190"/>
        <v>309270035</v>
      </c>
      <c r="DV1020" s="4">
        <f>VLOOKUP(B1020,[3]RPTNCT049_ConsultaSaldosContabl!$I$4:$K$8047,3,0)</f>
        <v>112206176</v>
      </c>
      <c r="DW1020" s="4">
        <f>+Q1020+Z1020+AA1020+AN1020+BA1020+BJ1020+BU1020+BV1020</f>
        <v>197063859</v>
      </c>
      <c r="DX1020" s="41">
        <f t="shared" si="191"/>
        <v>309270035</v>
      </c>
      <c r="DY1020" s="19">
        <f t="shared" si="192"/>
        <v>0</v>
      </c>
      <c r="DZ1020" s="29"/>
      <c r="EA1020" s="15"/>
      <c r="EB1020" s="15"/>
      <c r="EC1020" s="15"/>
      <c r="ED1020" s="15"/>
      <c r="EE1020" s="15"/>
      <c r="EF1020" s="15"/>
    </row>
    <row r="1021" spans="1:136" ht="15" customHeight="1" x14ac:dyDescent="0.2">
      <c r="A1021" s="1">
        <v>8000947826</v>
      </c>
      <c r="B1021" s="1">
        <v>800094782</v>
      </c>
      <c r="C1021" s="16">
        <v>210725807</v>
      </c>
      <c r="D1021" s="17" t="s">
        <v>550</v>
      </c>
      <c r="E1021" s="24" t="s">
        <v>1590</v>
      </c>
      <c r="F1021" s="38"/>
      <c r="G1021" s="2"/>
      <c r="H1021" s="3"/>
      <c r="I1021" s="2"/>
      <c r="J1021" s="39"/>
      <c r="K1021" s="3"/>
      <c r="L1021" s="2"/>
      <c r="M1021" s="8"/>
      <c r="N1021" s="3"/>
      <c r="O1021" s="2"/>
      <c r="P1021" s="3"/>
      <c r="Q1021" s="39">
        <v>15457403</v>
      </c>
      <c r="R1021" s="2"/>
      <c r="S1021" s="3"/>
      <c r="T1021" s="3"/>
      <c r="U1021" s="2"/>
      <c r="V1021" s="8">
        <f t="shared" si="181"/>
        <v>15457403</v>
      </c>
      <c r="W1021" s="8">
        <v>0</v>
      </c>
      <c r="X1021" s="2"/>
      <c r="Y1021" s="8">
        <v>0</v>
      </c>
      <c r="Z1021" s="8"/>
      <c r="AA1021" s="2"/>
      <c r="AB1021" s="2"/>
      <c r="AC1021" s="9"/>
      <c r="AD1021" s="2"/>
      <c r="AE1021" s="2"/>
      <c r="AF1021" s="8">
        <f t="shared" si="185"/>
        <v>15457403</v>
      </c>
      <c r="AG1021" s="9">
        <v>0</v>
      </c>
      <c r="AH1021" s="2"/>
      <c r="AI1021" s="2">
        <v>0</v>
      </c>
      <c r="AJ1021" s="9">
        <v>0</v>
      </c>
      <c r="AK1021" s="2">
        <v>0</v>
      </c>
      <c r="AL1021" s="2">
        <v>0</v>
      </c>
      <c r="AM1021" s="2"/>
      <c r="AN1021" s="2"/>
      <c r="AO1021" s="19">
        <f t="shared" si="186"/>
        <v>15457403</v>
      </c>
      <c r="AP1021" s="2"/>
      <c r="AQ1021" s="2"/>
      <c r="AR1021" s="2"/>
      <c r="AS1021" s="2"/>
      <c r="AT1021" s="2"/>
      <c r="AU1021" s="2"/>
      <c r="AV1021" s="2"/>
      <c r="AW1021" s="2"/>
      <c r="AX1021" s="2">
        <v>15452004</v>
      </c>
      <c r="AY1021" s="2">
        <v>3863001</v>
      </c>
      <c r="AZ1021" s="2"/>
      <c r="BA1021" s="2"/>
      <c r="BB1021" s="64">
        <f t="shared" si="187"/>
        <v>34772408</v>
      </c>
      <c r="BC1021" s="2"/>
      <c r="BD1021" s="2">
        <v>3863001</v>
      </c>
      <c r="BE1021" s="2"/>
      <c r="BF1021" s="2"/>
      <c r="BG1021" s="9"/>
      <c r="BH1021" s="2"/>
      <c r="BI1021" s="2"/>
      <c r="BJ1021" s="2">
        <v>33265160</v>
      </c>
      <c r="BK1021" s="8">
        <f t="shared" si="188"/>
        <v>71900569</v>
      </c>
      <c r="BL1021" s="2"/>
      <c r="BM1021" s="2">
        <v>3863001</v>
      </c>
      <c r="BN1021" s="2"/>
      <c r="BO1021" s="2"/>
      <c r="BP1021" s="2"/>
      <c r="BQ1021" s="2"/>
      <c r="BR1021" s="9"/>
      <c r="BS1021" s="2"/>
      <c r="BT1021" s="2"/>
      <c r="BU1021" s="2"/>
      <c r="BV1021" s="2"/>
      <c r="BW1021" s="8">
        <f t="shared" si="189"/>
        <v>75763570</v>
      </c>
      <c r="BX1021" s="2"/>
      <c r="BY1021" s="2">
        <v>3863001</v>
      </c>
      <c r="BZ1021" s="2"/>
      <c r="CA1021" s="2"/>
      <c r="CB1021" s="9"/>
      <c r="CC1021" s="2"/>
      <c r="CD1021" s="2"/>
      <c r="CE1021" s="2"/>
      <c r="CF1021" s="2"/>
      <c r="CG1021" s="8">
        <f>SUM(BW1021:CE1021)</f>
        <v>79626571</v>
      </c>
      <c r="CH1021" s="2"/>
      <c r="CI1021" s="2"/>
      <c r="CJ1021" s="2"/>
      <c r="CK1021" s="2"/>
      <c r="CL1021" s="9"/>
      <c r="CM1021" s="2"/>
      <c r="CN1021" s="2"/>
      <c r="CO1021" s="2"/>
      <c r="CP1021" s="8">
        <f t="shared" si="182"/>
        <v>79626571</v>
      </c>
      <c r="CQ1021" s="2"/>
      <c r="CR1021" s="2"/>
      <c r="CS1021" s="2"/>
      <c r="CT1021" s="2"/>
      <c r="CU1021" s="2"/>
      <c r="CV1021" s="9"/>
      <c r="CW1021" s="2"/>
      <c r="CX1021" s="2"/>
      <c r="CY1021" s="8">
        <f t="shared" si="183"/>
        <v>79626571</v>
      </c>
      <c r="CZ1021" s="2"/>
      <c r="DA1021" s="2"/>
      <c r="DB1021" s="2"/>
      <c r="DC1021" s="2"/>
      <c r="DD1021" s="2"/>
      <c r="DE1021" s="2"/>
      <c r="DF1021" s="2"/>
      <c r="DG1021" s="2"/>
      <c r="DH1021" s="2"/>
      <c r="DI1021" s="8">
        <f t="shared" si="184"/>
        <v>79626571</v>
      </c>
      <c r="DJ1021" s="18"/>
      <c r="DK1021" s="2"/>
      <c r="DL1021" s="2"/>
      <c r="DM1021" s="2"/>
      <c r="DN1021" s="2"/>
      <c r="DO1021" s="2"/>
      <c r="DP1021" s="2"/>
      <c r="DQ1021" s="2"/>
      <c r="DR1021" s="9"/>
      <c r="DS1021" s="2"/>
      <c r="DT1021" s="2"/>
      <c r="DU1021" s="7">
        <f t="shared" si="190"/>
        <v>79626571</v>
      </c>
      <c r="DV1021" s="4">
        <f>VLOOKUP(B1021,[3]RPTNCT049_ConsultaSaldosContabl!$I$4:$K$8047,3,0)</f>
        <v>30904008</v>
      </c>
      <c r="DW1021" s="4">
        <f>+Q1021+Z1021+AA1021+AN1021+BA1021+BJ1021+BU1021+BV1021</f>
        <v>48722563</v>
      </c>
      <c r="DX1021" s="41">
        <f t="shared" si="191"/>
        <v>79626571</v>
      </c>
      <c r="DY1021" s="19">
        <f t="shared" si="192"/>
        <v>0</v>
      </c>
      <c r="DZ1021" s="29"/>
      <c r="EA1021" s="29"/>
      <c r="EB1021" s="29"/>
    </row>
    <row r="1022" spans="1:136" ht="15" customHeight="1" x14ac:dyDescent="0.2">
      <c r="A1022" s="1">
        <v>8000706824</v>
      </c>
      <c r="B1022" s="1">
        <v>800070682</v>
      </c>
      <c r="C1022" s="16">
        <v>211054810</v>
      </c>
      <c r="D1022" s="17" t="s">
        <v>786</v>
      </c>
      <c r="E1022" s="24" t="s">
        <v>1820</v>
      </c>
      <c r="F1022" s="38"/>
      <c r="G1022" s="2"/>
      <c r="H1022" s="3"/>
      <c r="I1022" s="2"/>
      <c r="J1022" s="39"/>
      <c r="K1022" s="3"/>
      <c r="L1022" s="2"/>
      <c r="M1022" s="8"/>
      <c r="N1022" s="3"/>
      <c r="O1022" s="2"/>
      <c r="P1022" s="3"/>
      <c r="Q1022" s="39">
        <v>157267411</v>
      </c>
      <c r="R1022" s="2"/>
      <c r="S1022" s="3"/>
      <c r="T1022" s="3"/>
      <c r="U1022" s="2"/>
      <c r="V1022" s="8">
        <f t="shared" si="181"/>
        <v>157267411</v>
      </c>
      <c r="W1022" s="8">
        <v>0</v>
      </c>
      <c r="X1022" s="2"/>
      <c r="Y1022" s="8">
        <v>0</v>
      </c>
      <c r="Z1022" s="8">
        <v>32647082</v>
      </c>
      <c r="AA1022" s="2"/>
      <c r="AB1022" s="2"/>
      <c r="AC1022" s="9"/>
      <c r="AD1022" s="2"/>
      <c r="AE1022" s="2"/>
      <c r="AF1022" s="8">
        <f t="shared" si="185"/>
        <v>189914493</v>
      </c>
      <c r="AG1022" s="9">
        <v>0</v>
      </c>
      <c r="AH1022" s="2"/>
      <c r="AI1022" s="2">
        <v>0</v>
      </c>
      <c r="AJ1022" s="9">
        <v>0</v>
      </c>
      <c r="AK1022" s="2">
        <v>0</v>
      </c>
      <c r="AL1022" s="2">
        <v>0</v>
      </c>
      <c r="AM1022" s="2"/>
      <c r="AN1022" s="2"/>
      <c r="AO1022" s="19">
        <f t="shared" si="186"/>
        <v>189914493</v>
      </c>
      <c r="AP1022" s="2"/>
      <c r="AQ1022" s="2"/>
      <c r="AR1022" s="2"/>
      <c r="AS1022" s="2"/>
      <c r="AT1022" s="2"/>
      <c r="AU1022" s="2"/>
      <c r="AV1022" s="2"/>
      <c r="AW1022" s="2"/>
      <c r="AX1022" s="2">
        <v>494870508</v>
      </c>
      <c r="AY1022" s="2">
        <v>123717627</v>
      </c>
      <c r="AZ1022" s="2"/>
      <c r="BA1022" s="2"/>
      <c r="BB1022" s="64">
        <f t="shared" si="187"/>
        <v>808502628</v>
      </c>
      <c r="BC1022" s="2"/>
      <c r="BD1022" s="2">
        <v>123717627</v>
      </c>
      <c r="BE1022" s="2"/>
      <c r="BF1022" s="2"/>
      <c r="BG1022" s="9"/>
      <c r="BH1022" s="2"/>
      <c r="BI1022" s="2"/>
      <c r="BJ1022" s="2">
        <v>408705991</v>
      </c>
      <c r="BK1022" s="8">
        <f t="shared" si="188"/>
        <v>1340926246</v>
      </c>
      <c r="BL1022" s="2"/>
      <c r="BM1022" s="2">
        <v>123717627</v>
      </c>
      <c r="BN1022" s="2"/>
      <c r="BO1022" s="2"/>
      <c r="BP1022" s="2"/>
      <c r="BQ1022" s="2"/>
      <c r="BR1022" s="9"/>
      <c r="BS1022" s="2"/>
      <c r="BT1022" s="2"/>
      <c r="BU1022" s="2"/>
      <c r="BV1022" s="2"/>
      <c r="BW1022" s="8">
        <f t="shared" si="189"/>
        <v>1464643873</v>
      </c>
      <c r="BX1022" s="2"/>
      <c r="BY1022" s="2">
        <v>123717627</v>
      </c>
      <c r="BZ1022" s="2"/>
      <c r="CA1022" s="2"/>
      <c r="CB1022" s="9"/>
      <c r="CC1022" s="2"/>
      <c r="CD1022" s="2"/>
      <c r="CE1022" s="2"/>
      <c r="CF1022" s="2"/>
      <c r="CG1022" s="8">
        <f>SUM(BW1022:CE1022)</f>
        <v>1588361500</v>
      </c>
      <c r="CH1022" s="2"/>
      <c r="CI1022" s="2"/>
      <c r="CJ1022" s="2"/>
      <c r="CK1022" s="2"/>
      <c r="CL1022" s="9"/>
      <c r="CM1022" s="2"/>
      <c r="CN1022" s="2"/>
      <c r="CO1022" s="2"/>
      <c r="CP1022" s="8">
        <f t="shared" si="182"/>
        <v>1588361500</v>
      </c>
      <c r="CQ1022" s="2"/>
      <c r="CR1022" s="2"/>
      <c r="CS1022" s="2"/>
      <c r="CT1022" s="2"/>
      <c r="CU1022" s="2"/>
      <c r="CV1022" s="9"/>
      <c r="CW1022" s="2"/>
      <c r="CX1022" s="2"/>
      <c r="CY1022" s="8">
        <f t="shared" si="183"/>
        <v>1588361500</v>
      </c>
      <c r="CZ1022" s="2"/>
      <c r="DA1022" s="2"/>
      <c r="DB1022" s="2"/>
      <c r="DC1022" s="2"/>
      <c r="DD1022" s="2"/>
      <c r="DE1022" s="2"/>
      <c r="DF1022" s="2"/>
      <c r="DG1022" s="2"/>
      <c r="DH1022" s="2"/>
      <c r="DI1022" s="8">
        <f t="shared" si="184"/>
        <v>1588361500</v>
      </c>
      <c r="DJ1022" s="18"/>
      <c r="DK1022" s="2"/>
      <c r="DL1022" s="2"/>
      <c r="DM1022" s="2"/>
      <c r="DN1022" s="2"/>
      <c r="DO1022" s="2"/>
      <c r="DP1022" s="2"/>
      <c r="DQ1022" s="2"/>
      <c r="DR1022" s="9"/>
      <c r="DS1022" s="2"/>
      <c r="DT1022" s="2"/>
      <c r="DU1022" s="7">
        <f t="shared" si="190"/>
        <v>1588361500</v>
      </c>
      <c r="DV1022" s="4">
        <f>VLOOKUP(B1022,[3]RPTNCT049_ConsultaSaldosContabl!$I$4:$K$8047,3,0)</f>
        <v>989741016</v>
      </c>
      <c r="DW1022" s="4">
        <f>+Q1022+Z1022+AA1022+AN1022+BA1022+BJ1022+BU1022+BV1022</f>
        <v>598620484</v>
      </c>
      <c r="DX1022" s="41">
        <f t="shared" si="191"/>
        <v>1588361500</v>
      </c>
      <c r="DY1022" s="19">
        <f t="shared" si="192"/>
        <v>0</v>
      </c>
      <c r="DZ1022" s="29"/>
      <c r="EA1022" s="29"/>
      <c r="EB1022" s="29"/>
    </row>
    <row r="1023" spans="1:136" ht="15" customHeight="1" x14ac:dyDescent="0.2">
      <c r="A1023" s="1">
        <v>8000968070</v>
      </c>
      <c r="B1023" s="1">
        <v>800096807</v>
      </c>
      <c r="C1023" s="16">
        <v>210723807</v>
      </c>
      <c r="D1023" s="17" t="s">
        <v>458</v>
      </c>
      <c r="E1023" s="24" t="s">
        <v>1502</v>
      </c>
      <c r="F1023" s="38"/>
      <c r="G1023" s="2"/>
      <c r="H1023" s="3"/>
      <c r="I1023" s="2"/>
      <c r="J1023" s="39"/>
      <c r="K1023" s="3"/>
      <c r="L1023" s="2"/>
      <c r="M1023" s="8"/>
      <c r="N1023" s="3"/>
      <c r="O1023" s="2"/>
      <c r="P1023" s="3"/>
      <c r="Q1023" s="39">
        <v>491335303</v>
      </c>
      <c r="R1023" s="2"/>
      <c r="S1023" s="3"/>
      <c r="T1023" s="3"/>
      <c r="U1023" s="2"/>
      <c r="V1023" s="8">
        <f t="shared" si="181"/>
        <v>491335303</v>
      </c>
      <c r="W1023" s="8">
        <v>0</v>
      </c>
      <c r="X1023" s="2"/>
      <c r="Y1023" s="8">
        <v>0</v>
      </c>
      <c r="Z1023" s="8"/>
      <c r="AA1023" s="2"/>
      <c r="AB1023" s="2"/>
      <c r="AC1023" s="9"/>
      <c r="AD1023" s="2"/>
      <c r="AE1023" s="2"/>
      <c r="AF1023" s="8">
        <f t="shared" si="185"/>
        <v>491335303</v>
      </c>
      <c r="AG1023" s="9">
        <v>0</v>
      </c>
      <c r="AH1023" s="2"/>
      <c r="AI1023" s="2">
        <v>0</v>
      </c>
      <c r="AJ1023" s="9">
        <v>0</v>
      </c>
      <c r="AK1023" s="2">
        <v>0</v>
      </c>
      <c r="AL1023" s="2">
        <v>0</v>
      </c>
      <c r="AM1023" s="2"/>
      <c r="AN1023" s="2"/>
      <c r="AO1023" s="19">
        <f t="shared" si="186"/>
        <v>491335303</v>
      </c>
      <c r="AP1023" s="2"/>
      <c r="AQ1023" s="2"/>
      <c r="AR1023" s="2"/>
      <c r="AS1023" s="2"/>
      <c r="AT1023" s="2"/>
      <c r="AU1023" s="2"/>
      <c r="AV1023" s="2"/>
      <c r="AW1023" s="2"/>
      <c r="AX1023" s="2">
        <v>1437060992</v>
      </c>
      <c r="AY1023" s="2">
        <v>359265248</v>
      </c>
      <c r="AZ1023" s="2"/>
      <c r="BA1023" s="2">
        <f>VLOOKUP(B1023,[2]Mayo!$G$109:$H$167,2,0)</f>
        <v>33856627</v>
      </c>
      <c r="BB1023" s="64">
        <f t="shared" si="187"/>
        <v>2321518170</v>
      </c>
      <c r="BC1023" s="2"/>
      <c r="BD1023" s="2">
        <v>359265248</v>
      </c>
      <c r="BE1023" s="2"/>
      <c r="BF1023" s="2"/>
      <c r="BG1023" s="9"/>
      <c r="BH1023" s="2"/>
      <c r="BI1023" s="2"/>
      <c r="BJ1023" s="2">
        <v>1107069786</v>
      </c>
      <c r="BK1023" s="8">
        <f t="shared" si="188"/>
        <v>3787853204</v>
      </c>
      <c r="BL1023" s="2"/>
      <c r="BM1023" s="2">
        <v>359265248</v>
      </c>
      <c r="BN1023" s="2"/>
      <c r="BO1023" s="2"/>
      <c r="BP1023" s="2"/>
      <c r="BQ1023" s="2"/>
      <c r="BR1023" s="9"/>
      <c r="BS1023" s="2"/>
      <c r="BT1023" s="2"/>
      <c r="BU1023" s="2"/>
      <c r="BV1023" s="2"/>
      <c r="BW1023" s="8">
        <f t="shared" si="189"/>
        <v>4147118452</v>
      </c>
      <c r="BX1023" s="2"/>
      <c r="BY1023" s="2">
        <v>359265248</v>
      </c>
      <c r="BZ1023" s="2"/>
      <c r="CA1023" s="2"/>
      <c r="CB1023" s="9"/>
      <c r="CC1023" s="2"/>
      <c r="CD1023" s="2"/>
      <c r="CE1023" s="2"/>
      <c r="CF1023" s="2"/>
      <c r="CG1023" s="8">
        <f>SUM(BW1023:CE1023)</f>
        <v>4506383700</v>
      </c>
      <c r="CH1023" s="2"/>
      <c r="CI1023" s="2"/>
      <c r="CJ1023" s="2"/>
      <c r="CK1023" s="2"/>
      <c r="CL1023" s="9"/>
      <c r="CM1023" s="2"/>
      <c r="CN1023" s="2"/>
      <c r="CO1023" s="2"/>
      <c r="CP1023" s="8">
        <f t="shared" si="182"/>
        <v>4506383700</v>
      </c>
      <c r="CQ1023" s="2"/>
      <c r="CR1023" s="2"/>
      <c r="CS1023" s="2"/>
      <c r="CT1023" s="2"/>
      <c r="CU1023" s="2"/>
      <c r="CV1023" s="9"/>
      <c r="CW1023" s="2"/>
      <c r="CX1023" s="2"/>
      <c r="CY1023" s="8">
        <f t="shared" si="183"/>
        <v>4506383700</v>
      </c>
      <c r="CZ1023" s="2"/>
      <c r="DA1023" s="2"/>
      <c r="DB1023" s="2"/>
      <c r="DC1023" s="2"/>
      <c r="DD1023" s="2"/>
      <c r="DE1023" s="2"/>
      <c r="DF1023" s="2"/>
      <c r="DG1023" s="2"/>
      <c r="DH1023" s="2"/>
      <c r="DI1023" s="8">
        <f t="shared" si="184"/>
        <v>4506383700</v>
      </c>
      <c r="DJ1023" s="18"/>
      <c r="DK1023" s="2"/>
      <c r="DL1023" s="2"/>
      <c r="DM1023" s="2"/>
      <c r="DN1023" s="2"/>
      <c r="DO1023" s="2"/>
      <c r="DP1023" s="2"/>
      <c r="DQ1023" s="2"/>
      <c r="DR1023" s="9"/>
      <c r="DS1023" s="2"/>
      <c r="DT1023" s="2"/>
      <c r="DU1023" s="7">
        <f t="shared" si="190"/>
        <v>4506383700</v>
      </c>
      <c r="DV1023" s="4">
        <f>VLOOKUP(B1023,[3]RPTNCT049_ConsultaSaldosContabl!$I$4:$K$8047,3,0)</f>
        <v>2874121984</v>
      </c>
      <c r="DW1023" s="4">
        <f>+Q1023+Z1023+AA1023+AN1023+BA1023+BJ1023+BU1023+BV1023</f>
        <v>1632261716</v>
      </c>
      <c r="DX1023" s="41">
        <f t="shared" si="191"/>
        <v>4506383700</v>
      </c>
      <c r="DY1023" s="19">
        <f t="shared" si="192"/>
        <v>0</v>
      </c>
      <c r="DZ1023" s="29"/>
      <c r="EA1023" s="29"/>
      <c r="EB1023" s="29"/>
    </row>
    <row r="1024" spans="1:136" ht="15" customHeight="1" x14ac:dyDescent="0.2">
      <c r="A1024" s="1">
        <v>8911801826</v>
      </c>
      <c r="B1024" s="1">
        <v>891180182</v>
      </c>
      <c r="C1024" s="16">
        <v>210741807</v>
      </c>
      <c r="D1024" s="17" t="s">
        <v>626</v>
      </c>
      <c r="E1024" s="24" t="s">
        <v>1663</v>
      </c>
      <c r="F1024" s="38"/>
      <c r="G1024" s="2"/>
      <c r="H1024" s="3"/>
      <c r="I1024" s="2"/>
      <c r="J1024" s="39"/>
      <c r="K1024" s="3"/>
      <c r="L1024" s="2"/>
      <c r="M1024" s="8"/>
      <c r="N1024" s="3"/>
      <c r="O1024" s="2"/>
      <c r="P1024" s="3"/>
      <c r="Q1024" s="39">
        <v>120786814</v>
      </c>
      <c r="R1024" s="2"/>
      <c r="S1024" s="3"/>
      <c r="T1024" s="3"/>
      <c r="U1024" s="2"/>
      <c r="V1024" s="8">
        <f t="shared" si="181"/>
        <v>120786814</v>
      </c>
      <c r="W1024" s="8">
        <v>0</v>
      </c>
      <c r="X1024" s="2"/>
      <c r="Y1024" s="8">
        <v>0</v>
      </c>
      <c r="Z1024" s="8"/>
      <c r="AA1024" s="2"/>
      <c r="AB1024" s="2"/>
      <c r="AC1024" s="9"/>
      <c r="AD1024" s="2"/>
      <c r="AE1024" s="2"/>
      <c r="AF1024" s="8">
        <f t="shared" si="185"/>
        <v>120786814</v>
      </c>
      <c r="AG1024" s="9">
        <v>0</v>
      </c>
      <c r="AH1024" s="2"/>
      <c r="AI1024" s="2">
        <v>0</v>
      </c>
      <c r="AJ1024" s="9">
        <v>0</v>
      </c>
      <c r="AK1024" s="2">
        <v>0</v>
      </c>
      <c r="AL1024" s="2">
        <v>0</v>
      </c>
      <c r="AM1024" s="2"/>
      <c r="AN1024" s="2"/>
      <c r="AO1024" s="19">
        <f t="shared" si="186"/>
        <v>120786814</v>
      </c>
      <c r="AP1024" s="2"/>
      <c r="AQ1024" s="2"/>
      <c r="AR1024" s="2"/>
      <c r="AS1024" s="2"/>
      <c r="AT1024" s="2"/>
      <c r="AU1024" s="2"/>
      <c r="AV1024" s="2"/>
      <c r="AW1024" s="2"/>
      <c r="AX1024" s="2">
        <v>69553278</v>
      </c>
      <c r="AY1024" s="2"/>
      <c r="AZ1024" s="2"/>
      <c r="BA1024" s="2"/>
      <c r="BB1024" s="64">
        <f t="shared" si="187"/>
        <v>190340092</v>
      </c>
      <c r="BC1024" s="2"/>
      <c r="BD1024" s="2">
        <v>139106556</v>
      </c>
      <c r="BE1024" s="2"/>
      <c r="BF1024" s="2"/>
      <c r="BG1024" s="9"/>
      <c r="BH1024" s="2"/>
      <c r="BI1024" s="2"/>
      <c r="BJ1024" s="2">
        <v>259940405</v>
      </c>
      <c r="BK1024" s="8">
        <f t="shared" si="188"/>
        <v>589387053</v>
      </c>
      <c r="BL1024" s="2"/>
      <c r="BM1024" s="2">
        <v>139106556</v>
      </c>
      <c r="BN1024" s="2"/>
      <c r="BO1024" s="2"/>
      <c r="BP1024" s="2"/>
      <c r="BQ1024" s="2"/>
      <c r="BR1024" s="9"/>
      <c r="BS1024" s="2"/>
      <c r="BT1024" s="2"/>
      <c r="BU1024" s="2"/>
      <c r="BV1024" s="2"/>
      <c r="BW1024" s="8">
        <f t="shared" si="189"/>
        <v>728493609</v>
      </c>
      <c r="BX1024" s="2"/>
      <c r="BY1024" s="2">
        <v>0</v>
      </c>
      <c r="BZ1024" s="2"/>
      <c r="CA1024" s="2"/>
      <c r="CB1024" s="9"/>
      <c r="CC1024" s="2"/>
      <c r="CD1024" s="2"/>
      <c r="CE1024" s="2"/>
      <c r="CF1024" s="2"/>
      <c r="CG1024" s="8">
        <f>SUM(BW1024:CE1024)</f>
        <v>728493609</v>
      </c>
      <c r="CH1024" s="2"/>
      <c r="CI1024" s="2"/>
      <c r="CJ1024" s="2"/>
      <c r="CK1024" s="2"/>
      <c r="CL1024" s="9"/>
      <c r="CM1024" s="2"/>
      <c r="CN1024" s="2"/>
      <c r="CO1024" s="2"/>
      <c r="CP1024" s="8">
        <f t="shared" si="182"/>
        <v>728493609</v>
      </c>
      <c r="CQ1024" s="2"/>
      <c r="CR1024" s="2"/>
      <c r="CS1024" s="2"/>
      <c r="CT1024" s="2"/>
      <c r="CU1024" s="2"/>
      <c r="CV1024" s="9"/>
      <c r="CW1024" s="2"/>
      <c r="CX1024" s="2"/>
      <c r="CY1024" s="8">
        <f t="shared" si="183"/>
        <v>728493609</v>
      </c>
      <c r="CZ1024" s="2"/>
      <c r="DA1024" s="2"/>
      <c r="DB1024" s="2"/>
      <c r="DC1024" s="2"/>
      <c r="DD1024" s="2"/>
      <c r="DE1024" s="2"/>
      <c r="DF1024" s="2"/>
      <c r="DG1024" s="2"/>
      <c r="DH1024" s="2"/>
      <c r="DI1024" s="8">
        <f t="shared" si="184"/>
        <v>728493609</v>
      </c>
      <c r="DJ1024" s="18"/>
      <c r="DK1024" s="2"/>
      <c r="DL1024" s="2"/>
      <c r="DM1024" s="2"/>
      <c r="DN1024" s="2"/>
      <c r="DO1024" s="2"/>
      <c r="DP1024" s="2"/>
      <c r="DQ1024" s="2"/>
      <c r="DR1024" s="9"/>
      <c r="DS1024" s="2"/>
      <c r="DT1024" s="2"/>
      <c r="DU1024" s="7">
        <f t="shared" si="190"/>
        <v>728493609</v>
      </c>
      <c r="DV1024" s="4">
        <f>VLOOKUP(B1024,[3]RPTNCT049_ConsultaSaldosContabl!$I$4:$K$8047,3,0)</f>
        <v>347766390</v>
      </c>
      <c r="DW1024" s="4">
        <f>+Q1024+Z1024+AA1024+AN1024+BA1024+BJ1024+BU1024+BV1024</f>
        <v>380727219</v>
      </c>
      <c r="DX1024" s="41">
        <f t="shared" si="191"/>
        <v>728493609</v>
      </c>
      <c r="DY1024" s="19">
        <f t="shared" si="192"/>
        <v>0</v>
      </c>
      <c r="DZ1024" s="29"/>
      <c r="EA1024" s="29"/>
      <c r="EB1024" s="29"/>
    </row>
    <row r="1025" spans="1:136" ht="15" customHeight="1" x14ac:dyDescent="0.2">
      <c r="A1025" s="1">
        <v>8915007425</v>
      </c>
      <c r="B1025" s="1">
        <v>891500742</v>
      </c>
      <c r="C1025" s="16">
        <v>210719807</v>
      </c>
      <c r="D1025" s="17" t="s">
        <v>408</v>
      </c>
      <c r="E1025" s="24" t="s">
        <v>1447</v>
      </c>
      <c r="F1025" s="38"/>
      <c r="G1025" s="2"/>
      <c r="H1025" s="3"/>
      <c r="I1025" s="2"/>
      <c r="J1025" s="39"/>
      <c r="K1025" s="3"/>
      <c r="L1025" s="2"/>
      <c r="M1025" s="8"/>
      <c r="N1025" s="3"/>
      <c r="O1025" s="2"/>
      <c r="P1025" s="3"/>
      <c r="Q1025" s="39">
        <v>90723019</v>
      </c>
      <c r="R1025" s="2"/>
      <c r="S1025" s="3"/>
      <c r="T1025" s="3"/>
      <c r="U1025" s="2"/>
      <c r="V1025" s="8">
        <f t="shared" si="181"/>
        <v>90723019</v>
      </c>
      <c r="W1025" s="8">
        <v>0</v>
      </c>
      <c r="X1025" s="2"/>
      <c r="Y1025" s="8">
        <v>0</v>
      </c>
      <c r="Z1025" s="8">
        <v>65249816</v>
      </c>
      <c r="AA1025" s="2"/>
      <c r="AB1025" s="2"/>
      <c r="AC1025" s="9"/>
      <c r="AD1025" s="2"/>
      <c r="AE1025" s="2"/>
      <c r="AF1025" s="8">
        <f t="shared" si="185"/>
        <v>155972835</v>
      </c>
      <c r="AG1025" s="9">
        <v>0</v>
      </c>
      <c r="AH1025" s="2"/>
      <c r="AI1025" s="2">
        <v>0</v>
      </c>
      <c r="AJ1025" s="9">
        <v>0</v>
      </c>
      <c r="AK1025" s="2">
        <v>0</v>
      </c>
      <c r="AL1025" s="2">
        <v>0</v>
      </c>
      <c r="AM1025" s="2"/>
      <c r="AN1025" s="2"/>
      <c r="AO1025" s="19">
        <f t="shared" si="186"/>
        <v>155972835</v>
      </c>
      <c r="AP1025" s="2"/>
      <c r="AQ1025" s="2"/>
      <c r="AR1025" s="2"/>
      <c r="AS1025" s="2"/>
      <c r="AT1025" s="2"/>
      <c r="AU1025" s="2"/>
      <c r="AV1025" s="2"/>
      <c r="AW1025" s="2"/>
      <c r="AX1025" s="2">
        <v>189019456</v>
      </c>
      <c r="AY1025" s="2">
        <v>47254864</v>
      </c>
      <c r="AZ1025" s="2"/>
      <c r="BA1025" s="2"/>
      <c r="BB1025" s="64">
        <f t="shared" si="187"/>
        <v>392247155</v>
      </c>
      <c r="BC1025" s="2"/>
      <c r="BD1025" s="2">
        <v>47254864</v>
      </c>
      <c r="BE1025" s="2"/>
      <c r="BF1025" s="2"/>
      <c r="BG1025" s="9"/>
      <c r="BH1025" s="2"/>
      <c r="BI1025" s="2"/>
      <c r="BJ1025" s="2">
        <v>335661980</v>
      </c>
      <c r="BK1025" s="8">
        <f t="shared" si="188"/>
        <v>775163999</v>
      </c>
      <c r="BL1025" s="2"/>
      <c r="BM1025" s="2">
        <v>47254864</v>
      </c>
      <c r="BN1025" s="2"/>
      <c r="BO1025" s="2"/>
      <c r="BP1025" s="2"/>
      <c r="BQ1025" s="2"/>
      <c r="BR1025" s="9"/>
      <c r="BS1025" s="2"/>
      <c r="BT1025" s="2"/>
      <c r="BU1025" s="2"/>
      <c r="BV1025" s="2"/>
      <c r="BW1025" s="8">
        <f t="shared" si="189"/>
        <v>822418863</v>
      </c>
      <c r="BX1025" s="2"/>
      <c r="BY1025" s="2">
        <v>47254864</v>
      </c>
      <c r="BZ1025" s="2"/>
      <c r="CA1025" s="2"/>
      <c r="CB1025" s="9"/>
      <c r="CC1025" s="2"/>
      <c r="CD1025" s="2"/>
      <c r="CE1025" s="2"/>
      <c r="CF1025" s="2"/>
      <c r="CG1025" s="8">
        <f>SUM(BW1025:CE1025)</f>
        <v>869673727</v>
      </c>
      <c r="CH1025" s="2"/>
      <c r="CI1025" s="2"/>
      <c r="CJ1025" s="2"/>
      <c r="CK1025" s="2"/>
      <c r="CL1025" s="9"/>
      <c r="CM1025" s="2"/>
      <c r="CN1025" s="2"/>
      <c r="CO1025" s="2"/>
      <c r="CP1025" s="8">
        <f t="shared" si="182"/>
        <v>869673727</v>
      </c>
      <c r="CQ1025" s="2"/>
      <c r="CR1025" s="2"/>
      <c r="CS1025" s="2"/>
      <c r="CT1025" s="2"/>
      <c r="CU1025" s="2"/>
      <c r="CV1025" s="9"/>
      <c r="CW1025" s="2"/>
      <c r="CX1025" s="2"/>
      <c r="CY1025" s="8">
        <f t="shared" si="183"/>
        <v>869673727</v>
      </c>
      <c r="CZ1025" s="2"/>
      <c r="DA1025" s="2"/>
      <c r="DB1025" s="2"/>
      <c r="DC1025" s="2"/>
      <c r="DD1025" s="2"/>
      <c r="DE1025" s="2"/>
      <c r="DF1025" s="2"/>
      <c r="DG1025" s="2"/>
      <c r="DH1025" s="2"/>
      <c r="DI1025" s="8">
        <f t="shared" si="184"/>
        <v>869673727</v>
      </c>
      <c r="DJ1025" s="18"/>
      <c r="DK1025" s="2"/>
      <c r="DL1025" s="2"/>
      <c r="DM1025" s="2"/>
      <c r="DN1025" s="2"/>
      <c r="DO1025" s="2"/>
      <c r="DP1025" s="2"/>
      <c r="DQ1025" s="2"/>
      <c r="DR1025" s="9"/>
      <c r="DS1025" s="2"/>
      <c r="DT1025" s="2"/>
      <c r="DU1025" s="7">
        <f t="shared" si="190"/>
        <v>869673727</v>
      </c>
      <c r="DV1025" s="4">
        <f>VLOOKUP(B1025,[3]RPTNCT049_ConsultaSaldosContabl!$I$4:$K$8047,3,0)</f>
        <v>378038912</v>
      </c>
      <c r="DW1025" s="4">
        <f>+Q1025+Z1025+AA1025+AN1025+BA1025+BJ1025+BU1025+BV1025</f>
        <v>491634815</v>
      </c>
      <c r="DX1025" s="41">
        <f t="shared" si="191"/>
        <v>869673727</v>
      </c>
      <c r="DY1025" s="19">
        <f t="shared" si="192"/>
        <v>0</v>
      </c>
      <c r="DZ1025" s="29"/>
      <c r="EA1025" s="29"/>
      <c r="EB1025" s="29"/>
    </row>
    <row r="1026" spans="1:136" ht="15" customHeight="1" x14ac:dyDescent="0.2">
      <c r="A1026" s="1">
        <v>8000511671</v>
      </c>
      <c r="B1026" s="1">
        <v>800051167</v>
      </c>
      <c r="C1026" s="16">
        <v>210919809</v>
      </c>
      <c r="D1026" s="17" t="s">
        <v>409</v>
      </c>
      <c r="E1026" s="24" t="s">
        <v>1454</v>
      </c>
      <c r="F1026" s="38"/>
      <c r="G1026" s="2"/>
      <c r="H1026" s="3"/>
      <c r="I1026" s="2"/>
      <c r="J1026" s="39"/>
      <c r="K1026" s="3"/>
      <c r="L1026" s="2"/>
      <c r="M1026" s="8"/>
      <c r="N1026" s="3"/>
      <c r="O1026" s="2"/>
      <c r="P1026" s="3"/>
      <c r="Q1026" s="39">
        <v>22534416</v>
      </c>
      <c r="R1026" s="2"/>
      <c r="S1026" s="3"/>
      <c r="T1026" s="3"/>
      <c r="U1026" s="2"/>
      <c r="V1026" s="8">
        <f t="shared" si="181"/>
        <v>22534416</v>
      </c>
      <c r="W1026" s="8">
        <v>0</v>
      </c>
      <c r="X1026" s="2"/>
      <c r="Y1026" s="8">
        <v>0</v>
      </c>
      <c r="Z1026" s="8">
        <v>89552392</v>
      </c>
      <c r="AA1026" s="2"/>
      <c r="AB1026" s="2"/>
      <c r="AC1026" s="9"/>
      <c r="AD1026" s="2"/>
      <c r="AE1026" s="2"/>
      <c r="AF1026" s="8">
        <f t="shared" si="185"/>
        <v>112086808</v>
      </c>
      <c r="AG1026" s="9">
        <v>0</v>
      </c>
      <c r="AH1026" s="2"/>
      <c r="AI1026" s="2">
        <v>0</v>
      </c>
      <c r="AJ1026" s="9">
        <v>0</v>
      </c>
      <c r="AK1026" s="2">
        <v>0</v>
      </c>
      <c r="AL1026" s="2">
        <v>0</v>
      </c>
      <c r="AM1026" s="2"/>
      <c r="AN1026" s="2"/>
      <c r="AO1026" s="19">
        <f t="shared" si="186"/>
        <v>112086808</v>
      </c>
      <c r="AP1026" s="2"/>
      <c r="AQ1026" s="2"/>
      <c r="AR1026" s="2"/>
      <c r="AS1026" s="2"/>
      <c r="AT1026" s="2"/>
      <c r="AU1026" s="2"/>
      <c r="AV1026" s="2"/>
      <c r="AW1026" s="2"/>
      <c r="AX1026" s="2">
        <v>465219092</v>
      </c>
      <c r="AY1026" s="2">
        <v>116304773</v>
      </c>
      <c r="AZ1026" s="2"/>
      <c r="BA1026" s="2">
        <f>VLOOKUP(B1026,[2]Mayo!$G$109:$H$167,2,0)</f>
        <v>15833488</v>
      </c>
      <c r="BB1026" s="64">
        <f t="shared" si="187"/>
        <v>709444161</v>
      </c>
      <c r="BC1026" s="2"/>
      <c r="BD1026" s="2">
        <v>116304773</v>
      </c>
      <c r="BE1026" s="2"/>
      <c r="BF1026" s="2"/>
      <c r="BG1026" s="9"/>
      <c r="BH1026" s="2"/>
      <c r="BI1026" s="2"/>
      <c r="BJ1026" s="2">
        <v>275291084</v>
      </c>
      <c r="BK1026" s="8">
        <f t="shared" si="188"/>
        <v>1101040018</v>
      </c>
      <c r="BL1026" s="2"/>
      <c r="BM1026" s="2">
        <v>116304773</v>
      </c>
      <c r="BN1026" s="2"/>
      <c r="BO1026" s="2"/>
      <c r="BP1026" s="2"/>
      <c r="BQ1026" s="2"/>
      <c r="BR1026" s="9"/>
      <c r="BS1026" s="2"/>
      <c r="BT1026" s="2"/>
      <c r="BU1026" s="2"/>
      <c r="BV1026" s="2"/>
      <c r="BW1026" s="8">
        <f t="shared" si="189"/>
        <v>1217344791</v>
      </c>
      <c r="BX1026" s="2"/>
      <c r="BY1026" s="2">
        <v>116304773</v>
      </c>
      <c r="BZ1026" s="2"/>
      <c r="CA1026" s="2"/>
      <c r="CB1026" s="9"/>
      <c r="CC1026" s="2"/>
      <c r="CD1026" s="2"/>
      <c r="CE1026" s="2"/>
      <c r="CF1026" s="2"/>
      <c r="CG1026" s="8">
        <f>SUM(BW1026:CE1026)</f>
        <v>1333649564</v>
      </c>
      <c r="CH1026" s="2"/>
      <c r="CI1026" s="2"/>
      <c r="CJ1026" s="2"/>
      <c r="CK1026" s="2"/>
      <c r="CL1026" s="9"/>
      <c r="CM1026" s="2"/>
      <c r="CN1026" s="2"/>
      <c r="CO1026" s="2"/>
      <c r="CP1026" s="8">
        <f t="shared" si="182"/>
        <v>1333649564</v>
      </c>
      <c r="CQ1026" s="2"/>
      <c r="CR1026" s="2"/>
      <c r="CS1026" s="2"/>
      <c r="CT1026" s="2"/>
      <c r="CU1026" s="2"/>
      <c r="CV1026" s="9"/>
      <c r="CW1026" s="2"/>
      <c r="CX1026" s="2"/>
      <c r="CY1026" s="8">
        <f t="shared" si="183"/>
        <v>1333649564</v>
      </c>
      <c r="CZ1026" s="2"/>
      <c r="DA1026" s="2"/>
      <c r="DB1026" s="2"/>
      <c r="DC1026" s="2"/>
      <c r="DD1026" s="2"/>
      <c r="DE1026" s="2"/>
      <c r="DF1026" s="2"/>
      <c r="DG1026" s="2"/>
      <c r="DH1026" s="2"/>
      <c r="DI1026" s="8">
        <f t="shared" si="184"/>
        <v>1333649564</v>
      </c>
      <c r="DJ1026" s="18"/>
      <c r="DK1026" s="2"/>
      <c r="DL1026" s="2"/>
      <c r="DM1026" s="2"/>
      <c r="DN1026" s="2"/>
      <c r="DO1026" s="2"/>
      <c r="DP1026" s="2"/>
      <c r="DQ1026" s="2"/>
      <c r="DR1026" s="9"/>
      <c r="DS1026" s="2"/>
      <c r="DT1026" s="2"/>
      <c r="DU1026" s="7">
        <f t="shared" si="190"/>
        <v>1333649564</v>
      </c>
      <c r="DV1026" s="4">
        <f>VLOOKUP(B1026,[3]RPTNCT049_ConsultaSaldosContabl!$I$4:$K$8047,3,0)</f>
        <v>930438184</v>
      </c>
      <c r="DW1026" s="4">
        <f>+Q1026+Z1026+AA1026+AN1026+BA1026+BJ1026+BU1026+BV1026</f>
        <v>403211380</v>
      </c>
      <c r="DX1026" s="41">
        <f t="shared" si="191"/>
        <v>1333649564</v>
      </c>
      <c r="DY1026" s="19">
        <f t="shared" si="192"/>
        <v>0</v>
      </c>
      <c r="DZ1026" s="29"/>
      <c r="EA1026" s="29"/>
      <c r="EB1026" s="29"/>
    </row>
    <row r="1027" spans="1:136" ht="15" customHeight="1" x14ac:dyDescent="0.2">
      <c r="A1027" s="1">
        <v>8000284361</v>
      </c>
      <c r="B1027" s="1">
        <v>800028436</v>
      </c>
      <c r="C1027" s="16">
        <v>210815808</v>
      </c>
      <c r="D1027" s="17" t="s">
        <v>322</v>
      </c>
      <c r="E1027" s="24" t="s">
        <v>1370</v>
      </c>
      <c r="F1027" s="54"/>
      <c r="G1027" s="18"/>
      <c r="H1027" s="54"/>
      <c r="I1027" s="18"/>
      <c r="J1027" s="54"/>
      <c r="K1027" s="54"/>
      <c r="L1027" s="18"/>
      <c r="M1027" s="55"/>
      <c r="N1027" s="54"/>
      <c r="O1027" s="18"/>
      <c r="P1027" s="54"/>
      <c r="Q1027" s="39"/>
      <c r="R1027" s="18"/>
      <c r="S1027" s="54"/>
      <c r="T1027" s="54"/>
      <c r="U1027" s="18"/>
      <c r="V1027" s="8">
        <f t="shared" ref="V1027:V1090" si="193">SUBTOTAL(9,M1027:U1027)</f>
        <v>0</v>
      </c>
      <c r="W1027" s="8">
        <v>0</v>
      </c>
      <c r="X1027" s="18"/>
      <c r="Y1027" s="8">
        <v>0</v>
      </c>
      <c r="Z1027" s="8">
        <v>14190931</v>
      </c>
      <c r="AA1027" s="18"/>
      <c r="AB1027" s="18"/>
      <c r="AC1027" s="56"/>
      <c r="AD1027" s="18"/>
      <c r="AE1027" s="18"/>
      <c r="AF1027" s="8">
        <f t="shared" si="185"/>
        <v>14190931</v>
      </c>
      <c r="AG1027" s="9">
        <v>0</v>
      </c>
      <c r="AH1027" s="2"/>
      <c r="AI1027" s="2">
        <v>0</v>
      </c>
      <c r="AJ1027" s="9">
        <v>0</v>
      </c>
      <c r="AK1027" s="2">
        <v>0</v>
      </c>
      <c r="AL1027" s="2">
        <v>0</v>
      </c>
      <c r="AM1027" s="2"/>
      <c r="AN1027" s="2"/>
      <c r="AO1027" s="19">
        <f t="shared" si="186"/>
        <v>14190931</v>
      </c>
      <c r="AP1027" s="18"/>
      <c r="AQ1027" s="2"/>
      <c r="AR1027" s="18"/>
      <c r="AS1027" s="2"/>
      <c r="AT1027" s="18"/>
      <c r="AU1027" s="18"/>
      <c r="AV1027" s="18"/>
      <c r="AW1027" s="18"/>
      <c r="AX1027" s="2">
        <v>18992192</v>
      </c>
      <c r="AY1027" s="2">
        <v>4748048</v>
      </c>
      <c r="AZ1027" s="18"/>
      <c r="BA1027" s="2"/>
      <c r="BB1027" s="64">
        <f t="shared" si="187"/>
        <v>37931171</v>
      </c>
      <c r="BC1027" s="2"/>
      <c r="BD1027" s="2">
        <v>4748048</v>
      </c>
      <c r="BE1027" s="2"/>
      <c r="BF1027" s="2"/>
      <c r="BG1027" s="9"/>
      <c r="BH1027" s="2"/>
      <c r="BI1027" s="2"/>
      <c r="BJ1027" s="2">
        <v>30539662</v>
      </c>
      <c r="BK1027" s="8">
        <f t="shared" si="188"/>
        <v>73218881</v>
      </c>
      <c r="BL1027" s="2"/>
      <c r="BM1027" s="2">
        <v>4748048</v>
      </c>
      <c r="BN1027" s="2"/>
      <c r="BO1027" s="2"/>
      <c r="BP1027" s="2"/>
      <c r="BQ1027" s="2"/>
      <c r="BR1027" s="9"/>
      <c r="BS1027" s="2"/>
      <c r="BT1027" s="2"/>
      <c r="BU1027" s="2"/>
      <c r="BV1027" s="2"/>
      <c r="BW1027" s="8">
        <f t="shared" si="189"/>
        <v>77966929</v>
      </c>
      <c r="BX1027" s="2"/>
      <c r="BY1027" s="2">
        <v>4748048</v>
      </c>
      <c r="BZ1027" s="2"/>
      <c r="CA1027" s="2"/>
      <c r="CB1027" s="9"/>
      <c r="CC1027" s="2"/>
      <c r="CD1027" s="2"/>
      <c r="CE1027" s="2"/>
      <c r="CF1027" s="2"/>
      <c r="CG1027" s="8">
        <f>SUM(BW1027:CE1027)</f>
        <v>82714977</v>
      </c>
      <c r="CH1027" s="2"/>
      <c r="CI1027" s="2"/>
      <c r="CJ1027" s="2"/>
      <c r="CK1027" s="2"/>
      <c r="CL1027" s="9"/>
      <c r="CM1027" s="2"/>
      <c r="CN1027" s="2"/>
      <c r="CO1027" s="2"/>
      <c r="CP1027" s="8">
        <f t="shared" ref="CP1027:CP1090" si="194">SUM(CG1027:CO1027)</f>
        <v>82714977</v>
      </c>
      <c r="CQ1027" s="2"/>
      <c r="CR1027" s="2"/>
      <c r="CS1027" s="2"/>
      <c r="CT1027" s="2"/>
      <c r="CU1027" s="2"/>
      <c r="CV1027" s="9"/>
      <c r="CW1027" s="2"/>
      <c r="CX1027" s="2"/>
      <c r="CY1027" s="8">
        <f t="shared" ref="CY1027:CY1090" si="195">SUM(CP1027:CX1027)</f>
        <v>82714977</v>
      </c>
      <c r="CZ1027" s="2"/>
      <c r="DA1027" s="2"/>
      <c r="DB1027" s="2"/>
      <c r="DC1027" s="2"/>
      <c r="DD1027" s="2"/>
      <c r="DE1027" s="2"/>
      <c r="DF1027" s="2"/>
      <c r="DG1027" s="2"/>
      <c r="DH1027" s="2"/>
      <c r="DI1027" s="8">
        <f t="shared" ref="DI1027:DI1090" si="196">SUM(CY1027:DH1027)</f>
        <v>82714977</v>
      </c>
      <c r="DJ1027" s="18"/>
      <c r="DK1027" s="2"/>
      <c r="DL1027" s="2"/>
      <c r="DM1027" s="2"/>
      <c r="DN1027" s="2"/>
      <c r="DO1027" s="2"/>
      <c r="DP1027" s="2"/>
      <c r="DQ1027" s="2"/>
      <c r="DR1027" s="9"/>
      <c r="DS1027" s="2"/>
      <c r="DT1027" s="2"/>
      <c r="DU1027" s="7">
        <f t="shared" si="190"/>
        <v>82714977</v>
      </c>
      <c r="DV1027" s="4">
        <f>VLOOKUP(B1027,[3]RPTNCT049_ConsultaSaldosContabl!$I$4:$K$8047,3,0)</f>
        <v>37984384</v>
      </c>
      <c r="DW1027" s="4">
        <f>+Q1027+Z1027+AA1027+AN1027+BA1027+BJ1027+BU1027+BV1027</f>
        <v>44730593</v>
      </c>
      <c r="DX1027" s="41">
        <f t="shared" si="191"/>
        <v>82714977</v>
      </c>
      <c r="DY1027" s="19">
        <f t="shared" si="192"/>
        <v>0</v>
      </c>
      <c r="DZ1027" s="29"/>
      <c r="EA1027" s="15"/>
      <c r="EB1027" s="15"/>
      <c r="EC1027" s="15"/>
      <c r="ED1027" s="15"/>
      <c r="EE1027" s="15"/>
      <c r="EF1027" s="15"/>
    </row>
    <row r="1028" spans="1:136" ht="15" customHeight="1" x14ac:dyDescent="0.2">
      <c r="A1028" s="1">
        <v>8000991876</v>
      </c>
      <c r="B1028" s="1">
        <v>800099187</v>
      </c>
      <c r="C1028" s="16">
        <v>211015810</v>
      </c>
      <c r="D1028" s="17" t="s">
        <v>323</v>
      </c>
      <c r="E1028" s="24" t="s">
        <v>1371</v>
      </c>
      <c r="F1028" s="54"/>
      <c r="G1028" s="18"/>
      <c r="H1028" s="54"/>
      <c r="I1028" s="18"/>
      <c r="J1028" s="54"/>
      <c r="K1028" s="54"/>
      <c r="L1028" s="18"/>
      <c r="M1028" s="55"/>
      <c r="N1028" s="54"/>
      <c r="O1028" s="18"/>
      <c r="P1028" s="54"/>
      <c r="Q1028" s="39"/>
      <c r="R1028" s="18"/>
      <c r="S1028" s="54"/>
      <c r="T1028" s="54"/>
      <c r="U1028" s="18"/>
      <c r="V1028" s="8">
        <f t="shared" si="193"/>
        <v>0</v>
      </c>
      <c r="W1028" s="8">
        <v>0</v>
      </c>
      <c r="X1028" s="18"/>
      <c r="Y1028" s="8">
        <v>0</v>
      </c>
      <c r="Z1028" s="8">
        <v>18574185</v>
      </c>
      <c r="AA1028" s="18"/>
      <c r="AB1028" s="18"/>
      <c r="AC1028" s="56"/>
      <c r="AD1028" s="18"/>
      <c r="AE1028" s="18"/>
      <c r="AF1028" s="8">
        <f t="shared" ref="AF1028:AF1091" si="197">SUM(V1028:AE1028)</f>
        <v>18574185</v>
      </c>
      <c r="AG1028" s="9">
        <v>0</v>
      </c>
      <c r="AH1028" s="2"/>
      <c r="AI1028" s="2">
        <v>0</v>
      </c>
      <c r="AJ1028" s="9">
        <v>0</v>
      </c>
      <c r="AK1028" s="2">
        <v>0</v>
      </c>
      <c r="AL1028" s="2">
        <v>0</v>
      </c>
      <c r="AM1028" s="2"/>
      <c r="AN1028" s="2"/>
      <c r="AO1028" s="19">
        <f t="shared" ref="AO1028:AO1091" si="198">SUM(AF1028:AN1028)</f>
        <v>18574185</v>
      </c>
      <c r="AP1028" s="18"/>
      <c r="AQ1028" s="2"/>
      <c r="AR1028" s="18"/>
      <c r="AS1028" s="2"/>
      <c r="AT1028" s="18"/>
      <c r="AU1028" s="18"/>
      <c r="AV1028" s="18"/>
      <c r="AW1028" s="18"/>
      <c r="AX1028" s="2">
        <v>33670372</v>
      </c>
      <c r="AY1028" s="2">
        <v>8417593</v>
      </c>
      <c r="AZ1028" s="18"/>
      <c r="BA1028" s="2"/>
      <c r="BB1028" s="64">
        <f t="shared" ref="BB1028:BB1091" si="199">SUM(AO1028:BA1028)</f>
        <v>60662150</v>
      </c>
      <c r="BC1028" s="2"/>
      <c r="BD1028" s="2">
        <v>8417593</v>
      </c>
      <c r="BE1028" s="2"/>
      <c r="BF1028" s="2"/>
      <c r="BG1028" s="9"/>
      <c r="BH1028" s="2"/>
      <c r="BI1028" s="2"/>
      <c r="BJ1028" s="2">
        <v>39972636</v>
      </c>
      <c r="BK1028" s="8">
        <f t="shared" ref="BK1028:BK1091" si="200">SUM(BB1028:BJ1028)</f>
        <v>109052379</v>
      </c>
      <c r="BL1028" s="2"/>
      <c r="BM1028" s="2">
        <v>8417593</v>
      </c>
      <c r="BN1028" s="2"/>
      <c r="BO1028" s="2"/>
      <c r="BP1028" s="2"/>
      <c r="BQ1028" s="2"/>
      <c r="BR1028" s="9"/>
      <c r="BS1028" s="2"/>
      <c r="BT1028" s="2"/>
      <c r="BU1028" s="2"/>
      <c r="BV1028" s="2"/>
      <c r="BW1028" s="8">
        <f t="shared" ref="BW1028:BW1091" si="201">SUM(BK1028:BV1028)</f>
        <v>117469972</v>
      </c>
      <c r="BX1028" s="2"/>
      <c r="BY1028" s="2">
        <v>8417593</v>
      </c>
      <c r="BZ1028" s="2"/>
      <c r="CA1028" s="2"/>
      <c r="CB1028" s="9"/>
      <c r="CC1028" s="2"/>
      <c r="CD1028" s="2"/>
      <c r="CE1028" s="2"/>
      <c r="CF1028" s="2"/>
      <c r="CG1028" s="8">
        <f>SUM(BW1028:CE1028)</f>
        <v>125887565</v>
      </c>
      <c r="CH1028" s="2"/>
      <c r="CI1028" s="2"/>
      <c r="CJ1028" s="2"/>
      <c r="CK1028" s="2"/>
      <c r="CL1028" s="9"/>
      <c r="CM1028" s="2"/>
      <c r="CN1028" s="2"/>
      <c r="CO1028" s="2"/>
      <c r="CP1028" s="8">
        <f t="shared" si="194"/>
        <v>125887565</v>
      </c>
      <c r="CQ1028" s="2"/>
      <c r="CR1028" s="2"/>
      <c r="CS1028" s="2"/>
      <c r="CT1028" s="2"/>
      <c r="CU1028" s="2"/>
      <c r="CV1028" s="9"/>
      <c r="CW1028" s="2"/>
      <c r="CX1028" s="2"/>
      <c r="CY1028" s="8">
        <f t="shared" si="195"/>
        <v>125887565</v>
      </c>
      <c r="CZ1028" s="2"/>
      <c r="DA1028" s="2"/>
      <c r="DB1028" s="2"/>
      <c r="DC1028" s="2"/>
      <c r="DD1028" s="2"/>
      <c r="DE1028" s="2"/>
      <c r="DF1028" s="2"/>
      <c r="DG1028" s="2"/>
      <c r="DH1028" s="2"/>
      <c r="DI1028" s="8">
        <f t="shared" si="196"/>
        <v>125887565</v>
      </c>
      <c r="DJ1028" s="18"/>
      <c r="DK1028" s="2"/>
      <c r="DL1028" s="2"/>
      <c r="DM1028" s="2"/>
      <c r="DN1028" s="2"/>
      <c r="DO1028" s="2"/>
      <c r="DP1028" s="2"/>
      <c r="DQ1028" s="2"/>
      <c r="DR1028" s="9"/>
      <c r="DS1028" s="2"/>
      <c r="DT1028" s="2"/>
      <c r="DU1028" s="7">
        <f t="shared" ref="DU1028:DU1091" si="202">SUM(DI1028:DT1028)</f>
        <v>125887565</v>
      </c>
      <c r="DV1028" s="4">
        <f>VLOOKUP(B1028,[3]RPTNCT049_ConsultaSaldosContabl!$I$4:$K$8047,3,0)</f>
        <v>67340744</v>
      </c>
      <c r="DW1028" s="4">
        <f>+Q1028+Z1028+AA1028+AN1028+BA1028+BJ1028+BU1028+BV1028</f>
        <v>58546821</v>
      </c>
      <c r="DX1028" s="41">
        <f t="shared" ref="DX1028:DX1091" si="203">+DV1028+DW1028</f>
        <v>125887565</v>
      </c>
      <c r="DY1028" s="19">
        <f t="shared" ref="DY1028:DY1091" si="204">+CG1028-DX1028</f>
        <v>0</v>
      </c>
      <c r="DZ1028" s="29"/>
      <c r="EA1028" s="15"/>
      <c r="EB1028" s="15"/>
      <c r="EC1028" s="15"/>
      <c r="ED1028" s="15"/>
      <c r="EE1028" s="15"/>
      <c r="EF1028" s="15"/>
    </row>
    <row r="1029" spans="1:136" ht="15" customHeight="1" x14ac:dyDescent="0.2">
      <c r="A1029" s="1">
        <v>8002552139</v>
      </c>
      <c r="B1029" s="1">
        <v>800255213</v>
      </c>
      <c r="C1029" s="16">
        <v>211013810</v>
      </c>
      <c r="D1029" s="17" t="s">
        <v>212</v>
      </c>
      <c r="E1029" s="24" t="s">
        <v>1263</v>
      </c>
      <c r="F1029" s="54"/>
      <c r="G1029" s="18"/>
      <c r="H1029" s="54"/>
      <c r="I1029" s="18"/>
      <c r="J1029" s="54"/>
      <c r="K1029" s="54"/>
      <c r="L1029" s="18"/>
      <c r="M1029" s="55"/>
      <c r="N1029" s="54"/>
      <c r="O1029" s="18"/>
      <c r="P1029" s="54"/>
      <c r="Q1029" s="39"/>
      <c r="R1029" s="18"/>
      <c r="S1029" s="54"/>
      <c r="T1029" s="54"/>
      <c r="U1029" s="18"/>
      <c r="V1029" s="8">
        <f t="shared" si="193"/>
        <v>0</v>
      </c>
      <c r="W1029" s="8">
        <v>0</v>
      </c>
      <c r="X1029" s="18"/>
      <c r="Y1029" s="8">
        <v>0</v>
      </c>
      <c r="Z1029" s="8">
        <v>41514077</v>
      </c>
      <c r="AA1029" s="18"/>
      <c r="AB1029" s="18"/>
      <c r="AC1029" s="56"/>
      <c r="AD1029" s="18"/>
      <c r="AE1029" s="18"/>
      <c r="AF1029" s="8">
        <f t="shared" si="197"/>
        <v>41514077</v>
      </c>
      <c r="AG1029" s="9">
        <v>0</v>
      </c>
      <c r="AH1029" s="2"/>
      <c r="AI1029" s="2">
        <v>0</v>
      </c>
      <c r="AJ1029" s="9">
        <v>0</v>
      </c>
      <c r="AK1029" s="2">
        <v>0</v>
      </c>
      <c r="AL1029" s="2">
        <v>0</v>
      </c>
      <c r="AM1029" s="2"/>
      <c r="AN1029" s="2"/>
      <c r="AO1029" s="19">
        <f t="shared" si="198"/>
        <v>41514077</v>
      </c>
      <c r="AP1029" s="18"/>
      <c r="AQ1029" s="2"/>
      <c r="AR1029" s="18"/>
      <c r="AS1029" s="2"/>
      <c r="AT1029" s="18"/>
      <c r="AU1029" s="18"/>
      <c r="AV1029" s="18"/>
      <c r="AW1029" s="18"/>
      <c r="AX1029" s="2">
        <v>354475584</v>
      </c>
      <c r="AY1029" s="2">
        <v>88618896</v>
      </c>
      <c r="AZ1029" s="18"/>
      <c r="BA1029" s="2"/>
      <c r="BB1029" s="64">
        <f t="shared" si="199"/>
        <v>484608557</v>
      </c>
      <c r="BC1029" s="2"/>
      <c r="BD1029" s="2">
        <v>88618896</v>
      </c>
      <c r="BE1029" s="2"/>
      <c r="BF1029" s="2"/>
      <c r="BG1029" s="9"/>
      <c r="BH1029" s="2"/>
      <c r="BI1029" s="2"/>
      <c r="BJ1029" s="2">
        <v>89340817</v>
      </c>
      <c r="BK1029" s="8">
        <f t="shared" si="200"/>
        <v>662568270</v>
      </c>
      <c r="BL1029" s="2"/>
      <c r="BM1029" s="2">
        <v>88618896</v>
      </c>
      <c r="BN1029" s="2"/>
      <c r="BO1029" s="2"/>
      <c r="BP1029" s="2"/>
      <c r="BQ1029" s="2"/>
      <c r="BR1029" s="9"/>
      <c r="BS1029" s="2"/>
      <c r="BT1029" s="2"/>
      <c r="BU1029" s="2">
        <v>136188134</v>
      </c>
      <c r="BV1029" s="2"/>
      <c r="BW1029" s="8">
        <f t="shared" si="201"/>
        <v>887375300</v>
      </c>
      <c r="BX1029" s="2"/>
      <c r="BY1029" s="2">
        <v>88618896</v>
      </c>
      <c r="BZ1029" s="2"/>
      <c r="CA1029" s="2"/>
      <c r="CB1029" s="9"/>
      <c r="CC1029" s="2"/>
      <c r="CD1029" s="2"/>
      <c r="CE1029" s="2"/>
      <c r="CF1029" s="2"/>
      <c r="CG1029" s="8">
        <f>SUM(BW1029:CE1029)</f>
        <v>975994196</v>
      </c>
      <c r="CH1029" s="2"/>
      <c r="CI1029" s="2"/>
      <c r="CJ1029" s="2"/>
      <c r="CK1029" s="2"/>
      <c r="CL1029" s="9"/>
      <c r="CM1029" s="2"/>
      <c r="CN1029" s="2"/>
      <c r="CO1029" s="2"/>
      <c r="CP1029" s="8">
        <f t="shared" si="194"/>
        <v>975994196</v>
      </c>
      <c r="CQ1029" s="2"/>
      <c r="CR1029" s="2"/>
      <c r="CS1029" s="2"/>
      <c r="CT1029" s="2"/>
      <c r="CU1029" s="2"/>
      <c r="CV1029" s="9"/>
      <c r="CW1029" s="2"/>
      <c r="CX1029" s="2"/>
      <c r="CY1029" s="8">
        <f t="shared" si="195"/>
        <v>975994196</v>
      </c>
      <c r="CZ1029" s="2"/>
      <c r="DA1029" s="2"/>
      <c r="DB1029" s="2"/>
      <c r="DC1029" s="2"/>
      <c r="DD1029" s="2"/>
      <c r="DE1029" s="2"/>
      <c r="DF1029" s="2"/>
      <c r="DG1029" s="2"/>
      <c r="DH1029" s="2"/>
      <c r="DI1029" s="8">
        <f t="shared" si="196"/>
        <v>975994196</v>
      </c>
      <c r="DJ1029" s="18"/>
      <c r="DK1029" s="2"/>
      <c r="DL1029" s="2"/>
      <c r="DM1029" s="2"/>
      <c r="DN1029" s="2"/>
      <c r="DO1029" s="2"/>
      <c r="DP1029" s="2"/>
      <c r="DQ1029" s="2"/>
      <c r="DR1029" s="9"/>
      <c r="DS1029" s="2"/>
      <c r="DT1029" s="2"/>
      <c r="DU1029" s="7">
        <f t="shared" si="202"/>
        <v>975994196</v>
      </c>
      <c r="DV1029" s="4">
        <f>VLOOKUP(B1029,[3]RPTNCT049_ConsultaSaldosContabl!$I$4:$K$8047,3,0)</f>
        <v>708951168</v>
      </c>
      <c r="DW1029" s="4">
        <f>+Q1029+Z1029+AA1029+AN1029+BA1029+BJ1029+BU1029+BV1029</f>
        <v>267043028</v>
      </c>
      <c r="DX1029" s="41">
        <f t="shared" si="203"/>
        <v>975994196</v>
      </c>
      <c r="DY1029" s="19">
        <f t="shared" si="204"/>
        <v>0</v>
      </c>
      <c r="DZ1029" s="29"/>
      <c r="EA1029" s="15"/>
      <c r="EB1029" s="15"/>
      <c r="EC1029" s="15"/>
      <c r="ED1029" s="15"/>
      <c r="EE1029" s="15"/>
      <c r="EF1029" s="15"/>
    </row>
    <row r="1030" spans="1:136" ht="15" customHeight="1" x14ac:dyDescent="0.2">
      <c r="A1030" s="1">
        <v>8909807817</v>
      </c>
      <c r="B1030" s="1">
        <v>890980781</v>
      </c>
      <c r="C1030" s="16">
        <v>210905809</v>
      </c>
      <c r="D1030" s="17" t="s">
        <v>147</v>
      </c>
      <c r="E1030" s="24" t="s">
        <v>1192</v>
      </c>
      <c r="F1030" s="38"/>
      <c r="G1030" s="2"/>
      <c r="H1030" s="3"/>
      <c r="I1030" s="2"/>
      <c r="J1030" s="39"/>
      <c r="K1030" s="3"/>
      <c r="L1030" s="2"/>
      <c r="M1030" s="8"/>
      <c r="N1030" s="3"/>
      <c r="O1030" s="2"/>
      <c r="P1030" s="3"/>
      <c r="Q1030" s="39">
        <v>45082286</v>
      </c>
      <c r="R1030" s="2"/>
      <c r="S1030" s="3"/>
      <c r="T1030" s="3"/>
      <c r="U1030" s="2"/>
      <c r="V1030" s="8">
        <f t="shared" si="193"/>
        <v>45082286</v>
      </c>
      <c r="W1030" s="8">
        <v>0</v>
      </c>
      <c r="X1030" s="2"/>
      <c r="Y1030" s="8">
        <v>0</v>
      </c>
      <c r="Z1030" s="8"/>
      <c r="AA1030" s="2"/>
      <c r="AB1030" s="2"/>
      <c r="AC1030" s="9"/>
      <c r="AD1030" s="2"/>
      <c r="AE1030" s="2"/>
      <c r="AF1030" s="8">
        <f t="shared" si="197"/>
        <v>45082286</v>
      </c>
      <c r="AG1030" s="9">
        <v>0</v>
      </c>
      <c r="AH1030" s="2"/>
      <c r="AI1030" s="2">
        <v>0</v>
      </c>
      <c r="AJ1030" s="9">
        <v>0</v>
      </c>
      <c r="AK1030" s="2">
        <v>0</v>
      </c>
      <c r="AL1030" s="2">
        <v>0</v>
      </c>
      <c r="AM1030" s="2"/>
      <c r="AN1030" s="2"/>
      <c r="AO1030" s="19">
        <f t="shared" si="198"/>
        <v>45082286</v>
      </c>
      <c r="AP1030" s="2"/>
      <c r="AQ1030" s="2"/>
      <c r="AR1030" s="2"/>
      <c r="AS1030" s="2"/>
      <c r="AT1030" s="2"/>
      <c r="AU1030" s="2"/>
      <c r="AV1030" s="2"/>
      <c r="AW1030" s="2"/>
      <c r="AX1030" s="2">
        <v>48950708</v>
      </c>
      <c r="AY1030" s="2">
        <v>12237677</v>
      </c>
      <c r="AZ1030" s="2"/>
      <c r="BA1030" s="2"/>
      <c r="BB1030" s="64">
        <f t="shared" si="199"/>
        <v>106270671</v>
      </c>
      <c r="BC1030" s="2"/>
      <c r="BD1030" s="2">
        <v>12237677</v>
      </c>
      <c r="BE1030" s="2"/>
      <c r="BF1030" s="2"/>
      <c r="BG1030" s="9"/>
      <c r="BH1030" s="2"/>
      <c r="BI1030" s="2"/>
      <c r="BJ1030" s="2">
        <v>97019420</v>
      </c>
      <c r="BK1030" s="8">
        <f t="shared" si="200"/>
        <v>215527768</v>
      </c>
      <c r="BL1030" s="2"/>
      <c r="BM1030" s="2">
        <v>12237677</v>
      </c>
      <c r="BN1030" s="2"/>
      <c r="BO1030" s="2"/>
      <c r="BP1030" s="2"/>
      <c r="BQ1030" s="2"/>
      <c r="BR1030" s="9"/>
      <c r="BS1030" s="2"/>
      <c r="BT1030" s="2"/>
      <c r="BU1030" s="2"/>
      <c r="BV1030" s="2"/>
      <c r="BW1030" s="8">
        <f t="shared" si="201"/>
        <v>227765445</v>
      </c>
      <c r="BX1030" s="2"/>
      <c r="BY1030" s="2">
        <v>12237677</v>
      </c>
      <c r="BZ1030" s="2"/>
      <c r="CA1030" s="2"/>
      <c r="CB1030" s="9"/>
      <c r="CC1030" s="2"/>
      <c r="CD1030" s="2"/>
      <c r="CE1030" s="2"/>
      <c r="CF1030" s="2"/>
      <c r="CG1030" s="8">
        <f>SUM(BW1030:CE1030)</f>
        <v>240003122</v>
      </c>
      <c r="CH1030" s="2"/>
      <c r="CI1030" s="2"/>
      <c r="CJ1030" s="2"/>
      <c r="CK1030" s="2"/>
      <c r="CL1030" s="9"/>
      <c r="CM1030" s="2"/>
      <c r="CN1030" s="2"/>
      <c r="CO1030" s="2"/>
      <c r="CP1030" s="8">
        <f t="shared" si="194"/>
        <v>240003122</v>
      </c>
      <c r="CQ1030" s="2"/>
      <c r="CR1030" s="2"/>
      <c r="CS1030" s="2"/>
      <c r="CT1030" s="2"/>
      <c r="CU1030" s="2"/>
      <c r="CV1030" s="9"/>
      <c r="CW1030" s="2"/>
      <c r="CX1030" s="2"/>
      <c r="CY1030" s="8">
        <f t="shared" si="195"/>
        <v>240003122</v>
      </c>
      <c r="CZ1030" s="2"/>
      <c r="DA1030" s="2"/>
      <c r="DB1030" s="2"/>
      <c r="DC1030" s="2"/>
      <c r="DD1030" s="2"/>
      <c r="DE1030" s="2"/>
      <c r="DF1030" s="2"/>
      <c r="DG1030" s="2"/>
      <c r="DH1030" s="2"/>
      <c r="DI1030" s="8">
        <f t="shared" si="196"/>
        <v>240003122</v>
      </c>
      <c r="DJ1030" s="18"/>
      <c r="DK1030" s="2"/>
      <c r="DL1030" s="2"/>
      <c r="DM1030" s="2"/>
      <c r="DN1030" s="2"/>
      <c r="DO1030" s="2"/>
      <c r="DP1030" s="2"/>
      <c r="DQ1030" s="2"/>
      <c r="DR1030" s="9"/>
      <c r="DS1030" s="2"/>
      <c r="DT1030" s="2"/>
      <c r="DU1030" s="7">
        <f t="shared" si="202"/>
        <v>240003122</v>
      </c>
      <c r="DV1030" s="4">
        <f>VLOOKUP(B1030,[3]RPTNCT049_ConsultaSaldosContabl!$I$4:$K$8047,3,0)</f>
        <v>97901416</v>
      </c>
      <c r="DW1030" s="4">
        <f>+Q1030+Z1030+AA1030+AN1030+BA1030+BJ1030+BU1030+BV1030</f>
        <v>142101706</v>
      </c>
      <c r="DX1030" s="41">
        <f t="shared" si="203"/>
        <v>240003122</v>
      </c>
      <c r="DY1030" s="19">
        <f t="shared" si="204"/>
        <v>0</v>
      </c>
      <c r="DZ1030" s="29"/>
      <c r="EA1030" s="29"/>
      <c r="EB1030" s="29"/>
    </row>
    <row r="1031" spans="1:136" ht="15" customHeight="1" x14ac:dyDescent="0.2">
      <c r="A1031" s="1">
        <v>8000996426</v>
      </c>
      <c r="B1031" s="1">
        <v>800099642</v>
      </c>
      <c r="C1031" s="16">
        <v>211415814</v>
      </c>
      <c r="D1031" s="17" t="s">
        <v>324</v>
      </c>
      <c r="E1031" s="24" t="s">
        <v>1370</v>
      </c>
      <c r="F1031" s="54"/>
      <c r="G1031" s="18"/>
      <c r="H1031" s="54"/>
      <c r="I1031" s="18"/>
      <c r="J1031" s="54"/>
      <c r="K1031" s="54"/>
      <c r="L1031" s="18"/>
      <c r="M1031" s="55"/>
      <c r="N1031" s="54"/>
      <c r="O1031" s="18"/>
      <c r="P1031" s="54"/>
      <c r="Q1031" s="39"/>
      <c r="R1031" s="18"/>
      <c r="S1031" s="54"/>
      <c r="T1031" s="54"/>
      <c r="U1031" s="18"/>
      <c r="V1031" s="8">
        <f t="shared" si="193"/>
        <v>0</v>
      </c>
      <c r="W1031" s="8">
        <v>0</v>
      </c>
      <c r="X1031" s="18"/>
      <c r="Y1031" s="8">
        <v>0</v>
      </c>
      <c r="Z1031" s="8">
        <v>61353051</v>
      </c>
      <c r="AA1031" s="18"/>
      <c r="AB1031" s="18"/>
      <c r="AC1031" s="56"/>
      <c r="AD1031" s="18"/>
      <c r="AE1031" s="18"/>
      <c r="AF1031" s="8">
        <f t="shared" si="197"/>
        <v>61353051</v>
      </c>
      <c r="AG1031" s="9">
        <v>0</v>
      </c>
      <c r="AH1031" s="2"/>
      <c r="AI1031" s="2">
        <v>0</v>
      </c>
      <c r="AJ1031" s="9">
        <v>0</v>
      </c>
      <c r="AK1031" s="2">
        <v>0</v>
      </c>
      <c r="AL1031" s="2">
        <v>0</v>
      </c>
      <c r="AM1031" s="2"/>
      <c r="AN1031" s="2"/>
      <c r="AO1031" s="19">
        <f t="shared" si="198"/>
        <v>61353051</v>
      </c>
      <c r="AP1031" s="18"/>
      <c r="AQ1031" s="2"/>
      <c r="AR1031" s="18"/>
      <c r="AS1031" s="2"/>
      <c r="AT1031" s="18"/>
      <c r="AU1031" s="18"/>
      <c r="AV1031" s="18"/>
      <c r="AW1031" s="18"/>
      <c r="AX1031" s="2">
        <v>77700260</v>
      </c>
      <c r="AY1031" s="2">
        <v>19425065</v>
      </c>
      <c r="AZ1031" s="18"/>
      <c r="BA1031" s="2"/>
      <c r="BB1031" s="64">
        <f t="shared" si="199"/>
        <v>158478376</v>
      </c>
      <c r="BC1031" s="2"/>
      <c r="BD1031" s="2">
        <v>19425065</v>
      </c>
      <c r="BE1031" s="2"/>
      <c r="BF1031" s="2"/>
      <c r="BG1031" s="9"/>
      <c r="BH1031" s="2"/>
      <c r="BI1031" s="2"/>
      <c r="BJ1031" s="2">
        <v>132035536</v>
      </c>
      <c r="BK1031" s="8">
        <f t="shared" si="200"/>
        <v>309938977</v>
      </c>
      <c r="BL1031" s="2"/>
      <c r="BM1031" s="2">
        <v>19425065</v>
      </c>
      <c r="BN1031" s="2"/>
      <c r="BO1031" s="2"/>
      <c r="BP1031" s="2"/>
      <c r="BQ1031" s="2"/>
      <c r="BR1031" s="9"/>
      <c r="BS1031" s="2"/>
      <c r="BT1031" s="2"/>
      <c r="BU1031" s="2"/>
      <c r="BV1031" s="2"/>
      <c r="BW1031" s="8">
        <f t="shared" si="201"/>
        <v>329364042</v>
      </c>
      <c r="BX1031" s="2"/>
      <c r="BY1031" s="2">
        <v>19425065</v>
      </c>
      <c r="BZ1031" s="2"/>
      <c r="CA1031" s="2"/>
      <c r="CB1031" s="9"/>
      <c r="CC1031" s="2"/>
      <c r="CD1031" s="2"/>
      <c r="CE1031" s="2"/>
      <c r="CF1031" s="2"/>
      <c r="CG1031" s="8">
        <f>SUM(BW1031:CE1031)</f>
        <v>348789107</v>
      </c>
      <c r="CH1031" s="2"/>
      <c r="CI1031" s="2"/>
      <c r="CJ1031" s="2"/>
      <c r="CK1031" s="2"/>
      <c r="CL1031" s="9"/>
      <c r="CM1031" s="2"/>
      <c r="CN1031" s="2"/>
      <c r="CO1031" s="2"/>
      <c r="CP1031" s="8">
        <f t="shared" si="194"/>
        <v>348789107</v>
      </c>
      <c r="CQ1031" s="2"/>
      <c r="CR1031" s="2"/>
      <c r="CS1031" s="2"/>
      <c r="CT1031" s="2"/>
      <c r="CU1031" s="2"/>
      <c r="CV1031" s="9"/>
      <c r="CW1031" s="2"/>
      <c r="CX1031" s="2"/>
      <c r="CY1031" s="8">
        <f t="shared" si="195"/>
        <v>348789107</v>
      </c>
      <c r="CZ1031" s="2"/>
      <c r="DA1031" s="2"/>
      <c r="DB1031" s="2"/>
      <c r="DC1031" s="2"/>
      <c r="DD1031" s="2"/>
      <c r="DE1031" s="2"/>
      <c r="DF1031" s="2"/>
      <c r="DG1031" s="2"/>
      <c r="DH1031" s="2"/>
      <c r="DI1031" s="8">
        <f t="shared" si="196"/>
        <v>348789107</v>
      </c>
      <c r="DJ1031" s="18"/>
      <c r="DK1031" s="2"/>
      <c r="DL1031" s="2"/>
      <c r="DM1031" s="2"/>
      <c r="DN1031" s="2"/>
      <c r="DO1031" s="2"/>
      <c r="DP1031" s="2"/>
      <c r="DQ1031" s="2"/>
      <c r="DR1031" s="9"/>
      <c r="DS1031" s="2"/>
      <c r="DT1031" s="2"/>
      <c r="DU1031" s="7">
        <f t="shared" si="202"/>
        <v>348789107</v>
      </c>
      <c r="DV1031" s="4">
        <f>VLOOKUP(B1031,[3]RPTNCT049_ConsultaSaldosContabl!$I$4:$K$8047,3,0)</f>
        <v>155400520</v>
      </c>
      <c r="DW1031" s="4">
        <f>+Q1031+Z1031+AA1031+AN1031+BA1031+BJ1031+BU1031+BV1031</f>
        <v>193388587</v>
      </c>
      <c r="DX1031" s="41">
        <f t="shared" si="203"/>
        <v>348789107</v>
      </c>
      <c r="DY1031" s="19">
        <f t="shared" si="204"/>
        <v>0</v>
      </c>
      <c r="DZ1031" s="29"/>
      <c r="EA1031" s="15"/>
      <c r="EB1031" s="15"/>
      <c r="EC1031" s="15"/>
      <c r="ED1031" s="15"/>
      <c r="EE1031" s="15"/>
      <c r="EF1031" s="15"/>
    </row>
    <row r="1032" spans="1:136" ht="15" customHeight="1" x14ac:dyDescent="0.2">
      <c r="A1032" s="1">
        <v>8000934391</v>
      </c>
      <c r="B1032" s="1">
        <v>800093439</v>
      </c>
      <c r="C1032" s="16">
        <v>211525815</v>
      </c>
      <c r="D1032" s="17" t="s">
        <v>551</v>
      </c>
      <c r="E1032" s="24" t="s">
        <v>1591</v>
      </c>
      <c r="F1032" s="38"/>
      <c r="G1032" s="2"/>
      <c r="H1032" s="3"/>
      <c r="I1032" s="2"/>
      <c r="J1032" s="39"/>
      <c r="K1032" s="3"/>
      <c r="L1032" s="2"/>
      <c r="M1032" s="8"/>
      <c r="N1032" s="3"/>
      <c r="O1032" s="2"/>
      <c r="P1032" s="3"/>
      <c r="Q1032" s="39">
        <v>64984472</v>
      </c>
      <c r="R1032" s="2"/>
      <c r="S1032" s="3"/>
      <c r="T1032" s="3"/>
      <c r="U1032" s="2"/>
      <c r="V1032" s="8">
        <f t="shared" si="193"/>
        <v>64984472</v>
      </c>
      <c r="W1032" s="8">
        <v>0</v>
      </c>
      <c r="X1032" s="2"/>
      <c r="Y1032" s="8">
        <v>0</v>
      </c>
      <c r="Z1032" s="8"/>
      <c r="AA1032" s="2"/>
      <c r="AB1032" s="2"/>
      <c r="AC1032" s="9"/>
      <c r="AD1032" s="2"/>
      <c r="AE1032" s="2"/>
      <c r="AF1032" s="8">
        <f t="shared" si="197"/>
        <v>64984472</v>
      </c>
      <c r="AG1032" s="9">
        <v>0</v>
      </c>
      <c r="AH1032" s="2"/>
      <c r="AI1032" s="2">
        <v>0</v>
      </c>
      <c r="AJ1032" s="9">
        <v>0</v>
      </c>
      <c r="AK1032" s="2">
        <v>0</v>
      </c>
      <c r="AL1032" s="2">
        <v>0</v>
      </c>
      <c r="AM1032" s="2"/>
      <c r="AN1032" s="2"/>
      <c r="AO1032" s="19">
        <f t="shared" si="198"/>
        <v>64984472</v>
      </c>
      <c r="AP1032" s="2"/>
      <c r="AQ1032" s="2"/>
      <c r="AR1032" s="2"/>
      <c r="AS1032" s="2"/>
      <c r="AT1032" s="2"/>
      <c r="AU1032" s="2"/>
      <c r="AV1032" s="2"/>
      <c r="AW1032" s="2"/>
      <c r="AX1032" s="2">
        <v>75573444</v>
      </c>
      <c r="AY1032" s="2">
        <v>18893361</v>
      </c>
      <c r="AZ1032" s="2"/>
      <c r="BA1032" s="2"/>
      <c r="BB1032" s="64">
        <f t="shared" si="199"/>
        <v>159451277</v>
      </c>
      <c r="BC1032" s="2"/>
      <c r="BD1032" s="2">
        <v>18893361</v>
      </c>
      <c r="BE1032" s="2"/>
      <c r="BF1032" s="2"/>
      <c r="BG1032" s="9"/>
      <c r="BH1032" s="2"/>
      <c r="BI1032" s="2"/>
      <c r="BJ1032" s="2">
        <v>139849898</v>
      </c>
      <c r="BK1032" s="8">
        <f t="shared" si="200"/>
        <v>318194536</v>
      </c>
      <c r="BL1032" s="2"/>
      <c r="BM1032" s="2">
        <v>18893361</v>
      </c>
      <c r="BN1032" s="2"/>
      <c r="BO1032" s="2"/>
      <c r="BP1032" s="2"/>
      <c r="BQ1032" s="2"/>
      <c r="BR1032" s="9"/>
      <c r="BS1032" s="2"/>
      <c r="BT1032" s="2"/>
      <c r="BU1032" s="2"/>
      <c r="BV1032" s="2"/>
      <c r="BW1032" s="8">
        <f t="shared" si="201"/>
        <v>337087897</v>
      </c>
      <c r="BX1032" s="2"/>
      <c r="BY1032" s="2">
        <v>18893361</v>
      </c>
      <c r="BZ1032" s="2"/>
      <c r="CA1032" s="2"/>
      <c r="CB1032" s="9"/>
      <c r="CC1032" s="2"/>
      <c r="CD1032" s="2"/>
      <c r="CE1032" s="2"/>
      <c r="CF1032" s="2"/>
      <c r="CG1032" s="8">
        <f>SUM(BW1032:CE1032)</f>
        <v>355981258</v>
      </c>
      <c r="CH1032" s="2"/>
      <c r="CI1032" s="2"/>
      <c r="CJ1032" s="2"/>
      <c r="CK1032" s="2"/>
      <c r="CL1032" s="9"/>
      <c r="CM1032" s="2"/>
      <c r="CN1032" s="2"/>
      <c r="CO1032" s="2"/>
      <c r="CP1032" s="8">
        <f t="shared" si="194"/>
        <v>355981258</v>
      </c>
      <c r="CQ1032" s="2"/>
      <c r="CR1032" s="2"/>
      <c r="CS1032" s="2"/>
      <c r="CT1032" s="2"/>
      <c r="CU1032" s="2"/>
      <c r="CV1032" s="9"/>
      <c r="CW1032" s="2"/>
      <c r="CX1032" s="2"/>
      <c r="CY1032" s="8">
        <f t="shared" si="195"/>
        <v>355981258</v>
      </c>
      <c r="CZ1032" s="2"/>
      <c r="DA1032" s="2"/>
      <c r="DB1032" s="2"/>
      <c r="DC1032" s="2"/>
      <c r="DD1032" s="2"/>
      <c r="DE1032" s="2"/>
      <c r="DF1032" s="2"/>
      <c r="DG1032" s="2"/>
      <c r="DH1032" s="2"/>
      <c r="DI1032" s="8">
        <f t="shared" si="196"/>
        <v>355981258</v>
      </c>
      <c r="DJ1032" s="18"/>
      <c r="DK1032" s="2"/>
      <c r="DL1032" s="2"/>
      <c r="DM1032" s="2"/>
      <c r="DN1032" s="2"/>
      <c r="DO1032" s="2"/>
      <c r="DP1032" s="2"/>
      <c r="DQ1032" s="2"/>
      <c r="DR1032" s="9"/>
      <c r="DS1032" s="2"/>
      <c r="DT1032" s="2"/>
      <c r="DU1032" s="7">
        <f t="shared" si="202"/>
        <v>355981258</v>
      </c>
      <c r="DV1032" s="4">
        <f>VLOOKUP(B1032,[3]RPTNCT049_ConsultaSaldosContabl!$I$4:$K$8047,3,0)</f>
        <v>151146888</v>
      </c>
      <c r="DW1032" s="4">
        <f>+Q1032+Z1032+AA1032+AN1032+BA1032+BJ1032+BU1032+BV1032</f>
        <v>204834370</v>
      </c>
      <c r="DX1032" s="41">
        <f t="shared" si="203"/>
        <v>355981258</v>
      </c>
      <c r="DY1032" s="19">
        <f t="shared" si="204"/>
        <v>0</v>
      </c>
      <c r="DZ1032" s="29"/>
      <c r="EA1032" s="29"/>
      <c r="EB1032" s="29"/>
    </row>
    <row r="1033" spans="1:136" ht="15" customHeight="1" x14ac:dyDescent="0.2">
      <c r="A1033" s="1">
        <v>8999994288</v>
      </c>
      <c r="B1033" s="1">
        <v>899999428</v>
      </c>
      <c r="C1033" s="16">
        <v>211725817</v>
      </c>
      <c r="D1033" s="17" t="s">
        <v>552</v>
      </c>
      <c r="E1033" s="24" t="s">
        <v>1592</v>
      </c>
      <c r="F1033" s="38"/>
      <c r="G1033" s="2"/>
      <c r="H1033" s="3"/>
      <c r="I1033" s="2"/>
      <c r="J1033" s="39"/>
      <c r="K1033" s="3"/>
      <c r="L1033" s="2"/>
      <c r="M1033" s="8"/>
      <c r="N1033" s="3"/>
      <c r="O1033" s="2"/>
      <c r="P1033" s="3"/>
      <c r="Q1033" s="39">
        <v>211461112</v>
      </c>
      <c r="R1033" s="2"/>
      <c r="S1033" s="3"/>
      <c r="T1033" s="3"/>
      <c r="U1033" s="2"/>
      <c r="V1033" s="8">
        <f t="shared" si="193"/>
        <v>211461112</v>
      </c>
      <c r="W1033" s="8">
        <v>0</v>
      </c>
      <c r="X1033" s="2"/>
      <c r="Y1033" s="8">
        <v>0</v>
      </c>
      <c r="Z1033" s="8"/>
      <c r="AA1033" s="2"/>
      <c r="AB1033" s="2"/>
      <c r="AC1033" s="9"/>
      <c r="AD1033" s="2"/>
      <c r="AE1033" s="2"/>
      <c r="AF1033" s="8">
        <f t="shared" si="197"/>
        <v>211461112</v>
      </c>
      <c r="AG1033" s="9">
        <v>0</v>
      </c>
      <c r="AH1033" s="2"/>
      <c r="AI1033" s="2">
        <v>0</v>
      </c>
      <c r="AJ1033" s="9">
        <v>0</v>
      </c>
      <c r="AK1033" s="2">
        <v>0</v>
      </c>
      <c r="AL1033" s="2">
        <v>0</v>
      </c>
      <c r="AM1033" s="2"/>
      <c r="AN1033" s="2"/>
      <c r="AO1033" s="19">
        <f t="shared" si="198"/>
        <v>211461112</v>
      </c>
      <c r="AP1033" s="2"/>
      <c r="AQ1033" s="2"/>
      <c r="AR1033" s="2"/>
      <c r="AS1033" s="2"/>
      <c r="AT1033" s="2"/>
      <c r="AU1033" s="2"/>
      <c r="AV1033" s="2"/>
      <c r="AW1033" s="2"/>
      <c r="AX1033" s="2">
        <v>216400260</v>
      </c>
      <c r="AY1033" s="2">
        <v>54100065</v>
      </c>
      <c r="AZ1033" s="2"/>
      <c r="BA1033" s="2"/>
      <c r="BB1033" s="64">
        <f t="shared" si="199"/>
        <v>481961437</v>
      </c>
      <c r="BC1033" s="2"/>
      <c r="BD1033" s="2">
        <v>54100065</v>
      </c>
      <c r="BE1033" s="2"/>
      <c r="BF1033" s="2"/>
      <c r="BG1033" s="9"/>
      <c r="BH1033" s="2"/>
      <c r="BI1033" s="2"/>
      <c r="BJ1033" s="2">
        <v>455076907</v>
      </c>
      <c r="BK1033" s="8">
        <f t="shared" si="200"/>
        <v>991138409</v>
      </c>
      <c r="BL1033" s="2"/>
      <c r="BM1033" s="2">
        <v>54100065</v>
      </c>
      <c r="BN1033" s="2"/>
      <c r="BO1033" s="2"/>
      <c r="BP1033" s="2"/>
      <c r="BQ1033" s="2"/>
      <c r="BR1033" s="9"/>
      <c r="BS1033" s="2"/>
      <c r="BT1033" s="2"/>
      <c r="BU1033" s="2"/>
      <c r="BV1033" s="2"/>
      <c r="BW1033" s="8">
        <f t="shared" si="201"/>
        <v>1045238474</v>
      </c>
      <c r="BX1033" s="2"/>
      <c r="BY1033" s="2">
        <v>54100065</v>
      </c>
      <c r="BZ1033" s="2"/>
      <c r="CA1033" s="2"/>
      <c r="CB1033" s="9"/>
      <c r="CC1033" s="2"/>
      <c r="CD1033" s="2"/>
      <c r="CE1033" s="2"/>
      <c r="CF1033" s="2"/>
      <c r="CG1033" s="8">
        <f>SUM(BW1033:CE1033)</f>
        <v>1099338539</v>
      </c>
      <c r="CH1033" s="2"/>
      <c r="CI1033" s="2"/>
      <c r="CJ1033" s="2"/>
      <c r="CK1033" s="2"/>
      <c r="CL1033" s="9"/>
      <c r="CM1033" s="2"/>
      <c r="CN1033" s="2"/>
      <c r="CO1033" s="2"/>
      <c r="CP1033" s="8">
        <f t="shared" si="194"/>
        <v>1099338539</v>
      </c>
      <c r="CQ1033" s="2"/>
      <c r="CR1033" s="2"/>
      <c r="CS1033" s="2"/>
      <c r="CT1033" s="2"/>
      <c r="CU1033" s="2"/>
      <c r="CV1033" s="9"/>
      <c r="CW1033" s="2"/>
      <c r="CX1033" s="2"/>
      <c r="CY1033" s="8">
        <f t="shared" si="195"/>
        <v>1099338539</v>
      </c>
      <c r="CZ1033" s="2"/>
      <c r="DA1033" s="2"/>
      <c r="DB1033" s="2"/>
      <c r="DC1033" s="2"/>
      <c r="DD1033" s="2"/>
      <c r="DE1033" s="2"/>
      <c r="DF1033" s="2"/>
      <c r="DG1033" s="2"/>
      <c r="DH1033" s="2"/>
      <c r="DI1033" s="8">
        <f t="shared" si="196"/>
        <v>1099338539</v>
      </c>
      <c r="DJ1033" s="18"/>
      <c r="DK1033" s="2"/>
      <c r="DL1033" s="2"/>
      <c r="DM1033" s="2"/>
      <c r="DN1033" s="2"/>
      <c r="DO1033" s="2"/>
      <c r="DP1033" s="2"/>
      <c r="DQ1033" s="2"/>
      <c r="DR1033" s="9"/>
      <c r="DS1033" s="2"/>
      <c r="DT1033" s="2"/>
      <c r="DU1033" s="7">
        <f t="shared" si="202"/>
        <v>1099338539</v>
      </c>
      <c r="DV1033" s="4">
        <f>VLOOKUP(B1033,[3]RPTNCT049_ConsultaSaldosContabl!$I$4:$K$8047,3,0)</f>
        <v>432800520</v>
      </c>
      <c r="DW1033" s="4">
        <f>+Q1033+Z1033+AA1033+AN1033+BA1033+BJ1033+BU1033+BV1033</f>
        <v>666538019</v>
      </c>
      <c r="DX1033" s="41">
        <f t="shared" si="203"/>
        <v>1099338539</v>
      </c>
      <c r="DY1033" s="19">
        <f t="shared" si="204"/>
        <v>0</v>
      </c>
      <c r="DZ1033" s="29"/>
      <c r="EA1033" s="29"/>
      <c r="EB1033" s="29"/>
    </row>
    <row r="1034" spans="1:136" ht="15" customHeight="1" x14ac:dyDescent="0.2">
      <c r="A1034" s="1">
        <v>8000622559</v>
      </c>
      <c r="B1034" s="1">
        <v>800062255</v>
      </c>
      <c r="C1034" s="16">
        <v>211615816</v>
      </c>
      <c r="D1034" s="17" t="s">
        <v>325</v>
      </c>
      <c r="E1034" s="24" t="s">
        <v>1372</v>
      </c>
      <c r="F1034" s="54"/>
      <c r="G1034" s="18"/>
      <c r="H1034" s="54"/>
      <c r="I1034" s="18"/>
      <c r="J1034" s="54"/>
      <c r="K1034" s="54"/>
      <c r="L1034" s="18"/>
      <c r="M1034" s="55"/>
      <c r="N1034" s="54"/>
      <c r="O1034" s="18"/>
      <c r="P1034" s="54"/>
      <c r="Q1034" s="39"/>
      <c r="R1034" s="18"/>
      <c r="S1034" s="54"/>
      <c r="T1034" s="54"/>
      <c r="U1034" s="18"/>
      <c r="V1034" s="8">
        <f t="shared" si="193"/>
        <v>0</v>
      </c>
      <c r="W1034" s="8">
        <v>0</v>
      </c>
      <c r="X1034" s="18"/>
      <c r="Y1034" s="8">
        <v>0</v>
      </c>
      <c r="Z1034" s="8">
        <v>26369607</v>
      </c>
      <c r="AA1034" s="18"/>
      <c r="AB1034" s="18"/>
      <c r="AC1034" s="56"/>
      <c r="AD1034" s="18"/>
      <c r="AE1034" s="18"/>
      <c r="AF1034" s="8">
        <f t="shared" si="197"/>
        <v>26369607</v>
      </c>
      <c r="AG1034" s="9">
        <v>0</v>
      </c>
      <c r="AH1034" s="2"/>
      <c r="AI1034" s="2">
        <v>0</v>
      </c>
      <c r="AJ1034" s="9">
        <v>0</v>
      </c>
      <c r="AK1034" s="2">
        <v>0</v>
      </c>
      <c r="AL1034" s="2">
        <v>0</v>
      </c>
      <c r="AM1034" s="2"/>
      <c r="AN1034" s="2"/>
      <c r="AO1034" s="19">
        <f t="shared" si="198"/>
        <v>26369607</v>
      </c>
      <c r="AP1034" s="18"/>
      <c r="AQ1034" s="2"/>
      <c r="AR1034" s="18"/>
      <c r="AS1034" s="2"/>
      <c r="AT1034" s="18"/>
      <c r="AU1034" s="18"/>
      <c r="AV1034" s="18"/>
      <c r="AW1034" s="18"/>
      <c r="AX1034" s="2">
        <v>36395280</v>
      </c>
      <c r="AY1034" s="2">
        <v>9098820</v>
      </c>
      <c r="AZ1034" s="18"/>
      <c r="BA1034" s="2"/>
      <c r="BB1034" s="64">
        <f t="shared" si="199"/>
        <v>71863707</v>
      </c>
      <c r="BC1034" s="2"/>
      <c r="BD1034" s="2">
        <v>9098820</v>
      </c>
      <c r="BE1034" s="2"/>
      <c r="BF1034" s="2"/>
      <c r="BG1034" s="9"/>
      <c r="BH1034" s="2"/>
      <c r="BI1034" s="2"/>
      <c r="BJ1034" s="2">
        <v>56748940</v>
      </c>
      <c r="BK1034" s="8">
        <f t="shared" si="200"/>
        <v>137711467</v>
      </c>
      <c r="BL1034" s="2"/>
      <c r="BM1034" s="2">
        <v>9098820</v>
      </c>
      <c r="BN1034" s="2"/>
      <c r="BO1034" s="2"/>
      <c r="BP1034" s="2"/>
      <c r="BQ1034" s="2"/>
      <c r="BR1034" s="9"/>
      <c r="BS1034" s="2"/>
      <c r="BT1034" s="2"/>
      <c r="BU1034" s="2"/>
      <c r="BV1034" s="2"/>
      <c r="BW1034" s="8">
        <f t="shared" si="201"/>
        <v>146810287</v>
      </c>
      <c r="BX1034" s="2"/>
      <c r="BY1034" s="2">
        <v>9098820</v>
      </c>
      <c r="BZ1034" s="2"/>
      <c r="CA1034" s="2"/>
      <c r="CB1034" s="9"/>
      <c r="CC1034" s="2"/>
      <c r="CD1034" s="2"/>
      <c r="CE1034" s="2"/>
      <c r="CF1034" s="2"/>
      <c r="CG1034" s="8">
        <f>SUM(BW1034:CE1034)</f>
        <v>155909107</v>
      </c>
      <c r="CH1034" s="2"/>
      <c r="CI1034" s="2"/>
      <c r="CJ1034" s="2"/>
      <c r="CK1034" s="2"/>
      <c r="CL1034" s="9"/>
      <c r="CM1034" s="2"/>
      <c r="CN1034" s="2"/>
      <c r="CO1034" s="2"/>
      <c r="CP1034" s="8">
        <f t="shared" si="194"/>
        <v>155909107</v>
      </c>
      <c r="CQ1034" s="2"/>
      <c r="CR1034" s="2"/>
      <c r="CS1034" s="2"/>
      <c r="CT1034" s="2"/>
      <c r="CU1034" s="2"/>
      <c r="CV1034" s="9"/>
      <c r="CW1034" s="2"/>
      <c r="CX1034" s="2"/>
      <c r="CY1034" s="8">
        <f t="shared" si="195"/>
        <v>155909107</v>
      </c>
      <c r="CZ1034" s="2"/>
      <c r="DA1034" s="2"/>
      <c r="DB1034" s="2"/>
      <c r="DC1034" s="2"/>
      <c r="DD1034" s="2"/>
      <c r="DE1034" s="2"/>
      <c r="DF1034" s="2"/>
      <c r="DG1034" s="2"/>
      <c r="DH1034" s="2"/>
      <c r="DI1034" s="8">
        <f t="shared" si="196"/>
        <v>155909107</v>
      </c>
      <c r="DJ1034" s="18"/>
      <c r="DK1034" s="2"/>
      <c r="DL1034" s="2"/>
      <c r="DM1034" s="2"/>
      <c r="DN1034" s="2"/>
      <c r="DO1034" s="2"/>
      <c r="DP1034" s="2"/>
      <c r="DQ1034" s="2"/>
      <c r="DR1034" s="9"/>
      <c r="DS1034" s="2"/>
      <c r="DT1034" s="2"/>
      <c r="DU1034" s="7">
        <f t="shared" si="202"/>
        <v>155909107</v>
      </c>
      <c r="DV1034" s="4">
        <f>VLOOKUP(B1034,[3]RPTNCT049_ConsultaSaldosContabl!$I$4:$K$8047,3,0)</f>
        <v>72790560</v>
      </c>
      <c r="DW1034" s="4">
        <f>+Q1034+Z1034+AA1034+AN1034+BA1034+BJ1034+BU1034+BV1034</f>
        <v>83118547</v>
      </c>
      <c r="DX1034" s="41">
        <f t="shared" si="203"/>
        <v>155909107</v>
      </c>
      <c r="DY1034" s="19">
        <f t="shared" si="204"/>
        <v>0</v>
      </c>
      <c r="DZ1034" s="29"/>
      <c r="EA1034" s="15"/>
      <c r="EB1034" s="15"/>
      <c r="EC1034" s="15"/>
      <c r="ED1034" s="15"/>
      <c r="EE1034" s="15"/>
      <c r="EF1034" s="15"/>
    </row>
    <row r="1035" spans="1:136" ht="15" customHeight="1" x14ac:dyDescent="0.2">
      <c r="A1035" s="1">
        <v>8909813675</v>
      </c>
      <c r="B1035" s="1">
        <v>890981367</v>
      </c>
      <c r="C1035" s="16">
        <v>211905819</v>
      </c>
      <c r="D1035" s="17" t="s">
        <v>148</v>
      </c>
      <c r="E1035" s="24" t="s">
        <v>1193</v>
      </c>
      <c r="F1035" s="38"/>
      <c r="G1035" s="2"/>
      <c r="H1035" s="3"/>
      <c r="I1035" s="2"/>
      <c r="J1035" s="39"/>
      <c r="K1035" s="3"/>
      <c r="L1035" s="2"/>
      <c r="M1035" s="8"/>
      <c r="N1035" s="3"/>
      <c r="O1035" s="2"/>
      <c r="P1035" s="3"/>
      <c r="Q1035" s="39">
        <v>12092428</v>
      </c>
      <c r="R1035" s="2"/>
      <c r="S1035" s="3"/>
      <c r="T1035" s="3"/>
      <c r="U1035" s="2"/>
      <c r="V1035" s="8">
        <f t="shared" si="193"/>
        <v>12092428</v>
      </c>
      <c r="W1035" s="8">
        <v>0</v>
      </c>
      <c r="X1035" s="2"/>
      <c r="Y1035" s="8">
        <v>0</v>
      </c>
      <c r="Z1035" s="8">
        <v>24613995</v>
      </c>
      <c r="AA1035" s="2"/>
      <c r="AB1035" s="2"/>
      <c r="AC1035" s="9"/>
      <c r="AD1035" s="2"/>
      <c r="AE1035" s="2"/>
      <c r="AF1035" s="8">
        <f t="shared" si="197"/>
        <v>36706423</v>
      </c>
      <c r="AG1035" s="9">
        <v>0</v>
      </c>
      <c r="AH1035" s="2"/>
      <c r="AI1035" s="2">
        <v>0</v>
      </c>
      <c r="AJ1035" s="9">
        <v>0</v>
      </c>
      <c r="AK1035" s="2">
        <v>0</v>
      </c>
      <c r="AL1035" s="2">
        <v>0</v>
      </c>
      <c r="AM1035" s="2"/>
      <c r="AN1035" s="2"/>
      <c r="AO1035" s="19">
        <f t="shared" si="198"/>
        <v>36706423</v>
      </c>
      <c r="AP1035" s="2"/>
      <c r="AQ1035" s="2"/>
      <c r="AR1035" s="2"/>
      <c r="AS1035" s="2"/>
      <c r="AT1035" s="2"/>
      <c r="AU1035" s="2"/>
      <c r="AV1035" s="2"/>
      <c r="AW1035" s="2"/>
      <c r="AX1035" s="2">
        <v>55061292</v>
      </c>
      <c r="AY1035" s="2">
        <v>13765323</v>
      </c>
      <c r="AZ1035" s="2"/>
      <c r="BA1035" s="2"/>
      <c r="BB1035" s="64">
        <f t="shared" si="199"/>
        <v>105533038</v>
      </c>
      <c r="BC1035" s="2"/>
      <c r="BD1035" s="2">
        <v>13765323</v>
      </c>
      <c r="BE1035" s="2"/>
      <c r="BF1035" s="2"/>
      <c r="BG1035" s="9"/>
      <c r="BH1035" s="2"/>
      <c r="BI1035" s="2"/>
      <c r="BJ1035" s="2">
        <v>78994353</v>
      </c>
      <c r="BK1035" s="8">
        <f t="shared" si="200"/>
        <v>198292714</v>
      </c>
      <c r="BL1035" s="2"/>
      <c r="BM1035" s="2">
        <v>13765323</v>
      </c>
      <c r="BN1035" s="2"/>
      <c r="BO1035" s="2"/>
      <c r="BP1035" s="2"/>
      <c r="BQ1035" s="2"/>
      <c r="BR1035" s="9"/>
      <c r="BS1035" s="2"/>
      <c r="BT1035" s="2"/>
      <c r="BU1035" s="2"/>
      <c r="BV1035" s="2"/>
      <c r="BW1035" s="8">
        <f t="shared" si="201"/>
        <v>212058037</v>
      </c>
      <c r="BX1035" s="2"/>
      <c r="BY1035" s="2">
        <v>13765323</v>
      </c>
      <c r="BZ1035" s="2"/>
      <c r="CA1035" s="2"/>
      <c r="CB1035" s="9"/>
      <c r="CC1035" s="2"/>
      <c r="CD1035" s="2"/>
      <c r="CE1035" s="2"/>
      <c r="CF1035" s="2"/>
      <c r="CG1035" s="8">
        <f>SUM(BW1035:CE1035)</f>
        <v>225823360</v>
      </c>
      <c r="CH1035" s="2"/>
      <c r="CI1035" s="2"/>
      <c r="CJ1035" s="2"/>
      <c r="CK1035" s="2"/>
      <c r="CL1035" s="9"/>
      <c r="CM1035" s="2"/>
      <c r="CN1035" s="2"/>
      <c r="CO1035" s="2"/>
      <c r="CP1035" s="8">
        <f t="shared" si="194"/>
        <v>225823360</v>
      </c>
      <c r="CQ1035" s="2"/>
      <c r="CR1035" s="2"/>
      <c r="CS1035" s="2"/>
      <c r="CT1035" s="2"/>
      <c r="CU1035" s="2"/>
      <c r="CV1035" s="9"/>
      <c r="CW1035" s="2"/>
      <c r="CX1035" s="2"/>
      <c r="CY1035" s="8">
        <f t="shared" si="195"/>
        <v>225823360</v>
      </c>
      <c r="CZ1035" s="2"/>
      <c r="DA1035" s="2"/>
      <c r="DB1035" s="2"/>
      <c r="DC1035" s="2"/>
      <c r="DD1035" s="2"/>
      <c r="DE1035" s="2"/>
      <c r="DF1035" s="2"/>
      <c r="DG1035" s="2"/>
      <c r="DH1035" s="2"/>
      <c r="DI1035" s="8">
        <f t="shared" si="196"/>
        <v>225823360</v>
      </c>
      <c r="DJ1035" s="18"/>
      <c r="DK1035" s="2"/>
      <c r="DL1035" s="2"/>
      <c r="DM1035" s="2"/>
      <c r="DN1035" s="2"/>
      <c r="DO1035" s="2"/>
      <c r="DP1035" s="2"/>
      <c r="DQ1035" s="2"/>
      <c r="DR1035" s="9"/>
      <c r="DS1035" s="2"/>
      <c r="DT1035" s="2"/>
      <c r="DU1035" s="7">
        <f t="shared" si="202"/>
        <v>225823360</v>
      </c>
      <c r="DV1035" s="4">
        <f>VLOOKUP(B1035,[3]RPTNCT049_ConsultaSaldosContabl!$I$4:$K$8047,3,0)</f>
        <v>110122584</v>
      </c>
      <c r="DW1035" s="4">
        <f>+Q1035+Z1035+AA1035+AN1035+BA1035+BJ1035+BU1035+BV1035</f>
        <v>115700776</v>
      </c>
      <c r="DX1035" s="41">
        <f t="shared" si="203"/>
        <v>225823360</v>
      </c>
      <c r="DY1035" s="19">
        <f t="shared" si="204"/>
        <v>0</v>
      </c>
      <c r="DZ1035" s="29"/>
      <c r="EA1035" s="29"/>
      <c r="EB1035" s="29"/>
    </row>
    <row r="1036" spans="1:136" ht="15" customHeight="1" x14ac:dyDescent="0.2">
      <c r="A1036" s="1">
        <v>8905013620</v>
      </c>
      <c r="B1036" s="1">
        <v>890501362</v>
      </c>
      <c r="C1036" s="16">
        <v>212054820</v>
      </c>
      <c r="D1036" s="17" t="s">
        <v>787</v>
      </c>
      <c r="E1036" s="24" t="s">
        <v>1821</v>
      </c>
      <c r="F1036" s="54"/>
      <c r="G1036" s="18"/>
      <c r="H1036" s="54"/>
      <c r="I1036" s="18"/>
      <c r="J1036" s="54"/>
      <c r="K1036" s="54"/>
      <c r="L1036" s="18"/>
      <c r="M1036" s="55"/>
      <c r="N1036" s="54"/>
      <c r="O1036" s="18"/>
      <c r="P1036" s="54"/>
      <c r="Q1036" s="39">
        <v>53065203</v>
      </c>
      <c r="R1036" s="18"/>
      <c r="S1036" s="54"/>
      <c r="T1036" s="54"/>
      <c r="U1036" s="18"/>
      <c r="V1036" s="8">
        <f t="shared" si="193"/>
        <v>53065203</v>
      </c>
      <c r="W1036" s="8">
        <v>0</v>
      </c>
      <c r="X1036" s="18"/>
      <c r="Y1036" s="8">
        <v>0</v>
      </c>
      <c r="Z1036" s="8">
        <v>40656022</v>
      </c>
      <c r="AA1036" s="18"/>
      <c r="AB1036" s="18"/>
      <c r="AC1036" s="56"/>
      <c r="AD1036" s="18"/>
      <c r="AE1036" s="18"/>
      <c r="AF1036" s="8">
        <f t="shared" si="197"/>
        <v>93721225</v>
      </c>
      <c r="AG1036" s="9">
        <v>0</v>
      </c>
      <c r="AH1036" s="2"/>
      <c r="AI1036" s="2">
        <v>0</v>
      </c>
      <c r="AJ1036" s="9">
        <v>0</v>
      </c>
      <c r="AK1036" s="2">
        <v>0</v>
      </c>
      <c r="AL1036" s="2">
        <v>0</v>
      </c>
      <c r="AM1036" s="2"/>
      <c r="AN1036" s="2"/>
      <c r="AO1036" s="19">
        <f t="shared" si="198"/>
        <v>93721225</v>
      </c>
      <c r="AP1036" s="18"/>
      <c r="AQ1036" s="2"/>
      <c r="AR1036" s="18"/>
      <c r="AS1036" s="2"/>
      <c r="AT1036" s="18"/>
      <c r="AU1036" s="18"/>
      <c r="AV1036" s="18"/>
      <c r="AW1036" s="18"/>
      <c r="AX1036" s="2">
        <v>130986996</v>
      </c>
      <c r="AY1036" s="2">
        <v>32746749</v>
      </c>
      <c r="AZ1036" s="18"/>
      <c r="BA1036" s="2"/>
      <c r="BB1036" s="64">
        <f t="shared" si="199"/>
        <v>257454970</v>
      </c>
      <c r="BC1036" s="2"/>
      <c r="BD1036" s="2">
        <v>32746749</v>
      </c>
      <c r="BE1036" s="2"/>
      <c r="BF1036" s="2"/>
      <c r="BG1036" s="9"/>
      <c r="BH1036" s="2"/>
      <c r="BI1036" s="2"/>
      <c r="BJ1036" s="2">
        <v>215964729</v>
      </c>
      <c r="BK1036" s="8">
        <f t="shared" si="200"/>
        <v>506166448</v>
      </c>
      <c r="BL1036" s="2"/>
      <c r="BM1036" s="2">
        <v>32746749</v>
      </c>
      <c r="BN1036" s="2"/>
      <c r="BO1036" s="2"/>
      <c r="BP1036" s="2"/>
      <c r="BQ1036" s="2"/>
      <c r="BR1036" s="9"/>
      <c r="BS1036" s="2"/>
      <c r="BT1036" s="2"/>
      <c r="BU1036" s="2"/>
      <c r="BV1036" s="2"/>
      <c r="BW1036" s="8">
        <f t="shared" si="201"/>
        <v>538913197</v>
      </c>
      <c r="BX1036" s="2"/>
      <c r="BY1036" s="2">
        <v>32746749</v>
      </c>
      <c r="BZ1036" s="2"/>
      <c r="CA1036" s="2"/>
      <c r="CB1036" s="9"/>
      <c r="CC1036" s="2"/>
      <c r="CD1036" s="2"/>
      <c r="CE1036" s="2"/>
      <c r="CF1036" s="2"/>
      <c r="CG1036" s="8">
        <f>SUM(BW1036:CE1036)</f>
        <v>571659946</v>
      </c>
      <c r="CH1036" s="2"/>
      <c r="CI1036" s="2"/>
      <c r="CJ1036" s="2"/>
      <c r="CK1036" s="2"/>
      <c r="CL1036" s="9"/>
      <c r="CM1036" s="2"/>
      <c r="CN1036" s="2"/>
      <c r="CO1036" s="2"/>
      <c r="CP1036" s="8">
        <f t="shared" si="194"/>
        <v>571659946</v>
      </c>
      <c r="CQ1036" s="2"/>
      <c r="CR1036" s="2"/>
      <c r="CS1036" s="2"/>
      <c r="CT1036" s="2"/>
      <c r="CU1036" s="2"/>
      <c r="CV1036" s="9"/>
      <c r="CW1036" s="2"/>
      <c r="CX1036" s="2"/>
      <c r="CY1036" s="8">
        <f t="shared" si="195"/>
        <v>571659946</v>
      </c>
      <c r="CZ1036" s="2"/>
      <c r="DA1036" s="2"/>
      <c r="DB1036" s="2"/>
      <c r="DC1036" s="2"/>
      <c r="DD1036" s="2"/>
      <c r="DE1036" s="2"/>
      <c r="DF1036" s="2"/>
      <c r="DG1036" s="2"/>
      <c r="DH1036" s="2"/>
      <c r="DI1036" s="8">
        <f t="shared" si="196"/>
        <v>571659946</v>
      </c>
      <c r="DJ1036" s="18"/>
      <c r="DK1036" s="2"/>
      <c r="DL1036" s="2"/>
      <c r="DM1036" s="2"/>
      <c r="DN1036" s="2"/>
      <c r="DO1036" s="2"/>
      <c r="DP1036" s="2"/>
      <c r="DQ1036" s="2"/>
      <c r="DR1036" s="9"/>
      <c r="DS1036" s="2"/>
      <c r="DT1036" s="2"/>
      <c r="DU1036" s="7">
        <f t="shared" si="202"/>
        <v>571659946</v>
      </c>
      <c r="DV1036" s="4">
        <f>VLOOKUP(B1036,[3]RPTNCT049_ConsultaSaldosContabl!$I$4:$K$8047,3,0)</f>
        <v>261973992</v>
      </c>
      <c r="DW1036" s="4">
        <f>+Q1036+Z1036+AA1036+AN1036+BA1036+BJ1036+BU1036+BV1036</f>
        <v>309685954</v>
      </c>
      <c r="DX1036" s="41">
        <f t="shared" si="203"/>
        <v>571659946</v>
      </c>
      <c r="DY1036" s="19">
        <f t="shared" si="204"/>
        <v>0</v>
      </c>
      <c r="DZ1036" s="29"/>
      <c r="EA1036" s="15"/>
      <c r="EB1036" s="15"/>
      <c r="EC1036" s="15"/>
      <c r="ED1036" s="15"/>
      <c r="EE1036" s="15"/>
      <c r="EF1036" s="15"/>
    </row>
    <row r="1037" spans="1:136" ht="15" customHeight="1" x14ac:dyDescent="0.2">
      <c r="A1037" s="1">
        <v>8922008397</v>
      </c>
      <c r="B1037" s="1">
        <v>892200839</v>
      </c>
      <c r="C1037" s="16">
        <v>212070820</v>
      </c>
      <c r="D1037" s="17" t="s">
        <v>910</v>
      </c>
      <c r="E1037" s="24" t="s">
        <v>1944</v>
      </c>
      <c r="F1037" s="38"/>
      <c r="G1037" s="2"/>
      <c r="H1037" s="3"/>
      <c r="I1037" s="2"/>
      <c r="J1037" s="39"/>
      <c r="K1037" s="3"/>
      <c r="L1037" s="2"/>
      <c r="M1037" s="8"/>
      <c r="N1037" s="3"/>
      <c r="O1037" s="2"/>
      <c r="P1037" s="3"/>
      <c r="Q1037" s="39">
        <v>180654593</v>
      </c>
      <c r="R1037" s="2"/>
      <c r="S1037" s="3"/>
      <c r="T1037" s="3"/>
      <c r="U1037" s="2"/>
      <c r="V1037" s="8">
        <f t="shared" si="193"/>
        <v>180654593</v>
      </c>
      <c r="W1037" s="8">
        <v>0</v>
      </c>
      <c r="X1037" s="2"/>
      <c r="Y1037" s="8">
        <v>0</v>
      </c>
      <c r="Z1037" s="8"/>
      <c r="AA1037" s="2"/>
      <c r="AB1037" s="2"/>
      <c r="AC1037" s="9"/>
      <c r="AD1037" s="2"/>
      <c r="AE1037" s="2"/>
      <c r="AF1037" s="8">
        <f t="shared" si="197"/>
        <v>180654593</v>
      </c>
      <c r="AG1037" s="9">
        <v>0</v>
      </c>
      <c r="AH1037" s="2"/>
      <c r="AI1037" s="2">
        <v>0</v>
      </c>
      <c r="AJ1037" s="9">
        <v>0</v>
      </c>
      <c r="AK1037" s="2">
        <v>0</v>
      </c>
      <c r="AL1037" s="2">
        <v>0</v>
      </c>
      <c r="AM1037" s="2"/>
      <c r="AN1037" s="2"/>
      <c r="AO1037" s="19">
        <f t="shared" si="198"/>
        <v>180654593</v>
      </c>
      <c r="AP1037" s="2"/>
      <c r="AQ1037" s="2"/>
      <c r="AR1037" s="2"/>
      <c r="AS1037" s="2"/>
      <c r="AT1037" s="2"/>
      <c r="AU1037" s="2"/>
      <c r="AV1037" s="2"/>
      <c r="AW1037" s="2"/>
      <c r="AX1037" s="2">
        <v>261309120</v>
      </c>
      <c r="AY1037" s="2">
        <v>65327280</v>
      </c>
      <c r="AZ1037" s="2"/>
      <c r="BA1037" s="2"/>
      <c r="BB1037" s="64">
        <f t="shared" si="199"/>
        <v>507290993</v>
      </c>
      <c r="BC1037" s="2"/>
      <c r="BD1037" s="2">
        <v>65327280</v>
      </c>
      <c r="BE1037" s="2"/>
      <c r="BF1037" s="2"/>
      <c r="BG1037" s="9"/>
      <c r="BH1037" s="2"/>
      <c r="BI1037" s="2"/>
      <c r="BJ1037" s="2">
        <v>388777572</v>
      </c>
      <c r="BK1037" s="8">
        <f t="shared" si="200"/>
        <v>961395845</v>
      </c>
      <c r="BL1037" s="2"/>
      <c r="BM1037" s="2">
        <v>65327280</v>
      </c>
      <c r="BN1037" s="2"/>
      <c r="BO1037" s="2"/>
      <c r="BP1037" s="2"/>
      <c r="BQ1037" s="2"/>
      <c r="BR1037" s="9"/>
      <c r="BS1037" s="2"/>
      <c r="BT1037" s="2"/>
      <c r="BU1037" s="2"/>
      <c r="BV1037" s="2"/>
      <c r="BW1037" s="8">
        <f t="shared" si="201"/>
        <v>1026723125</v>
      </c>
      <c r="BX1037" s="2"/>
      <c r="BY1037" s="2">
        <v>65327280</v>
      </c>
      <c r="BZ1037" s="2"/>
      <c r="CA1037" s="2"/>
      <c r="CB1037" s="9"/>
      <c r="CC1037" s="2"/>
      <c r="CD1037" s="2"/>
      <c r="CE1037" s="2"/>
      <c r="CF1037" s="2"/>
      <c r="CG1037" s="8">
        <f>SUM(BW1037:CE1037)</f>
        <v>1092050405</v>
      </c>
      <c r="CH1037" s="2"/>
      <c r="CI1037" s="2"/>
      <c r="CJ1037" s="2"/>
      <c r="CK1037" s="2"/>
      <c r="CL1037" s="9"/>
      <c r="CM1037" s="2"/>
      <c r="CN1037" s="2"/>
      <c r="CO1037" s="2"/>
      <c r="CP1037" s="8">
        <f t="shared" si="194"/>
        <v>1092050405</v>
      </c>
      <c r="CQ1037" s="2"/>
      <c r="CR1037" s="2"/>
      <c r="CS1037" s="2"/>
      <c r="CT1037" s="2"/>
      <c r="CU1037" s="2"/>
      <c r="CV1037" s="9"/>
      <c r="CW1037" s="2"/>
      <c r="CX1037" s="2"/>
      <c r="CY1037" s="8">
        <f t="shared" si="195"/>
        <v>1092050405</v>
      </c>
      <c r="CZ1037" s="2"/>
      <c r="DA1037" s="2"/>
      <c r="DB1037" s="2"/>
      <c r="DC1037" s="2"/>
      <c r="DD1037" s="2"/>
      <c r="DE1037" s="2"/>
      <c r="DF1037" s="2"/>
      <c r="DG1037" s="2"/>
      <c r="DH1037" s="2"/>
      <c r="DI1037" s="8">
        <f t="shared" si="196"/>
        <v>1092050405</v>
      </c>
      <c r="DJ1037" s="18"/>
      <c r="DK1037" s="2"/>
      <c r="DL1037" s="2"/>
      <c r="DM1037" s="2"/>
      <c r="DN1037" s="2"/>
      <c r="DO1037" s="2"/>
      <c r="DP1037" s="2"/>
      <c r="DQ1037" s="2"/>
      <c r="DR1037" s="9"/>
      <c r="DS1037" s="2"/>
      <c r="DT1037" s="2"/>
      <c r="DU1037" s="7">
        <f t="shared" si="202"/>
        <v>1092050405</v>
      </c>
      <c r="DV1037" s="4">
        <f>VLOOKUP(B1037,[3]RPTNCT049_ConsultaSaldosContabl!$I$4:$K$8047,3,0)</f>
        <v>522618240</v>
      </c>
      <c r="DW1037" s="4">
        <f>+Q1037+Z1037+AA1037+AN1037+BA1037+BJ1037+BU1037+BV1037</f>
        <v>569432165</v>
      </c>
      <c r="DX1037" s="41">
        <f t="shared" si="203"/>
        <v>1092050405</v>
      </c>
      <c r="DY1037" s="19">
        <f t="shared" si="204"/>
        <v>0</v>
      </c>
      <c r="DZ1037" s="29"/>
      <c r="EA1037" s="29"/>
      <c r="EB1037" s="29"/>
    </row>
    <row r="1038" spans="1:136" ht="15" customHeight="1" x14ac:dyDescent="0.2">
      <c r="A1038" s="1">
        <v>8001007514</v>
      </c>
      <c r="B1038" s="1">
        <v>800100751</v>
      </c>
      <c r="C1038" s="16">
        <v>212370823</v>
      </c>
      <c r="D1038" s="17" t="s">
        <v>911</v>
      </c>
      <c r="E1038" s="24" t="s">
        <v>1945</v>
      </c>
      <c r="F1038" s="38"/>
      <c r="G1038" s="2"/>
      <c r="H1038" s="3"/>
      <c r="I1038" s="2"/>
      <c r="J1038" s="39"/>
      <c r="K1038" s="3"/>
      <c r="L1038" s="2"/>
      <c r="M1038" s="8"/>
      <c r="N1038" s="3"/>
      <c r="O1038" s="2"/>
      <c r="P1038" s="3"/>
      <c r="Q1038" s="39">
        <v>145742130</v>
      </c>
      <c r="R1038" s="2"/>
      <c r="S1038" s="3"/>
      <c r="T1038" s="3"/>
      <c r="U1038" s="2"/>
      <c r="V1038" s="8">
        <f t="shared" si="193"/>
        <v>145742130</v>
      </c>
      <c r="W1038" s="8">
        <v>0</v>
      </c>
      <c r="X1038" s="2"/>
      <c r="Y1038" s="8">
        <v>0</v>
      </c>
      <c r="Z1038" s="8"/>
      <c r="AA1038" s="2"/>
      <c r="AB1038" s="2"/>
      <c r="AC1038" s="9"/>
      <c r="AD1038" s="2"/>
      <c r="AE1038" s="2"/>
      <c r="AF1038" s="8">
        <f t="shared" si="197"/>
        <v>145742130</v>
      </c>
      <c r="AG1038" s="9">
        <v>0</v>
      </c>
      <c r="AH1038" s="2"/>
      <c r="AI1038" s="2">
        <v>0</v>
      </c>
      <c r="AJ1038" s="9">
        <v>0</v>
      </c>
      <c r="AK1038" s="2">
        <v>0</v>
      </c>
      <c r="AL1038" s="2">
        <v>0</v>
      </c>
      <c r="AM1038" s="2"/>
      <c r="AN1038" s="2"/>
      <c r="AO1038" s="19">
        <f t="shared" si="198"/>
        <v>145742130</v>
      </c>
      <c r="AP1038" s="2"/>
      <c r="AQ1038" s="2"/>
      <c r="AR1038" s="2"/>
      <c r="AS1038" s="2"/>
      <c r="AT1038" s="2"/>
      <c r="AU1038" s="2"/>
      <c r="AV1038" s="2"/>
      <c r="AW1038" s="2"/>
      <c r="AX1038" s="2">
        <v>219528524</v>
      </c>
      <c r="AY1038" s="2">
        <v>54882131</v>
      </c>
      <c r="AZ1038" s="2"/>
      <c r="BA1038" s="2"/>
      <c r="BB1038" s="64">
        <f t="shared" si="199"/>
        <v>420152785</v>
      </c>
      <c r="BC1038" s="2"/>
      <c r="BD1038" s="2">
        <v>54882131</v>
      </c>
      <c r="BE1038" s="2"/>
      <c r="BF1038" s="2"/>
      <c r="BG1038" s="9"/>
      <c r="BH1038" s="2"/>
      <c r="BI1038" s="2"/>
      <c r="BJ1038" s="2">
        <v>313645208</v>
      </c>
      <c r="BK1038" s="8">
        <f t="shared" si="200"/>
        <v>788680124</v>
      </c>
      <c r="BL1038" s="2"/>
      <c r="BM1038" s="2">
        <v>54882131</v>
      </c>
      <c r="BN1038" s="2"/>
      <c r="BO1038" s="2"/>
      <c r="BP1038" s="2"/>
      <c r="BQ1038" s="2"/>
      <c r="BR1038" s="9"/>
      <c r="BS1038" s="2"/>
      <c r="BT1038" s="2"/>
      <c r="BU1038" s="2"/>
      <c r="BV1038" s="2"/>
      <c r="BW1038" s="8">
        <f t="shared" si="201"/>
        <v>843562255</v>
      </c>
      <c r="BX1038" s="2"/>
      <c r="BY1038" s="2">
        <v>54882131</v>
      </c>
      <c r="BZ1038" s="2"/>
      <c r="CA1038" s="2"/>
      <c r="CB1038" s="9"/>
      <c r="CC1038" s="2"/>
      <c r="CD1038" s="2"/>
      <c r="CE1038" s="2"/>
      <c r="CF1038" s="2"/>
      <c r="CG1038" s="8">
        <f>SUM(BW1038:CE1038)</f>
        <v>898444386</v>
      </c>
      <c r="CH1038" s="2"/>
      <c r="CI1038" s="2"/>
      <c r="CJ1038" s="2"/>
      <c r="CK1038" s="2"/>
      <c r="CL1038" s="9"/>
      <c r="CM1038" s="2"/>
      <c r="CN1038" s="2"/>
      <c r="CO1038" s="2"/>
      <c r="CP1038" s="8">
        <f t="shared" si="194"/>
        <v>898444386</v>
      </c>
      <c r="CQ1038" s="2"/>
      <c r="CR1038" s="2"/>
      <c r="CS1038" s="2"/>
      <c r="CT1038" s="2"/>
      <c r="CU1038" s="2"/>
      <c r="CV1038" s="9"/>
      <c r="CW1038" s="2"/>
      <c r="CX1038" s="2"/>
      <c r="CY1038" s="8">
        <f t="shared" si="195"/>
        <v>898444386</v>
      </c>
      <c r="CZ1038" s="2"/>
      <c r="DA1038" s="2"/>
      <c r="DB1038" s="2"/>
      <c r="DC1038" s="2"/>
      <c r="DD1038" s="2"/>
      <c r="DE1038" s="2"/>
      <c r="DF1038" s="2"/>
      <c r="DG1038" s="2"/>
      <c r="DH1038" s="2"/>
      <c r="DI1038" s="8">
        <f t="shared" si="196"/>
        <v>898444386</v>
      </c>
      <c r="DJ1038" s="18"/>
      <c r="DK1038" s="2"/>
      <c r="DL1038" s="2"/>
      <c r="DM1038" s="2"/>
      <c r="DN1038" s="2"/>
      <c r="DO1038" s="2"/>
      <c r="DP1038" s="2"/>
      <c r="DQ1038" s="2"/>
      <c r="DR1038" s="9"/>
      <c r="DS1038" s="2"/>
      <c r="DT1038" s="2"/>
      <c r="DU1038" s="7">
        <f t="shared" si="202"/>
        <v>898444386</v>
      </c>
      <c r="DV1038" s="4">
        <f>VLOOKUP(B1038,[3]RPTNCT049_ConsultaSaldosContabl!$I$4:$K$8047,3,0)</f>
        <v>439057048</v>
      </c>
      <c r="DW1038" s="4">
        <f>+Q1038+Z1038+AA1038+AN1038+BA1038+BJ1038+BU1038+BV1038</f>
        <v>459387338</v>
      </c>
      <c r="DX1038" s="41">
        <f t="shared" si="203"/>
        <v>898444386</v>
      </c>
      <c r="DY1038" s="19">
        <f t="shared" si="204"/>
        <v>0</v>
      </c>
      <c r="DZ1038" s="29"/>
      <c r="EA1038" s="29"/>
      <c r="EB1038" s="29"/>
    </row>
    <row r="1039" spans="1:136" ht="15" customHeight="1" x14ac:dyDescent="0.2">
      <c r="A1039" s="1">
        <v>8902055818</v>
      </c>
      <c r="B1039" s="1">
        <v>890205581</v>
      </c>
      <c r="C1039" s="16">
        <v>212068820</v>
      </c>
      <c r="D1039" s="17" t="s">
        <v>885</v>
      </c>
      <c r="E1039" s="24" t="s">
        <v>1916</v>
      </c>
      <c r="F1039" s="38"/>
      <c r="G1039" s="2"/>
      <c r="H1039" s="3"/>
      <c r="I1039" s="2"/>
      <c r="J1039" s="39"/>
      <c r="K1039" s="3"/>
      <c r="L1039" s="2"/>
      <c r="M1039" s="8"/>
      <c r="N1039" s="3"/>
      <c r="O1039" s="2"/>
      <c r="P1039" s="3"/>
      <c r="Q1039" s="39">
        <v>38280010</v>
      </c>
      <c r="R1039" s="2"/>
      <c r="S1039" s="3"/>
      <c r="T1039" s="3"/>
      <c r="U1039" s="2"/>
      <c r="V1039" s="8">
        <f t="shared" si="193"/>
        <v>38280010</v>
      </c>
      <c r="W1039" s="8">
        <v>0</v>
      </c>
      <c r="X1039" s="2"/>
      <c r="Y1039" s="8">
        <v>0</v>
      </c>
      <c r="Z1039" s="8"/>
      <c r="AA1039" s="2"/>
      <c r="AB1039" s="2"/>
      <c r="AC1039" s="9"/>
      <c r="AD1039" s="2"/>
      <c r="AE1039" s="2"/>
      <c r="AF1039" s="8">
        <f t="shared" si="197"/>
        <v>38280010</v>
      </c>
      <c r="AG1039" s="9">
        <v>0</v>
      </c>
      <c r="AH1039" s="2"/>
      <c r="AI1039" s="2">
        <v>0</v>
      </c>
      <c r="AJ1039" s="9">
        <v>0</v>
      </c>
      <c r="AK1039" s="2">
        <v>0</v>
      </c>
      <c r="AL1039" s="2">
        <v>0</v>
      </c>
      <c r="AM1039" s="2"/>
      <c r="AN1039" s="2"/>
      <c r="AO1039" s="19">
        <f t="shared" si="198"/>
        <v>38280010</v>
      </c>
      <c r="AP1039" s="2"/>
      <c r="AQ1039" s="2"/>
      <c r="AR1039" s="2"/>
      <c r="AS1039" s="2"/>
      <c r="AT1039" s="2"/>
      <c r="AU1039" s="2"/>
      <c r="AV1039" s="2"/>
      <c r="AW1039" s="2"/>
      <c r="AX1039" s="2">
        <v>36264136</v>
      </c>
      <c r="AY1039" s="2">
        <v>9066034</v>
      </c>
      <c r="AZ1039" s="2"/>
      <c r="BA1039" s="2"/>
      <c r="BB1039" s="64">
        <f t="shared" si="199"/>
        <v>83610180</v>
      </c>
      <c r="BC1039" s="2"/>
      <c r="BD1039" s="2">
        <v>9066034</v>
      </c>
      <c r="BE1039" s="2"/>
      <c r="BF1039" s="2"/>
      <c r="BG1039" s="9"/>
      <c r="BH1039" s="2"/>
      <c r="BI1039" s="2"/>
      <c r="BJ1039" s="2">
        <v>76492452</v>
      </c>
      <c r="BK1039" s="8">
        <f t="shared" si="200"/>
        <v>169168666</v>
      </c>
      <c r="BL1039" s="2"/>
      <c r="BM1039" s="2">
        <v>9066034</v>
      </c>
      <c r="BN1039" s="2"/>
      <c r="BO1039" s="2"/>
      <c r="BP1039" s="2"/>
      <c r="BQ1039" s="2"/>
      <c r="BR1039" s="9"/>
      <c r="BS1039" s="2"/>
      <c r="BT1039" s="2"/>
      <c r="BU1039" s="2"/>
      <c r="BV1039" s="2"/>
      <c r="BW1039" s="8">
        <f t="shared" si="201"/>
        <v>178234700</v>
      </c>
      <c r="BX1039" s="2"/>
      <c r="BY1039" s="2">
        <v>9066034</v>
      </c>
      <c r="BZ1039" s="2"/>
      <c r="CA1039" s="2"/>
      <c r="CB1039" s="9"/>
      <c r="CC1039" s="2"/>
      <c r="CD1039" s="2"/>
      <c r="CE1039" s="2"/>
      <c r="CF1039" s="2"/>
      <c r="CG1039" s="8">
        <f>SUM(BW1039:CE1039)</f>
        <v>187300734</v>
      </c>
      <c r="CH1039" s="2"/>
      <c r="CI1039" s="2"/>
      <c r="CJ1039" s="2"/>
      <c r="CK1039" s="2"/>
      <c r="CL1039" s="9"/>
      <c r="CM1039" s="2"/>
      <c r="CN1039" s="2"/>
      <c r="CO1039" s="2"/>
      <c r="CP1039" s="8">
        <f t="shared" si="194"/>
        <v>187300734</v>
      </c>
      <c r="CQ1039" s="2"/>
      <c r="CR1039" s="2"/>
      <c r="CS1039" s="2"/>
      <c r="CT1039" s="2"/>
      <c r="CU1039" s="2"/>
      <c r="CV1039" s="9"/>
      <c r="CW1039" s="2"/>
      <c r="CX1039" s="2"/>
      <c r="CY1039" s="8">
        <f t="shared" si="195"/>
        <v>187300734</v>
      </c>
      <c r="CZ1039" s="2"/>
      <c r="DA1039" s="2"/>
      <c r="DB1039" s="2"/>
      <c r="DC1039" s="2"/>
      <c r="DD1039" s="2"/>
      <c r="DE1039" s="2"/>
      <c r="DF1039" s="2"/>
      <c r="DG1039" s="2"/>
      <c r="DH1039" s="2"/>
      <c r="DI1039" s="8">
        <f t="shared" si="196"/>
        <v>187300734</v>
      </c>
      <c r="DJ1039" s="18"/>
      <c r="DK1039" s="2"/>
      <c r="DL1039" s="2"/>
      <c r="DM1039" s="2"/>
      <c r="DN1039" s="2"/>
      <c r="DO1039" s="2"/>
      <c r="DP1039" s="2"/>
      <c r="DQ1039" s="2"/>
      <c r="DR1039" s="9"/>
      <c r="DS1039" s="2"/>
      <c r="DT1039" s="2"/>
      <c r="DU1039" s="7">
        <f t="shared" si="202"/>
        <v>187300734</v>
      </c>
      <c r="DV1039" s="4">
        <f>VLOOKUP(B1039,[3]RPTNCT049_ConsultaSaldosContabl!$I$4:$K$8047,3,0)</f>
        <v>72528272</v>
      </c>
      <c r="DW1039" s="4">
        <f>+Q1039+Z1039+AA1039+AN1039+BA1039+BJ1039+BU1039+BV1039</f>
        <v>114772462</v>
      </c>
      <c r="DX1039" s="41">
        <f t="shared" si="203"/>
        <v>187300734</v>
      </c>
      <c r="DY1039" s="19">
        <f t="shared" si="204"/>
        <v>0</v>
      </c>
      <c r="DZ1039" s="29"/>
      <c r="EA1039" s="29"/>
      <c r="EB1039" s="29"/>
    </row>
    <row r="1040" spans="1:136" ht="15" customHeight="1" x14ac:dyDescent="0.2">
      <c r="A1040" s="1">
        <v>8918566251</v>
      </c>
      <c r="B1040" s="1">
        <v>891856625</v>
      </c>
      <c r="C1040" s="16">
        <v>212015820</v>
      </c>
      <c r="D1040" s="17" t="s">
        <v>326</v>
      </c>
      <c r="E1040" s="24" t="s">
        <v>1373</v>
      </c>
      <c r="F1040" s="54"/>
      <c r="G1040" s="18"/>
      <c r="H1040" s="54"/>
      <c r="I1040" s="18"/>
      <c r="J1040" s="54"/>
      <c r="K1040" s="54"/>
      <c r="L1040" s="18"/>
      <c r="M1040" s="55"/>
      <c r="N1040" s="54"/>
      <c r="O1040" s="18"/>
      <c r="P1040" s="54"/>
      <c r="Q1040" s="39"/>
      <c r="R1040" s="18"/>
      <c r="S1040" s="54"/>
      <c r="T1040" s="54"/>
      <c r="U1040" s="18"/>
      <c r="V1040" s="8">
        <f t="shared" si="193"/>
        <v>0</v>
      </c>
      <c r="W1040" s="8">
        <v>0</v>
      </c>
      <c r="X1040" s="18"/>
      <c r="Y1040" s="8">
        <v>0</v>
      </c>
      <c r="Z1040" s="8">
        <v>21695959</v>
      </c>
      <c r="AA1040" s="18"/>
      <c r="AB1040" s="18"/>
      <c r="AC1040" s="56"/>
      <c r="AD1040" s="18"/>
      <c r="AE1040" s="18"/>
      <c r="AF1040" s="8">
        <f t="shared" si="197"/>
        <v>21695959</v>
      </c>
      <c r="AG1040" s="9">
        <v>0</v>
      </c>
      <c r="AH1040" s="2"/>
      <c r="AI1040" s="2">
        <v>0</v>
      </c>
      <c r="AJ1040" s="9">
        <v>0</v>
      </c>
      <c r="AK1040" s="2">
        <v>0</v>
      </c>
      <c r="AL1040" s="2">
        <v>0</v>
      </c>
      <c r="AM1040" s="2"/>
      <c r="AN1040" s="2"/>
      <c r="AO1040" s="19">
        <f t="shared" si="198"/>
        <v>21695959</v>
      </c>
      <c r="AP1040" s="18"/>
      <c r="AQ1040" s="2"/>
      <c r="AR1040" s="18"/>
      <c r="AS1040" s="2"/>
      <c r="AT1040" s="18"/>
      <c r="AU1040" s="18"/>
      <c r="AV1040" s="18"/>
      <c r="AW1040" s="18"/>
      <c r="AX1040" s="2">
        <v>22406804</v>
      </c>
      <c r="AY1040" s="2">
        <v>5601701</v>
      </c>
      <c r="AZ1040" s="18"/>
      <c r="BA1040" s="2"/>
      <c r="BB1040" s="64">
        <f t="shared" si="199"/>
        <v>49704464</v>
      </c>
      <c r="BC1040" s="2"/>
      <c r="BD1040" s="2">
        <v>5601701</v>
      </c>
      <c r="BE1040" s="2"/>
      <c r="BF1040" s="2"/>
      <c r="BG1040" s="9"/>
      <c r="BH1040" s="2"/>
      <c r="BI1040" s="2"/>
      <c r="BJ1040" s="2">
        <v>46690900</v>
      </c>
      <c r="BK1040" s="8">
        <f t="shared" si="200"/>
        <v>101997065</v>
      </c>
      <c r="BL1040" s="2"/>
      <c r="BM1040" s="2">
        <v>5601701</v>
      </c>
      <c r="BN1040" s="2"/>
      <c r="BO1040" s="2"/>
      <c r="BP1040" s="2"/>
      <c r="BQ1040" s="2"/>
      <c r="BR1040" s="9"/>
      <c r="BS1040" s="2"/>
      <c r="BT1040" s="2"/>
      <c r="BU1040" s="2"/>
      <c r="BV1040" s="2"/>
      <c r="BW1040" s="8">
        <f t="shared" si="201"/>
        <v>107598766</v>
      </c>
      <c r="BX1040" s="2"/>
      <c r="BY1040" s="2">
        <v>5601701</v>
      </c>
      <c r="BZ1040" s="2"/>
      <c r="CA1040" s="2"/>
      <c r="CB1040" s="9"/>
      <c r="CC1040" s="2"/>
      <c r="CD1040" s="2"/>
      <c r="CE1040" s="2"/>
      <c r="CF1040" s="2"/>
      <c r="CG1040" s="8">
        <f>SUM(BW1040:CE1040)</f>
        <v>113200467</v>
      </c>
      <c r="CH1040" s="2"/>
      <c r="CI1040" s="2"/>
      <c r="CJ1040" s="2"/>
      <c r="CK1040" s="2"/>
      <c r="CL1040" s="9"/>
      <c r="CM1040" s="2"/>
      <c r="CN1040" s="2"/>
      <c r="CO1040" s="2"/>
      <c r="CP1040" s="8">
        <f t="shared" si="194"/>
        <v>113200467</v>
      </c>
      <c r="CQ1040" s="2"/>
      <c r="CR1040" s="2"/>
      <c r="CS1040" s="2"/>
      <c r="CT1040" s="2"/>
      <c r="CU1040" s="2"/>
      <c r="CV1040" s="9"/>
      <c r="CW1040" s="2"/>
      <c r="CX1040" s="2"/>
      <c r="CY1040" s="8">
        <f t="shared" si="195"/>
        <v>113200467</v>
      </c>
      <c r="CZ1040" s="2"/>
      <c r="DA1040" s="2"/>
      <c r="DB1040" s="2"/>
      <c r="DC1040" s="2"/>
      <c r="DD1040" s="2"/>
      <c r="DE1040" s="2"/>
      <c r="DF1040" s="2"/>
      <c r="DG1040" s="2"/>
      <c r="DH1040" s="2"/>
      <c r="DI1040" s="8">
        <f t="shared" si="196"/>
        <v>113200467</v>
      </c>
      <c r="DJ1040" s="18"/>
      <c r="DK1040" s="2"/>
      <c r="DL1040" s="2"/>
      <c r="DM1040" s="2"/>
      <c r="DN1040" s="2"/>
      <c r="DO1040" s="2"/>
      <c r="DP1040" s="2"/>
      <c r="DQ1040" s="2"/>
      <c r="DR1040" s="9"/>
      <c r="DS1040" s="2"/>
      <c r="DT1040" s="2"/>
      <c r="DU1040" s="7">
        <f t="shared" si="202"/>
        <v>113200467</v>
      </c>
      <c r="DV1040" s="4">
        <f>VLOOKUP(B1040,[3]RPTNCT049_ConsultaSaldosContabl!$I$4:$K$8047,3,0)</f>
        <v>44813608</v>
      </c>
      <c r="DW1040" s="4">
        <f>+Q1040+Z1040+AA1040+AN1040+BA1040+BJ1040+BU1040+BV1040</f>
        <v>68386859</v>
      </c>
      <c r="DX1040" s="41">
        <f t="shared" si="203"/>
        <v>113200467</v>
      </c>
      <c r="DY1040" s="19">
        <f t="shared" si="204"/>
        <v>0</v>
      </c>
      <c r="DZ1040" s="29"/>
      <c r="EA1040" s="15"/>
      <c r="EB1040" s="15"/>
      <c r="EC1040" s="15"/>
      <c r="ED1040" s="15"/>
      <c r="EE1040" s="15"/>
      <c r="EF1040" s="15"/>
    </row>
    <row r="1041" spans="1:136" ht="15" customHeight="1" x14ac:dyDescent="0.2">
      <c r="A1041" s="1">
        <v>8000727158</v>
      </c>
      <c r="B1041" s="1">
        <v>800072715</v>
      </c>
      <c r="C1041" s="16">
        <v>212325823</v>
      </c>
      <c r="D1041" s="17" t="s">
        <v>553</v>
      </c>
      <c r="E1041" s="24" t="s">
        <v>1593</v>
      </c>
      <c r="F1041" s="38"/>
      <c r="G1041" s="2"/>
      <c r="H1041" s="3"/>
      <c r="I1041" s="2"/>
      <c r="J1041" s="39"/>
      <c r="K1041" s="3"/>
      <c r="L1041" s="2"/>
      <c r="M1041" s="8"/>
      <c r="N1041" s="3"/>
      <c r="O1041" s="2"/>
      <c r="P1041" s="3"/>
      <c r="Q1041" s="39">
        <v>25209635</v>
      </c>
      <c r="R1041" s="2"/>
      <c r="S1041" s="3"/>
      <c r="T1041" s="3"/>
      <c r="U1041" s="2"/>
      <c r="V1041" s="8">
        <f t="shared" si="193"/>
        <v>25209635</v>
      </c>
      <c r="W1041" s="8">
        <v>0</v>
      </c>
      <c r="X1041" s="2"/>
      <c r="Y1041" s="8">
        <v>0</v>
      </c>
      <c r="Z1041" s="8"/>
      <c r="AA1041" s="2"/>
      <c r="AB1041" s="2"/>
      <c r="AC1041" s="9"/>
      <c r="AD1041" s="2"/>
      <c r="AE1041" s="2"/>
      <c r="AF1041" s="8">
        <f t="shared" si="197"/>
        <v>25209635</v>
      </c>
      <c r="AG1041" s="9">
        <v>0</v>
      </c>
      <c r="AH1041" s="2"/>
      <c r="AI1041" s="2">
        <v>0</v>
      </c>
      <c r="AJ1041" s="9">
        <v>0</v>
      </c>
      <c r="AK1041" s="2">
        <v>0</v>
      </c>
      <c r="AL1041" s="2">
        <v>0</v>
      </c>
      <c r="AM1041" s="2"/>
      <c r="AN1041" s="2"/>
      <c r="AO1041" s="19">
        <f t="shared" si="198"/>
        <v>25209635</v>
      </c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64">
        <f t="shared" si="199"/>
        <v>25209635</v>
      </c>
      <c r="BC1041" s="2"/>
      <c r="BD1041" s="2">
        <v>0</v>
      </c>
      <c r="BE1041" s="2"/>
      <c r="BF1041" s="2"/>
      <c r="BG1041" s="9"/>
      <c r="BH1041" s="2"/>
      <c r="BI1041" s="2"/>
      <c r="BJ1041" s="2">
        <v>54252732</v>
      </c>
      <c r="BK1041" s="8">
        <f t="shared" si="200"/>
        <v>79462367</v>
      </c>
      <c r="BL1041" s="2"/>
      <c r="BM1041" s="2">
        <v>0</v>
      </c>
      <c r="BN1041" s="2"/>
      <c r="BO1041" s="2"/>
      <c r="BP1041" s="2"/>
      <c r="BQ1041" s="2"/>
      <c r="BR1041" s="9"/>
      <c r="BS1041" s="2"/>
      <c r="BT1041" s="2"/>
      <c r="BU1041" s="2"/>
      <c r="BV1041" s="2"/>
      <c r="BW1041" s="8">
        <f t="shared" si="201"/>
        <v>79462367</v>
      </c>
      <c r="BX1041" s="2"/>
      <c r="BY1041" s="2">
        <v>0</v>
      </c>
      <c r="BZ1041" s="2"/>
      <c r="CA1041" s="2"/>
      <c r="CB1041" s="9"/>
      <c r="CC1041" s="2"/>
      <c r="CD1041" s="2"/>
      <c r="CE1041" s="2"/>
      <c r="CF1041" s="2"/>
      <c r="CG1041" s="8">
        <f>SUM(BW1041:CE1041)</f>
        <v>79462367</v>
      </c>
      <c r="CH1041" s="2"/>
      <c r="CI1041" s="2"/>
      <c r="CJ1041" s="2"/>
      <c r="CK1041" s="2"/>
      <c r="CL1041" s="9"/>
      <c r="CM1041" s="2"/>
      <c r="CN1041" s="2"/>
      <c r="CO1041" s="2"/>
      <c r="CP1041" s="8">
        <f t="shared" si="194"/>
        <v>79462367</v>
      </c>
      <c r="CQ1041" s="2"/>
      <c r="CR1041" s="2"/>
      <c r="CS1041" s="2"/>
      <c r="CT1041" s="2"/>
      <c r="CU1041" s="2"/>
      <c r="CV1041" s="9"/>
      <c r="CW1041" s="2"/>
      <c r="CX1041" s="2"/>
      <c r="CY1041" s="8">
        <f t="shared" si="195"/>
        <v>79462367</v>
      </c>
      <c r="CZ1041" s="2"/>
      <c r="DA1041" s="2"/>
      <c r="DB1041" s="2"/>
      <c r="DC1041" s="2"/>
      <c r="DD1041" s="2"/>
      <c r="DE1041" s="2"/>
      <c r="DF1041" s="2"/>
      <c r="DG1041" s="2"/>
      <c r="DH1041" s="2"/>
      <c r="DI1041" s="8">
        <f t="shared" si="196"/>
        <v>79462367</v>
      </c>
      <c r="DJ1041" s="18"/>
      <c r="DK1041" s="2"/>
      <c r="DL1041" s="2"/>
      <c r="DM1041" s="2"/>
      <c r="DN1041" s="2"/>
      <c r="DO1041" s="2"/>
      <c r="DP1041" s="2"/>
      <c r="DQ1041" s="2"/>
      <c r="DR1041" s="9"/>
      <c r="DS1041" s="2"/>
      <c r="DT1041" s="2"/>
      <c r="DU1041" s="7">
        <f t="shared" si="202"/>
        <v>79462367</v>
      </c>
      <c r="DV1041" s="4"/>
      <c r="DW1041" s="4">
        <f>+Q1041+Z1041+AA1041+AN1041+BA1041+BJ1041+BU1041+BV1041</f>
        <v>79462367</v>
      </c>
      <c r="DX1041" s="41">
        <f t="shared" si="203"/>
        <v>79462367</v>
      </c>
      <c r="DY1041" s="19">
        <f t="shared" si="204"/>
        <v>0</v>
      </c>
      <c r="DZ1041" s="29"/>
      <c r="EA1041" s="29"/>
      <c r="EB1041" s="29"/>
    </row>
    <row r="1042" spans="1:136" ht="15" customHeight="1" x14ac:dyDescent="0.2">
      <c r="A1042" s="1">
        <v>8915008874</v>
      </c>
      <c r="B1042" s="1">
        <v>891500887</v>
      </c>
      <c r="C1042" s="16">
        <v>212119821</v>
      </c>
      <c r="D1042" s="17" t="s">
        <v>410</v>
      </c>
      <c r="E1042" s="24" t="s">
        <v>1455</v>
      </c>
      <c r="F1042" s="54"/>
      <c r="G1042" s="18"/>
      <c r="H1042" s="54"/>
      <c r="I1042" s="18"/>
      <c r="J1042" s="54"/>
      <c r="K1042" s="54"/>
      <c r="L1042" s="18"/>
      <c r="M1042" s="55"/>
      <c r="N1042" s="54"/>
      <c r="O1042" s="18"/>
      <c r="P1042" s="54"/>
      <c r="Q1042" s="39"/>
      <c r="R1042" s="18"/>
      <c r="S1042" s="54"/>
      <c r="T1042" s="54"/>
      <c r="U1042" s="18"/>
      <c r="V1042" s="8">
        <f t="shared" si="193"/>
        <v>0</v>
      </c>
      <c r="W1042" s="8">
        <v>0</v>
      </c>
      <c r="X1042" s="18"/>
      <c r="Y1042" s="8">
        <v>0</v>
      </c>
      <c r="Z1042" s="8"/>
      <c r="AA1042" s="18"/>
      <c r="AB1042" s="18"/>
      <c r="AC1042" s="56"/>
      <c r="AD1042" s="18"/>
      <c r="AE1042" s="18"/>
      <c r="AF1042" s="8">
        <f t="shared" si="197"/>
        <v>0</v>
      </c>
      <c r="AG1042" s="9">
        <v>0</v>
      </c>
      <c r="AH1042" s="2"/>
      <c r="AI1042" s="2">
        <v>0</v>
      </c>
      <c r="AJ1042" s="9">
        <v>0</v>
      </c>
      <c r="AK1042" s="2">
        <v>0</v>
      </c>
      <c r="AL1042" s="2">
        <v>0</v>
      </c>
      <c r="AM1042" s="2"/>
      <c r="AN1042" s="2"/>
      <c r="AO1042" s="19">
        <f t="shared" si="198"/>
        <v>0</v>
      </c>
      <c r="AP1042" s="18"/>
      <c r="AQ1042" s="2"/>
      <c r="AR1042" s="18"/>
      <c r="AS1042" s="2"/>
      <c r="AT1042" s="18"/>
      <c r="AU1042" s="18"/>
      <c r="AV1042" s="18"/>
      <c r="AW1042" s="18"/>
      <c r="AX1042" s="2">
        <v>323099508</v>
      </c>
      <c r="AY1042" s="2">
        <v>80774877</v>
      </c>
      <c r="AZ1042" s="18"/>
      <c r="BA1042" s="2"/>
      <c r="BB1042" s="64">
        <f t="shared" si="199"/>
        <v>403874385</v>
      </c>
      <c r="BC1042" s="2"/>
      <c r="BD1042" s="2">
        <v>80774877</v>
      </c>
      <c r="BE1042" s="2"/>
      <c r="BF1042" s="2"/>
      <c r="BG1042" s="9"/>
      <c r="BH1042" s="2"/>
      <c r="BI1042" s="2"/>
      <c r="BJ1042" s="2"/>
      <c r="BK1042" s="8">
        <f t="shared" si="200"/>
        <v>484649262</v>
      </c>
      <c r="BL1042" s="2"/>
      <c r="BM1042" s="2">
        <v>80774877</v>
      </c>
      <c r="BN1042" s="2"/>
      <c r="BO1042" s="2"/>
      <c r="BP1042" s="2"/>
      <c r="BQ1042" s="2"/>
      <c r="BR1042" s="9"/>
      <c r="BS1042" s="2"/>
      <c r="BT1042" s="2"/>
      <c r="BU1042" s="2"/>
      <c r="BV1042" s="2"/>
      <c r="BW1042" s="8">
        <f t="shared" si="201"/>
        <v>565424139</v>
      </c>
      <c r="BX1042" s="2"/>
      <c r="BY1042" s="2">
        <v>80774877</v>
      </c>
      <c r="BZ1042" s="2"/>
      <c r="CA1042" s="2"/>
      <c r="CB1042" s="9"/>
      <c r="CC1042" s="2"/>
      <c r="CD1042" s="2"/>
      <c r="CE1042" s="2"/>
      <c r="CF1042" s="2"/>
      <c r="CG1042" s="8">
        <f>SUM(BW1042:CE1042)</f>
        <v>646199016</v>
      </c>
      <c r="CH1042" s="2"/>
      <c r="CI1042" s="2"/>
      <c r="CJ1042" s="2"/>
      <c r="CK1042" s="2"/>
      <c r="CL1042" s="9"/>
      <c r="CM1042" s="2"/>
      <c r="CN1042" s="2"/>
      <c r="CO1042" s="2"/>
      <c r="CP1042" s="8">
        <f t="shared" si="194"/>
        <v>646199016</v>
      </c>
      <c r="CQ1042" s="2"/>
      <c r="CR1042" s="2"/>
      <c r="CS1042" s="2"/>
      <c r="CT1042" s="2"/>
      <c r="CU1042" s="2"/>
      <c r="CV1042" s="9"/>
      <c r="CW1042" s="2"/>
      <c r="CX1042" s="2"/>
      <c r="CY1042" s="8">
        <f t="shared" si="195"/>
        <v>646199016</v>
      </c>
      <c r="CZ1042" s="2"/>
      <c r="DA1042" s="2"/>
      <c r="DB1042" s="2"/>
      <c r="DC1042" s="2"/>
      <c r="DD1042" s="2"/>
      <c r="DE1042" s="2"/>
      <c r="DF1042" s="2"/>
      <c r="DG1042" s="2"/>
      <c r="DH1042" s="2"/>
      <c r="DI1042" s="8">
        <f t="shared" si="196"/>
        <v>646199016</v>
      </c>
      <c r="DJ1042" s="18"/>
      <c r="DK1042" s="2"/>
      <c r="DL1042" s="2"/>
      <c r="DM1042" s="2"/>
      <c r="DN1042" s="2"/>
      <c r="DO1042" s="2"/>
      <c r="DP1042" s="2"/>
      <c r="DQ1042" s="2"/>
      <c r="DR1042" s="9"/>
      <c r="DS1042" s="2"/>
      <c r="DT1042" s="2"/>
      <c r="DU1042" s="7">
        <f t="shared" si="202"/>
        <v>646199016</v>
      </c>
      <c r="DV1042" s="4">
        <f>VLOOKUP(B1042,[3]RPTNCT049_ConsultaSaldosContabl!$I$4:$K$8047,3,0)</f>
        <v>646199016</v>
      </c>
      <c r="DW1042" s="4">
        <f>+Q1042+Z1042+AA1042+AN1042+BA1042+BJ1042+BU1042+BV1042</f>
        <v>0</v>
      </c>
      <c r="DX1042" s="41">
        <f t="shared" si="203"/>
        <v>646199016</v>
      </c>
      <c r="DY1042" s="19">
        <f t="shared" si="204"/>
        <v>0</v>
      </c>
      <c r="DZ1042" s="29"/>
      <c r="EA1042" s="15"/>
      <c r="EB1042" s="15"/>
      <c r="EC1042" s="15"/>
      <c r="ED1042" s="15"/>
      <c r="EE1042" s="15"/>
      <c r="EF1042" s="15"/>
    </row>
    <row r="1043" spans="1:136" ht="15" customHeight="1" x14ac:dyDescent="0.2">
      <c r="A1043" s="1">
        <v>8919009854</v>
      </c>
      <c r="B1043" s="1">
        <v>891900985</v>
      </c>
      <c r="C1043" s="16">
        <v>212376823</v>
      </c>
      <c r="D1043" s="17" t="s">
        <v>940</v>
      </c>
      <c r="E1043" s="24" t="s">
        <v>2018</v>
      </c>
      <c r="F1043" s="38"/>
      <c r="G1043" s="2"/>
      <c r="H1043" s="3"/>
      <c r="I1043" s="2"/>
      <c r="J1043" s="39"/>
      <c r="K1043" s="3"/>
      <c r="L1043" s="2"/>
      <c r="M1043" s="8"/>
      <c r="N1043" s="3"/>
      <c r="O1043" s="2"/>
      <c r="P1043" s="3"/>
      <c r="Q1043" s="39">
        <v>75956771</v>
      </c>
      <c r="R1043" s="2"/>
      <c r="S1043" s="3"/>
      <c r="T1043" s="3"/>
      <c r="U1043" s="2"/>
      <c r="V1043" s="8">
        <f t="shared" si="193"/>
        <v>75956771</v>
      </c>
      <c r="W1043" s="8">
        <v>0</v>
      </c>
      <c r="X1043" s="2"/>
      <c r="Y1043" s="8">
        <v>0</v>
      </c>
      <c r="Z1043" s="8"/>
      <c r="AA1043" s="2"/>
      <c r="AB1043" s="2"/>
      <c r="AC1043" s="9"/>
      <c r="AD1043" s="2"/>
      <c r="AE1043" s="2"/>
      <c r="AF1043" s="8">
        <f t="shared" si="197"/>
        <v>75956771</v>
      </c>
      <c r="AG1043" s="9">
        <v>0</v>
      </c>
      <c r="AH1043" s="2"/>
      <c r="AI1043" s="2">
        <v>0</v>
      </c>
      <c r="AJ1043" s="9">
        <v>0</v>
      </c>
      <c r="AK1043" s="2">
        <v>0</v>
      </c>
      <c r="AL1043" s="2">
        <v>0</v>
      </c>
      <c r="AM1043" s="2"/>
      <c r="AN1043" s="2"/>
      <c r="AO1043" s="19">
        <f t="shared" si="198"/>
        <v>75956771</v>
      </c>
      <c r="AP1043" s="2"/>
      <c r="AQ1043" s="2"/>
      <c r="AR1043" s="2"/>
      <c r="AS1043" s="2"/>
      <c r="AT1043" s="2"/>
      <c r="AU1043" s="2"/>
      <c r="AV1043" s="2"/>
      <c r="AW1043" s="2"/>
      <c r="AX1043" s="2">
        <v>88739124</v>
      </c>
      <c r="AY1043" s="2">
        <v>22184781</v>
      </c>
      <c r="AZ1043" s="2"/>
      <c r="BA1043" s="2"/>
      <c r="BB1043" s="64">
        <f t="shared" si="199"/>
        <v>186880676</v>
      </c>
      <c r="BC1043" s="2"/>
      <c r="BD1043" s="2">
        <v>22184781</v>
      </c>
      <c r="BE1043" s="2"/>
      <c r="BF1043" s="2"/>
      <c r="BG1043" s="9"/>
      <c r="BH1043" s="2"/>
      <c r="BI1043" s="2"/>
      <c r="BJ1043" s="2">
        <v>163462921</v>
      </c>
      <c r="BK1043" s="8">
        <f t="shared" si="200"/>
        <v>372528378</v>
      </c>
      <c r="BL1043" s="2"/>
      <c r="BM1043" s="2">
        <v>22184781</v>
      </c>
      <c r="BN1043" s="2"/>
      <c r="BO1043" s="2"/>
      <c r="BP1043" s="2"/>
      <c r="BQ1043" s="2"/>
      <c r="BR1043" s="9"/>
      <c r="BS1043" s="2"/>
      <c r="BT1043" s="2"/>
      <c r="BU1043" s="2"/>
      <c r="BV1043" s="2"/>
      <c r="BW1043" s="8">
        <f t="shared" si="201"/>
        <v>394713159</v>
      </c>
      <c r="BX1043" s="2"/>
      <c r="BY1043" s="2">
        <v>22184781</v>
      </c>
      <c r="BZ1043" s="2"/>
      <c r="CA1043" s="2"/>
      <c r="CB1043" s="9"/>
      <c r="CC1043" s="2"/>
      <c r="CD1043" s="2"/>
      <c r="CE1043" s="2"/>
      <c r="CF1043" s="2"/>
      <c r="CG1043" s="8">
        <f>SUM(BW1043:CE1043)</f>
        <v>416897940</v>
      </c>
      <c r="CH1043" s="2"/>
      <c r="CI1043" s="2"/>
      <c r="CJ1043" s="2"/>
      <c r="CK1043" s="2"/>
      <c r="CL1043" s="9"/>
      <c r="CM1043" s="2"/>
      <c r="CN1043" s="2"/>
      <c r="CO1043" s="2"/>
      <c r="CP1043" s="8">
        <f t="shared" si="194"/>
        <v>416897940</v>
      </c>
      <c r="CQ1043" s="2"/>
      <c r="CR1043" s="2"/>
      <c r="CS1043" s="2"/>
      <c r="CT1043" s="2"/>
      <c r="CU1043" s="2"/>
      <c r="CV1043" s="9"/>
      <c r="CW1043" s="2"/>
      <c r="CX1043" s="2"/>
      <c r="CY1043" s="8">
        <f t="shared" si="195"/>
        <v>416897940</v>
      </c>
      <c r="CZ1043" s="2"/>
      <c r="DA1043" s="2"/>
      <c r="DB1043" s="2"/>
      <c r="DC1043" s="2"/>
      <c r="DD1043" s="2"/>
      <c r="DE1043" s="2"/>
      <c r="DF1043" s="2"/>
      <c r="DG1043" s="2"/>
      <c r="DH1043" s="2"/>
      <c r="DI1043" s="8">
        <f t="shared" si="196"/>
        <v>416897940</v>
      </c>
      <c r="DJ1043" s="18"/>
      <c r="DK1043" s="2"/>
      <c r="DL1043" s="2"/>
      <c r="DM1043" s="2"/>
      <c r="DN1043" s="2"/>
      <c r="DO1043" s="2"/>
      <c r="DP1043" s="2"/>
      <c r="DQ1043" s="2"/>
      <c r="DR1043" s="9"/>
      <c r="DS1043" s="2"/>
      <c r="DT1043" s="2"/>
      <c r="DU1043" s="7">
        <f t="shared" si="202"/>
        <v>416897940</v>
      </c>
      <c r="DV1043" s="4">
        <f>VLOOKUP(B1043,[3]RPTNCT049_ConsultaSaldosContabl!$I$4:$K$8047,3,0)</f>
        <v>177478248</v>
      </c>
      <c r="DW1043" s="4">
        <f>+Q1043+Z1043+AA1043+AN1043+BA1043+BJ1043+BU1043+BV1043</f>
        <v>239419692</v>
      </c>
      <c r="DX1043" s="41">
        <f t="shared" si="203"/>
        <v>416897940</v>
      </c>
      <c r="DY1043" s="19">
        <f t="shared" si="204"/>
        <v>0</v>
      </c>
      <c r="DZ1043" s="29"/>
      <c r="EA1043" s="29"/>
      <c r="EB1043" s="29"/>
    </row>
    <row r="1044" spans="1:136" ht="15" customHeight="1" x14ac:dyDescent="0.2">
      <c r="A1044" s="1">
        <v>8000126350</v>
      </c>
      <c r="B1044" s="1">
        <v>800012635</v>
      </c>
      <c r="C1044" s="16">
        <v>212215822</v>
      </c>
      <c r="D1044" s="17" t="s">
        <v>327</v>
      </c>
      <c r="E1044" s="24" t="s">
        <v>1374</v>
      </c>
      <c r="F1044" s="54"/>
      <c r="G1044" s="18"/>
      <c r="H1044" s="54"/>
      <c r="I1044" s="18"/>
      <c r="J1044" s="54"/>
      <c r="K1044" s="54"/>
      <c r="L1044" s="18"/>
      <c r="M1044" s="55"/>
      <c r="N1044" s="54"/>
      <c r="O1044" s="18"/>
      <c r="P1044" s="54"/>
      <c r="Q1044" s="39"/>
      <c r="R1044" s="18"/>
      <c r="S1044" s="54"/>
      <c r="T1044" s="54"/>
      <c r="U1044" s="18"/>
      <c r="V1044" s="8">
        <f t="shared" si="193"/>
        <v>0</v>
      </c>
      <c r="W1044" s="8">
        <v>0</v>
      </c>
      <c r="X1044" s="18"/>
      <c r="Y1044" s="8">
        <v>0</v>
      </c>
      <c r="Z1044" s="8">
        <v>31013691</v>
      </c>
      <c r="AA1044" s="18"/>
      <c r="AB1044" s="18"/>
      <c r="AC1044" s="56"/>
      <c r="AD1044" s="18"/>
      <c r="AE1044" s="18"/>
      <c r="AF1044" s="8">
        <f t="shared" si="197"/>
        <v>31013691</v>
      </c>
      <c r="AG1044" s="9">
        <v>0</v>
      </c>
      <c r="AH1044" s="2"/>
      <c r="AI1044" s="2">
        <v>0</v>
      </c>
      <c r="AJ1044" s="9">
        <v>0</v>
      </c>
      <c r="AK1044" s="2">
        <v>0</v>
      </c>
      <c r="AL1044" s="2">
        <v>0</v>
      </c>
      <c r="AM1044" s="2"/>
      <c r="AN1044" s="2"/>
      <c r="AO1044" s="19">
        <f t="shared" si="198"/>
        <v>31013691</v>
      </c>
      <c r="AP1044" s="18"/>
      <c r="AQ1044" s="2"/>
      <c r="AR1044" s="18"/>
      <c r="AS1044" s="2"/>
      <c r="AT1044" s="18"/>
      <c r="AU1044" s="18"/>
      <c r="AV1044" s="18"/>
      <c r="AW1044" s="18"/>
      <c r="AX1044" s="2">
        <v>55148228</v>
      </c>
      <c r="AY1044" s="2">
        <v>13787057</v>
      </c>
      <c r="AZ1044" s="18"/>
      <c r="BA1044" s="2"/>
      <c r="BB1044" s="64">
        <f t="shared" si="199"/>
        <v>99948976</v>
      </c>
      <c r="BC1044" s="2"/>
      <c r="BD1044" s="2">
        <v>13787057</v>
      </c>
      <c r="BE1044" s="2"/>
      <c r="BF1044" s="2"/>
      <c r="BG1044" s="9"/>
      <c r="BH1044" s="2"/>
      <c r="BI1044" s="2"/>
      <c r="BJ1044" s="2">
        <v>66743216</v>
      </c>
      <c r="BK1044" s="8">
        <f t="shared" si="200"/>
        <v>180479249</v>
      </c>
      <c r="BL1044" s="2"/>
      <c r="BM1044" s="2">
        <v>13787057</v>
      </c>
      <c r="BN1044" s="2"/>
      <c r="BO1044" s="2"/>
      <c r="BP1044" s="2"/>
      <c r="BQ1044" s="2"/>
      <c r="BR1044" s="9"/>
      <c r="BS1044" s="2"/>
      <c r="BT1044" s="2"/>
      <c r="BU1044" s="2"/>
      <c r="BV1044" s="2"/>
      <c r="BW1044" s="8">
        <f t="shared" si="201"/>
        <v>194266306</v>
      </c>
      <c r="BX1044" s="2"/>
      <c r="BY1044" s="2">
        <v>13787057</v>
      </c>
      <c r="BZ1044" s="2"/>
      <c r="CA1044" s="2"/>
      <c r="CB1044" s="9"/>
      <c r="CC1044" s="2"/>
      <c r="CD1044" s="2"/>
      <c r="CE1044" s="2"/>
      <c r="CF1044" s="2"/>
      <c r="CG1044" s="8">
        <f>SUM(BW1044:CE1044)</f>
        <v>208053363</v>
      </c>
      <c r="CH1044" s="2"/>
      <c r="CI1044" s="2"/>
      <c r="CJ1044" s="2"/>
      <c r="CK1044" s="2"/>
      <c r="CL1044" s="9"/>
      <c r="CM1044" s="2"/>
      <c r="CN1044" s="2"/>
      <c r="CO1044" s="2"/>
      <c r="CP1044" s="8">
        <f t="shared" si="194"/>
        <v>208053363</v>
      </c>
      <c r="CQ1044" s="2"/>
      <c r="CR1044" s="2"/>
      <c r="CS1044" s="2"/>
      <c r="CT1044" s="2"/>
      <c r="CU1044" s="2"/>
      <c r="CV1044" s="9"/>
      <c r="CW1044" s="2"/>
      <c r="CX1044" s="2"/>
      <c r="CY1044" s="8">
        <f t="shared" si="195"/>
        <v>208053363</v>
      </c>
      <c r="CZ1044" s="2"/>
      <c r="DA1044" s="2"/>
      <c r="DB1044" s="2"/>
      <c r="DC1044" s="2"/>
      <c r="DD1044" s="2"/>
      <c r="DE1044" s="2"/>
      <c r="DF1044" s="2"/>
      <c r="DG1044" s="2"/>
      <c r="DH1044" s="2"/>
      <c r="DI1044" s="8">
        <f t="shared" si="196"/>
        <v>208053363</v>
      </c>
      <c r="DJ1044" s="18"/>
      <c r="DK1044" s="2"/>
      <c r="DL1044" s="2"/>
      <c r="DM1044" s="2"/>
      <c r="DN1044" s="2"/>
      <c r="DO1044" s="2"/>
      <c r="DP1044" s="2"/>
      <c r="DQ1044" s="2"/>
      <c r="DR1044" s="9"/>
      <c r="DS1044" s="2"/>
      <c r="DT1044" s="2"/>
      <c r="DU1044" s="7">
        <f t="shared" si="202"/>
        <v>208053363</v>
      </c>
      <c r="DV1044" s="4">
        <f>VLOOKUP(B1044,[3]RPTNCT049_ConsultaSaldosContabl!$I$4:$K$8047,3,0)</f>
        <v>110296456</v>
      </c>
      <c r="DW1044" s="4">
        <f>+Q1044+Z1044+AA1044+AN1044+BA1044+BJ1044+BU1044+BV1044</f>
        <v>97756907</v>
      </c>
      <c r="DX1044" s="41">
        <f t="shared" si="203"/>
        <v>208053363</v>
      </c>
      <c r="DY1044" s="19">
        <f t="shared" si="204"/>
        <v>0</v>
      </c>
      <c r="DZ1044" s="29"/>
      <c r="EA1044" s="15"/>
      <c r="EB1044" s="15"/>
      <c r="EC1044" s="15"/>
      <c r="ED1044" s="15"/>
      <c r="EE1044" s="15"/>
      <c r="EF1044" s="15"/>
    </row>
    <row r="1045" spans="1:136" ht="15" customHeight="1" x14ac:dyDescent="0.2">
      <c r="A1045" s="1">
        <v>8000318745</v>
      </c>
      <c r="B1045" s="1">
        <v>800031874</v>
      </c>
      <c r="C1045" s="16">
        <v>212419824</v>
      </c>
      <c r="D1045" s="17" t="s">
        <v>411</v>
      </c>
      <c r="E1045" s="24" t="s">
        <v>1456</v>
      </c>
      <c r="F1045" s="38"/>
      <c r="G1045" s="2"/>
      <c r="H1045" s="3"/>
      <c r="I1045" s="2"/>
      <c r="J1045" s="39"/>
      <c r="K1045" s="3"/>
      <c r="L1045" s="2"/>
      <c r="M1045" s="8"/>
      <c r="N1045" s="3"/>
      <c r="O1045" s="2"/>
      <c r="P1045" s="3"/>
      <c r="Q1045" s="39">
        <v>46539982</v>
      </c>
      <c r="R1045" s="2"/>
      <c r="S1045" s="3"/>
      <c r="T1045" s="3"/>
      <c r="U1045" s="2"/>
      <c r="V1045" s="8">
        <f t="shared" si="193"/>
        <v>46539982</v>
      </c>
      <c r="W1045" s="8">
        <v>0</v>
      </c>
      <c r="X1045" s="2"/>
      <c r="Y1045" s="8">
        <v>0</v>
      </c>
      <c r="Z1045" s="8"/>
      <c r="AA1045" s="2"/>
      <c r="AB1045" s="2"/>
      <c r="AC1045" s="9"/>
      <c r="AD1045" s="2"/>
      <c r="AE1045" s="2"/>
      <c r="AF1045" s="8">
        <f t="shared" si="197"/>
        <v>46539982</v>
      </c>
      <c r="AG1045" s="9">
        <v>0</v>
      </c>
      <c r="AH1045" s="2"/>
      <c r="AI1045" s="2">
        <v>0</v>
      </c>
      <c r="AJ1045" s="9">
        <v>0</v>
      </c>
      <c r="AK1045" s="2">
        <v>0</v>
      </c>
      <c r="AL1045" s="2">
        <v>0</v>
      </c>
      <c r="AM1045" s="2"/>
      <c r="AN1045" s="2"/>
      <c r="AO1045" s="19">
        <f t="shared" si="198"/>
        <v>46539982</v>
      </c>
      <c r="AP1045" s="2"/>
      <c r="AQ1045" s="2"/>
      <c r="AR1045" s="2"/>
      <c r="AS1045" s="2"/>
      <c r="AT1045" s="2"/>
      <c r="AU1045" s="2"/>
      <c r="AV1045" s="2"/>
      <c r="AW1045" s="2"/>
      <c r="AX1045" s="2">
        <v>187032848</v>
      </c>
      <c r="AY1045" s="2">
        <v>46758212</v>
      </c>
      <c r="AZ1045" s="2"/>
      <c r="BA1045" s="2"/>
      <c r="BB1045" s="64">
        <f t="shared" si="199"/>
        <v>280331042</v>
      </c>
      <c r="BC1045" s="2"/>
      <c r="BD1045" s="2">
        <v>46758212</v>
      </c>
      <c r="BE1045" s="2"/>
      <c r="BF1045" s="2"/>
      <c r="BG1045" s="9"/>
      <c r="BH1045" s="2"/>
      <c r="BI1045" s="2"/>
      <c r="BJ1045" s="2">
        <v>100156494</v>
      </c>
      <c r="BK1045" s="8">
        <f t="shared" si="200"/>
        <v>427245748</v>
      </c>
      <c r="BL1045" s="2"/>
      <c r="BM1045" s="2">
        <v>46758212</v>
      </c>
      <c r="BN1045" s="2"/>
      <c r="BO1045" s="2"/>
      <c r="BP1045" s="2"/>
      <c r="BQ1045" s="2"/>
      <c r="BR1045" s="9"/>
      <c r="BS1045" s="2"/>
      <c r="BT1045" s="2"/>
      <c r="BU1045" s="2"/>
      <c r="BV1045" s="2"/>
      <c r="BW1045" s="8">
        <f t="shared" si="201"/>
        <v>474003960</v>
      </c>
      <c r="BX1045" s="2"/>
      <c r="BY1045" s="2">
        <v>46758212</v>
      </c>
      <c r="BZ1045" s="2"/>
      <c r="CA1045" s="2"/>
      <c r="CB1045" s="9"/>
      <c r="CC1045" s="2"/>
      <c r="CD1045" s="2"/>
      <c r="CE1045" s="2"/>
      <c r="CF1045" s="2"/>
      <c r="CG1045" s="8">
        <f>SUM(BW1045:CE1045)</f>
        <v>520762172</v>
      </c>
      <c r="CH1045" s="2"/>
      <c r="CI1045" s="2"/>
      <c r="CJ1045" s="2"/>
      <c r="CK1045" s="2"/>
      <c r="CL1045" s="9"/>
      <c r="CM1045" s="2"/>
      <c r="CN1045" s="2"/>
      <c r="CO1045" s="2"/>
      <c r="CP1045" s="8">
        <f t="shared" si="194"/>
        <v>520762172</v>
      </c>
      <c r="CQ1045" s="2"/>
      <c r="CR1045" s="2"/>
      <c r="CS1045" s="2"/>
      <c r="CT1045" s="2"/>
      <c r="CU1045" s="2"/>
      <c r="CV1045" s="9"/>
      <c r="CW1045" s="2"/>
      <c r="CX1045" s="2"/>
      <c r="CY1045" s="8">
        <f t="shared" si="195"/>
        <v>520762172</v>
      </c>
      <c r="CZ1045" s="2"/>
      <c r="DA1045" s="2"/>
      <c r="DB1045" s="2"/>
      <c r="DC1045" s="2"/>
      <c r="DD1045" s="2"/>
      <c r="DE1045" s="2"/>
      <c r="DF1045" s="2"/>
      <c r="DG1045" s="2"/>
      <c r="DH1045" s="2"/>
      <c r="DI1045" s="8">
        <f t="shared" si="196"/>
        <v>520762172</v>
      </c>
      <c r="DJ1045" s="18"/>
      <c r="DK1045" s="2"/>
      <c r="DL1045" s="2"/>
      <c r="DM1045" s="2"/>
      <c r="DN1045" s="2"/>
      <c r="DO1045" s="2"/>
      <c r="DP1045" s="2"/>
      <c r="DQ1045" s="2"/>
      <c r="DR1045" s="9"/>
      <c r="DS1045" s="2"/>
      <c r="DT1045" s="2"/>
      <c r="DU1045" s="7">
        <f t="shared" si="202"/>
        <v>520762172</v>
      </c>
      <c r="DV1045" s="4">
        <f>VLOOKUP(B1045,[3]RPTNCT049_ConsultaSaldosContabl!$I$4:$K$8047,3,0)</f>
        <v>374065696</v>
      </c>
      <c r="DW1045" s="4">
        <f>+Q1045+Z1045+AA1045+AN1045+BA1045+BJ1045+BU1045+BV1045</f>
        <v>146696476</v>
      </c>
      <c r="DX1045" s="41">
        <f t="shared" si="203"/>
        <v>520762172</v>
      </c>
      <c r="DY1045" s="19">
        <f t="shared" si="204"/>
        <v>0</v>
      </c>
      <c r="DZ1045" s="29"/>
      <c r="EA1045" s="29"/>
      <c r="EB1045" s="29"/>
    </row>
    <row r="1046" spans="1:136" ht="15" customHeight="1" x14ac:dyDescent="0.2">
      <c r="A1046" s="1">
        <v>8918578616</v>
      </c>
      <c r="B1046" s="1">
        <v>891857861</v>
      </c>
      <c r="C1046" s="16">
        <v>213085430</v>
      </c>
      <c r="D1046" s="17" t="s">
        <v>972</v>
      </c>
      <c r="E1046" s="24" t="s">
        <v>2050</v>
      </c>
      <c r="F1046" s="38"/>
      <c r="G1046" s="2"/>
      <c r="H1046" s="3"/>
      <c r="I1046" s="2"/>
      <c r="J1046" s="39"/>
      <c r="K1046" s="3"/>
      <c r="L1046" s="2"/>
      <c r="M1046" s="8"/>
      <c r="N1046" s="3"/>
      <c r="O1046" s="2"/>
      <c r="P1046" s="3"/>
      <c r="Q1046" s="39">
        <v>89666742</v>
      </c>
      <c r="R1046" s="2"/>
      <c r="S1046" s="3"/>
      <c r="T1046" s="3"/>
      <c r="U1046" s="2"/>
      <c r="V1046" s="8">
        <f t="shared" si="193"/>
        <v>89666742</v>
      </c>
      <c r="W1046" s="8">
        <v>0</v>
      </c>
      <c r="X1046" s="2"/>
      <c r="Y1046" s="8">
        <v>0</v>
      </c>
      <c r="Z1046" s="8"/>
      <c r="AA1046" s="2"/>
      <c r="AB1046" s="2"/>
      <c r="AC1046" s="9"/>
      <c r="AD1046" s="2"/>
      <c r="AE1046" s="2"/>
      <c r="AF1046" s="8">
        <f t="shared" si="197"/>
        <v>89666742</v>
      </c>
      <c r="AG1046" s="9">
        <v>0</v>
      </c>
      <c r="AH1046" s="2"/>
      <c r="AI1046" s="2">
        <v>0</v>
      </c>
      <c r="AJ1046" s="9">
        <v>0</v>
      </c>
      <c r="AK1046" s="2">
        <v>0</v>
      </c>
      <c r="AL1046" s="2">
        <v>0</v>
      </c>
      <c r="AM1046" s="2"/>
      <c r="AN1046" s="2"/>
      <c r="AO1046" s="19">
        <f t="shared" si="198"/>
        <v>89666742</v>
      </c>
      <c r="AP1046" s="2"/>
      <c r="AQ1046" s="2"/>
      <c r="AR1046" s="2"/>
      <c r="AS1046" s="2"/>
      <c r="AT1046" s="2"/>
      <c r="AU1046" s="2"/>
      <c r="AV1046" s="2"/>
      <c r="AW1046" s="2"/>
      <c r="AX1046" s="2">
        <v>118366828</v>
      </c>
      <c r="AY1046" s="2">
        <v>29591707</v>
      </c>
      <c r="AZ1046" s="2"/>
      <c r="BA1046" s="2"/>
      <c r="BB1046" s="64">
        <f t="shared" si="199"/>
        <v>237625277</v>
      </c>
      <c r="BC1046" s="2"/>
      <c r="BD1046" s="2">
        <v>29591707</v>
      </c>
      <c r="BE1046" s="2"/>
      <c r="BF1046" s="2"/>
      <c r="BG1046" s="9"/>
      <c r="BH1046" s="2"/>
      <c r="BI1046" s="2"/>
      <c r="BJ1046" s="2">
        <v>192967808</v>
      </c>
      <c r="BK1046" s="8">
        <f t="shared" si="200"/>
        <v>460184792</v>
      </c>
      <c r="BL1046" s="2"/>
      <c r="BM1046" s="2">
        <v>29591707</v>
      </c>
      <c r="BN1046" s="2"/>
      <c r="BO1046" s="2"/>
      <c r="BP1046" s="2"/>
      <c r="BQ1046" s="2"/>
      <c r="BR1046" s="9"/>
      <c r="BS1046" s="2"/>
      <c r="BT1046" s="2"/>
      <c r="BU1046" s="2"/>
      <c r="BV1046" s="2"/>
      <c r="BW1046" s="8">
        <f t="shared" si="201"/>
        <v>489776499</v>
      </c>
      <c r="BX1046" s="2"/>
      <c r="BY1046" s="2">
        <v>29591707</v>
      </c>
      <c r="BZ1046" s="2"/>
      <c r="CA1046" s="2"/>
      <c r="CB1046" s="9"/>
      <c r="CC1046" s="2"/>
      <c r="CD1046" s="2"/>
      <c r="CE1046" s="2"/>
      <c r="CF1046" s="2"/>
      <c r="CG1046" s="8">
        <f>SUM(BW1046:CE1046)</f>
        <v>519368206</v>
      </c>
      <c r="CH1046" s="2"/>
      <c r="CI1046" s="2"/>
      <c r="CJ1046" s="2"/>
      <c r="CK1046" s="2"/>
      <c r="CL1046" s="9"/>
      <c r="CM1046" s="2"/>
      <c r="CN1046" s="2"/>
      <c r="CO1046" s="2"/>
      <c r="CP1046" s="8">
        <f t="shared" si="194"/>
        <v>519368206</v>
      </c>
      <c r="CQ1046" s="2"/>
      <c r="CR1046" s="2"/>
      <c r="CS1046" s="2"/>
      <c r="CT1046" s="2"/>
      <c r="CU1046" s="2"/>
      <c r="CV1046" s="9"/>
      <c r="CW1046" s="2"/>
      <c r="CX1046" s="2"/>
      <c r="CY1046" s="8">
        <f t="shared" si="195"/>
        <v>519368206</v>
      </c>
      <c r="CZ1046" s="2"/>
      <c r="DA1046" s="2"/>
      <c r="DB1046" s="2"/>
      <c r="DC1046" s="2"/>
      <c r="DD1046" s="2"/>
      <c r="DE1046" s="2"/>
      <c r="DF1046" s="2"/>
      <c r="DG1046" s="2"/>
      <c r="DH1046" s="2"/>
      <c r="DI1046" s="8">
        <f t="shared" si="196"/>
        <v>519368206</v>
      </c>
      <c r="DJ1046" s="18"/>
      <c r="DK1046" s="2"/>
      <c r="DL1046" s="2"/>
      <c r="DM1046" s="2"/>
      <c r="DN1046" s="2"/>
      <c r="DO1046" s="2"/>
      <c r="DP1046" s="2"/>
      <c r="DQ1046" s="2"/>
      <c r="DR1046" s="9"/>
      <c r="DS1046" s="2"/>
      <c r="DT1046" s="2"/>
      <c r="DU1046" s="7">
        <f t="shared" si="202"/>
        <v>519368206</v>
      </c>
      <c r="DV1046" s="4">
        <f>VLOOKUP(B1046,[3]RPTNCT049_ConsultaSaldosContabl!$I$4:$K$8047,3,0)</f>
        <v>236733656</v>
      </c>
      <c r="DW1046" s="4">
        <f>+Q1046+Z1046+AA1046+AN1046+BA1046+BJ1046+BU1046+BV1046</f>
        <v>282634550</v>
      </c>
      <c r="DX1046" s="41">
        <f t="shared" si="203"/>
        <v>519368206</v>
      </c>
      <c r="DY1046" s="19">
        <f t="shared" si="204"/>
        <v>0</v>
      </c>
      <c r="DZ1046" s="29"/>
      <c r="EA1046" s="29"/>
      <c r="EB1046" s="29"/>
    </row>
    <row r="1047" spans="1:136" ht="15" customHeight="1" x14ac:dyDescent="0.2">
      <c r="A1047" s="1">
        <v>8919007643</v>
      </c>
      <c r="B1047" s="1">
        <v>891900764</v>
      </c>
      <c r="C1047" s="16">
        <v>212876828</v>
      </c>
      <c r="D1047" s="17" t="s">
        <v>941</v>
      </c>
      <c r="E1047" s="24" t="s">
        <v>2019</v>
      </c>
      <c r="F1047" s="38"/>
      <c r="G1047" s="2"/>
      <c r="H1047" s="3"/>
      <c r="I1047" s="2"/>
      <c r="J1047" s="39"/>
      <c r="K1047" s="3"/>
      <c r="L1047" s="2"/>
      <c r="M1047" s="8"/>
      <c r="N1047" s="3"/>
      <c r="O1047" s="2"/>
      <c r="P1047" s="3"/>
      <c r="Q1047" s="39">
        <v>93605251</v>
      </c>
      <c r="R1047" s="2"/>
      <c r="S1047" s="3"/>
      <c r="T1047" s="3"/>
      <c r="U1047" s="2"/>
      <c r="V1047" s="8">
        <f t="shared" si="193"/>
        <v>93605251</v>
      </c>
      <c r="W1047" s="8">
        <v>0</v>
      </c>
      <c r="X1047" s="2"/>
      <c r="Y1047" s="8">
        <v>0</v>
      </c>
      <c r="Z1047" s="8"/>
      <c r="AA1047" s="2"/>
      <c r="AB1047" s="2"/>
      <c r="AC1047" s="9"/>
      <c r="AD1047" s="2"/>
      <c r="AE1047" s="2"/>
      <c r="AF1047" s="8">
        <f t="shared" si="197"/>
        <v>93605251</v>
      </c>
      <c r="AG1047" s="9">
        <v>0</v>
      </c>
      <c r="AH1047" s="2"/>
      <c r="AI1047" s="2">
        <v>0</v>
      </c>
      <c r="AJ1047" s="9">
        <v>0</v>
      </c>
      <c r="AK1047" s="2">
        <v>0</v>
      </c>
      <c r="AL1047" s="2">
        <v>0</v>
      </c>
      <c r="AM1047" s="2"/>
      <c r="AN1047" s="2"/>
      <c r="AO1047" s="19">
        <f t="shared" si="198"/>
        <v>93605251</v>
      </c>
      <c r="AP1047" s="2"/>
      <c r="AQ1047" s="2"/>
      <c r="AR1047" s="2"/>
      <c r="AS1047" s="2"/>
      <c r="AT1047" s="2"/>
      <c r="AU1047" s="2"/>
      <c r="AV1047" s="2"/>
      <c r="AW1047" s="2"/>
      <c r="AX1047" s="2">
        <v>91723692</v>
      </c>
      <c r="AY1047" s="2">
        <v>22930923</v>
      </c>
      <c r="AZ1047" s="2"/>
      <c r="BA1047" s="2"/>
      <c r="BB1047" s="64">
        <f t="shared" si="199"/>
        <v>208259866</v>
      </c>
      <c r="BC1047" s="2"/>
      <c r="BD1047" s="2">
        <v>22930923</v>
      </c>
      <c r="BE1047" s="2"/>
      <c r="BF1047" s="2"/>
      <c r="BG1047" s="9"/>
      <c r="BH1047" s="2"/>
      <c r="BI1047" s="2"/>
      <c r="BJ1047" s="2">
        <v>201443671</v>
      </c>
      <c r="BK1047" s="8">
        <f t="shared" si="200"/>
        <v>432634460</v>
      </c>
      <c r="BL1047" s="2"/>
      <c r="BM1047" s="2">
        <v>22930923</v>
      </c>
      <c r="BN1047" s="2"/>
      <c r="BO1047" s="2"/>
      <c r="BP1047" s="2"/>
      <c r="BQ1047" s="2"/>
      <c r="BR1047" s="9"/>
      <c r="BS1047" s="2"/>
      <c r="BT1047" s="2"/>
      <c r="BU1047" s="2"/>
      <c r="BV1047" s="2"/>
      <c r="BW1047" s="8">
        <f t="shared" si="201"/>
        <v>455565383</v>
      </c>
      <c r="BX1047" s="2"/>
      <c r="BY1047" s="2">
        <v>22930923</v>
      </c>
      <c r="BZ1047" s="2"/>
      <c r="CA1047" s="2"/>
      <c r="CB1047" s="9"/>
      <c r="CC1047" s="2"/>
      <c r="CD1047" s="2"/>
      <c r="CE1047" s="2"/>
      <c r="CF1047" s="2"/>
      <c r="CG1047" s="8">
        <f>SUM(BW1047:CE1047)</f>
        <v>478496306</v>
      </c>
      <c r="CH1047" s="2"/>
      <c r="CI1047" s="2"/>
      <c r="CJ1047" s="2"/>
      <c r="CK1047" s="2"/>
      <c r="CL1047" s="9"/>
      <c r="CM1047" s="2"/>
      <c r="CN1047" s="2"/>
      <c r="CO1047" s="2"/>
      <c r="CP1047" s="8">
        <f t="shared" si="194"/>
        <v>478496306</v>
      </c>
      <c r="CQ1047" s="2"/>
      <c r="CR1047" s="2"/>
      <c r="CS1047" s="2"/>
      <c r="CT1047" s="2"/>
      <c r="CU1047" s="2"/>
      <c r="CV1047" s="9"/>
      <c r="CW1047" s="2"/>
      <c r="CX1047" s="2"/>
      <c r="CY1047" s="8">
        <f t="shared" si="195"/>
        <v>478496306</v>
      </c>
      <c r="CZ1047" s="2"/>
      <c r="DA1047" s="2"/>
      <c r="DB1047" s="2"/>
      <c r="DC1047" s="2"/>
      <c r="DD1047" s="2"/>
      <c r="DE1047" s="2"/>
      <c r="DF1047" s="2"/>
      <c r="DG1047" s="2"/>
      <c r="DH1047" s="2"/>
      <c r="DI1047" s="8">
        <f t="shared" si="196"/>
        <v>478496306</v>
      </c>
      <c r="DJ1047" s="18"/>
      <c r="DK1047" s="2"/>
      <c r="DL1047" s="2"/>
      <c r="DM1047" s="2"/>
      <c r="DN1047" s="2"/>
      <c r="DO1047" s="2"/>
      <c r="DP1047" s="2"/>
      <c r="DQ1047" s="2"/>
      <c r="DR1047" s="9"/>
      <c r="DS1047" s="2"/>
      <c r="DT1047" s="2"/>
      <c r="DU1047" s="7">
        <f t="shared" si="202"/>
        <v>478496306</v>
      </c>
      <c r="DV1047" s="4">
        <f>VLOOKUP(B1047,[3]RPTNCT049_ConsultaSaldosContabl!$I$4:$K$8047,3,0)</f>
        <v>183447384</v>
      </c>
      <c r="DW1047" s="4">
        <f>+Q1047+Z1047+AA1047+AN1047+BA1047+BJ1047+BU1047+BV1047</f>
        <v>295048922</v>
      </c>
      <c r="DX1047" s="41">
        <f t="shared" si="203"/>
        <v>478496306</v>
      </c>
      <c r="DY1047" s="19">
        <f t="shared" si="204"/>
        <v>0</v>
      </c>
      <c r="DZ1047" s="29"/>
      <c r="EA1047" s="29"/>
      <c r="EB1047" s="29"/>
    </row>
    <row r="1048" spans="1:136" ht="15" customHeight="1" x14ac:dyDescent="0.2">
      <c r="A1048" s="1">
        <v>8000535523</v>
      </c>
      <c r="B1048" s="1">
        <v>800053552</v>
      </c>
      <c r="C1048" s="16">
        <v>213208832</v>
      </c>
      <c r="D1048" s="17" t="s">
        <v>179</v>
      </c>
      <c r="E1048" s="24" t="s">
        <v>1224</v>
      </c>
      <c r="F1048" s="38"/>
      <c r="G1048" s="2"/>
      <c r="H1048" s="3"/>
      <c r="I1048" s="2"/>
      <c r="J1048" s="39"/>
      <c r="K1048" s="3"/>
      <c r="L1048" s="2"/>
      <c r="M1048" s="8"/>
      <c r="N1048" s="3"/>
      <c r="O1048" s="2"/>
      <c r="P1048" s="3"/>
      <c r="Q1048" s="39">
        <v>54996362</v>
      </c>
      <c r="R1048" s="2"/>
      <c r="S1048" s="3"/>
      <c r="T1048" s="3"/>
      <c r="U1048" s="2"/>
      <c r="V1048" s="8">
        <f t="shared" si="193"/>
        <v>54996362</v>
      </c>
      <c r="W1048" s="8">
        <v>0</v>
      </c>
      <c r="X1048" s="2"/>
      <c r="Y1048" s="8">
        <v>0</v>
      </c>
      <c r="Z1048" s="8"/>
      <c r="AA1048" s="2"/>
      <c r="AB1048" s="2"/>
      <c r="AC1048" s="9"/>
      <c r="AD1048" s="2"/>
      <c r="AE1048" s="2"/>
      <c r="AF1048" s="8">
        <f t="shared" si="197"/>
        <v>54996362</v>
      </c>
      <c r="AG1048" s="9">
        <v>0</v>
      </c>
      <c r="AH1048" s="2"/>
      <c r="AI1048" s="2">
        <v>0</v>
      </c>
      <c r="AJ1048" s="9">
        <v>0</v>
      </c>
      <c r="AK1048" s="2">
        <v>0</v>
      </c>
      <c r="AL1048" s="2">
        <v>0</v>
      </c>
      <c r="AM1048" s="2"/>
      <c r="AN1048" s="2"/>
      <c r="AO1048" s="19">
        <f t="shared" si="198"/>
        <v>54996362</v>
      </c>
      <c r="AP1048" s="2"/>
      <c r="AQ1048" s="2"/>
      <c r="AR1048" s="2"/>
      <c r="AS1048" s="2"/>
      <c r="AT1048" s="2"/>
      <c r="AU1048" s="2"/>
      <c r="AV1048" s="2"/>
      <c r="AW1048" s="2"/>
      <c r="AX1048" s="2">
        <v>61241748</v>
      </c>
      <c r="AY1048" s="2">
        <v>15310437</v>
      </c>
      <c r="AZ1048" s="2"/>
      <c r="BA1048" s="2">
        <f>VLOOKUP(B1048,[2]Mayo!$G$109:$H$167,2,0)</f>
        <v>4571153</v>
      </c>
      <c r="BB1048" s="64">
        <f t="shared" si="199"/>
        <v>136119700</v>
      </c>
      <c r="BC1048" s="2"/>
      <c r="BD1048" s="2">
        <v>15310437</v>
      </c>
      <c r="BE1048" s="2"/>
      <c r="BF1048" s="2"/>
      <c r="BG1048" s="9"/>
      <c r="BH1048" s="2"/>
      <c r="BI1048" s="2"/>
      <c r="BJ1048" s="2">
        <v>128192389</v>
      </c>
      <c r="BK1048" s="8">
        <f t="shared" si="200"/>
        <v>279622526</v>
      </c>
      <c r="BL1048" s="2"/>
      <c r="BM1048" s="2">
        <v>15310437</v>
      </c>
      <c r="BN1048" s="2"/>
      <c r="BO1048" s="2"/>
      <c r="BP1048" s="2"/>
      <c r="BQ1048" s="2"/>
      <c r="BR1048" s="9"/>
      <c r="BS1048" s="2"/>
      <c r="BT1048" s="2"/>
      <c r="BU1048" s="2"/>
      <c r="BV1048" s="2"/>
      <c r="BW1048" s="8">
        <f t="shared" si="201"/>
        <v>294932963</v>
      </c>
      <c r="BX1048" s="2"/>
      <c r="BY1048" s="2">
        <v>15310437</v>
      </c>
      <c r="BZ1048" s="2"/>
      <c r="CA1048" s="2"/>
      <c r="CB1048" s="9"/>
      <c r="CC1048" s="2"/>
      <c r="CD1048" s="2"/>
      <c r="CE1048" s="2"/>
      <c r="CF1048" s="2"/>
      <c r="CG1048" s="8">
        <f>SUM(BW1048:CE1048)</f>
        <v>310243400</v>
      </c>
      <c r="CH1048" s="2"/>
      <c r="CI1048" s="2"/>
      <c r="CJ1048" s="2"/>
      <c r="CK1048" s="2"/>
      <c r="CL1048" s="9"/>
      <c r="CM1048" s="2"/>
      <c r="CN1048" s="2"/>
      <c r="CO1048" s="2"/>
      <c r="CP1048" s="8">
        <f t="shared" si="194"/>
        <v>310243400</v>
      </c>
      <c r="CQ1048" s="2"/>
      <c r="CR1048" s="2"/>
      <c r="CS1048" s="2"/>
      <c r="CT1048" s="2"/>
      <c r="CU1048" s="2"/>
      <c r="CV1048" s="9"/>
      <c r="CW1048" s="2"/>
      <c r="CX1048" s="2"/>
      <c r="CY1048" s="8">
        <f t="shared" si="195"/>
        <v>310243400</v>
      </c>
      <c r="CZ1048" s="2"/>
      <c r="DA1048" s="2"/>
      <c r="DB1048" s="2"/>
      <c r="DC1048" s="2"/>
      <c r="DD1048" s="2"/>
      <c r="DE1048" s="2"/>
      <c r="DF1048" s="2"/>
      <c r="DG1048" s="2"/>
      <c r="DH1048" s="2"/>
      <c r="DI1048" s="8">
        <f t="shared" si="196"/>
        <v>310243400</v>
      </c>
      <c r="DJ1048" s="18"/>
      <c r="DK1048" s="2"/>
      <c r="DL1048" s="2"/>
      <c r="DM1048" s="2"/>
      <c r="DN1048" s="2"/>
      <c r="DO1048" s="2"/>
      <c r="DP1048" s="2"/>
      <c r="DQ1048" s="2"/>
      <c r="DR1048" s="9"/>
      <c r="DS1048" s="2"/>
      <c r="DT1048" s="2"/>
      <c r="DU1048" s="7">
        <f t="shared" si="202"/>
        <v>310243400</v>
      </c>
      <c r="DV1048" s="4">
        <f>VLOOKUP(B1048,[3]RPTNCT049_ConsultaSaldosContabl!$I$4:$K$8047,3,0)</f>
        <v>122483496</v>
      </c>
      <c r="DW1048" s="4">
        <f>+Q1048+Z1048+AA1048+AN1048+BA1048+BJ1048+BU1048+BV1048</f>
        <v>187759904</v>
      </c>
      <c r="DX1048" s="41">
        <f t="shared" si="203"/>
        <v>310243400</v>
      </c>
      <c r="DY1048" s="19">
        <f t="shared" si="204"/>
        <v>0</v>
      </c>
      <c r="DZ1048" s="29"/>
      <c r="EA1048" s="29"/>
      <c r="EB1048" s="29"/>
    </row>
    <row r="1049" spans="1:136" ht="15" customHeight="1" x14ac:dyDescent="0.2">
      <c r="A1049" s="1">
        <v>9002201472</v>
      </c>
      <c r="B1049" s="1">
        <v>900220147</v>
      </c>
      <c r="C1049" s="16">
        <v>923271490</v>
      </c>
      <c r="D1049" s="17" t="s">
        <v>1001</v>
      </c>
      <c r="E1049" s="24" t="s">
        <v>2077</v>
      </c>
      <c r="F1049" s="38"/>
      <c r="G1049" s="2"/>
      <c r="H1049" s="3"/>
      <c r="I1049" s="2"/>
      <c r="J1049" s="39"/>
      <c r="K1049" s="3"/>
      <c r="L1049" s="2"/>
      <c r="M1049" s="8"/>
      <c r="N1049" s="3"/>
      <c r="O1049" s="2"/>
      <c r="P1049" s="3"/>
      <c r="Q1049" s="39">
        <v>8987264</v>
      </c>
      <c r="R1049" s="2"/>
      <c r="S1049" s="3"/>
      <c r="T1049" s="3"/>
      <c r="U1049" s="2"/>
      <c r="V1049" s="8">
        <f t="shared" si="193"/>
        <v>8987264</v>
      </c>
      <c r="W1049" s="8">
        <v>0</v>
      </c>
      <c r="X1049" s="2"/>
      <c r="Y1049" s="8">
        <v>0</v>
      </c>
      <c r="Z1049" s="8"/>
      <c r="AA1049" s="2"/>
      <c r="AB1049" s="2"/>
      <c r="AC1049" s="9"/>
      <c r="AD1049" s="2"/>
      <c r="AE1049" s="2"/>
      <c r="AF1049" s="8">
        <f t="shared" si="197"/>
        <v>8987264</v>
      </c>
      <c r="AG1049" s="9">
        <v>0</v>
      </c>
      <c r="AH1049" s="2"/>
      <c r="AI1049" s="2">
        <v>0</v>
      </c>
      <c r="AJ1049" s="9">
        <v>0</v>
      </c>
      <c r="AK1049" s="2">
        <v>0</v>
      </c>
      <c r="AL1049" s="2">
        <v>0</v>
      </c>
      <c r="AM1049" s="2"/>
      <c r="AN1049" s="2"/>
      <c r="AO1049" s="19">
        <f t="shared" si="198"/>
        <v>8987264</v>
      </c>
      <c r="AP1049" s="2"/>
      <c r="AQ1049" s="2"/>
      <c r="AR1049" s="2"/>
      <c r="AS1049" s="2"/>
      <c r="AT1049" s="2"/>
      <c r="AU1049" s="2"/>
      <c r="AV1049" s="2"/>
      <c r="AW1049" s="2"/>
      <c r="AX1049" s="2">
        <v>723632940</v>
      </c>
      <c r="AY1049" s="2">
        <v>180908235</v>
      </c>
      <c r="AZ1049" s="2"/>
      <c r="BA1049" s="2">
        <f>VLOOKUP(B1049,[2]Mayo!$G$109:$H$167,2,0)</f>
        <v>14635190</v>
      </c>
      <c r="BB1049" s="64">
        <f t="shared" si="199"/>
        <v>928163629</v>
      </c>
      <c r="BC1049" s="2"/>
      <c r="BD1049" s="2">
        <v>180908235</v>
      </c>
      <c r="BE1049" s="2"/>
      <c r="BF1049" s="2"/>
      <c r="BG1049" s="9"/>
      <c r="BH1049" s="2"/>
      <c r="BI1049" s="2"/>
      <c r="BJ1049" s="2">
        <v>50836898</v>
      </c>
      <c r="BK1049" s="8">
        <f t="shared" si="200"/>
        <v>1159908762</v>
      </c>
      <c r="BL1049" s="2"/>
      <c r="BM1049" s="2">
        <v>180908235</v>
      </c>
      <c r="BN1049" s="2"/>
      <c r="BO1049" s="2"/>
      <c r="BP1049" s="2"/>
      <c r="BQ1049" s="2"/>
      <c r="BR1049" s="9"/>
      <c r="BS1049" s="2"/>
      <c r="BT1049" s="2"/>
      <c r="BU1049" s="2"/>
      <c r="BV1049" s="2"/>
      <c r="BW1049" s="8">
        <f t="shared" si="201"/>
        <v>1340816997</v>
      </c>
      <c r="BX1049" s="2"/>
      <c r="BY1049" s="2">
        <v>180908235</v>
      </c>
      <c r="BZ1049" s="2"/>
      <c r="CA1049" s="2"/>
      <c r="CB1049" s="9"/>
      <c r="CC1049" s="2"/>
      <c r="CD1049" s="2"/>
      <c r="CE1049" s="2"/>
      <c r="CF1049" s="2"/>
      <c r="CG1049" s="8">
        <f>SUM(BW1049:CE1049)</f>
        <v>1521725232</v>
      </c>
      <c r="CH1049" s="2"/>
      <c r="CI1049" s="2"/>
      <c r="CJ1049" s="2"/>
      <c r="CK1049" s="2"/>
      <c r="CL1049" s="9"/>
      <c r="CM1049" s="2"/>
      <c r="CN1049" s="2"/>
      <c r="CO1049" s="2"/>
      <c r="CP1049" s="8">
        <f t="shared" si="194"/>
        <v>1521725232</v>
      </c>
      <c r="CQ1049" s="2"/>
      <c r="CR1049" s="2"/>
      <c r="CS1049" s="2"/>
      <c r="CT1049" s="2"/>
      <c r="CU1049" s="2"/>
      <c r="CV1049" s="9"/>
      <c r="CW1049" s="2"/>
      <c r="CX1049" s="2"/>
      <c r="CY1049" s="8">
        <f t="shared" si="195"/>
        <v>1521725232</v>
      </c>
      <c r="CZ1049" s="2"/>
      <c r="DA1049" s="2"/>
      <c r="DB1049" s="2"/>
      <c r="DC1049" s="2"/>
      <c r="DD1049" s="2"/>
      <c r="DE1049" s="2"/>
      <c r="DF1049" s="2"/>
      <c r="DG1049" s="2"/>
      <c r="DH1049" s="2"/>
      <c r="DI1049" s="8">
        <f t="shared" si="196"/>
        <v>1521725232</v>
      </c>
      <c r="DJ1049" s="18"/>
      <c r="DK1049" s="2"/>
      <c r="DL1049" s="2"/>
      <c r="DM1049" s="2"/>
      <c r="DN1049" s="2"/>
      <c r="DO1049" s="2"/>
      <c r="DP1049" s="2"/>
      <c r="DQ1049" s="2"/>
      <c r="DR1049" s="9"/>
      <c r="DS1049" s="2"/>
      <c r="DT1049" s="2"/>
      <c r="DU1049" s="7">
        <f t="shared" si="202"/>
        <v>1521725232</v>
      </c>
      <c r="DV1049" s="4">
        <f>VLOOKUP(B1049,[3]RPTNCT049_ConsultaSaldosContabl!$I$4:$K$8047,3,0)</f>
        <v>1447265880</v>
      </c>
      <c r="DW1049" s="4">
        <f>+Q1049+Z1049+AA1049+AN1049+BA1049+BJ1049+BU1049+BV1049</f>
        <v>74459352</v>
      </c>
      <c r="DX1049" s="41">
        <f t="shared" si="203"/>
        <v>1521725232</v>
      </c>
      <c r="DY1049" s="19">
        <f t="shared" si="204"/>
        <v>0</v>
      </c>
      <c r="DZ1049" s="29"/>
      <c r="EA1049" s="29"/>
      <c r="EB1049" s="29"/>
    </row>
    <row r="1050" spans="1:136" ht="15" customHeight="1" x14ac:dyDescent="0.2">
      <c r="A1050" s="1">
        <v>8919002721</v>
      </c>
      <c r="B1050" s="1">
        <v>891900272</v>
      </c>
      <c r="C1050" s="16">
        <v>213476834</v>
      </c>
      <c r="D1050" s="17" t="s">
        <v>2245</v>
      </c>
      <c r="E1050" s="24" t="s">
        <v>1079</v>
      </c>
      <c r="F1050" s="36">
        <v>4884400074</v>
      </c>
      <c r="G1050" s="2"/>
      <c r="H1050" s="3"/>
      <c r="I1050" s="2"/>
      <c r="J1050" s="39">
        <v>329691723</v>
      </c>
      <c r="K1050" s="2">
        <v>1208054108</v>
      </c>
      <c r="L1050" s="2"/>
      <c r="M1050" s="8">
        <f>SUM(F1050:L1050)</f>
        <v>6422145905</v>
      </c>
      <c r="N1050" s="3">
        <f>VLOOKUP(A1050,'[1]PRESTACION DE SERVICIO'!$I$2:$J$96,2,0)</f>
        <v>4541508768</v>
      </c>
      <c r="O1050" s="2"/>
      <c r="P1050" s="3"/>
      <c r="Q1050" s="39">
        <v>477401282</v>
      </c>
      <c r="R1050" s="2"/>
      <c r="S1050" s="3">
        <v>197709676</v>
      </c>
      <c r="T1050" s="9">
        <v>420462140</v>
      </c>
      <c r="U1050" s="2"/>
      <c r="V1050" s="8">
        <f t="shared" si="193"/>
        <v>12059227771</v>
      </c>
      <c r="W1050" s="8">
        <v>4006891592</v>
      </c>
      <c r="X1050" s="2"/>
      <c r="Y1050" s="8">
        <v>0</v>
      </c>
      <c r="Z1050" s="8">
        <v>339041490</v>
      </c>
      <c r="AA1050" s="2"/>
      <c r="AB1050" s="2"/>
      <c r="AC1050" s="9">
        <v>245584130</v>
      </c>
      <c r="AD1050" s="2">
        <v>518577701</v>
      </c>
      <c r="AE1050" s="2"/>
      <c r="AF1050" s="8">
        <f t="shared" si="197"/>
        <v>17169322684</v>
      </c>
      <c r="AG1050" s="9">
        <v>0</v>
      </c>
      <c r="AH1050" s="2"/>
      <c r="AI1050" s="2">
        <v>0</v>
      </c>
      <c r="AJ1050" s="9">
        <v>4006891592</v>
      </c>
      <c r="AK1050" s="2">
        <v>245584130</v>
      </c>
      <c r="AL1050" s="2">
        <v>518577701</v>
      </c>
      <c r="AM1050" s="2"/>
      <c r="AN1050" s="2"/>
      <c r="AO1050" s="19">
        <f t="shared" si="198"/>
        <v>21940376107</v>
      </c>
      <c r="AP1050" s="2"/>
      <c r="AQ1050" s="2"/>
      <c r="AR1050" s="2"/>
      <c r="AS1050" s="2">
        <v>4130450347</v>
      </c>
      <c r="AT1050" s="2">
        <v>245584130</v>
      </c>
      <c r="AU1050" s="2">
        <v>395018946</v>
      </c>
      <c r="AV1050" s="2"/>
      <c r="AW1050" s="2">
        <v>560570079</v>
      </c>
      <c r="AX1050" s="2"/>
      <c r="AY1050" s="2">
        <v>373713386</v>
      </c>
      <c r="AZ1050" s="2"/>
      <c r="BA1050" s="2"/>
      <c r="BB1050" s="64">
        <f t="shared" si="199"/>
        <v>27645712995</v>
      </c>
      <c r="BC1050" s="2">
        <v>5474811471</v>
      </c>
      <c r="BD1050" s="2">
        <v>186856693</v>
      </c>
      <c r="BE1050" s="2"/>
      <c r="BF1050" s="2"/>
      <c r="BG1050" s="9">
        <v>333589423</v>
      </c>
      <c r="BH1050" s="2">
        <v>790603941</v>
      </c>
      <c r="BI1050" s="2"/>
      <c r="BJ1050" s="2">
        <v>1757027949</v>
      </c>
      <c r="BK1050" s="8">
        <f t="shared" si="200"/>
        <v>36188602472</v>
      </c>
      <c r="BL1050" s="2">
        <v>4158406838</v>
      </c>
      <c r="BM1050" s="2">
        <v>186856693</v>
      </c>
      <c r="BN1050" s="2"/>
      <c r="BO1050" s="2">
        <v>1729921978</v>
      </c>
      <c r="BP1050" s="2"/>
      <c r="BQ1050" s="2"/>
      <c r="BR1050" s="9">
        <v>262805353</v>
      </c>
      <c r="BS1050" s="2">
        <v>697489623</v>
      </c>
      <c r="BT1050" s="2"/>
      <c r="BU1050" s="2"/>
      <c r="BV1050" s="2"/>
      <c r="BW1050" s="8">
        <f t="shared" si="201"/>
        <v>43224082957</v>
      </c>
      <c r="BX1050" s="2"/>
      <c r="BY1050" s="2">
        <v>186856693</v>
      </c>
      <c r="BZ1050" s="2"/>
      <c r="CA1050" s="2">
        <v>4000539949</v>
      </c>
      <c r="CB1050" s="9">
        <v>279329084</v>
      </c>
      <c r="CC1050" s="2">
        <v>718049744</v>
      </c>
      <c r="CD1050" s="2"/>
      <c r="CE1050" s="2"/>
      <c r="CF1050" s="2"/>
      <c r="CG1050" s="8">
        <f>SUM(BW1050:CE1050)</f>
        <v>48408858427</v>
      </c>
      <c r="CH1050" s="2"/>
      <c r="CI1050" s="2"/>
      <c r="CJ1050" s="2"/>
      <c r="CK1050" s="2"/>
      <c r="CL1050" s="9"/>
      <c r="CM1050" s="2"/>
      <c r="CN1050" s="2"/>
      <c r="CO1050" s="2"/>
      <c r="CP1050" s="8">
        <f t="shared" si="194"/>
        <v>48408858427</v>
      </c>
      <c r="CQ1050" s="2"/>
      <c r="CR1050" s="2"/>
      <c r="CS1050" s="2"/>
      <c r="CT1050" s="2"/>
      <c r="CU1050" s="2"/>
      <c r="CV1050" s="9"/>
      <c r="CW1050" s="2"/>
      <c r="CX1050" s="2"/>
      <c r="CY1050" s="8">
        <f t="shared" si="195"/>
        <v>48408858427</v>
      </c>
      <c r="CZ1050" s="2"/>
      <c r="DA1050" s="2"/>
      <c r="DB1050" s="2"/>
      <c r="DC1050" s="2"/>
      <c r="DD1050" s="2"/>
      <c r="DE1050" s="2"/>
      <c r="DF1050" s="2"/>
      <c r="DG1050" s="2"/>
      <c r="DH1050" s="2"/>
      <c r="DI1050" s="8">
        <f t="shared" si="196"/>
        <v>48408858427</v>
      </c>
      <c r="DJ1050" s="18"/>
      <c r="DK1050" s="2"/>
      <c r="DL1050" s="2"/>
      <c r="DM1050" s="2"/>
      <c r="DN1050" s="2"/>
      <c r="DO1050" s="2"/>
      <c r="DP1050" s="2"/>
      <c r="DQ1050" s="2"/>
      <c r="DR1050" s="9"/>
      <c r="DS1050" s="2"/>
      <c r="DT1050" s="2"/>
      <c r="DU1050" s="7">
        <f t="shared" si="202"/>
        <v>48408858427</v>
      </c>
      <c r="DV1050" s="4">
        <f>VLOOKUP(B1050,[3]RPTNCT049_ConsultaSaldosContabl!$I$4:$K$8047,3,0)</f>
        <v>45835387706</v>
      </c>
      <c r="DW1050" s="4">
        <f>+Q1050+Z1050+AA1050+AN1050+BA1050+BJ1050+BU1050+BV1050</f>
        <v>2573470721</v>
      </c>
      <c r="DX1050" s="41">
        <f t="shared" si="203"/>
        <v>48408858427</v>
      </c>
      <c r="DY1050" s="19">
        <f t="shared" si="204"/>
        <v>0</v>
      </c>
      <c r="DZ1050" s="29"/>
      <c r="EA1050" s="29"/>
      <c r="EB1050" s="29"/>
    </row>
    <row r="1051" spans="1:136" ht="15" customHeight="1" x14ac:dyDescent="0.2">
      <c r="A1051" s="1">
        <v>8912009162</v>
      </c>
      <c r="B1051" s="1">
        <v>891200916</v>
      </c>
      <c r="C1051" s="16">
        <v>213552835</v>
      </c>
      <c r="D1051" s="17" t="s">
        <v>2246</v>
      </c>
      <c r="E1051" s="24" t="s">
        <v>1066</v>
      </c>
      <c r="F1051" s="36">
        <v>7118597087</v>
      </c>
      <c r="G1051" s="2"/>
      <c r="H1051" s="3"/>
      <c r="I1051" s="2"/>
      <c r="J1051" s="39">
        <v>344356834</v>
      </c>
      <c r="K1051" s="2">
        <v>727546434</v>
      </c>
      <c r="L1051" s="2"/>
      <c r="M1051" s="8">
        <f>SUM(F1051:L1051)</f>
        <v>8190500355</v>
      </c>
      <c r="N1051" s="3">
        <f>VLOOKUP(A1051,'[1]PRESTACION DE SERVICIO'!$I$2:$J$96,2,0)</f>
        <v>6488558598</v>
      </c>
      <c r="O1051" s="2"/>
      <c r="P1051" s="3"/>
      <c r="Q1051" s="39">
        <v>1189661801</v>
      </c>
      <c r="R1051" s="2"/>
      <c r="S1051" s="3">
        <v>273789322</v>
      </c>
      <c r="T1051" s="9">
        <v>581252938</v>
      </c>
      <c r="U1051" s="2"/>
      <c r="V1051" s="8">
        <f t="shared" si="193"/>
        <v>16723763014</v>
      </c>
      <c r="W1051" s="8">
        <v>5994767517</v>
      </c>
      <c r="X1051" s="2"/>
      <c r="Y1051" s="8">
        <v>0</v>
      </c>
      <c r="Z1051" s="8"/>
      <c r="AA1051" s="2"/>
      <c r="AB1051" s="2"/>
      <c r="AC1051" s="9">
        <v>347150646</v>
      </c>
      <c r="AD1051" s="2">
        <v>734404229</v>
      </c>
      <c r="AE1051" s="2"/>
      <c r="AF1051" s="8">
        <f t="shared" si="197"/>
        <v>23800085406</v>
      </c>
      <c r="AG1051" s="9">
        <v>0</v>
      </c>
      <c r="AH1051" s="2"/>
      <c r="AI1051" s="2">
        <v>0</v>
      </c>
      <c r="AJ1051" s="9">
        <v>6300045145</v>
      </c>
      <c r="AK1051" s="2">
        <v>347150646</v>
      </c>
      <c r="AL1051" s="2">
        <v>734404229</v>
      </c>
      <c r="AM1051" s="2"/>
      <c r="AN1051" s="2"/>
      <c r="AO1051" s="19">
        <f t="shared" si="198"/>
        <v>31181685426</v>
      </c>
      <c r="AP1051" s="2"/>
      <c r="AQ1051" s="2"/>
      <c r="AR1051" s="2"/>
      <c r="AS1051" s="2">
        <v>6189690039</v>
      </c>
      <c r="AT1051" s="2">
        <v>347150646</v>
      </c>
      <c r="AU1051" s="2">
        <v>743604075</v>
      </c>
      <c r="AV1051" s="2"/>
      <c r="AW1051" s="2">
        <v>2138750748</v>
      </c>
      <c r="AX1051" s="2"/>
      <c r="AY1051" s="2"/>
      <c r="AZ1051" s="2"/>
      <c r="BA1051" s="2">
        <f>VLOOKUP(B1051,[2]Mayo!$G$109:$H$167,2,0)</f>
        <v>32653974</v>
      </c>
      <c r="BB1051" s="64">
        <f t="shared" si="199"/>
        <v>40633534908</v>
      </c>
      <c r="BC1051" s="2">
        <v>8978843729</v>
      </c>
      <c r="BD1051" s="2">
        <v>282476514</v>
      </c>
      <c r="BE1051" s="2"/>
      <c r="BF1051" s="2"/>
      <c r="BG1051" s="9">
        <v>549131673</v>
      </c>
      <c r="BH1051" s="2">
        <v>1089643771</v>
      </c>
      <c r="BI1051" s="2"/>
      <c r="BJ1051" s="2">
        <v>2420670616</v>
      </c>
      <c r="BK1051" s="8">
        <f t="shared" si="200"/>
        <v>53954301211</v>
      </c>
      <c r="BL1051" s="2">
        <v>6800235782</v>
      </c>
      <c r="BM1051" s="2">
        <v>282476514</v>
      </c>
      <c r="BN1051" s="2"/>
      <c r="BO1051" s="2">
        <v>2453386835</v>
      </c>
      <c r="BP1051" s="2"/>
      <c r="BQ1051" s="2"/>
      <c r="BR1051" s="9">
        <v>381085222</v>
      </c>
      <c r="BS1051" s="2">
        <v>1009179351</v>
      </c>
      <c r="BT1051" s="2"/>
      <c r="BU1051" s="2"/>
      <c r="BV1051" s="2"/>
      <c r="BW1051" s="8">
        <f t="shared" si="201"/>
        <v>64880664915</v>
      </c>
      <c r="BX1051" s="2"/>
      <c r="BY1051" s="2">
        <v>282476514</v>
      </c>
      <c r="BZ1051" s="2"/>
      <c r="CA1051" s="2">
        <v>6824142829</v>
      </c>
      <c r="CB1051" s="9">
        <v>363876480</v>
      </c>
      <c r="CC1051" s="2">
        <v>809214561</v>
      </c>
      <c r="CD1051" s="2"/>
      <c r="CE1051" s="2"/>
      <c r="CF1051" s="2"/>
      <c r="CG1051" s="8">
        <f>SUM(BW1051:CE1051)</f>
        <v>73160375299</v>
      </c>
      <c r="CH1051" s="2"/>
      <c r="CI1051" s="2"/>
      <c r="CJ1051" s="2"/>
      <c r="CK1051" s="2"/>
      <c r="CL1051" s="9"/>
      <c r="CM1051" s="2"/>
      <c r="CN1051" s="2"/>
      <c r="CO1051" s="2"/>
      <c r="CP1051" s="8">
        <f t="shared" si="194"/>
        <v>73160375299</v>
      </c>
      <c r="CQ1051" s="2"/>
      <c r="CR1051" s="2"/>
      <c r="CS1051" s="2"/>
      <c r="CT1051" s="2"/>
      <c r="CU1051" s="2"/>
      <c r="CV1051" s="9"/>
      <c r="CW1051" s="2"/>
      <c r="CX1051" s="2"/>
      <c r="CY1051" s="8">
        <f t="shared" si="195"/>
        <v>73160375299</v>
      </c>
      <c r="CZ1051" s="2"/>
      <c r="DA1051" s="2"/>
      <c r="DB1051" s="2"/>
      <c r="DC1051" s="2"/>
      <c r="DD1051" s="2"/>
      <c r="DE1051" s="2"/>
      <c r="DF1051" s="2"/>
      <c r="DG1051" s="2"/>
      <c r="DH1051" s="2"/>
      <c r="DI1051" s="8">
        <f t="shared" si="196"/>
        <v>73160375299</v>
      </c>
      <c r="DJ1051" s="18"/>
      <c r="DK1051" s="2"/>
      <c r="DL1051" s="2"/>
      <c r="DM1051" s="2"/>
      <c r="DN1051" s="2"/>
      <c r="DO1051" s="2"/>
      <c r="DP1051" s="2"/>
      <c r="DQ1051" s="2"/>
      <c r="DR1051" s="9"/>
      <c r="DS1051" s="2"/>
      <c r="DT1051" s="2"/>
      <c r="DU1051" s="7">
        <f t="shared" si="202"/>
        <v>73160375299</v>
      </c>
      <c r="DV1051" s="4">
        <f>VLOOKUP(B1051,[3]RPTNCT049_ConsultaSaldosContabl!$I$4:$K$8047,3,0)</f>
        <v>69517388908</v>
      </c>
      <c r="DW1051" s="4">
        <f>+Q1051+Z1051+AA1051+AN1051+BA1051+BJ1051+BU1051+BV1051</f>
        <v>3642986391</v>
      </c>
      <c r="DX1051" s="41">
        <f t="shared" si="203"/>
        <v>73160375299</v>
      </c>
      <c r="DY1051" s="19">
        <f t="shared" si="204"/>
        <v>0</v>
      </c>
      <c r="DZ1051" s="29"/>
      <c r="EA1051" s="29"/>
      <c r="EB1051" s="29"/>
    </row>
    <row r="1052" spans="1:136" ht="15" customHeight="1" x14ac:dyDescent="0.2">
      <c r="A1052" s="1">
        <v>8918008461</v>
      </c>
      <c r="B1052" s="1">
        <v>891800846</v>
      </c>
      <c r="C1052" s="16">
        <v>210115001</v>
      </c>
      <c r="D1052" s="17" t="s">
        <v>2247</v>
      </c>
      <c r="E1052" s="24" t="s">
        <v>1077</v>
      </c>
      <c r="F1052" s="36">
        <v>3922052205</v>
      </c>
      <c r="G1052" s="2"/>
      <c r="H1052" s="3"/>
      <c r="I1052" s="2"/>
      <c r="J1052" s="39">
        <v>219746559</v>
      </c>
      <c r="K1052" s="2">
        <v>466936706</v>
      </c>
      <c r="L1052" s="2"/>
      <c r="M1052" s="8">
        <f>SUM(F1052:L1052)</f>
        <v>4608735470</v>
      </c>
      <c r="N1052" s="3">
        <f>VLOOKUP(A1052,'[1]PRESTACION DE SERVICIO'!$I$2:$J$96,2,0)</f>
        <v>3902559381</v>
      </c>
      <c r="O1052" s="2"/>
      <c r="P1052" s="3"/>
      <c r="Q1052" s="39">
        <v>121599308</v>
      </c>
      <c r="R1052" s="2"/>
      <c r="S1052" s="3">
        <v>184616676</v>
      </c>
      <c r="T1052" s="9">
        <v>391819940</v>
      </c>
      <c r="U1052" s="2"/>
      <c r="V1052" s="8">
        <f t="shared" si="193"/>
        <v>9209330775</v>
      </c>
      <c r="W1052" s="8">
        <v>3643874145</v>
      </c>
      <c r="X1052" s="2"/>
      <c r="Y1052" s="8">
        <v>0</v>
      </c>
      <c r="Z1052" s="8">
        <v>347224821</v>
      </c>
      <c r="AA1052" s="2"/>
      <c r="AB1052" s="2"/>
      <c r="AC1052" s="9">
        <v>202837495</v>
      </c>
      <c r="AD1052" s="2">
        <v>428611656</v>
      </c>
      <c r="AE1052" s="2"/>
      <c r="AF1052" s="8">
        <f t="shared" si="197"/>
        <v>13831878892</v>
      </c>
      <c r="AG1052" s="9">
        <v>0</v>
      </c>
      <c r="AH1052" s="2"/>
      <c r="AI1052" s="2">
        <v>0</v>
      </c>
      <c r="AJ1052" s="9">
        <v>3798396719</v>
      </c>
      <c r="AK1052" s="2">
        <v>202837495</v>
      </c>
      <c r="AL1052" s="2">
        <v>428611656</v>
      </c>
      <c r="AM1052" s="2"/>
      <c r="AN1052" s="2">
        <f>VLOOKUP(B1052,[2]Abril!$G$18:$H$28,2,0)</f>
        <v>1958702</v>
      </c>
      <c r="AO1052" s="19">
        <f t="shared" si="198"/>
        <v>18263683464</v>
      </c>
      <c r="AP1052" s="2"/>
      <c r="AQ1052" s="2"/>
      <c r="AR1052" s="2"/>
      <c r="AS1052" s="2">
        <v>3732050146</v>
      </c>
      <c r="AT1052" s="2">
        <v>202837495</v>
      </c>
      <c r="AU1052" s="2">
        <v>434252934</v>
      </c>
      <c r="AV1052" s="2"/>
      <c r="AW1052" s="2">
        <v>533802220</v>
      </c>
      <c r="AX1052" s="2"/>
      <c r="AY1052" s="2">
        <v>133450555</v>
      </c>
      <c r="AZ1052" s="2"/>
      <c r="BA1052" s="2">
        <f>VLOOKUP(B1052,[2]Mayo!$G$109:$H$167,2,0)</f>
        <v>32068653</v>
      </c>
      <c r="BB1052" s="64">
        <f t="shared" si="199"/>
        <v>23332145467</v>
      </c>
      <c r="BC1052" s="2">
        <v>5263268916</v>
      </c>
      <c r="BD1052" s="2">
        <v>133450555</v>
      </c>
      <c r="BE1052" s="2"/>
      <c r="BF1052" s="2"/>
      <c r="BG1052" s="9">
        <v>282903795</v>
      </c>
      <c r="BH1052" s="2">
        <v>567036799</v>
      </c>
      <c r="BI1052" s="2"/>
      <c r="BJ1052" s="2">
        <v>1077946982</v>
      </c>
      <c r="BK1052" s="8">
        <f t="shared" si="200"/>
        <v>30656752514</v>
      </c>
      <c r="BL1052" s="2">
        <v>4111804415</v>
      </c>
      <c r="BM1052" s="2">
        <v>133450555</v>
      </c>
      <c r="BN1052" s="2"/>
      <c r="BO1052" s="2">
        <v>1538096487</v>
      </c>
      <c r="BP1052" s="2"/>
      <c r="BQ1052" s="2"/>
      <c r="BR1052" s="9">
        <v>217547509</v>
      </c>
      <c r="BS1052" s="2">
        <v>585931223</v>
      </c>
      <c r="BT1052" s="2"/>
      <c r="BU1052" s="2"/>
      <c r="BV1052" s="2"/>
      <c r="BW1052" s="8">
        <f t="shared" si="201"/>
        <v>37243582703</v>
      </c>
      <c r="BX1052" s="2"/>
      <c r="BY1052" s="2">
        <v>133450555</v>
      </c>
      <c r="BZ1052" s="2"/>
      <c r="CA1052" s="2">
        <v>3562309930</v>
      </c>
      <c r="CB1052" s="9">
        <v>222675928</v>
      </c>
      <c r="CC1052" s="2">
        <v>1014314204</v>
      </c>
      <c r="CD1052" s="2"/>
      <c r="CE1052" s="2"/>
      <c r="CF1052" s="2"/>
      <c r="CG1052" s="8">
        <f>SUM(BW1052:CE1052)</f>
        <v>42176333320</v>
      </c>
      <c r="CH1052" s="2"/>
      <c r="CI1052" s="2"/>
      <c r="CJ1052" s="2"/>
      <c r="CK1052" s="2"/>
      <c r="CL1052" s="9"/>
      <c r="CM1052" s="2"/>
      <c r="CN1052" s="2"/>
      <c r="CO1052" s="2"/>
      <c r="CP1052" s="8">
        <f t="shared" si="194"/>
        <v>42176333320</v>
      </c>
      <c r="CQ1052" s="2"/>
      <c r="CR1052" s="2"/>
      <c r="CS1052" s="2"/>
      <c r="CT1052" s="2"/>
      <c r="CU1052" s="2"/>
      <c r="CV1052" s="9"/>
      <c r="CW1052" s="2"/>
      <c r="CX1052" s="2"/>
      <c r="CY1052" s="8">
        <f t="shared" si="195"/>
        <v>42176333320</v>
      </c>
      <c r="CZ1052" s="2"/>
      <c r="DA1052" s="2"/>
      <c r="DB1052" s="2"/>
      <c r="DC1052" s="2"/>
      <c r="DD1052" s="2"/>
      <c r="DE1052" s="2"/>
      <c r="DF1052" s="2"/>
      <c r="DG1052" s="2"/>
      <c r="DH1052" s="2"/>
      <c r="DI1052" s="8">
        <f t="shared" si="196"/>
        <v>42176333320</v>
      </c>
      <c r="DJ1052" s="18"/>
      <c r="DK1052" s="2"/>
      <c r="DL1052" s="2"/>
      <c r="DM1052" s="2"/>
      <c r="DN1052" s="2"/>
      <c r="DO1052" s="2"/>
      <c r="DP1052" s="2"/>
      <c r="DQ1052" s="2"/>
      <c r="DR1052" s="9"/>
      <c r="DS1052" s="2"/>
      <c r="DT1052" s="2"/>
      <c r="DU1052" s="7">
        <f t="shared" si="202"/>
        <v>42176333320</v>
      </c>
      <c r="DV1052" s="4">
        <f>VLOOKUP(B1052,[3]RPTNCT049_ConsultaSaldosContabl!$I$4:$K$8047,3,0)</f>
        <v>40595534854</v>
      </c>
      <c r="DW1052" s="4">
        <f>+Q1052+Z1052+AA1052+AN1052+BA1052+BJ1052+BU1052+BV1052</f>
        <v>1580798466</v>
      </c>
      <c r="DX1052" s="41">
        <f t="shared" si="203"/>
        <v>42176333320</v>
      </c>
      <c r="DY1052" s="19">
        <f t="shared" si="204"/>
        <v>0</v>
      </c>
      <c r="DZ1052" s="29"/>
      <c r="EA1052" s="29"/>
      <c r="EB1052" s="29"/>
    </row>
    <row r="1053" spans="1:136" ht="15" customHeight="1" x14ac:dyDescent="0.2">
      <c r="A1053" s="1">
        <v>8000996393</v>
      </c>
      <c r="B1053" s="1">
        <v>800099639</v>
      </c>
      <c r="C1053" s="16">
        <v>213215832</v>
      </c>
      <c r="D1053" s="17" t="s">
        <v>328</v>
      </c>
      <c r="E1053" s="24" t="s">
        <v>1375</v>
      </c>
      <c r="F1053" s="54"/>
      <c r="G1053" s="18"/>
      <c r="H1053" s="54"/>
      <c r="I1053" s="18"/>
      <c r="J1053" s="54"/>
      <c r="K1053" s="54"/>
      <c r="L1053" s="18"/>
      <c r="M1053" s="55"/>
      <c r="N1053" s="54"/>
      <c r="O1053" s="18"/>
      <c r="P1053" s="54"/>
      <c r="Q1053" s="39"/>
      <c r="R1053" s="18"/>
      <c r="S1053" s="54"/>
      <c r="T1053" s="54"/>
      <c r="U1053" s="18"/>
      <c r="V1053" s="8">
        <f t="shared" si="193"/>
        <v>0</v>
      </c>
      <c r="W1053" s="8">
        <v>0</v>
      </c>
      <c r="X1053" s="18"/>
      <c r="Y1053" s="8">
        <v>0</v>
      </c>
      <c r="Z1053" s="8">
        <v>8871907</v>
      </c>
      <c r="AA1053" s="18"/>
      <c r="AB1053" s="18"/>
      <c r="AC1053" s="56"/>
      <c r="AD1053" s="18"/>
      <c r="AE1053" s="18"/>
      <c r="AF1053" s="8">
        <f t="shared" si="197"/>
        <v>8871907</v>
      </c>
      <c r="AG1053" s="9">
        <v>0</v>
      </c>
      <c r="AH1053" s="2"/>
      <c r="AI1053" s="2">
        <v>0</v>
      </c>
      <c r="AJ1053" s="9">
        <v>0</v>
      </c>
      <c r="AK1053" s="2">
        <v>0</v>
      </c>
      <c r="AL1053" s="2">
        <v>0</v>
      </c>
      <c r="AM1053" s="2"/>
      <c r="AN1053" s="2"/>
      <c r="AO1053" s="19">
        <f t="shared" si="198"/>
        <v>8871907</v>
      </c>
      <c r="AP1053" s="18"/>
      <c r="AQ1053" s="2"/>
      <c r="AR1053" s="18"/>
      <c r="AS1053" s="2"/>
      <c r="AT1053" s="18"/>
      <c r="AU1053" s="18"/>
      <c r="AV1053" s="18"/>
      <c r="AW1053" s="18"/>
      <c r="AX1053" s="2">
        <v>9536884</v>
      </c>
      <c r="AY1053" s="2">
        <v>2384221</v>
      </c>
      <c r="AZ1053" s="18"/>
      <c r="BA1053" s="2"/>
      <c r="BB1053" s="64">
        <f t="shared" si="199"/>
        <v>20793012</v>
      </c>
      <c r="BC1053" s="2"/>
      <c r="BD1053" s="2">
        <v>2384221</v>
      </c>
      <c r="BE1053" s="2"/>
      <c r="BF1053" s="2"/>
      <c r="BG1053" s="9"/>
      <c r="BH1053" s="2"/>
      <c r="BI1053" s="2"/>
      <c r="BJ1053" s="2">
        <v>19092780</v>
      </c>
      <c r="BK1053" s="8">
        <f t="shared" si="200"/>
        <v>42270013</v>
      </c>
      <c r="BL1053" s="2"/>
      <c r="BM1053" s="2">
        <v>2384221</v>
      </c>
      <c r="BN1053" s="2"/>
      <c r="BO1053" s="2"/>
      <c r="BP1053" s="2"/>
      <c r="BQ1053" s="2"/>
      <c r="BR1053" s="9"/>
      <c r="BS1053" s="2"/>
      <c r="BT1053" s="2"/>
      <c r="BU1053" s="2"/>
      <c r="BV1053" s="2"/>
      <c r="BW1053" s="8">
        <f t="shared" si="201"/>
        <v>44654234</v>
      </c>
      <c r="BX1053" s="2"/>
      <c r="BY1053" s="2">
        <v>2384221</v>
      </c>
      <c r="BZ1053" s="2"/>
      <c r="CA1053" s="2"/>
      <c r="CB1053" s="9"/>
      <c r="CC1053" s="2"/>
      <c r="CD1053" s="2"/>
      <c r="CE1053" s="2"/>
      <c r="CF1053" s="2"/>
      <c r="CG1053" s="8">
        <f>SUM(BW1053:CE1053)</f>
        <v>47038455</v>
      </c>
      <c r="CH1053" s="2"/>
      <c r="CI1053" s="2"/>
      <c r="CJ1053" s="2"/>
      <c r="CK1053" s="2"/>
      <c r="CL1053" s="9"/>
      <c r="CM1053" s="2"/>
      <c r="CN1053" s="2"/>
      <c r="CO1053" s="2"/>
      <c r="CP1053" s="8">
        <f t="shared" si="194"/>
        <v>47038455</v>
      </c>
      <c r="CQ1053" s="2"/>
      <c r="CR1053" s="2"/>
      <c r="CS1053" s="2"/>
      <c r="CT1053" s="2"/>
      <c r="CU1053" s="2"/>
      <c r="CV1053" s="9"/>
      <c r="CW1053" s="2"/>
      <c r="CX1053" s="2"/>
      <c r="CY1053" s="8">
        <f t="shared" si="195"/>
        <v>47038455</v>
      </c>
      <c r="CZ1053" s="2"/>
      <c r="DA1053" s="2"/>
      <c r="DB1053" s="2"/>
      <c r="DC1053" s="2"/>
      <c r="DD1053" s="2"/>
      <c r="DE1053" s="2"/>
      <c r="DF1053" s="2"/>
      <c r="DG1053" s="2"/>
      <c r="DH1053" s="2"/>
      <c r="DI1053" s="8">
        <f t="shared" si="196"/>
        <v>47038455</v>
      </c>
      <c r="DJ1053" s="18"/>
      <c r="DK1053" s="2"/>
      <c r="DL1053" s="2"/>
      <c r="DM1053" s="2"/>
      <c r="DN1053" s="2"/>
      <c r="DO1053" s="2"/>
      <c r="DP1053" s="2"/>
      <c r="DQ1053" s="2"/>
      <c r="DR1053" s="9"/>
      <c r="DS1053" s="2"/>
      <c r="DT1053" s="2"/>
      <c r="DU1053" s="7">
        <f t="shared" si="202"/>
        <v>47038455</v>
      </c>
      <c r="DV1053" s="4">
        <f>VLOOKUP(B1053,[3]RPTNCT049_ConsultaSaldosContabl!$I$4:$K$8047,3,0)</f>
        <v>19073768</v>
      </c>
      <c r="DW1053" s="4">
        <f>+Q1053+Z1053+AA1053+AN1053+BA1053+BJ1053+BU1053+BV1053</f>
        <v>27964687</v>
      </c>
      <c r="DX1053" s="41">
        <f t="shared" si="203"/>
        <v>47038455</v>
      </c>
      <c r="DY1053" s="19">
        <f t="shared" si="204"/>
        <v>0</v>
      </c>
      <c r="DZ1053" s="29"/>
      <c r="EA1053" s="15"/>
      <c r="EB1053" s="15"/>
      <c r="EC1053" s="15"/>
      <c r="ED1053" s="15"/>
      <c r="EE1053" s="15"/>
      <c r="EF1053" s="15"/>
    </row>
    <row r="1054" spans="1:136" ht="15" customHeight="1" x14ac:dyDescent="0.2">
      <c r="A1054" s="1">
        <v>8000991529</v>
      </c>
      <c r="B1054" s="1">
        <v>800099152</v>
      </c>
      <c r="C1054" s="16">
        <v>213852838</v>
      </c>
      <c r="D1054" s="17" t="s">
        <v>749</v>
      </c>
      <c r="E1054" s="24" t="s">
        <v>1787</v>
      </c>
      <c r="F1054" s="38"/>
      <c r="G1054" s="2"/>
      <c r="H1054" s="3"/>
      <c r="I1054" s="2"/>
      <c r="J1054" s="39"/>
      <c r="K1054" s="3"/>
      <c r="L1054" s="2"/>
      <c r="M1054" s="8"/>
      <c r="N1054" s="3"/>
      <c r="O1054" s="2"/>
      <c r="P1054" s="3"/>
      <c r="Q1054" s="39">
        <v>230911405</v>
      </c>
      <c r="R1054" s="2"/>
      <c r="S1054" s="3"/>
      <c r="T1054" s="3"/>
      <c r="U1054" s="2"/>
      <c r="V1054" s="8">
        <f t="shared" si="193"/>
        <v>230911405</v>
      </c>
      <c r="W1054" s="8">
        <v>0</v>
      </c>
      <c r="X1054" s="2"/>
      <c r="Y1054" s="8">
        <v>0</v>
      </c>
      <c r="Z1054" s="8"/>
      <c r="AA1054" s="2"/>
      <c r="AB1054" s="2"/>
      <c r="AC1054" s="9"/>
      <c r="AD1054" s="2"/>
      <c r="AE1054" s="2"/>
      <c r="AF1054" s="8">
        <f t="shared" si="197"/>
        <v>230911405</v>
      </c>
      <c r="AG1054" s="9">
        <v>0</v>
      </c>
      <c r="AH1054" s="2"/>
      <c r="AI1054" s="2">
        <v>0</v>
      </c>
      <c r="AJ1054" s="9">
        <v>0</v>
      </c>
      <c r="AK1054" s="2">
        <v>0</v>
      </c>
      <c r="AL1054" s="2">
        <v>0</v>
      </c>
      <c r="AM1054" s="2"/>
      <c r="AN1054" s="2"/>
      <c r="AO1054" s="19">
        <f t="shared" si="198"/>
        <v>230911405</v>
      </c>
      <c r="AP1054" s="2"/>
      <c r="AQ1054" s="2"/>
      <c r="AR1054" s="2"/>
      <c r="AS1054" s="2"/>
      <c r="AT1054" s="2"/>
      <c r="AU1054" s="2"/>
      <c r="AV1054" s="2"/>
      <c r="AW1054" s="2"/>
      <c r="AX1054" s="2">
        <v>328181036</v>
      </c>
      <c r="AY1054" s="2">
        <v>82045259</v>
      </c>
      <c r="AZ1054" s="2"/>
      <c r="BA1054" s="2"/>
      <c r="BB1054" s="64">
        <f t="shared" si="199"/>
        <v>641137700</v>
      </c>
      <c r="BC1054" s="2"/>
      <c r="BD1054" s="2">
        <v>82045259</v>
      </c>
      <c r="BE1054" s="2"/>
      <c r="BF1054" s="2"/>
      <c r="BG1054" s="9"/>
      <c r="BH1054" s="2"/>
      <c r="BI1054" s="2"/>
      <c r="BJ1054" s="2">
        <v>496934274</v>
      </c>
      <c r="BK1054" s="8">
        <f t="shared" si="200"/>
        <v>1220117233</v>
      </c>
      <c r="BL1054" s="2"/>
      <c r="BM1054" s="2">
        <v>82045259</v>
      </c>
      <c r="BN1054" s="2"/>
      <c r="BO1054" s="2"/>
      <c r="BP1054" s="2"/>
      <c r="BQ1054" s="2"/>
      <c r="BR1054" s="9"/>
      <c r="BS1054" s="2"/>
      <c r="BT1054" s="2"/>
      <c r="BU1054" s="2"/>
      <c r="BV1054" s="2"/>
      <c r="BW1054" s="8">
        <f t="shared" si="201"/>
        <v>1302162492</v>
      </c>
      <c r="BX1054" s="2"/>
      <c r="BY1054" s="2">
        <v>82045259</v>
      </c>
      <c r="BZ1054" s="2"/>
      <c r="CA1054" s="2"/>
      <c r="CB1054" s="9"/>
      <c r="CC1054" s="2"/>
      <c r="CD1054" s="2"/>
      <c r="CE1054" s="2"/>
      <c r="CF1054" s="2"/>
      <c r="CG1054" s="8">
        <f>SUM(BW1054:CE1054)</f>
        <v>1384207751</v>
      </c>
      <c r="CH1054" s="2"/>
      <c r="CI1054" s="2"/>
      <c r="CJ1054" s="2"/>
      <c r="CK1054" s="2"/>
      <c r="CL1054" s="9"/>
      <c r="CM1054" s="2"/>
      <c r="CN1054" s="2"/>
      <c r="CO1054" s="2"/>
      <c r="CP1054" s="8">
        <f t="shared" si="194"/>
        <v>1384207751</v>
      </c>
      <c r="CQ1054" s="2"/>
      <c r="CR1054" s="2"/>
      <c r="CS1054" s="2"/>
      <c r="CT1054" s="2"/>
      <c r="CU1054" s="2"/>
      <c r="CV1054" s="9"/>
      <c r="CW1054" s="2"/>
      <c r="CX1054" s="2"/>
      <c r="CY1054" s="8">
        <f t="shared" si="195"/>
        <v>1384207751</v>
      </c>
      <c r="CZ1054" s="2"/>
      <c r="DA1054" s="2"/>
      <c r="DB1054" s="2"/>
      <c r="DC1054" s="2"/>
      <c r="DD1054" s="2"/>
      <c r="DE1054" s="2"/>
      <c r="DF1054" s="2"/>
      <c r="DG1054" s="2"/>
      <c r="DH1054" s="2"/>
      <c r="DI1054" s="8">
        <f t="shared" si="196"/>
        <v>1384207751</v>
      </c>
      <c r="DJ1054" s="18"/>
      <c r="DK1054" s="2"/>
      <c r="DL1054" s="2"/>
      <c r="DM1054" s="2"/>
      <c r="DN1054" s="2"/>
      <c r="DO1054" s="2"/>
      <c r="DP1054" s="2"/>
      <c r="DQ1054" s="2"/>
      <c r="DR1054" s="9"/>
      <c r="DS1054" s="2"/>
      <c r="DT1054" s="2"/>
      <c r="DU1054" s="7">
        <f t="shared" si="202"/>
        <v>1384207751</v>
      </c>
      <c r="DV1054" s="4">
        <f>VLOOKUP(B1054,[3]RPTNCT049_ConsultaSaldosContabl!$I$4:$K$8047,3,0)</f>
        <v>656362072</v>
      </c>
      <c r="DW1054" s="4">
        <f>+Q1054+Z1054+AA1054+AN1054+BA1054+BJ1054+BU1054+BV1054</f>
        <v>727845679</v>
      </c>
      <c r="DX1054" s="41">
        <f t="shared" si="203"/>
        <v>1384207751</v>
      </c>
      <c r="DY1054" s="19">
        <f t="shared" si="204"/>
        <v>0</v>
      </c>
      <c r="DZ1054" s="29"/>
      <c r="EA1054" s="29"/>
      <c r="EB1054" s="29"/>
    </row>
    <row r="1055" spans="1:136" ht="15" customHeight="1" x14ac:dyDescent="0.2">
      <c r="A1055" s="1">
        <v>8904811490</v>
      </c>
      <c r="B1055" s="1">
        <v>890481149</v>
      </c>
      <c r="C1055" s="16">
        <v>213613836</v>
      </c>
      <c r="D1055" s="17" t="s">
        <v>213</v>
      </c>
      <c r="E1055" s="24" t="s">
        <v>1264</v>
      </c>
      <c r="F1055" s="54"/>
      <c r="G1055" s="18"/>
      <c r="H1055" s="54"/>
      <c r="I1055" s="18"/>
      <c r="J1055" s="54"/>
      <c r="K1055" s="54"/>
      <c r="L1055" s="18"/>
      <c r="M1055" s="55"/>
      <c r="N1055" s="54"/>
      <c r="O1055" s="18"/>
      <c r="P1055" s="54"/>
      <c r="Q1055" s="39"/>
      <c r="R1055" s="18"/>
      <c r="S1055" s="54"/>
      <c r="T1055" s="54"/>
      <c r="U1055" s="18"/>
      <c r="V1055" s="8">
        <f t="shared" si="193"/>
        <v>0</v>
      </c>
      <c r="W1055" s="8">
        <v>0</v>
      </c>
      <c r="X1055" s="18"/>
      <c r="Y1055" s="8">
        <v>0</v>
      </c>
      <c r="Z1055" s="8">
        <v>323123161</v>
      </c>
      <c r="AA1055" s="18"/>
      <c r="AB1055" s="18"/>
      <c r="AC1055" s="56"/>
      <c r="AD1055" s="18"/>
      <c r="AE1055" s="18"/>
      <c r="AF1055" s="8">
        <f t="shared" si="197"/>
        <v>323123161</v>
      </c>
      <c r="AG1055" s="9">
        <v>0</v>
      </c>
      <c r="AH1055" s="2"/>
      <c r="AI1055" s="2">
        <v>0</v>
      </c>
      <c r="AJ1055" s="9">
        <v>0</v>
      </c>
      <c r="AK1055" s="2">
        <v>0</v>
      </c>
      <c r="AL1055" s="2">
        <v>0</v>
      </c>
      <c r="AM1055" s="2"/>
      <c r="AN1055" s="2"/>
      <c r="AO1055" s="19">
        <f t="shared" si="198"/>
        <v>323123161</v>
      </c>
      <c r="AP1055" s="18"/>
      <c r="AQ1055" s="2"/>
      <c r="AR1055" s="18"/>
      <c r="AS1055" s="2"/>
      <c r="AT1055" s="18"/>
      <c r="AU1055" s="18"/>
      <c r="AV1055" s="18"/>
      <c r="AW1055" s="18"/>
      <c r="AX1055" s="2">
        <v>492524756</v>
      </c>
      <c r="AY1055" s="2">
        <v>123131189</v>
      </c>
      <c r="AZ1055" s="18"/>
      <c r="BA1055" s="2">
        <f>VLOOKUP(B1055,[2]Mayo!$G$109:$H$167,2,0)</f>
        <v>30877197</v>
      </c>
      <c r="BB1055" s="64">
        <f t="shared" si="199"/>
        <v>969656303</v>
      </c>
      <c r="BC1055" s="2"/>
      <c r="BD1055" s="2">
        <v>123131189</v>
      </c>
      <c r="BE1055" s="2"/>
      <c r="BF1055" s="2"/>
      <c r="BG1055" s="9"/>
      <c r="BH1055" s="2"/>
      <c r="BI1055" s="2"/>
      <c r="BJ1055" s="2">
        <v>761825688</v>
      </c>
      <c r="BK1055" s="8">
        <f t="shared" si="200"/>
        <v>1854613180</v>
      </c>
      <c r="BL1055" s="2"/>
      <c r="BM1055" s="2">
        <v>123131189</v>
      </c>
      <c r="BN1055" s="2"/>
      <c r="BO1055" s="2"/>
      <c r="BP1055" s="2"/>
      <c r="BQ1055" s="2"/>
      <c r="BR1055" s="9"/>
      <c r="BS1055" s="2"/>
      <c r="BT1055" s="2"/>
      <c r="BU1055" s="2"/>
      <c r="BV1055" s="2"/>
      <c r="BW1055" s="8">
        <f t="shared" si="201"/>
        <v>1977744369</v>
      </c>
      <c r="BX1055" s="2"/>
      <c r="BY1055" s="2">
        <v>123131189</v>
      </c>
      <c r="BZ1055" s="2"/>
      <c r="CA1055" s="2"/>
      <c r="CB1055" s="9"/>
      <c r="CC1055" s="2"/>
      <c r="CD1055" s="2"/>
      <c r="CE1055" s="2"/>
      <c r="CF1055" s="2"/>
      <c r="CG1055" s="8">
        <f>SUM(BW1055:CE1055)</f>
        <v>2100875558</v>
      </c>
      <c r="CH1055" s="2"/>
      <c r="CI1055" s="2"/>
      <c r="CJ1055" s="2"/>
      <c r="CK1055" s="2"/>
      <c r="CL1055" s="9"/>
      <c r="CM1055" s="2"/>
      <c r="CN1055" s="2"/>
      <c r="CO1055" s="2"/>
      <c r="CP1055" s="8">
        <f t="shared" si="194"/>
        <v>2100875558</v>
      </c>
      <c r="CQ1055" s="2"/>
      <c r="CR1055" s="2"/>
      <c r="CS1055" s="2"/>
      <c r="CT1055" s="2"/>
      <c r="CU1055" s="2"/>
      <c r="CV1055" s="9"/>
      <c r="CW1055" s="2"/>
      <c r="CX1055" s="2"/>
      <c r="CY1055" s="8">
        <f t="shared" si="195"/>
        <v>2100875558</v>
      </c>
      <c r="CZ1055" s="2"/>
      <c r="DA1055" s="2"/>
      <c r="DB1055" s="2"/>
      <c r="DC1055" s="2"/>
      <c r="DD1055" s="2"/>
      <c r="DE1055" s="2"/>
      <c r="DF1055" s="2"/>
      <c r="DG1055" s="2"/>
      <c r="DH1055" s="2"/>
      <c r="DI1055" s="8">
        <f t="shared" si="196"/>
        <v>2100875558</v>
      </c>
      <c r="DJ1055" s="18"/>
      <c r="DK1055" s="2"/>
      <c r="DL1055" s="2"/>
      <c r="DM1055" s="2"/>
      <c r="DN1055" s="2"/>
      <c r="DO1055" s="2"/>
      <c r="DP1055" s="2"/>
      <c r="DQ1055" s="2"/>
      <c r="DR1055" s="9"/>
      <c r="DS1055" s="2"/>
      <c r="DT1055" s="2"/>
      <c r="DU1055" s="7">
        <f t="shared" si="202"/>
        <v>2100875558</v>
      </c>
      <c r="DV1055" s="4">
        <f>VLOOKUP(B1055,[3]RPTNCT049_ConsultaSaldosContabl!$I$4:$K$8047,3,0)</f>
        <v>985049512</v>
      </c>
      <c r="DW1055" s="4">
        <f>+Q1055+Z1055+AA1055+AN1055+BA1055+BJ1055+BU1055+BV1055</f>
        <v>1115826046</v>
      </c>
      <c r="DX1055" s="41">
        <f t="shared" si="203"/>
        <v>2100875558</v>
      </c>
      <c r="DY1055" s="19">
        <f t="shared" si="204"/>
        <v>0</v>
      </c>
      <c r="DZ1055" s="29"/>
      <c r="EA1055" s="15"/>
      <c r="EB1055" s="15"/>
      <c r="EC1055" s="15"/>
      <c r="ED1055" s="15"/>
      <c r="EE1055" s="15"/>
      <c r="EF1055" s="15"/>
    </row>
    <row r="1056" spans="1:136" ht="15" customHeight="1" x14ac:dyDescent="0.2">
      <c r="A1056" s="1">
        <v>8904813243</v>
      </c>
      <c r="B1056" s="1">
        <v>890481324</v>
      </c>
      <c r="C1056" s="16">
        <v>213813838</v>
      </c>
      <c r="D1056" s="17" t="s">
        <v>214</v>
      </c>
      <c r="E1056" s="24" t="s">
        <v>1265</v>
      </c>
      <c r="F1056" s="54"/>
      <c r="G1056" s="18"/>
      <c r="H1056" s="54"/>
      <c r="I1056" s="18"/>
      <c r="J1056" s="54"/>
      <c r="K1056" s="54"/>
      <c r="L1056" s="18"/>
      <c r="M1056" s="55"/>
      <c r="N1056" s="54"/>
      <c r="O1056" s="18"/>
      <c r="P1056" s="54"/>
      <c r="Q1056" s="39"/>
      <c r="R1056" s="18"/>
      <c r="S1056" s="54"/>
      <c r="T1056" s="54"/>
      <c r="U1056" s="18"/>
      <c r="V1056" s="8">
        <f t="shared" si="193"/>
        <v>0</v>
      </c>
      <c r="W1056" s="8">
        <v>0</v>
      </c>
      <c r="X1056" s="18"/>
      <c r="Y1056" s="8">
        <v>0</v>
      </c>
      <c r="Z1056" s="8">
        <v>89589515</v>
      </c>
      <c r="AA1056" s="18"/>
      <c r="AB1056" s="18"/>
      <c r="AC1056" s="56"/>
      <c r="AD1056" s="18"/>
      <c r="AE1056" s="18"/>
      <c r="AF1056" s="8">
        <f t="shared" si="197"/>
        <v>89589515</v>
      </c>
      <c r="AG1056" s="9">
        <v>0</v>
      </c>
      <c r="AH1056" s="2"/>
      <c r="AI1056" s="2">
        <v>0</v>
      </c>
      <c r="AJ1056" s="9">
        <v>0</v>
      </c>
      <c r="AK1056" s="2">
        <v>0</v>
      </c>
      <c r="AL1056" s="2">
        <v>0</v>
      </c>
      <c r="AM1056" s="2"/>
      <c r="AN1056" s="2"/>
      <c r="AO1056" s="19">
        <f t="shared" si="198"/>
        <v>89589515</v>
      </c>
      <c r="AP1056" s="18"/>
      <c r="AQ1056" s="2"/>
      <c r="AR1056" s="18"/>
      <c r="AS1056" s="2"/>
      <c r="AT1056" s="18"/>
      <c r="AU1056" s="18"/>
      <c r="AV1056" s="18"/>
      <c r="AW1056" s="18"/>
      <c r="AX1056" s="2">
        <v>160257772</v>
      </c>
      <c r="AY1056" s="2">
        <v>40064443</v>
      </c>
      <c r="AZ1056" s="18"/>
      <c r="BA1056" s="2"/>
      <c r="BB1056" s="64">
        <f t="shared" si="199"/>
        <v>289911730</v>
      </c>
      <c r="BC1056" s="2"/>
      <c r="BD1056" s="2">
        <v>40064443</v>
      </c>
      <c r="BE1056" s="2"/>
      <c r="BF1056" s="2"/>
      <c r="BG1056" s="9"/>
      <c r="BH1056" s="2"/>
      <c r="BI1056" s="2"/>
      <c r="BJ1056" s="2">
        <v>192801050</v>
      </c>
      <c r="BK1056" s="8">
        <f t="shared" si="200"/>
        <v>522777223</v>
      </c>
      <c r="BL1056" s="2"/>
      <c r="BM1056" s="2">
        <v>40064443</v>
      </c>
      <c r="BN1056" s="2"/>
      <c r="BO1056" s="2"/>
      <c r="BP1056" s="2"/>
      <c r="BQ1056" s="2"/>
      <c r="BR1056" s="9"/>
      <c r="BS1056" s="2"/>
      <c r="BT1056" s="2"/>
      <c r="BU1056" s="2"/>
      <c r="BV1056" s="2"/>
      <c r="BW1056" s="8">
        <f t="shared" si="201"/>
        <v>562841666</v>
      </c>
      <c r="BX1056" s="2"/>
      <c r="BY1056" s="2">
        <v>40064443</v>
      </c>
      <c r="BZ1056" s="2"/>
      <c r="CA1056" s="2"/>
      <c r="CB1056" s="9"/>
      <c r="CC1056" s="2"/>
      <c r="CD1056" s="2"/>
      <c r="CE1056" s="2"/>
      <c r="CF1056" s="2"/>
      <c r="CG1056" s="8">
        <f>SUM(BW1056:CE1056)</f>
        <v>602906109</v>
      </c>
      <c r="CH1056" s="2"/>
      <c r="CI1056" s="2"/>
      <c r="CJ1056" s="2"/>
      <c r="CK1056" s="2"/>
      <c r="CL1056" s="9"/>
      <c r="CM1056" s="2"/>
      <c r="CN1056" s="2"/>
      <c r="CO1056" s="2"/>
      <c r="CP1056" s="8">
        <f t="shared" si="194"/>
        <v>602906109</v>
      </c>
      <c r="CQ1056" s="2"/>
      <c r="CR1056" s="2"/>
      <c r="CS1056" s="2"/>
      <c r="CT1056" s="2"/>
      <c r="CU1056" s="2"/>
      <c r="CV1056" s="9"/>
      <c r="CW1056" s="2"/>
      <c r="CX1056" s="2"/>
      <c r="CY1056" s="8">
        <f t="shared" si="195"/>
        <v>602906109</v>
      </c>
      <c r="CZ1056" s="2"/>
      <c r="DA1056" s="2"/>
      <c r="DB1056" s="2"/>
      <c r="DC1056" s="2"/>
      <c r="DD1056" s="2"/>
      <c r="DE1056" s="2"/>
      <c r="DF1056" s="2"/>
      <c r="DG1056" s="2"/>
      <c r="DH1056" s="2"/>
      <c r="DI1056" s="8">
        <f t="shared" si="196"/>
        <v>602906109</v>
      </c>
      <c r="DJ1056" s="18"/>
      <c r="DK1056" s="2"/>
      <c r="DL1056" s="2"/>
      <c r="DM1056" s="2"/>
      <c r="DN1056" s="2"/>
      <c r="DO1056" s="2"/>
      <c r="DP1056" s="2"/>
      <c r="DQ1056" s="2"/>
      <c r="DR1056" s="9"/>
      <c r="DS1056" s="2"/>
      <c r="DT1056" s="2"/>
      <c r="DU1056" s="7">
        <f t="shared" si="202"/>
        <v>602906109</v>
      </c>
      <c r="DV1056" s="4">
        <f>VLOOKUP(B1056,[3]RPTNCT049_ConsultaSaldosContabl!$I$4:$K$8047,3,0)</f>
        <v>320515544</v>
      </c>
      <c r="DW1056" s="4">
        <f>+Q1056+Z1056+AA1056+AN1056+BA1056+BJ1056+BU1056+BV1056</f>
        <v>282390565</v>
      </c>
      <c r="DX1056" s="41">
        <f t="shared" si="203"/>
        <v>602906109</v>
      </c>
      <c r="DY1056" s="19">
        <f t="shared" si="204"/>
        <v>0</v>
      </c>
      <c r="DZ1056" s="29"/>
      <c r="EA1056" s="15"/>
      <c r="EB1056" s="15"/>
      <c r="EC1056" s="15"/>
      <c r="ED1056" s="15"/>
      <c r="EE1056" s="15"/>
      <c r="EF1056" s="15"/>
    </row>
    <row r="1057" spans="1:136" ht="15" customHeight="1" x14ac:dyDescent="0.2">
      <c r="A1057" s="1">
        <v>8909811385</v>
      </c>
      <c r="B1057" s="1">
        <v>890981138</v>
      </c>
      <c r="C1057" s="16">
        <v>213705837</v>
      </c>
      <c r="D1057" s="17" t="s">
        <v>2248</v>
      </c>
      <c r="E1057" s="24" t="s">
        <v>1065</v>
      </c>
      <c r="F1057" s="36">
        <v>6197674630</v>
      </c>
      <c r="G1057" s="2"/>
      <c r="H1057" s="3"/>
      <c r="I1057" s="2"/>
      <c r="J1057" s="39">
        <v>361232317</v>
      </c>
      <c r="K1057" s="2">
        <v>781058595</v>
      </c>
      <c r="L1057" s="2"/>
      <c r="M1057" s="8">
        <f>SUM(F1057:L1057)</f>
        <v>7339965542</v>
      </c>
      <c r="N1057" s="3">
        <f>VLOOKUP(A1057,'[1]PRESTACION DE SERVICIO'!$I$2:$J$96,2,0)</f>
        <v>5239050906</v>
      </c>
      <c r="O1057" s="2"/>
      <c r="P1057" s="3"/>
      <c r="Q1057" s="39">
        <v>1037384369</v>
      </c>
      <c r="R1057" s="2"/>
      <c r="S1057" s="3">
        <v>285610150</v>
      </c>
      <c r="T1057" s="9">
        <v>605059837</v>
      </c>
      <c r="U1057" s="2"/>
      <c r="V1057" s="8">
        <f t="shared" si="193"/>
        <v>14507070804</v>
      </c>
      <c r="W1057" s="8">
        <v>4934249881</v>
      </c>
      <c r="X1057" s="2"/>
      <c r="Y1057" s="8">
        <v>0</v>
      </c>
      <c r="Z1057" s="8">
        <v>37075792</v>
      </c>
      <c r="AA1057" s="2"/>
      <c r="AB1057" s="2"/>
      <c r="AC1057" s="9">
        <v>299181150</v>
      </c>
      <c r="AD1057" s="2">
        <v>638413290</v>
      </c>
      <c r="AE1057" s="2"/>
      <c r="AF1057" s="8">
        <f t="shared" si="197"/>
        <v>20415990917</v>
      </c>
      <c r="AG1057" s="9">
        <v>0</v>
      </c>
      <c r="AH1057" s="2"/>
      <c r="AI1057" s="2">
        <v>0</v>
      </c>
      <c r="AJ1057" s="9">
        <v>5081892395</v>
      </c>
      <c r="AK1057" s="2">
        <v>299181150</v>
      </c>
      <c r="AL1057" s="2">
        <v>638413290</v>
      </c>
      <c r="AM1057" s="2"/>
      <c r="AN1057" s="2"/>
      <c r="AO1057" s="19">
        <f t="shared" si="198"/>
        <v>26435477752</v>
      </c>
      <c r="AP1057" s="2"/>
      <c r="AQ1057" s="2"/>
      <c r="AR1057" s="2"/>
      <c r="AS1057" s="2">
        <v>5135205123</v>
      </c>
      <c r="AT1057" s="2">
        <v>299181150</v>
      </c>
      <c r="AU1057" s="2">
        <v>502611298</v>
      </c>
      <c r="AV1057" s="2"/>
      <c r="AW1057" s="2">
        <v>1913199956</v>
      </c>
      <c r="AX1057" s="2"/>
      <c r="AY1057" s="2">
        <v>478299989</v>
      </c>
      <c r="AZ1057" s="2"/>
      <c r="BA1057" s="2"/>
      <c r="BB1057" s="64">
        <f t="shared" si="199"/>
        <v>34763975268</v>
      </c>
      <c r="BC1057" s="2">
        <v>7376975129</v>
      </c>
      <c r="BD1057" s="2">
        <v>478299989</v>
      </c>
      <c r="BE1057" s="2"/>
      <c r="BF1057" s="2"/>
      <c r="BG1057" s="9">
        <v>390714432</v>
      </c>
      <c r="BH1057" s="2">
        <v>967342501</v>
      </c>
      <c r="BI1057" s="2"/>
      <c r="BJ1057" s="2">
        <v>2314486663</v>
      </c>
      <c r="BK1057" s="8">
        <f t="shared" si="200"/>
        <v>46291793982</v>
      </c>
      <c r="BL1057" s="2">
        <v>5493176269</v>
      </c>
      <c r="BM1057" s="2">
        <v>478299989</v>
      </c>
      <c r="BN1057" s="2"/>
      <c r="BO1057" s="2">
        <v>2099832590</v>
      </c>
      <c r="BP1057" s="2"/>
      <c r="BQ1057" s="2"/>
      <c r="BR1057" s="9">
        <v>324953524</v>
      </c>
      <c r="BS1057" s="2">
        <v>860992474</v>
      </c>
      <c r="BT1057" s="2"/>
      <c r="BU1057" s="2"/>
      <c r="BV1057" s="2"/>
      <c r="BW1057" s="8">
        <f t="shared" si="201"/>
        <v>55549048828</v>
      </c>
      <c r="BX1057" s="2"/>
      <c r="BY1057" s="2">
        <v>478299989</v>
      </c>
      <c r="BZ1057" s="2"/>
      <c r="CA1057" s="2">
        <v>5392584566</v>
      </c>
      <c r="CB1057" s="9">
        <v>348154114</v>
      </c>
      <c r="CC1057" s="2">
        <v>780780214</v>
      </c>
      <c r="CD1057" s="2"/>
      <c r="CE1057" s="2"/>
      <c r="CF1057" s="2"/>
      <c r="CG1057" s="8">
        <f>SUM(BW1057:CE1057)</f>
        <v>62548867711</v>
      </c>
      <c r="CH1057" s="2"/>
      <c r="CI1057" s="2"/>
      <c r="CJ1057" s="2"/>
      <c r="CK1057" s="2"/>
      <c r="CL1057" s="9"/>
      <c r="CM1057" s="2"/>
      <c r="CN1057" s="2"/>
      <c r="CO1057" s="2"/>
      <c r="CP1057" s="8">
        <f t="shared" si="194"/>
        <v>62548867711</v>
      </c>
      <c r="CQ1057" s="2"/>
      <c r="CR1057" s="2"/>
      <c r="CS1057" s="2"/>
      <c r="CT1057" s="2"/>
      <c r="CU1057" s="2"/>
      <c r="CV1057" s="9"/>
      <c r="CW1057" s="2"/>
      <c r="CX1057" s="2"/>
      <c r="CY1057" s="8">
        <f t="shared" si="195"/>
        <v>62548867711</v>
      </c>
      <c r="CZ1057" s="2"/>
      <c r="DA1057" s="2"/>
      <c r="DB1057" s="2"/>
      <c r="DC1057" s="2"/>
      <c r="DD1057" s="2"/>
      <c r="DE1057" s="2"/>
      <c r="DF1057" s="2"/>
      <c r="DG1057" s="2"/>
      <c r="DH1057" s="2"/>
      <c r="DI1057" s="8">
        <f t="shared" si="196"/>
        <v>62548867711</v>
      </c>
      <c r="DJ1057" s="18"/>
      <c r="DK1057" s="2"/>
      <c r="DL1057" s="2"/>
      <c r="DM1057" s="2"/>
      <c r="DN1057" s="2"/>
      <c r="DO1057" s="2"/>
      <c r="DP1057" s="2"/>
      <c r="DQ1057" s="2"/>
      <c r="DR1057" s="9"/>
      <c r="DS1057" s="2"/>
      <c r="DT1057" s="2"/>
      <c r="DU1057" s="7">
        <f t="shared" si="202"/>
        <v>62548867711</v>
      </c>
      <c r="DV1057" s="4">
        <f>VLOOKUP(B1057,[3]RPTNCT049_ConsultaSaldosContabl!$I$4:$K$8047,3,0)</f>
        <v>59159920887</v>
      </c>
      <c r="DW1057" s="4">
        <f>+Q1057+Z1057+AA1057+AN1057+BA1057+BJ1057+BU1057+BV1057</f>
        <v>3388946824</v>
      </c>
      <c r="DX1057" s="41">
        <f t="shared" si="203"/>
        <v>62548867711</v>
      </c>
      <c r="DY1057" s="19">
        <f t="shared" si="204"/>
        <v>0</v>
      </c>
      <c r="DZ1057" s="29"/>
      <c r="EA1057" s="29"/>
      <c r="EB1057" s="29"/>
    </row>
    <row r="1058" spans="1:136" ht="15" customHeight="1" x14ac:dyDescent="0.2">
      <c r="A1058" s="1">
        <v>8918017878</v>
      </c>
      <c r="B1058" s="1">
        <v>891801787</v>
      </c>
      <c r="C1058" s="16">
        <v>213515835</v>
      </c>
      <c r="D1058" s="17" t="s">
        <v>329</v>
      </c>
      <c r="E1058" s="24" t="s">
        <v>1376</v>
      </c>
      <c r="F1058" s="54"/>
      <c r="G1058" s="18"/>
      <c r="H1058" s="54"/>
      <c r="I1058" s="18"/>
      <c r="J1058" s="54"/>
      <c r="K1058" s="54"/>
      <c r="L1058" s="18"/>
      <c r="M1058" s="55"/>
      <c r="N1058" s="54"/>
      <c r="O1058" s="18"/>
      <c r="P1058" s="54"/>
      <c r="Q1058" s="39"/>
      <c r="R1058" s="18"/>
      <c r="S1058" s="54"/>
      <c r="T1058" s="54"/>
      <c r="U1058" s="18"/>
      <c r="V1058" s="8">
        <f t="shared" si="193"/>
        <v>0</v>
      </c>
      <c r="W1058" s="8">
        <v>0</v>
      </c>
      <c r="X1058" s="18"/>
      <c r="Y1058" s="8">
        <v>0</v>
      </c>
      <c r="Z1058" s="8">
        <v>46351385</v>
      </c>
      <c r="AA1058" s="18"/>
      <c r="AB1058" s="18"/>
      <c r="AC1058" s="56"/>
      <c r="AD1058" s="18"/>
      <c r="AE1058" s="18"/>
      <c r="AF1058" s="8">
        <f t="shared" si="197"/>
        <v>46351385</v>
      </c>
      <c r="AG1058" s="9">
        <v>0</v>
      </c>
      <c r="AH1058" s="2"/>
      <c r="AI1058" s="2">
        <v>0</v>
      </c>
      <c r="AJ1058" s="9">
        <v>0</v>
      </c>
      <c r="AK1058" s="2">
        <v>0</v>
      </c>
      <c r="AL1058" s="2">
        <v>0</v>
      </c>
      <c r="AM1058" s="2"/>
      <c r="AN1058" s="2"/>
      <c r="AO1058" s="19">
        <f t="shared" si="198"/>
        <v>46351385</v>
      </c>
      <c r="AP1058" s="18"/>
      <c r="AQ1058" s="2"/>
      <c r="AR1058" s="18"/>
      <c r="AS1058" s="2"/>
      <c r="AT1058" s="18"/>
      <c r="AU1058" s="18"/>
      <c r="AV1058" s="18"/>
      <c r="AW1058" s="18"/>
      <c r="AX1058" s="2">
        <v>56986780</v>
      </c>
      <c r="AY1058" s="2">
        <v>14246695</v>
      </c>
      <c r="AZ1058" s="18"/>
      <c r="BA1058" s="2"/>
      <c r="BB1058" s="64">
        <f t="shared" si="199"/>
        <v>117584860</v>
      </c>
      <c r="BC1058" s="2"/>
      <c r="BD1058" s="2">
        <v>14246695</v>
      </c>
      <c r="BE1058" s="2"/>
      <c r="BF1058" s="2"/>
      <c r="BG1058" s="9"/>
      <c r="BH1058" s="2"/>
      <c r="BI1058" s="2"/>
      <c r="BJ1058" s="2">
        <v>99750734</v>
      </c>
      <c r="BK1058" s="8">
        <f t="shared" si="200"/>
        <v>231582289</v>
      </c>
      <c r="BL1058" s="2"/>
      <c r="BM1058" s="2">
        <v>14246695</v>
      </c>
      <c r="BN1058" s="2"/>
      <c r="BO1058" s="2"/>
      <c r="BP1058" s="2"/>
      <c r="BQ1058" s="2"/>
      <c r="BR1058" s="9"/>
      <c r="BS1058" s="2"/>
      <c r="BT1058" s="2"/>
      <c r="BU1058" s="2"/>
      <c r="BV1058" s="2"/>
      <c r="BW1058" s="8">
        <f t="shared" si="201"/>
        <v>245828984</v>
      </c>
      <c r="BX1058" s="2"/>
      <c r="BY1058" s="2">
        <v>14246695</v>
      </c>
      <c r="BZ1058" s="2"/>
      <c r="CA1058" s="2"/>
      <c r="CB1058" s="9"/>
      <c r="CC1058" s="2"/>
      <c r="CD1058" s="2"/>
      <c r="CE1058" s="2"/>
      <c r="CF1058" s="2"/>
      <c r="CG1058" s="8">
        <f>SUM(BW1058:CE1058)</f>
        <v>260075679</v>
      </c>
      <c r="CH1058" s="2"/>
      <c r="CI1058" s="2"/>
      <c r="CJ1058" s="2"/>
      <c r="CK1058" s="2"/>
      <c r="CL1058" s="9"/>
      <c r="CM1058" s="2"/>
      <c r="CN1058" s="2"/>
      <c r="CO1058" s="2"/>
      <c r="CP1058" s="8">
        <f t="shared" si="194"/>
        <v>260075679</v>
      </c>
      <c r="CQ1058" s="2"/>
      <c r="CR1058" s="2"/>
      <c r="CS1058" s="2"/>
      <c r="CT1058" s="2"/>
      <c r="CU1058" s="2"/>
      <c r="CV1058" s="9"/>
      <c r="CW1058" s="2"/>
      <c r="CX1058" s="2"/>
      <c r="CY1058" s="8">
        <f t="shared" si="195"/>
        <v>260075679</v>
      </c>
      <c r="CZ1058" s="2"/>
      <c r="DA1058" s="2"/>
      <c r="DB1058" s="2"/>
      <c r="DC1058" s="2"/>
      <c r="DD1058" s="2"/>
      <c r="DE1058" s="2"/>
      <c r="DF1058" s="2"/>
      <c r="DG1058" s="2"/>
      <c r="DH1058" s="2"/>
      <c r="DI1058" s="8">
        <f t="shared" si="196"/>
        <v>260075679</v>
      </c>
      <c r="DJ1058" s="18"/>
      <c r="DK1058" s="2"/>
      <c r="DL1058" s="2"/>
      <c r="DM1058" s="2"/>
      <c r="DN1058" s="2"/>
      <c r="DO1058" s="2"/>
      <c r="DP1058" s="2"/>
      <c r="DQ1058" s="2"/>
      <c r="DR1058" s="9"/>
      <c r="DS1058" s="2"/>
      <c r="DT1058" s="2"/>
      <c r="DU1058" s="7">
        <f t="shared" si="202"/>
        <v>260075679</v>
      </c>
      <c r="DV1058" s="4">
        <f>VLOOKUP(B1058,[3]RPTNCT049_ConsultaSaldosContabl!$I$4:$K$8047,3,0)</f>
        <v>113973560</v>
      </c>
      <c r="DW1058" s="4">
        <f>+Q1058+Z1058+AA1058+AN1058+BA1058+BJ1058+BU1058+BV1058</f>
        <v>146102119</v>
      </c>
      <c r="DX1058" s="41">
        <f t="shared" si="203"/>
        <v>260075679</v>
      </c>
      <c r="DY1058" s="19">
        <f t="shared" si="204"/>
        <v>0</v>
      </c>
      <c r="DZ1058" s="29"/>
      <c r="EA1058" s="15"/>
      <c r="EB1058" s="15"/>
      <c r="EC1058" s="15"/>
      <c r="ED1058" s="15"/>
      <c r="EE1058" s="15"/>
      <c r="EF1058" s="15"/>
    </row>
    <row r="1059" spans="1:136" ht="15" customHeight="1" x14ac:dyDescent="0.2">
      <c r="A1059" s="1">
        <v>8000272923</v>
      </c>
      <c r="B1059" s="1">
        <v>800027292</v>
      </c>
      <c r="C1059" s="16">
        <v>213715837</v>
      </c>
      <c r="D1059" s="17" t="s">
        <v>330</v>
      </c>
      <c r="E1059" s="24" t="s">
        <v>1377</v>
      </c>
      <c r="F1059" s="54"/>
      <c r="G1059" s="18"/>
      <c r="H1059" s="54"/>
      <c r="I1059" s="18"/>
      <c r="J1059" s="54"/>
      <c r="K1059" s="54"/>
      <c r="L1059" s="18"/>
      <c r="M1059" s="55"/>
      <c r="N1059" s="54"/>
      <c r="O1059" s="18"/>
      <c r="P1059" s="54"/>
      <c r="Q1059" s="39"/>
      <c r="R1059" s="18"/>
      <c r="S1059" s="54"/>
      <c r="T1059" s="54"/>
      <c r="U1059" s="18"/>
      <c r="V1059" s="8">
        <f t="shared" si="193"/>
        <v>0</v>
      </c>
      <c r="W1059" s="8">
        <v>0</v>
      </c>
      <c r="X1059" s="18"/>
      <c r="Y1059" s="8">
        <v>0</v>
      </c>
      <c r="Z1059" s="8">
        <v>59268707</v>
      </c>
      <c r="AA1059" s="18"/>
      <c r="AB1059" s="18"/>
      <c r="AC1059" s="56"/>
      <c r="AD1059" s="18"/>
      <c r="AE1059" s="18"/>
      <c r="AF1059" s="8">
        <f t="shared" si="197"/>
        <v>59268707</v>
      </c>
      <c r="AG1059" s="9">
        <v>0</v>
      </c>
      <c r="AH1059" s="2"/>
      <c r="AI1059" s="2">
        <v>0</v>
      </c>
      <c r="AJ1059" s="9">
        <v>0</v>
      </c>
      <c r="AK1059" s="2">
        <v>0</v>
      </c>
      <c r="AL1059" s="2">
        <v>0</v>
      </c>
      <c r="AM1059" s="2"/>
      <c r="AN1059" s="2"/>
      <c r="AO1059" s="19">
        <f t="shared" si="198"/>
        <v>59268707</v>
      </c>
      <c r="AP1059" s="18"/>
      <c r="AQ1059" s="2"/>
      <c r="AR1059" s="18"/>
      <c r="AS1059" s="2"/>
      <c r="AT1059" s="18"/>
      <c r="AU1059" s="18"/>
      <c r="AV1059" s="18"/>
      <c r="AW1059" s="18"/>
      <c r="AX1059" s="2">
        <v>67897444</v>
      </c>
      <c r="AY1059" s="2">
        <v>16974361</v>
      </c>
      <c r="AZ1059" s="18"/>
      <c r="BA1059" s="2"/>
      <c r="BB1059" s="64">
        <f t="shared" si="199"/>
        <v>144140512</v>
      </c>
      <c r="BC1059" s="2"/>
      <c r="BD1059" s="2">
        <v>16974361</v>
      </c>
      <c r="BE1059" s="2"/>
      <c r="BF1059" s="2"/>
      <c r="BG1059" s="9"/>
      <c r="BH1059" s="2"/>
      <c r="BI1059" s="2"/>
      <c r="BJ1059" s="2">
        <v>127549885</v>
      </c>
      <c r="BK1059" s="8">
        <f t="shared" si="200"/>
        <v>288664758</v>
      </c>
      <c r="BL1059" s="2"/>
      <c r="BM1059" s="2">
        <v>16974361</v>
      </c>
      <c r="BN1059" s="2"/>
      <c r="BO1059" s="2"/>
      <c r="BP1059" s="2"/>
      <c r="BQ1059" s="2"/>
      <c r="BR1059" s="9"/>
      <c r="BS1059" s="2"/>
      <c r="BT1059" s="2"/>
      <c r="BU1059" s="2"/>
      <c r="BV1059" s="2"/>
      <c r="BW1059" s="8">
        <f t="shared" si="201"/>
        <v>305639119</v>
      </c>
      <c r="BX1059" s="2"/>
      <c r="BY1059" s="2">
        <v>16974361</v>
      </c>
      <c r="BZ1059" s="2"/>
      <c r="CA1059" s="2"/>
      <c r="CB1059" s="9"/>
      <c r="CC1059" s="2"/>
      <c r="CD1059" s="2"/>
      <c r="CE1059" s="2"/>
      <c r="CF1059" s="2"/>
      <c r="CG1059" s="8">
        <f>SUM(BW1059:CE1059)</f>
        <v>322613480</v>
      </c>
      <c r="CH1059" s="2"/>
      <c r="CI1059" s="2"/>
      <c r="CJ1059" s="2"/>
      <c r="CK1059" s="2"/>
      <c r="CL1059" s="9"/>
      <c r="CM1059" s="2"/>
      <c r="CN1059" s="2"/>
      <c r="CO1059" s="2"/>
      <c r="CP1059" s="8">
        <f t="shared" si="194"/>
        <v>322613480</v>
      </c>
      <c r="CQ1059" s="2"/>
      <c r="CR1059" s="2"/>
      <c r="CS1059" s="2"/>
      <c r="CT1059" s="2"/>
      <c r="CU1059" s="2"/>
      <c r="CV1059" s="9"/>
      <c r="CW1059" s="2"/>
      <c r="CX1059" s="2"/>
      <c r="CY1059" s="8">
        <f t="shared" si="195"/>
        <v>322613480</v>
      </c>
      <c r="CZ1059" s="2"/>
      <c r="DA1059" s="2"/>
      <c r="DB1059" s="2"/>
      <c r="DC1059" s="2"/>
      <c r="DD1059" s="2"/>
      <c r="DE1059" s="2"/>
      <c r="DF1059" s="2"/>
      <c r="DG1059" s="2"/>
      <c r="DH1059" s="2"/>
      <c r="DI1059" s="8">
        <f t="shared" si="196"/>
        <v>322613480</v>
      </c>
      <c r="DJ1059" s="18"/>
      <c r="DK1059" s="2"/>
      <c r="DL1059" s="2"/>
      <c r="DM1059" s="2"/>
      <c r="DN1059" s="2"/>
      <c r="DO1059" s="2"/>
      <c r="DP1059" s="2"/>
      <c r="DQ1059" s="2"/>
      <c r="DR1059" s="9"/>
      <c r="DS1059" s="2"/>
      <c r="DT1059" s="2"/>
      <c r="DU1059" s="7">
        <f t="shared" si="202"/>
        <v>322613480</v>
      </c>
      <c r="DV1059" s="4">
        <f>VLOOKUP(B1059,[3]RPTNCT049_ConsultaSaldosContabl!$I$4:$K$8047,3,0)</f>
        <v>135794888</v>
      </c>
      <c r="DW1059" s="4">
        <f>+Q1059+Z1059+AA1059+AN1059+BA1059+BJ1059+BU1059+BV1059</f>
        <v>186818592</v>
      </c>
      <c r="DX1059" s="41">
        <f t="shared" si="203"/>
        <v>322613480</v>
      </c>
      <c r="DY1059" s="19">
        <f t="shared" si="204"/>
        <v>0</v>
      </c>
      <c r="DZ1059" s="29"/>
      <c r="EA1059" s="15"/>
      <c r="EB1059" s="15"/>
      <c r="EC1059" s="15"/>
      <c r="ED1059" s="15"/>
      <c r="EE1059" s="15"/>
      <c r="EF1059" s="15"/>
    </row>
    <row r="1060" spans="1:136" ht="15" customHeight="1" x14ac:dyDescent="0.2">
      <c r="A1060" s="1">
        <v>8000996354</v>
      </c>
      <c r="B1060" s="1">
        <v>800099635</v>
      </c>
      <c r="C1060" s="16">
        <v>213915839</v>
      </c>
      <c r="D1060" s="17" t="s">
        <v>331</v>
      </c>
      <c r="E1060" s="24" t="s">
        <v>1378</v>
      </c>
      <c r="F1060" s="54"/>
      <c r="G1060" s="18"/>
      <c r="H1060" s="54"/>
      <c r="I1060" s="18"/>
      <c r="J1060" s="54"/>
      <c r="K1060" s="54"/>
      <c r="L1060" s="18"/>
      <c r="M1060" s="55"/>
      <c r="N1060" s="54"/>
      <c r="O1060" s="18"/>
      <c r="P1060" s="54"/>
      <c r="Q1060" s="39"/>
      <c r="R1060" s="18"/>
      <c r="S1060" s="54"/>
      <c r="T1060" s="54"/>
      <c r="U1060" s="18"/>
      <c r="V1060" s="8">
        <f t="shared" si="193"/>
        <v>0</v>
      </c>
      <c r="W1060" s="8">
        <v>0</v>
      </c>
      <c r="X1060" s="18"/>
      <c r="Y1060" s="8">
        <v>0</v>
      </c>
      <c r="Z1060" s="8">
        <v>13541082</v>
      </c>
      <c r="AA1060" s="18"/>
      <c r="AB1060" s="18"/>
      <c r="AC1060" s="56"/>
      <c r="AD1060" s="18"/>
      <c r="AE1060" s="18"/>
      <c r="AF1060" s="8">
        <f t="shared" si="197"/>
        <v>13541082</v>
      </c>
      <c r="AG1060" s="9">
        <v>0</v>
      </c>
      <c r="AH1060" s="2"/>
      <c r="AI1060" s="2">
        <v>0</v>
      </c>
      <c r="AJ1060" s="9">
        <v>0</v>
      </c>
      <c r="AK1060" s="2">
        <v>0</v>
      </c>
      <c r="AL1060" s="2">
        <v>0</v>
      </c>
      <c r="AM1060" s="2"/>
      <c r="AN1060" s="2"/>
      <c r="AO1060" s="19">
        <f t="shared" si="198"/>
        <v>13541082</v>
      </c>
      <c r="AP1060" s="18"/>
      <c r="AQ1060" s="2"/>
      <c r="AR1060" s="18"/>
      <c r="AS1060" s="2"/>
      <c r="AT1060" s="18"/>
      <c r="AU1060" s="18"/>
      <c r="AV1060" s="18"/>
      <c r="AW1060" s="18"/>
      <c r="AX1060" s="2">
        <v>15038564</v>
      </c>
      <c r="AY1060" s="2">
        <v>3759641</v>
      </c>
      <c r="AZ1060" s="18"/>
      <c r="BA1060" s="2"/>
      <c r="BB1060" s="64">
        <f t="shared" si="199"/>
        <v>32339287</v>
      </c>
      <c r="BC1060" s="2"/>
      <c r="BD1060" s="2">
        <v>3759641</v>
      </c>
      <c r="BE1060" s="2"/>
      <c r="BF1060" s="2"/>
      <c r="BG1060" s="9"/>
      <c r="BH1060" s="2"/>
      <c r="BI1060" s="2"/>
      <c r="BJ1060" s="2">
        <v>29141238</v>
      </c>
      <c r="BK1060" s="8">
        <f t="shared" si="200"/>
        <v>65240166</v>
      </c>
      <c r="BL1060" s="2"/>
      <c r="BM1060" s="2">
        <v>3759641</v>
      </c>
      <c r="BN1060" s="2"/>
      <c r="BO1060" s="2"/>
      <c r="BP1060" s="2"/>
      <c r="BQ1060" s="2"/>
      <c r="BR1060" s="9"/>
      <c r="BS1060" s="2"/>
      <c r="BT1060" s="2"/>
      <c r="BU1060" s="2"/>
      <c r="BV1060" s="2"/>
      <c r="BW1060" s="8">
        <f t="shared" si="201"/>
        <v>68999807</v>
      </c>
      <c r="BX1060" s="2"/>
      <c r="BY1060" s="2">
        <v>3759641</v>
      </c>
      <c r="BZ1060" s="2"/>
      <c r="CA1060" s="2"/>
      <c r="CB1060" s="9"/>
      <c r="CC1060" s="2"/>
      <c r="CD1060" s="2"/>
      <c r="CE1060" s="2"/>
      <c r="CF1060" s="2"/>
      <c r="CG1060" s="8">
        <f>SUM(BW1060:CE1060)</f>
        <v>72759448</v>
      </c>
      <c r="CH1060" s="2"/>
      <c r="CI1060" s="2"/>
      <c r="CJ1060" s="2"/>
      <c r="CK1060" s="2"/>
      <c r="CL1060" s="9"/>
      <c r="CM1060" s="2"/>
      <c r="CN1060" s="2"/>
      <c r="CO1060" s="2"/>
      <c r="CP1060" s="8">
        <f t="shared" si="194"/>
        <v>72759448</v>
      </c>
      <c r="CQ1060" s="2"/>
      <c r="CR1060" s="2"/>
      <c r="CS1060" s="2"/>
      <c r="CT1060" s="2"/>
      <c r="CU1060" s="2"/>
      <c r="CV1060" s="9"/>
      <c r="CW1060" s="2"/>
      <c r="CX1060" s="2"/>
      <c r="CY1060" s="8">
        <f t="shared" si="195"/>
        <v>72759448</v>
      </c>
      <c r="CZ1060" s="2"/>
      <c r="DA1060" s="2"/>
      <c r="DB1060" s="2"/>
      <c r="DC1060" s="2"/>
      <c r="DD1060" s="2"/>
      <c r="DE1060" s="2"/>
      <c r="DF1060" s="2"/>
      <c r="DG1060" s="2"/>
      <c r="DH1060" s="2"/>
      <c r="DI1060" s="8">
        <f t="shared" si="196"/>
        <v>72759448</v>
      </c>
      <c r="DJ1060" s="18"/>
      <c r="DK1060" s="2"/>
      <c r="DL1060" s="2"/>
      <c r="DM1060" s="2"/>
      <c r="DN1060" s="2"/>
      <c r="DO1060" s="2"/>
      <c r="DP1060" s="2"/>
      <c r="DQ1060" s="2"/>
      <c r="DR1060" s="9"/>
      <c r="DS1060" s="2"/>
      <c r="DT1060" s="2"/>
      <c r="DU1060" s="7">
        <f t="shared" si="202"/>
        <v>72759448</v>
      </c>
      <c r="DV1060" s="4">
        <f>VLOOKUP(B1060,[3]RPTNCT049_ConsultaSaldosContabl!$I$4:$K$8047,3,0)</f>
        <v>30077128</v>
      </c>
      <c r="DW1060" s="4">
        <f>+Q1060+Z1060+AA1060+AN1060+BA1060+BJ1060+BU1060+BV1060</f>
        <v>42682320</v>
      </c>
      <c r="DX1060" s="41">
        <f t="shared" si="203"/>
        <v>72759448</v>
      </c>
      <c r="DY1060" s="19">
        <f t="shared" si="204"/>
        <v>0</v>
      </c>
      <c r="DZ1060" s="29"/>
      <c r="EA1060" s="15"/>
      <c r="EB1060" s="15"/>
      <c r="EC1060" s="15"/>
      <c r="ED1060" s="15"/>
      <c r="EE1060" s="15"/>
      <c r="EF1060" s="15"/>
    </row>
    <row r="1061" spans="1:136" ht="15" customHeight="1" x14ac:dyDescent="0.2">
      <c r="A1061" s="1">
        <v>8999993851</v>
      </c>
      <c r="B1061" s="1">
        <v>899999385</v>
      </c>
      <c r="C1061" s="16">
        <v>213925839</v>
      </c>
      <c r="D1061" s="17" t="s">
        <v>554</v>
      </c>
      <c r="E1061" s="24" t="s">
        <v>2098</v>
      </c>
      <c r="F1061" s="38"/>
      <c r="G1061" s="2"/>
      <c r="H1061" s="3"/>
      <c r="I1061" s="2"/>
      <c r="J1061" s="39"/>
      <c r="K1061" s="3"/>
      <c r="L1061" s="2"/>
      <c r="M1061" s="8"/>
      <c r="N1061" s="3"/>
      <c r="O1061" s="2"/>
      <c r="P1061" s="3"/>
      <c r="Q1061" s="39">
        <v>66092000</v>
      </c>
      <c r="R1061" s="2"/>
      <c r="S1061" s="3"/>
      <c r="T1061" s="3"/>
      <c r="U1061" s="2"/>
      <c r="V1061" s="8">
        <f t="shared" si="193"/>
        <v>66092000</v>
      </c>
      <c r="W1061" s="8">
        <v>0</v>
      </c>
      <c r="X1061" s="2"/>
      <c r="Y1061" s="8">
        <v>0</v>
      </c>
      <c r="Z1061" s="8"/>
      <c r="AA1061" s="2"/>
      <c r="AB1061" s="2"/>
      <c r="AC1061" s="9"/>
      <c r="AD1061" s="2"/>
      <c r="AE1061" s="2"/>
      <c r="AF1061" s="8">
        <f t="shared" si="197"/>
        <v>66092000</v>
      </c>
      <c r="AG1061" s="9">
        <v>0</v>
      </c>
      <c r="AH1061" s="2"/>
      <c r="AI1061" s="2">
        <v>0</v>
      </c>
      <c r="AJ1061" s="9">
        <v>0</v>
      </c>
      <c r="AK1061" s="2">
        <v>0</v>
      </c>
      <c r="AL1061" s="2">
        <v>0</v>
      </c>
      <c r="AM1061" s="2"/>
      <c r="AN1061" s="2"/>
      <c r="AO1061" s="19">
        <f t="shared" si="198"/>
        <v>66092000</v>
      </c>
      <c r="AP1061" s="2"/>
      <c r="AQ1061" s="2"/>
      <c r="AR1061" s="2"/>
      <c r="AS1061" s="2"/>
      <c r="AT1061" s="2"/>
      <c r="AU1061" s="2"/>
      <c r="AV1061" s="2"/>
      <c r="AW1061" s="2"/>
      <c r="AX1061" s="2">
        <v>74086388</v>
      </c>
      <c r="AY1061" s="2">
        <v>18521597</v>
      </c>
      <c r="AZ1061" s="2"/>
      <c r="BA1061" s="2"/>
      <c r="BB1061" s="64">
        <f t="shared" si="199"/>
        <v>158699985</v>
      </c>
      <c r="BC1061" s="2"/>
      <c r="BD1061" s="2">
        <v>18521597</v>
      </c>
      <c r="BE1061" s="2"/>
      <c r="BF1061" s="2"/>
      <c r="BG1061" s="9"/>
      <c r="BH1061" s="2"/>
      <c r="BI1061" s="2"/>
      <c r="BJ1061" s="2">
        <v>142233954</v>
      </c>
      <c r="BK1061" s="8">
        <f t="shared" si="200"/>
        <v>319455536</v>
      </c>
      <c r="BL1061" s="2"/>
      <c r="BM1061" s="2">
        <v>18521597</v>
      </c>
      <c r="BN1061" s="2"/>
      <c r="BO1061" s="2"/>
      <c r="BP1061" s="2"/>
      <c r="BQ1061" s="2"/>
      <c r="BR1061" s="9"/>
      <c r="BS1061" s="2"/>
      <c r="BT1061" s="2"/>
      <c r="BU1061" s="2"/>
      <c r="BV1061" s="2"/>
      <c r="BW1061" s="8">
        <f t="shared" si="201"/>
        <v>337977133</v>
      </c>
      <c r="BX1061" s="2"/>
      <c r="BY1061" s="2">
        <v>18521597</v>
      </c>
      <c r="BZ1061" s="2"/>
      <c r="CA1061" s="2"/>
      <c r="CB1061" s="9"/>
      <c r="CC1061" s="2"/>
      <c r="CD1061" s="2"/>
      <c r="CE1061" s="2"/>
      <c r="CF1061" s="2"/>
      <c r="CG1061" s="8">
        <f>SUM(BW1061:CE1061)</f>
        <v>356498730</v>
      </c>
      <c r="CH1061" s="2"/>
      <c r="CI1061" s="2"/>
      <c r="CJ1061" s="2"/>
      <c r="CK1061" s="2"/>
      <c r="CL1061" s="9"/>
      <c r="CM1061" s="2"/>
      <c r="CN1061" s="2"/>
      <c r="CO1061" s="2"/>
      <c r="CP1061" s="8">
        <f t="shared" si="194"/>
        <v>356498730</v>
      </c>
      <c r="CQ1061" s="2"/>
      <c r="CR1061" s="2"/>
      <c r="CS1061" s="2"/>
      <c r="CT1061" s="2"/>
      <c r="CU1061" s="2"/>
      <c r="CV1061" s="9"/>
      <c r="CW1061" s="2"/>
      <c r="CX1061" s="2"/>
      <c r="CY1061" s="8">
        <f t="shared" si="195"/>
        <v>356498730</v>
      </c>
      <c r="CZ1061" s="2"/>
      <c r="DA1061" s="2"/>
      <c r="DB1061" s="2"/>
      <c r="DC1061" s="2"/>
      <c r="DD1061" s="2"/>
      <c r="DE1061" s="2"/>
      <c r="DF1061" s="2"/>
      <c r="DG1061" s="2"/>
      <c r="DH1061" s="2"/>
      <c r="DI1061" s="8">
        <f t="shared" si="196"/>
        <v>356498730</v>
      </c>
      <c r="DJ1061" s="18"/>
      <c r="DK1061" s="2"/>
      <c r="DL1061" s="2"/>
      <c r="DM1061" s="2"/>
      <c r="DN1061" s="2"/>
      <c r="DO1061" s="2"/>
      <c r="DP1061" s="2"/>
      <c r="DQ1061" s="2"/>
      <c r="DR1061" s="9"/>
      <c r="DS1061" s="2"/>
      <c r="DT1061" s="2"/>
      <c r="DU1061" s="7">
        <f t="shared" si="202"/>
        <v>356498730</v>
      </c>
      <c r="DV1061" s="4">
        <f>VLOOKUP(B1061,[3]RPTNCT049_ConsultaSaldosContabl!$I$4:$K$8047,3,0)</f>
        <v>148172776</v>
      </c>
      <c r="DW1061" s="4">
        <f>+Q1061+Z1061+AA1061+AN1061+BA1061+BJ1061+BU1061+BV1061</f>
        <v>208325954</v>
      </c>
      <c r="DX1061" s="41">
        <f t="shared" si="203"/>
        <v>356498730</v>
      </c>
      <c r="DY1061" s="19">
        <f t="shared" si="204"/>
        <v>0</v>
      </c>
      <c r="DZ1061" s="29"/>
      <c r="EA1061" s="29"/>
      <c r="EB1061" s="29"/>
    </row>
    <row r="1062" spans="1:136" ht="15" customHeight="1" x14ac:dyDescent="0.2">
      <c r="A1062" s="1">
        <v>8000955680</v>
      </c>
      <c r="B1062" s="1">
        <v>800095568</v>
      </c>
      <c r="C1062" s="16">
        <v>214125841</v>
      </c>
      <c r="D1062" s="17" t="s">
        <v>555</v>
      </c>
      <c r="E1062" s="24" t="s">
        <v>1594</v>
      </c>
      <c r="F1062" s="38"/>
      <c r="G1062" s="2"/>
      <c r="H1062" s="3"/>
      <c r="I1062" s="2"/>
      <c r="J1062" s="39"/>
      <c r="K1062" s="3"/>
      <c r="L1062" s="2"/>
      <c r="M1062" s="8"/>
      <c r="N1062" s="3"/>
      <c r="O1062" s="2"/>
      <c r="P1062" s="3"/>
      <c r="Q1062" s="39">
        <v>35324440</v>
      </c>
      <c r="R1062" s="2"/>
      <c r="S1062" s="3"/>
      <c r="T1062" s="3"/>
      <c r="U1062" s="2"/>
      <c r="V1062" s="8">
        <f t="shared" si="193"/>
        <v>35324440</v>
      </c>
      <c r="W1062" s="8">
        <v>0</v>
      </c>
      <c r="X1062" s="2"/>
      <c r="Y1062" s="8">
        <v>0</v>
      </c>
      <c r="Z1062" s="8"/>
      <c r="AA1062" s="2"/>
      <c r="AB1062" s="2"/>
      <c r="AC1062" s="9"/>
      <c r="AD1062" s="2"/>
      <c r="AE1062" s="2"/>
      <c r="AF1062" s="8">
        <f t="shared" si="197"/>
        <v>35324440</v>
      </c>
      <c r="AG1062" s="9">
        <v>0</v>
      </c>
      <c r="AH1062" s="2"/>
      <c r="AI1062" s="2">
        <v>0</v>
      </c>
      <c r="AJ1062" s="9">
        <v>0</v>
      </c>
      <c r="AK1062" s="2">
        <v>0</v>
      </c>
      <c r="AL1062" s="2">
        <v>0</v>
      </c>
      <c r="AM1062" s="2"/>
      <c r="AN1062" s="2"/>
      <c r="AO1062" s="19">
        <f t="shared" si="198"/>
        <v>35324440</v>
      </c>
      <c r="AP1062" s="2"/>
      <c r="AQ1062" s="2"/>
      <c r="AR1062" s="2"/>
      <c r="AS1062" s="2"/>
      <c r="AT1062" s="2"/>
      <c r="AU1062" s="2"/>
      <c r="AV1062" s="2"/>
      <c r="AW1062" s="2"/>
      <c r="AX1062" s="2">
        <v>43447884</v>
      </c>
      <c r="AY1062" s="2">
        <v>10861971</v>
      </c>
      <c r="AZ1062" s="2"/>
      <c r="BA1062" s="2"/>
      <c r="BB1062" s="64">
        <f t="shared" si="199"/>
        <v>89634295</v>
      </c>
      <c r="BC1062" s="2"/>
      <c r="BD1062" s="2">
        <v>10861971</v>
      </c>
      <c r="BE1062" s="2"/>
      <c r="BF1062" s="2"/>
      <c r="BG1062" s="9"/>
      <c r="BH1062" s="2"/>
      <c r="BI1062" s="2"/>
      <c r="BJ1062" s="2">
        <v>76020225</v>
      </c>
      <c r="BK1062" s="8">
        <f t="shared" si="200"/>
        <v>176516491</v>
      </c>
      <c r="BL1062" s="2"/>
      <c r="BM1062" s="2">
        <v>10861971</v>
      </c>
      <c r="BN1062" s="2"/>
      <c r="BO1062" s="2"/>
      <c r="BP1062" s="2"/>
      <c r="BQ1062" s="2"/>
      <c r="BR1062" s="9"/>
      <c r="BS1062" s="2"/>
      <c r="BT1062" s="2"/>
      <c r="BU1062" s="2"/>
      <c r="BV1062" s="2"/>
      <c r="BW1062" s="8">
        <f t="shared" si="201"/>
        <v>187378462</v>
      </c>
      <c r="BX1062" s="2"/>
      <c r="BY1062" s="2">
        <v>10861971</v>
      </c>
      <c r="BZ1062" s="2"/>
      <c r="CA1062" s="2"/>
      <c r="CB1062" s="9"/>
      <c r="CC1062" s="2"/>
      <c r="CD1062" s="2"/>
      <c r="CE1062" s="2"/>
      <c r="CF1062" s="2"/>
      <c r="CG1062" s="8">
        <f>SUM(BW1062:CE1062)</f>
        <v>198240433</v>
      </c>
      <c r="CH1062" s="2"/>
      <c r="CI1062" s="2"/>
      <c r="CJ1062" s="2"/>
      <c r="CK1062" s="2"/>
      <c r="CL1062" s="9"/>
      <c r="CM1062" s="2"/>
      <c r="CN1062" s="2"/>
      <c r="CO1062" s="2"/>
      <c r="CP1062" s="8">
        <f t="shared" si="194"/>
        <v>198240433</v>
      </c>
      <c r="CQ1062" s="2"/>
      <c r="CR1062" s="2"/>
      <c r="CS1062" s="2"/>
      <c r="CT1062" s="2"/>
      <c r="CU1062" s="2"/>
      <c r="CV1062" s="9"/>
      <c r="CW1062" s="2"/>
      <c r="CX1062" s="2"/>
      <c r="CY1062" s="8">
        <f t="shared" si="195"/>
        <v>198240433</v>
      </c>
      <c r="CZ1062" s="2"/>
      <c r="DA1062" s="2"/>
      <c r="DB1062" s="2"/>
      <c r="DC1062" s="2"/>
      <c r="DD1062" s="2"/>
      <c r="DE1062" s="2"/>
      <c r="DF1062" s="2"/>
      <c r="DG1062" s="2"/>
      <c r="DH1062" s="2"/>
      <c r="DI1062" s="8">
        <f t="shared" si="196"/>
        <v>198240433</v>
      </c>
      <c r="DJ1062" s="18"/>
      <c r="DK1062" s="2"/>
      <c r="DL1062" s="2"/>
      <c r="DM1062" s="2"/>
      <c r="DN1062" s="2"/>
      <c r="DO1062" s="2"/>
      <c r="DP1062" s="2"/>
      <c r="DQ1062" s="2"/>
      <c r="DR1062" s="9"/>
      <c r="DS1062" s="2"/>
      <c r="DT1062" s="2"/>
      <c r="DU1062" s="7">
        <f t="shared" si="202"/>
        <v>198240433</v>
      </c>
      <c r="DV1062" s="4">
        <f>VLOOKUP(B1062,[3]RPTNCT049_ConsultaSaldosContabl!$I$4:$K$8047,3,0)</f>
        <v>86895768</v>
      </c>
      <c r="DW1062" s="4">
        <f>+Q1062+Z1062+AA1062+AN1062+BA1062+BJ1062+BU1062+BV1062</f>
        <v>111344665</v>
      </c>
      <c r="DX1062" s="41">
        <f t="shared" si="203"/>
        <v>198240433</v>
      </c>
      <c r="DY1062" s="19">
        <f t="shared" si="204"/>
        <v>0</v>
      </c>
      <c r="DZ1062" s="29"/>
      <c r="EA1062" s="29"/>
      <c r="EB1062" s="29"/>
    </row>
    <row r="1063" spans="1:136" ht="15" customHeight="1" x14ac:dyDescent="0.2">
      <c r="A1063" s="1">
        <v>8999992812</v>
      </c>
      <c r="B1063" s="1">
        <v>899999281</v>
      </c>
      <c r="C1063" s="16">
        <v>214325843</v>
      </c>
      <c r="D1063" s="17" t="s">
        <v>556</v>
      </c>
      <c r="E1063" s="24" t="s">
        <v>1524</v>
      </c>
      <c r="F1063" s="38"/>
      <c r="G1063" s="2"/>
      <c r="H1063" s="3"/>
      <c r="I1063" s="2"/>
      <c r="J1063" s="39"/>
      <c r="K1063" s="3"/>
      <c r="L1063" s="2"/>
      <c r="M1063" s="8"/>
      <c r="N1063" s="3"/>
      <c r="O1063" s="2"/>
      <c r="P1063" s="3"/>
      <c r="Q1063" s="39">
        <v>187285025</v>
      </c>
      <c r="R1063" s="2"/>
      <c r="S1063" s="3"/>
      <c r="T1063" s="3"/>
      <c r="U1063" s="2"/>
      <c r="V1063" s="8">
        <f t="shared" si="193"/>
        <v>187285025</v>
      </c>
      <c r="W1063" s="8">
        <v>0</v>
      </c>
      <c r="X1063" s="2"/>
      <c r="Y1063" s="8">
        <v>0</v>
      </c>
      <c r="Z1063" s="8"/>
      <c r="AA1063" s="2"/>
      <c r="AB1063" s="2"/>
      <c r="AC1063" s="9"/>
      <c r="AD1063" s="2"/>
      <c r="AE1063" s="2"/>
      <c r="AF1063" s="8">
        <f t="shared" si="197"/>
        <v>187285025</v>
      </c>
      <c r="AG1063" s="9">
        <v>0</v>
      </c>
      <c r="AH1063" s="2"/>
      <c r="AI1063" s="2">
        <v>0</v>
      </c>
      <c r="AJ1063" s="9">
        <v>0</v>
      </c>
      <c r="AK1063" s="2">
        <v>0</v>
      </c>
      <c r="AL1063" s="2">
        <v>0</v>
      </c>
      <c r="AM1063" s="2"/>
      <c r="AN1063" s="2"/>
      <c r="AO1063" s="19">
        <f t="shared" si="198"/>
        <v>187285025</v>
      </c>
      <c r="AP1063" s="2"/>
      <c r="AQ1063" s="2"/>
      <c r="AR1063" s="2"/>
      <c r="AS1063" s="2"/>
      <c r="AT1063" s="2"/>
      <c r="AU1063" s="2"/>
      <c r="AV1063" s="2"/>
      <c r="AW1063" s="2"/>
      <c r="AX1063" s="2">
        <v>217938140</v>
      </c>
      <c r="AY1063" s="2">
        <v>54484535</v>
      </c>
      <c r="AZ1063" s="2"/>
      <c r="BA1063" s="2"/>
      <c r="BB1063" s="64">
        <f t="shared" si="199"/>
        <v>459707700</v>
      </c>
      <c r="BC1063" s="2"/>
      <c r="BD1063" s="2">
        <v>54484535</v>
      </c>
      <c r="BE1063" s="2"/>
      <c r="BF1063" s="2"/>
      <c r="BG1063" s="9"/>
      <c r="BH1063" s="2"/>
      <c r="BI1063" s="2"/>
      <c r="BJ1063" s="2">
        <v>403047402</v>
      </c>
      <c r="BK1063" s="8">
        <f t="shared" si="200"/>
        <v>917239637</v>
      </c>
      <c r="BL1063" s="2"/>
      <c r="BM1063" s="2">
        <v>54484535</v>
      </c>
      <c r="BN1063" s="2"/>
      <c r="BO1063" s="2"/>
      <c r="BP1063" s="2"/>
      <c r="BQ1063" s="2"/>
      <c r="BR1063" s="9"/>
      <c r="BS1063" s="2"/>
      <c r="BT1063" s="2"/>
      <c r="BU1063" s="2"/>
      <c r="BV1063" s="2"/>
      <c r="BW1063" s="8">
        <f t="shared" si="201"/>
        <v>971724172</v>
      </c>
      <c r="BX1063" s="2"/>
      <c r="BY1063" s="2">
        <v>54484535</v>
      </c>
      <c r="BZ1063" s="2"/>
      <c r="CA1063" s="2"/>
      <c r="CB1063" s="9"/>
      <c r="CC1063" s="2"/>
      <c r="CD1063" s="2"/>
      <c r="CE1063" s="2"/>
      <c r="CF1063" s="2"/>
      <c r="CG1063" s="8">
        <f>SUM(BW1063:CE1063)</f>
        <v>1026208707</v>
      </c>
      <c r="CH1063" s="2"/>
      <c r="CI1063" s="2"/>
      <c r="CJ1063" s="2"/>
      <c r="CK1063" s="2"/>
      <c r="CL1063" s="9"/>
      <c r="CM1063" s="2"/>
      <c r="CN1063" s="2"/>
      <c r="CO1063" s="2"/>
      <c r="CP1063" s="8">
        <f t="shared" si="194"/>
        <v>1026208707</v>
      </c>
      <c r="CQ1063" s="2"/>
      <c r="CR1063" s="2"/>
      <c r="CS1063" s="2"/>
      <c r="CT1063" s="2"/>
      <c r="CU1063" s="2"/>
      <c r="CV1063" s="9"/>
      <c r="CW1063" s="2"/>
      <c r="CX1063" s="2"/>
      <c r="CY1063" s="8">
        <f t="shared" si="195"/>
        <v>1026208707</v>
      </c>
      <c r="CZ1063" s="2"/>
      <c r="DA1063" s="2"/>
      <c r="DB1063" s="2"/>
      <c r="DC1063" s="2"/>
      <c r="DD1063" s="2"/>
      <c r="DE1063" s="2"/>
      <c r="DF1063" s="2"/>
      <c r="DG1063" s="2"/>
      <c r="DH1063" s="2"/>
      <c r="DI1063" s="8">
        <f t="shared" si="196"/>
        <v>1026208707</v>
      </c>
      <c r="DJ1063" s="18"/>
      <c r="DK1063" s="2"/>
      <c r="DL1063" s="2"/>
      <c r="DM1063" s="2"/>
      <c r="DN1063" s="2"/>
      <c r="DO1063" s="2"/>
      <c r="DP1063" s="2"/>
      <c r="DQ1063" s="2"/>
      <c r="DR1063" s="9"/>
      <c r="DS1063" s="2"/>
      <c r="DT1063" s="2"/>
      <c r="DU1063" s="7">
        <f t="shared" si="202"/>
        <v>1026208707</v>
      </c>
      <c r="DV1063" s="4">
        <f>VLOOKUP(B1063,[3]RPTNCT049_ConsultaSaldosContabl!$I$4:$K$8047,3,0)</f>
        <v>435876280</v>
      </c>
      <c r="DW1063" s="4">
        <f>+Q1063+Z1063+AA1063+AN1063+BA1063+BJ1063+BU1063+BV1063</f>
        <v>590332427</v>
      </c>
      <c r="DX1063" s="41">
        <f t="shared" si="203"/>
        <v>1026208707</v>
      </c>
      <c r="DY1063" s="19">
        <f t="shared" si="204"/>
        <v>0</v>
      </c>
      <c r="DZ1063" s="29"/>
      <c r="EA1063" s="29"/>
      <c r="EB1063" s="29"/>
    </row>
    <row r="1064" spans="1:136" ht="15" customHeight="1" x14ac:dyDescent="0.2">
      <c r="A1064" s="1">
        <v>8001005295</v>
      </c>
      <c r="B1064" s="1">
        <v>800100529</v>
      </c>
      <c r="C1064" s="16">
        <v>214576845</v>
      </c>
      <c r="D1064" s="17" t="s">
        <v>942</v>
      </c>
      <c r="E1064" s="24" t="s">
        <v>2020</v>
      </c>
      <c r="F1064" s="38"/>
      <c r="G1064" s="2"/>
      <c r="H1064" s="3"/>
      <c r="I1064" s="2"/>
      <c r="J1064" s="39"/>
      <c r="K1064" s="3"/>
      <c r="L1064" s="2"/>
      <c r="M1064" s="8"/>
      <c r="N1064" s="3"/>
      <c r="O1064" s="2"/>
      <c r="P1064" s="3"/>
      <c r="Q1064" s="39">
        <v>24177043</v>
      </c>
      <c r="R1064" s="2"/>
      <c r="S1064" s="3"/>
      <c r="T1064" s="3"/>
      <c r="U1064" s="2"/>
      <c r="V1064" s="8">
        <f t="shared" si="193"/>
        <v>24177043</v>
      </c>
      <c r="W1064" s="8">
        <v>0</v>
      </c>
      <c r="X1064" s="2"/>
      <c r="Y1064" s="8">
        <v>0</v>
      </c>
      <c r="Z1064" s="8"/>
      <c r="AA1064" s="2"/>
      <c r="AB1064" s="2"/>
      <c r="AC1064" s="9"/>
      <c r="AD1064" s="2"/>
      <c r="AE1064" s="2"/>
      <c r="AF1064" s="8">
        <f t="shared" si="197"/>
        <v>24177043</v>
      </c>
      <c r="AG1064" s="9">
        <v>0</v>
      </c>
      <c r="AH1064" s="2"/>
      <c r="AI1064" s="2">
        <v>0</v>
      </c>
      <c r="AJ1064" s="9">
        <v>0</v>
      </c>
      <c r="AK1064" s="2">
        <v>0</v>
      </c>
      <c r="AL1064" s="2">
        <v>0</v>
      </c>
      <c r="AM1064" s="2"/>
      <c r="AN1064" s="2"/>
      <c r="AO1064" s="19">
        <f t="shared" si="198"/>
        <v>24177043</v>
      </c>
      <c r="AP1064" s="2"/>
      <c r="AQ1064" s="2"/>
      <c r="AR1064" s="2"/>
      <c r="AS1064" s="2"/>
      <c r="AT1064" s="2"/>
      <c r="AU1064" s="2"/>
      <c r="AV1064" s="2"/>
      <c r="AW1064" s="2"/>
      <c r="AX1064" s="2">
        <v>25545948</v>
      </c>
      <c r="AY1064" s="2">
        <v>6386487</v>
      </c>
      <c r="AZ1064" s="2"/>
      <c r="BA1064" s="2"/>
      <c r="BB1064" s="64">
        <f t="shared" si="199"/>
        <v>56109478</v>
      </c>
      <c r="BC1064" s="2"/>
      <c r="BD1064" s="2">
        <v>6386487</v>
      </c>
      <c r="BE1064" s="2"/>
      <c r="BF1064" s="2"/>
      <c r="BG1064" s="9"/>
      <c r="BH1064" s="2"/>
      <c r="BI1064" s="2"/>
      <c r="BJ1064" s="2">
        <v>52030242</v>
      </c>
      <c r="BK1064" s="8">
        <f t="shared" si="200"/>
        <v>114526207</v>
      </c>
      <c r="BL1064" s="2"/>
      <c r="BM1064" s="2">
        <v>6386487</v>
      </c>
      <c r="BN1064" s="2"/>
      <c r="BO1064" s="2"/>
      <c r="BP1064" s="2"/>
      <c r="BQ1064" s="2"/>
      <c r="BR1064" s="9"/>
      <c r="BS1064" s="2"/>
      <c r="BT1064" s="2"/>
      <c r="BU1064" s="2"/>
      <c r="BV1064" s="2"/>
      <c r="BW1064" s="8">
        <f t="shared" si="201"/>
        <v>120912694</v>
      </c>
      <c r="BX1064" s="2"/>
      <c r="BY1064" s="2">
        <v>6386487</v>
      </c>
      <c r="BZ1064" s="2"/>
      <c r="CA1064" s="2"/>
      <c r="CB1064" s="9"/>
      <c r="CC1064" s="2"/>
      <c r="CD1064" s="2"/>
      <c r="CE1064" s="2"/>
      <c r="CF1064" s="2"/>
      <c r="CG1064" s="8">
        <f>SUM(BW1064:CE1064)</f>
        <v>127299181</v>
      </c>
      <c r="CH1064" s="2"/>
      <c r="CI1064" s="2"/>
      <c r="CJ1064" s="2"/>
      <c r="CK1064" s="2"/>
      <c r="CL1064" s="9"/>
      <c r="CM1064" s="2"/>
      <c r="CN1064" s="2"/>
      <c r="CO1064" s="2"/>
      <c r="CP1064" s="8">
        <f t="shared" si="194"/>
        <v>127299181</v>
      </c>
      <c r="CQ1064" s="2"/>
      <c r="CR1064" s="2"/>
      <c r="CS1064" s="2"/>
      <c r="CT1064" s="2"/>
      <c r="CU1064" s="2"/>
      <c r="CV1064" s="9"/>
      <c r="CW1064" s="2"/>
      <c r="CX1064" s="2"/>
      <c r="CY1064" s="8">
        <f t="shared" si="195"/>
        <v>127299181</v>
      </c>
      <c r="CZ1064" s="2"/>
      <c r="DA1064" s="2"/>
      <c r="DB1064" s="2"/>
      <c r="DC1064" s="2"/>
      <c r="DD1064" s="2"/>
      <c r="DE1064" s="2"/>
      <c r="DF1064" s="2"/>
      <c r="DG1064" s="2"/>
      <c r="DH1064" s="2"/>
      <c r="DI1064" s="8">
        <f t="shared" si="196"/>
        <v>127299181</v>
      </c>
      <c r="DJ1064" s="18"/>
      <c r="DK1064" s="2"/>
      <c r="DL1064" s="2"/>
      <c r="DM1064" s="2"/>
      <c r="DN1064" s="2"/>
      <c r="DO1064" s="2"/>
      <c r="DP1064" s="2"/>
      <c r="DQ1064" s="2"/>
      <c r="DR1064" s="9"/>
      <c r="DS1064" s="2"/>
      <c r="DT1064" s="2"/>
      <c r="DU1064" s="7">
        <f t="shared" si="202"/>
        <v>127299181</v>
      </c>
      <c r="DV1064" s="4">
        <f>VLOOKUP(B1064,[3]RPTNCT049_ConsultaSaldosContabl!$I$4:$K$8047,3,0)</f>
        <v>51091896</v>
      </c>
      <c r="DW1064" s="4">
        <f>+Q1064+Z1064+AA1064+AN1064+BA1064+BJ1064+BU1064+BV1064</f>
        <v>76207285</v>
      </c>
      <c r="DX1064" s="41">
        <f t="shared" si="203"/>
        <v>127299181</v>
      </c>
      <c r="DY1064" s="19">
        <f t="shared" si="204"/>
        <v>0</v>
      </c>
      <c r="DZ1064" s="29"/>
      <c r="EA1064" s="29"/>
      <c r="EB1064" s="29"/>
    </row>
    <row r="1065" spans="1:136" ht="15" customHeight="1" x14ac:dyDescent="0.2">
      <c r="A1065" s="1">
        <v>8000996315</v>
      </c>
      <c r="B1065" s="1">
        <v>800099631</v>
      </c>
      <c r="C1065" s="16">
        <v>214215842</v>
      </c>
      <c r="D1065" s="17" t="s">
        <v>332</v>
      </c>
      <c r="E1065" s="24" t="s">
        <v>1379</v>
      </c>
      <c r="F1065" s="54"/>
      <c r="G1065" s="18"/>
      <c r="H1065" s="54"/>
      <c r="I1065" s="18"/>
      <c r="J1065" s="54"/>
      <c r="K1065" s="54"/>
      <c r="L1065" s="18"/>
      <c r="M1065" s="55"/>
      <c r="N1065" s="54"/>
      <c r="O1065" s="18"/>
      <c r="P1065" s="54"/>
      <c r="Q1065" s="39"/>
      <c r="R1065" s="18"/>
      <c r="S1065" s="54"/>
      <c r="T1065" s="54"/>
      <c r="U1065" s="18"/>
      <c r="V1065" s="8">
        <f t="shared" si="193"/>
        <v>0</v>
      </c>
      <c r="W1065" s="8">
        <v>0</v>
      </c>
      <c r="X1065" s="18"/>
      <c r="Y1065" s="8">
        <v>0</v>
      </c>
      <c r="Z1065" s="8">
        <v>44592208</v>
      </c>
      <c r="AA1065" s="18"/>
      <c r="AB1065" s="18"/>
      <c r="AC1065" s="56"/>
      <c r="AD1065" s="18"/>
      <c r="AE1065" s="18"/>
      <c r="AF1065" s="8">
        <f t="shared" si="197"/>
        <v>44592208</v>
      </c>
      <c r="AG1065" s="9">
        <v>0</v>
      </c>
      <c r="AH1065" s="2"/>
      <c r="AI1065" s="2">
        <v>0</v>
      </c>
      <c r="AJ1065" s="9">
        <v>0</v>
      </c>
      <c r="AK1065" s="2">
        <v>0</v>
      </c>
      <c r="AL1065" s="2">
        <v>0</v>
      </c>
      <c r="AM1065" s="2"/>
      <c r="AN1065" s="2"/>
      <c r="AO1065" s="19">
        <f t="shared" si="198"/>
        <v>44592208</v>
      </c>
      <c r="AP1065" s="18"/>
      <c r="AQ1065" s="2"/>
      <c r="AR1065" s="18"/>
      <c r="AS1065" s="2"/>
      <c r="AT1065" s="18"/>
      <c r="AU1065" s="18"/>
      <c r="AV1065" s="18"/>
      <c r="AW1065" s="18"/>
      <c r="AX1065" s="2">
        <v>61673488</v>
      </c>
      <c r="AY1065" s="2">
        <v>15418372</v>
      </c>
      <c r="AZ1065" s="18"/>
      <c r="BA1065" s="2"/>
      <c r="BB1065" s="64">
        <f t="shared" si="199"/>
        <v>121684068</v>
      </c>
      <c r="BC1065" s="2"/>
      <c r="BD1065" s="2">
        <v>15418372</v>
      </c>
      <c r="BE1065" s="2"/>
      <c r="BF1065" s="2"/>
      <c r="BG1065" s="9"/>
      <c r="BH1065" s="2"/>
      <c r="BI1065" s="2"/>
      <c r="BJ1065" s="2">
        <v>95965102</v>
      </c>
      <c r="BK1065" s="8">
        <f t="shared" si="200"/>
        <v>233067542</v>
      </c>
      <c r="BL1065" s="2"/>
      <c r="BM1065" s="2">
        <v>15418372</v>
      </c>
      <c r="BN1065" s="2"/>
      <c r="BO1065" s="2"/>
      <c r="BP1065" s="2"/>
      <c r="BQ1065" s="2"/>
      <c r="BR1065" s="9"/>
      <c r="BS1065" s="2"/>
      <c r="BT1065" s="2"/>
      <c r="BU1065" s="2"/>
      <c r="BV1065" s="2"/>
      <c r="BW1065" s="8">
        <f t="shared" si="201"/>
        <v>248485914</v>
      </c>
      <c r="BX1065" s="2"/>
      <c r="BY1065" s="2">
        <v>15418372</v>
      </c>
      <c r="BZ1065" s="2"/>
      <c r="CA1065" s="2"/>
      <c r="CB1065" s="9"/>
      <c r="CC1065" s="2"/>
      <c r="CD1065" s="2"/>
      <c r="CE1065" s="2"/>
      <c r="CF1065" s="2"/>
      <c r="CG1065" s="8">
        <f>SUM(BW1065:CE1065)</f>
        <v>263904286</v>
      </c>
      <c r="CH1065" s="2"/>
      <c r="CI1065" s="2"/>
      <c r="CJ1065" s="2"/>
      <c r="CK1065" s="2"/>
      <c r="CL1065" s="9"/>
      <c r="CM1065" s="2"/>
      <c r="CN1065" s="2"/>
      <c r="CO1065" s="2"/>
      <c r="CP1065" s="8">
        <f t="shared" si="194"/>
        <v>263904286</v>
      </c>
      <c r="CQ1065" s="2"/>
      <c r="CR1065" s="2"/>
      <c r="CS1065" s="2"/>
      <c r="CT1065" s="2"/>
      <c r="CU1065" s="2"/>
      <c r="CV1065" s="9"/>
      <c r="CW1065" s="2"/>
      <c r="CX1065" s="2"/>
      <c r="CY1065" s="8">
        <f t="shared" si="195"/>
        <v>263904286</v>
      </c>
      <c r="CZ1065" s="2"/>
      <c r="DA1065" s="2"/>
      <c r="DB1065" s="2"/>
      <c r="DC1065" s="2"/>
      <c r="DD1065" s="2"/>
      <c r="DE1065" s="2"/>
      <c r="DF1065" s="2"/>
      <c r="DG1065" s="2"/>
      <c r="DH1065" s="2"/>
      <c r="DI1065" s="8">
        <f t="shared" si="196"/>
        <v>263904286</v>
      </c>
      <c r="DJ1065" s="18"/>
      <c r="DK1065" s="2"/>
      <c r="DL1065" s="2"/>
      <c r="DM1065" s="2"/>
      <c r="DN1065" s="2"/>
      <c r="DO1065" s="2"/>
      <c r="DP1065" s="2"/>
      <c r="DQ1065" s="2"/>
      <c r="DR1065" s="9"/>
      <c r="DS1065" s="2"/>
      <c r="DT1065" s="2"/>
      <c r="DU1065" s="7">
        <f t="shared" si="202"/>
        <v>263904286</v>
      </c>
      <c r="DV1065" s="4">
        <f>VLOOKUP(B1065,[3]RPTNCT049_ConsultaSaldosContabl!$I$4:$K$8047,3,0)</f>
        <v>123346976</v>
      </c>
      <c r="DW1065" s="4">
        <f>+Q1065+Z1065+AA1065+AN1065+BA1065+BJ1065+BU1065+BV1065</f>
        <v>140557310</v>
      </c>
      <c r="DX1065" s="41">
        <f t="shared" si="203"/>
        <v>263904286</v>
      </c>
      <c r="DY1065" s="19">
        <f t="shared" si="204"/>
        <v>0</v>
      </c>
      <c r="DZ1065" s="29"/>
      <c r="EA1065" s="15"/>
      <c r="EB1065" s="15"/>
      <c r="EC1065" s="15"/>
      <c r="ED1065" s="15"/>
      <c r="EE1065" s="15"/>
      <c r="EF1065" s="15"/>
    </row>
    <row r="1066" spans="1:136" ht="15" customHeight="1" x14ac:dyDescent="0.2">
      <c r="A1066" s="1">
        <v>8999993881</v>
      </c>
      <c r="B1066" s="1">
        <v>899999388</v>
      </c>
      <c r="C1066" s="16">
        <v>214525845</v>
      </c>
      <c r="D1066" s="17" t="s">
        <v>557</v>
      </c>
      <c r="E1066" s="24" t="s">
        <v>2097</v>
      </c>
      <c r="F1066" s="38"/>
      <c r="G1066" s="2"/>
      <c r="H1066" s="3"/>
      <c r="I1066" s="2"/>
      <c r="J1066" s="39"/>
      <c r="K1066" s="3"/>
      <c r="L1066" s="2"/>
      <c r="M1066" s="8"/>
      <c r="N1066" s="3"/>
      <c r="O1066" s="2"/>
      <c r="P1066" s="3"/>
      <c r="Q1066" s="39">
        <v>35912830</v>
      </c>
      <c r="R1066" s="2"/>
      <c r="S1066" s="3"/>
      <c r="T1066" s="3"/>
      <c r="U1066" s="2"/>
      <c r="V1066" s="8">
        <f t="shared" si="193"/>
        <v>35912830</v>
      </c>
      <c r="W1066" s="8">
        <v>0</v>
      </c>
      <c r="X1066" s="2"/>
      <c r="Y1066" s="8">
        <v>0</v>
      </c>
      <c r="Z1066" s="8"/>
      <c r="AA1066" s="2"/>
      <c r="AB1066" s="2"/>
      <c r="AC1066" s="9"/>
      <c r="AD1066" s="2"/>
      <c r="AE1066" s="2"/>
      <c r="AF1066" s="8">
        <f t="shared" si="197"/>
        <v>35912830</v>
      </c>
      <c r="AG1066" s="9">
        <v>0</v>
      </c>
      <c r="AH1066" s="2"/>
      <c r="AI1066" s="2">
        <v>0</v>
      </c>
      <c r="AJ1066" s="9">
        <v>0</v>
      </c>
      <c r="AK1066" s="2">
        <v>0</v>
      </c>
      <c r="AL1066" s="2">
        <v>0</v>
      </c>
      <c r="AM1066" s="2"/>
      <c r="AN1066" s="2"/>
      <c r="AO1066" s="19">
        <f t="shared" si="198"/>
        <v>35912830</v>
      </c>
      <c r="AP1066" s="2"/>
      <c r="AQ1066" s="2"/>
      <c r="AR1066" s="2"/>
      <c r="AS1066" s="2"/>
      <c r="AT1066" s="2"/>
      <c r="AU1066" s="2"/>
      <c r="AV1066" s="2"/>
      <c r="AW1066" s="2"/>
      <c r="AX1066" s="2">
        <v>45384848</v>
      </c>
      <c r="AY1066" s="2">
        <v>11346212</v>
      </c>
      <c r="AZ1066" s="2"/>
      <c r="BA1066" s="2"/>
      <c r="BB1066" s="64">
        <f t="shared" si="199"/>
        <v>92643890</v>
      </c>
      <c r="BC1066" s="2"/>
      <c r="BD1066" s="2">
        <v>11346212</v>
      </c>
      <c r="BE1066" s="2"/>
      <c r="BF1066" s="2"/>
      <c r="BG1066" s="9"/>
      <c r="BH1066" s="2"/>
      <c r="BI1066" s="2"/>
      <c r="BJ1066" s="2">
        <v>77286275</v>
      </c>
      <c r="BK1066" s="8">
        <f t="shared" si="200"/>
        <v>181276377</v>
      </c>
      <c r="BL1066" s="2"/>
      <c r="BM1066" s="2">
        <v>11346212</v>
      </c>
      <c r="BN1066" s="2"/>
      <c r="BO1066" s="2"/>
      <c r="BP1066" s="2"/>
      <c r="BQ1066" s="2"/>
      <c r="BR1066" s="9"/>
      <c r="BS1066" s="2"/>
      <c r="BT1066" s="2"/>
      <c r="BU1066" s="2"/>
      <c r="BV1066" s="2"/>
      <c r="BW1066" s="8">
        <f t="shared" si="201"/>
        <v>192622589</v>
      </c>
      <c r="BX1066" s="2"/>
      <c r="BY1066" s="2">
        <v>11346212</v>
      </c>
      <c r="BZ1066" s="2"/>
      <c r="CA1066" s="2"/>
      <c r="CB1066" s="9"/>
      <c r="CC1066" s="2"/>
      <c r="CD1066" s="2"/>
      <c r="CE1066" s="2"/>
      <c r="CF1066" s="2"/>
      <c r="CG1066" s="8">
        <f>SUM(BW1066:CE1066)</f>
        <v>203968801</v>
      </c>
      <c r="CH1066" s="2"/>
      <c r="CI1066" s="2"/>
      <c r="CJ1066" s="2"/>
      <c r="CK1066" s="2"/>
      <c r="CL1066" s="9"/>
      <c r="CM1066" s="2"/>
      <c r="CN1066" s="2"/>
      <c r="CO1066" s="2"/>
      <c r="CP1066" s="8">
        <f t="shared" si="194"/>
        <v>203968801</v>
      </c>
      <c r="CQ1066" s="2"/>
      <c r="CR1066" s="2"/>
      <c r="CS1066" s="2"/>
      <c r="CT1066" s="2"/>
      <c r="CU1066" s="2"/>
      <c r="CV1066" s="9"/>
      <c r="CW1066" s="2"/>
      <c r="CX1066" s="2"/>
      <c r="CY1066" s="8">
        <f t="shared" si="195"/>
        <v>203968801</v>
      </c>
      <c r="CZ1066" s="2"/>
      <c r="DA1066" s="2"/>
      <c r="DB1066" s="2"/>
      <c r="DC1066" s="2"/>
      <c r="DD1066" s="2"/>
      <c r="DE1066" s="2"/>
      <c r="DF1066" s="2"/>
      <c r="DG1066" s="2"/>
      <c r="DH1066" s="2"/>
      <c r="DI1066" s="8">
        <f t="shared" si="196"/>
        <v>203968801</v>
      </c>
      <c r="DJ1066" s="18"/>
      <c r="DK1066" s="2"/>
      <c r="DL1066" s="2"/>
      <c r="DM1066" s="2"/>
      <c r="DN1066" s="2"/>
      <c r="DO1066" s="2"/>
      <c r="DP1066" s="2"/>
      <c r="DQ1066" s="2"/>
      <c r="DR1066" s="9"/>
      <c r="DS1066" s="2"/>
      <c r="DT1066" s="2"/>
      <c r="DU1066" s="7">
        <f t="shared" si="202"/>
        <v>203968801</v>
      </c>
      <c r="DV1066" s="4">
        <f>VLOOKUP(B1066,[3]RPTNCT049_ConsultaSaldosContabl!$I$4:$K$8047,3,0)</f>
        <v>90769696</v>
      </c>
      <c r="DW1066" s="4">
        <f>+Q1066+Z1066+AA1066+AN1066+BA1066+BJ1066+BU1066+BV1066</f>
        <v>113199105</v>
      </c>
      <c r="DX1066" s="41">
        <f t="shared" si="203"/>
        <v>203968801</v>
      </c>
      <c r="DY1066" s="19">
        <f t="shared" si="204"/>
        <v>0</v>
      </c>
      <c r="DZ1066" s="29"/>
      <c r="EA1066" s="29"/>
      <c r="EB1066" s="29"/>
    </row>
    <row r="1067" spans="1:136" ht="15" customHeight="1" x14ac:dyDescent="0.2">
      <c r="A1067" s="1">
        <v>8916801964</v>
      </c>
      <c r="B1067" s="1">
        <v>891680196</v>
      </c>
      <c r="C1067" s="16">
        <v>210027800</v>
      </c>
      <c r="D1067" s="17" t="s">
        <v>591</v>
      </c>
      <c r="E1067" s="24" t="s">
        <v>1630</v>
      </c>
      <c r="F1067" s="38"/>
      <c r="G1067" s="2"/>
      <c r="H1067" s="3"/>
      <c r="I1067" s="2"/>
      <c r="J1067" s="39"/>
      <c r="K1067" s="3"/>
      <c r="L1067" s="2"/>
      <c r="M1067" s="8"/>
      <c r="N1067" s="3"/>
      <c r="O1067" s="2"/>
      <c r="P1067" s="3"/>
      <c r="Q1067" s="39">
        <v>88552724</v>
      </c>
      <c r="R1067" s="2"/>
      <c r="S1067" s="3"/>
      <c r="T1067" s="3"/>
      <c r="U1067" s="2"/>
      <c r="V1067" s="8">
        <f t="shared" si="193"/>
        <v>88552724</v>
      </c>
      <c r="W1067" s="8">
        <v>0</v>
      </c>
      <c r="X1067" s="2"/>
      <c r="Y1067" s="8">
        <v>0</v>
      </c>
      <c r="Z1067" s="8"/>
      <c r="AA1067" s="2"/>
      <c r="AB1067" s="2"/>
      <c r="AC1067" s="9"/>
      <c r="AD1067" s="2"/>
      <c r="AE1067" s="2"/>
      <c r="AF1067" s="8">
        <f t="shared" si="197"/>
        <v>88552724</v>
      </c>
      <c r="AG1067" s="9">
        <v>0</v>
      </c>
      <c r="AH1067" s="2"/>
      <c r="AI1067" s="2">
        <v>0</v>
      </c>
      <c r="AJ1067" s="9">
        <v>0</v>
      </c>
      <c r="AK1067" s="2">
        <v>0</v>
      </c>
      <c r="AL1067" s="2">
        <v>0</v>
      </c>
      <c r="AM1067" s="2"/>
      <c r="AN1067" s="2"/>
      <c r="AO1067" s="19">
        <f t="shared" si="198"/>
        <v>88552724</v>
      </c>
      <c r="AP1067" s="2"/>
      <c r="AQ1067" s="2"/>
      <c r="AR1067" s="2"/>
      <c r="AS1067" s="2"/>
      <c r="AT1067" s="2"/>
      <c r="AU1067" s="2"/>
      <c r="AV1067" s="2"/>
      <c r="AW1067" s="2"/>
      <c r="AX1067" s="2">
        <v>176002996</v>
      </c>
      <c r="AY1067" s="2">
        <v>44000749</v>
      </c>
      <c r="AZ1067" s="2"/>
      <c r="BA1067" s="2"/>
      <c r="BB1067" s="64">
        <f t="shared" si="199"/>
        <v>308556469</v>
      </c>
      <c r="BC1067" s="2"/>
      <c r="BD1067" s="2">
        <v>44000749</v>
      </c>
      <c r="BE1067" s="2"/>
      <c r="BF1067" s="2"/>
      <c r="BG1067" s="9"/>
      <c r="BH1067" s="2"/>
      <c r="BI1067" s="2"/>
      <c r="BJ1067" s="2">
        <v>190570449</v>
      </c>
      <c r="BK1067" s="8">
        <f t="shared" si="200"/>
        <v>543127667</v>
      </c>
      <c r="BL1067" s="2"/>
      <c r="BM1067" s="2">
        <v>44000749</v>
      </c>
      <c r="BN1067" s="2"/>
      <c r="BO1067" s="2"/>
      <c r="BP1067" s="2"/>
      <c r="BQ1067" s="2"/>
      <c r="BR1067" s="9"/>
      <c r="BS1067" s="2"/>
      <c r="BT1067" s="2"/>
      <c r="BU1067" s="2"/>
      <c r="BV1067" s="2"/>
      <c r="BW1067" s="8">
        <f t="shared" si="201"/>
        <v>587128416</v>
      </c>
      <c r="BX1067" s="2"/>
      <c r="BY1067" s="2">
        <v>44000749</v>
      </c>
      <c r="BZ1067" s="2"/>
      <c r="CA1067" s="2"/>
      <c r="CB1067" s="9"/>
      <c r="CC1067" s="2"/>
      <c r="CD1067" s="2"/>
      <c r="CE1067" s="2"/>
      <c r="CF1067" s="2"/>
      <c r="CG1067" s="8">
        <f>SUM(BW1067:CE1067)</f>
        <v>631129165</v>
      </c>
      <c r="CH1067" s="2"/>
      <c r="CI1067" s="2"/>
      <c r="CJ1067" s="2"/>
      <c r="CK1067" s="2"/>
      <c r="CL1067" s="9"/>
      <c r="CM1067" s="2"/>
      <c r="CN1067" s="2"/>
      <c r="CO1067" s="2"/>
      <c r="CP1067" s="8">
        <f t="shared" si="194"/>
        <v>631129165</v>
      </c>
      <c r="CQ1067" s="2"/>
      <c r="CR1067" s="2"/>
      <c r="CS1067" s="2"/>
      <c r="CT1067" s="2"/>
      <c r="CU1067" s="2"/>
      <c r="CV1067" s="9"/>
      <c r="CW1067" s="2"/>
      <c r="CX1067" s="2"/>
      <c r="CY1067" s="8">
        <f t="shared" si="195"/>
        <v>631129165</v>
      </c>
      <c r="CZ1067" s="2"/>
      <c r="DA1067" s="2"/>
      <c r="DB1067" s="2"/>
      <c r="DC1067" s="2"/>
      <c r="DD1067" s="2"/>
      <c r="DE1067" s="2"/>
      <c r="DF1067" s="2"/>
      <c r="DG1067" s="2"/>
      <c r="DH1067" s="2"/>
      <c r="DI1067" s="8">
        <f t="shared" si="196"/>
        <v>631129165</v>
      </c>
      <c r="DJ1067" s="18"/>
      <c r="DK1067" s="2"/>
      <c r="DL1067" s="2"/>
      <c r="DM1067" s="2"/>
      <c r="DN1067" s="2"/>
      <c r="DO1067" s="2"/>
      <c r="DP1067" s="2"/>
      <c r="DQ1067" s="2"/>
      <c r="DR1067" s="9"/>
      <c r="DS1067" s="2"/>
      <c r="DT1067" s="2"/>
      <c r="DU1067" s="7">
        <f t="shared" si="202"/>
        <v>631129165</v>
      </c>
      <c r="DV1067" s="4">
        <f>VLOOKUP(B1067,[3]RPTNCT049_ConsultaSaldosContabl!$I$4:$K$8047,3,0)</f>
        <v>352005992</v>
      </c>
      <c r="DW1067" s="4">
        <f>+Q1067+Z1067+AA1067+AN1067+BA1067+BJ1067+BU1067+BV1067</f>
        <v>279123173</v>
      </c>
      <c r="DX1067" s="41">
        <f t="shared" si="203"/>
        <v>631129165</v>
      </c>
      <c r="DY1067" s="19">
        <f t="shared" si="204"/>
        <v>0</v>
      </c>
      <c r="DZ1067" s="29"/>
      <c r="EA1067" s="29"/>
      <c r="EB1067" s="29"/>
    </row>
    <row r="1068" spans="1:136" ht="15" customHeight="1" x14ac:dyDescent="0.2">
      <c r="A1068" s="1">
        <v>8906800084</v>
      </c>
      <c r="B1068" s="1">
        <v>890680008</v>
      </c>
      <c r="C1068" s="16">
        <v>219025290</v>
      </c>
      <c r="D1068" s="17" t="s">
        <v>2223</v>
      </c>
      <c r="E1068" s="24" t="s">
        <v>1056</v>
      </c>
      <c r="F1068" s="36">
        <v>3016640506</v>
      </c>
      <c r="G1068" s="2"/>
      <c r="H1068" s="3"/>
      <c r="I1068" s="2"/>
      <c r="J1068" s="39">
        <v>190914214</v>
      </c>
      <c r="K1068" s="2">
        <v>406415047</v>
      </c>
      <c r="L1068" s="2"/>
      <c r="M1068" s="8">
        <f>SUM(F1068:L1068)</f>
        <v>3613969767</v>
      </c>
      <c r="N1068" s="3">
        <f>VLOOKUP(A1068,'[1]PRESTACION DE SERVICIO'!$I$2:$J$96,2,0)</f>
        <v>2656783552</v>
      </c>
      <c r="O1068" s="2"/>
      <c r="P1068" s="3"/>
      <c r="Q1068" s="39">
        <v>448438502</v>
      </c>
      <c r="R1068" s="2"/>
      <c r="S1068" s="3">
        <v>153295625</v>
      </c>
      <c r="T1068" s="9">
        <v>322463018</v>
      </c>
      <c r="U1068" s="2"/>
      <c r="V1068" s="8">
        <f t="shared" si="193"/>
        <v>7194950464</v>
      </c>
      <c r="W1068" s="8">
        <v>2396053013</v>
      </c>
      <c r="X1068" s="2"/>
      <c r="Y1068" s="8">
        <v>0</v>
      </c>
      <c r="Z1068" s="8"/>
      <c r="AA1068" s="2"/>
      <c r="AB1068" s="2"/>
      <c r="AC1068" s="9">
        <v>174255759</v>
      </c>
      <c r="AD1068" s="2">
        <v>345817965</v>
      </c>
      <c r="AE1068" s="2"/>
      <c r="AF1068" s="8">
        <f t="shared" si="197"/>
        <v>10111077201</v>
      </c>
      <c r="AG1068" s="9">
        <v>0</v>
      </c>
      <c r="AH1068" s="2"/>
      <c r="AI1068" s="2">
        <v>0</v>
      </c>
      <c r="AJ1068" s="9">
        <v>2396053013</v>
      </c>
      <c r="AK1068" s="2">
        <v>174255759</v>
      </c>
      <c r="AL1068" s="2">
        <v>345817965</v>
      </c>
      <c r="AM1068" s="2"/>
      <c r="AN1068" s="2"/>
      <c r="AO1068" s="19">
        <f t="shared" si="198"/>
        <v>13027203938</v>
      </c>
      <c r="AP1068" s="2"/>
      <c r="AQ1068" s="2"/>
      <c r="AR1068" s="2"/>
      <c r="AS1068" s="2">
        <v>2500351519</v>
      </c>
      <c r="AT1068" s="2">
        <v>174255759</v>
      </c>
      <c r="AU1068" s="2">
        <v>241519459</v>
      </c>
      <c r="AV1068" s="2"/>
      <c r="AW1068" s="2">
        <v>375632980</v>
      </c>
      <c r="AX1068" s="2"/>
      <c r="AY1068" s="2">
        <v>93908245</v>
      </c>
      <c r="AZ1068" s="2"/>
      <c r="BA1068" s="2">
        <f>VLOOKUP(B1068,[2]Mayo!$G$109:$H$167,2,0)</f>
        <v>6786309</v>
      </c>
      <c r="BB1068" s="64">
        <f t="shared" si="199"/>
        <v>16419658209</v>
      </c>
      <c r="BC1068" s="2">
        <v>3603567694</v>
      </c>
      <c r="BD1068" s="2">
        <v>93908245</v>
      </c>
      <c r="BE1068" s="2"/>
      <c r="BF1068" s="2"/>
      <c r="BG1068" s="9">
        <v>186768303</v>
      </c>
      <c r="BH1068" s="2">
        <v>544341050</v>
      </c>
      <c r="BI1068" s="2"/>
      <c r="BJ1068" s="2">
        <v>979667464</v>
      </c>
      <c r="BK1068" s="8">
        <f t="shared" si="200"/>
        <v>21827910965</v>
      </c>
      <c r="BL1068" s="2">
        <v>2669348467</v>
      </c>
      <c r="BM1068" s="2">
        <v>93908245</v>
      </c>
      <c r="BN1068" s="2"/>
      <c r="BO1068" s="2">
        <v>1142539340</v>
      </c>
      <c r="BP1068" s="2"/>
      <c r="BQ1068" s="2"/>
      <c r="BR1068" s="9">
        <v>178101947</v>
      </c>
      <c r="BS1068" s="2">
        <v>470180627</v>
      </c>
      <c r="BT1068" s="2"/>
      <c r="BU1068" s="2"/>
      <c r="BV1068" s="2"/>
      <c r="BW1068" s="8">
        <f t="shared" si="201"/>
        <v>26381989591</v>
      </c>
      <c r="BX1068" s="2"/>
      <c r="BY1068" s="2">
        <v>93908245</v>
      </c>
      <c r="BZ1068" s="2"/>
      <c r="CA1068" s="2">
        <v>2558606801</v>
      </c>
      <c r="CB1068" s="9">
        <v>188202697</v>
      </c>
      <c r="CC1068" s="2">
        <v>406463251</v>
      </c>
      <c r="CD1068" s="2"/>
      <c r="CE1068" s="2"/>
      <c r="CF1068" s="2"/>
      <c r="CG1068" s="8">
        <f>SUM(BW1068:CE1068)</f>
        <v>29629170585</v>
      </c>
      <c r="CH1068" s="2"/>
      <c r="CI1068" s="2"/>
      <c r="CJ1068" s="2"/>
      <c r="CK1068" s="2"/>
      <c r="CL1068" s="9"/>
      <c r="CM1068" s="2"/>
      <c r="CN1068" s="2"/>
      <c r="CO1068" s="2"/>
      <c r="CP1068" s="8">
        <f t="shared" si="194"/>
        <v>29629170585</v>
      </c>
      <c r="CQ1068" s="2"/>
      <c r="CR1068" s="2"/>
      <c r="CS1068" s="2"/>
      <c r="CT1068" s="2"/>
      <c r="CU1068" s="2"/>
      <c r="CV1068" s="9"/>
      <c r="CW1068" s="2"/>
      <c r="CX1068" s="2"/>
      <c r="CY1068" s="8">
        <f t="shared" si="195"/>
        <v>29629170585</v>
      </c>
      <c r="CZ1068" s="2"/>
      <c r="DA1068" s="2"/>
      <c r="DB1068" s="2"/>
      <c r="DC1068" s="2"/>
      <c r="DD1068" s="2"/>
      <c r="DE1068" s="2"/>
      <c r="DF1068" s="2"/>
      <c r="DG1068" s="2"/>
      <c r="DH1068" s="2"/>
      <c r="DI1068" s="8">
        <f t="shared" si="196"/>
        <v>29629170585</v>
      </c>
      <c r="DJ1068" s="18"/>
      <c r="DK1068" s="2"/>
      <c r="DL1068" s="2"/>
      <c r="DM1068" s="2"/>
      <c r="DN1068" s="2"/>
      <c r="DO1068" s="2"/>
      <c r="DP1068" s="2"/>
      <c r="DQ1068" s="2"/>
      <c r="DR1068" s="9"/>
      <c r="DS1068" s="2"/>
      <c r="DT1068" s="2"/>
      <c r="DU1068" s="7">
        <f t="shared" si="202"/>
        <v>29629170585</v>
      </c>
      <c r="DV1068" s="4">
        <f>VLOOKUP(B1068,[3]RPTNCT049_ConsultaSaldosContabl!$I$4:$K$8047,3,0)</f>
        <v>28194278310</v>
      </c>
      <c r="DW1068" s="4">
        <f>+Q1068+Z1068+AA1068+AN1068+BA1068+BJ1068+BU1068+BV1068</f>
        <v>1434892275</v>
      </c>
      <c r="DX1068" s="41">
        <f t="shared" si="203"/>
        <v>29629170585</v>
      </c>
      <c r="DY1068" s="19">
        <f t="shared" si="204"/>
        <v>0</v>
      </c>
      <c r="DZ1068" s="29"/>
      <c r="EA1068" s="29"/>
      <c r="EB1068" s="29"/>
    </row>
    <row r="1069" spans="1:136" ht="15" customHeight="1" x14ac:dyDescent="0.2">
      <c r="A1069" s="1">
        <v>8180009610</v>
      </c>
      <c r="B1069" s="1">
        <v>818000961</v>
      </c>
      <c r="C1069" s="16">
        <v>211027810</v>
      </c>
      <c r="D1069" s="17" t="s">
        <v>592</v>
      </c>
      <c r="E1069" s="24" t="s">
        <v>1631</v>
      </c>
      <c r="F1069" s="38"/>
      <c r="G1069" s="2"/>
      <c r="H1069" s="3"/>
      <c r="I1069" s="2"/>
      <c r="J1069" s="39"/>
      <c r="K1069" s="3"/>
      <c r="L1069" s="2"/>
      <c r="M1069" s="8"/>
      <c r="N1069" s="3"/>
      <c r="O1069" s="2"/>
      <c r="P1069" s="3"/>
      <c r="Q1069" s="39">
        <v>45486800</v>
      </c>
      <c r="R1069" s="2"/>
      <c r="S1069" s="3"/>
      <c r="T1069" s="3"/>
      <c r="U1069" s="2"/>
      <c r="V1069" s="8">
        <f t="shared" si="193"/>
        <v>45486800</v>
      </c>
      <c r="W1069" s="8">
        <v>0</v>
      </c>
      <c r="X1069" s="2"/>
      <c r="Y1069" s="8">
        <v>0</v>
      </c>
      <c r="Z1069" s="8"/>
      <c r="AA1069" s="2"/>
      <c r="AB1069" s="2"/>
      <c r="AC1069" s="9"/>
      <c r="AD1069" s="2"/>
      <c r="AE1069" s="2"/>
      <c r="AF1069" s="8">
        <f t="shared" si="197"/>
        <v>45486800</v>
      </c>
      <c r="AG1069" s="9">
        <v>0</v>
      </c>
      <c r="AH1069" s="2"/>
      <c r="AI1069" s="2">
        <v>0</v>
      </c>
      <c r="AJ1069" s="9">
        <v>0</v>
      </c>
      <c r="AK1069" s="2">
        <v>0</v>
      </c>
      <c r="AL1069" s="2">
        <v>0</v>
      </c>
      <c r="AM1069" s="2"/>
      <c r="AN1069" s="2"/>
      <c r="AO1069" s="19">
        <f t="shared" si="198"/>
        <v>45486800</v>
      </c>
      <c r="AP1069" s="2"/>
      <c r="AQ1069" s="2"/>
      <c r="AR1069" s="2"/>
      <c r="AS1069" s="2"/>
      <c r="AT1069" s="2"/>
      <c r="AU1069" s="2"/>
      <c r="AV1069" s="2"/>
      <c r="AW1069" s="2"/>
      <c r="AX1069" s="2">
        <v>77017108</v>
      </c>
      <c r="AY1069" s="2">
        <v>19254277</v>
      </c>
      <c r="AZ1069" s="2"/>
      <c r="BA1069" s="2"/>
      <c r="BB1069" s="64">
        <f t="shared" si="199"/>
        <v>141758185</v>
      </c>
      <c r="BC1069" s="2"/>
      <c r="BD1069" s="2">
        <v>19254277</v>
      </c>
      <c r="BE1069" s="2"/>
      <c r="BF1069" s="2"/>
      <c r="BG1069" s="9"/>
      <c r="BH1069" s="2"/>
      <c r="BI1069" s="2"/>
      <c r="BJ1069" s="2">
        <v>97890067</v>
      </c>
      <c r="BK1069" s="8">
        <f t="shared" si="200"/>
        <v>258902529</v>
      </c>
      <c r="BL1069" s="2"/>
      <c r="BM1069" s="2">
        <v>19254277</v>
      </c>
      <c r="BN1069" s="2"/>
      <c r="BO1069" s="2"/>
      <c r="BP1069" s="2"/>
      <c r="BQ1069" s="2"/>
      <c r="BR1069" s="9"/>
      <c r="BS1069" s="2"/>
      <c r="BT1069" s="2"/>
      <c r="BU1069" s="2"/>
      <c r="BV1069" s="2"/>
      <c r="BW1069" s="8">
        <f t="shared" si="201"/>
        <v>278156806</v>
      </c>
      <c r="BX1069" s="2"/>
      <c r="BY1069" s="2">
        <v>19254277</v>
      </c>
      <c r="BZ1069" s="2"/>
      <c r="CA1069" s="2"/>
      <c r="CB1069" s="9"/>
      <c r="CC1069" s="2"/>
      <c r="CD1069" s="2"/>
      <c r="CE1069" s="2"/>
      <c r="CF1069" s="2"/>
      <c r="CG1069" s="8">
        <f>SUM(BW1069:CE1069)</f>
        <v>297411083</v>
      </c>
      <c r="CH1069" s="2"/>
      <c r="CI1069" s="2"/>
      <c r="CJ1069" s="2"/>
      <c r="CK1069" s="2"/>
      <c r="CL1069" s="9"/>
      <c r="CM1069" s="2"/>
      <c r="CN1069" s="2"/>
      <c r="CO1069" s="2"/>
      <c r="CP1069" s="8">
        <f t="shared" si="194"/>
        <v>297411083</v>
      </c>
      <c r="CQ1069" s="2"/>
      <c r="CR1069" s="2"/>
      <c r="CS1069" s="2"/>
      <c r="CT1069" s="2"/>
      <c r="CU1069" s="2"/>
      <c r="CV1069" s="9"/>
      <c r="CW1069" s="2"/>
      <c r="CX1069" s="2"/>
      <c r="CY1069" s="8">
        <f t="shared" si="195"/>
        <v>297411083</v>
      </c>
      <c r="CZ1069" s="2"/>
      <c r="DA1069" s="2"/>
      <c r="DB1069" s="2"/>
      <c r="DC1069" s="2"/>
      <c r="DD1069" s="2"/>
      <c r="DE1069" s="2"/>
      <c r="DF1069" s="2"/>
      <c r="DG1069" s="2"/>
      <c r="DH1069" s="2"/>
      <c r="DI1069" s="8">
        <f t="shared" si="196"/>
        <v>297411083</v>
      </c>
      <c r="DJ1069" s="18"/>
      <c r="DK1069" s="2"/>
      <c r="DL1069" s="2"/>
      <c r="DM1069" s="2"/>
      <c r="DN1069" s="2"/>
      <c r="DO1069" s="2"/>
      <c r="DP1069" s="2"/>
      <c r="DQ1069" s="2"/>
      <c r="DR1069" s="9"/>
      <c r="DS1069" s="2"/>
      <c r="DT1069" s="2"/>
      <c r="DU1069" s="7">
        <f t="shared" si="202"/>
        <v>297411083</v>
      </c>
      <c r="DV1069" s="4">
        <f>VLOOKUP(B1069,[3]RPTNCT049_ConsultaSaldosContabl!$I$4:$K$8047,3,0)</f>
        <v>154034216</v>
      </c>
      <c r="DW1069" s="4">
        <f>+Q1069+Z1069+AA1069+AN1069+BA1069+BJ1069+BU1069+BV1069</f>
        <v>143376867</v>
      </c>
      <c r="DX1069" s="41">
        <f t="shared" si="203"/>
        <v>297411083</v>
      </c>
      <c r="DY1069" s="19">
        <f t="shared" si="204"/>
        <v>0</v>
      </c>
      <c r="DZ1069" s="29"/>
      <c r="EA1069" s="29"/>
      <c r="EB1069" s="29"/>
    </row>
    <row r="1070" spans="1:136" ht="15" customHeight="1" x14ac:dyDescent="0.2">
      <c r="A1070" s="1">
        <v>8909845754</v>
      </c>
      <c r="B1070" s="1">
        <v>890984575</v>
      </c>
      <c r="C1070" s="16">
        <v>214205842</v>
      </c>
      <c r="D1070" s="17" t="s">
        <v>149</v>
      </c>
      <c r="E1070" s="24" t="s">
        <v>1194</v>
      </c>
      <c r="F1070" s="38"/>
      <c r="G1070" s="2"/>
      <c r="H1070" s="3"/>
      <c r="I1070" s="2"/>
      <c r="J1070" s="39"/>
      <c r="K1070" s="3"/>
      <c r="L1070" s="2"/>
      <c r="M1070" s="8"/>
      <c r="N1070" s="3"/>
      <c r="O1070" s="2"/>
      <c r="P1070" s="3"/>
      <c r="Q1070" s="39">
        <v>41376461</v>
      </c>
      <c r="R1070" s="2"/>
      <c r="S1070" s="3"/>
      <c r="T1070" s="3"/>
      <c r="U1070" s="2"/>
      <c r="V1070" s="8">
        <f t="shared" si="193"/>
        <v>41376461</v>
      </c>
      <c r="W1070" s="8">
        <v>0</v>
      </c>
      <c r="X1070" s="2"/>
      <c r="Y1070" s="8">
        <v>0</v>
      </c>
      <c r="Z1070" s="8"/>
      <c r="AA1070" s="2"/>
      <c r="AB1070" s="2"/>
      <c r="AC1070" s="9"/>
      <c r="AD1070" s="2"/>
      <c r="AE1070" s="2"/>
      <c r="AF1070" s="8">
        <f t="shared" si="197"/>
        <v>41376461</v>
      </c>
      <c r="AG1070" s="9">
        <v>0</v>
      </c>
      <c r="AH1070" s="2"/>
      <c r="AI1070" s="2">
        <v>0</v>
      </c>
      <c r="AJ1070" s="9">
        <v>0</v>
      </c>
      <c r="AK1070" s="2">
        <v>0</v>
      </c>
      <c r="AL1070" s="2">
        <v>0</v>
      </c>
      <c r="AM1070" s="2"/>
      <c r="AN1070" s="2"/>
      <c r="AO1070" s="19">
        <f t="shared" si="198"/>
        <v>41376461</v>
      </c>
      <c r="AP1070" s="2"/>
      <c r="AQ1070" s="2"/>
      <c r="AR1070" s="2"/>
      <c r="AS1070" s="2"/>
      <c r="AT1070" s="2"/>
      <c r="AU1070" s="2"/>
      <c r="AV1070" s="2"/>
      <c r="AW1070" s="2"/>
      <c r="AX1070" s="2">
        <v>64934172</v>
      </c>
      <c r="AY1070" s="2">
        <v>16233543</v>
      </c>
      <c r="AZ1070" s="2"/>
      <c r="BA1070" s="2"/>
      <c r="BB1070" s="64">
        <f t="shared" si="199"/>
        <v>122544176</v>
      </c>
      <c r="BC1070" s="2"/>
      <c r="BD1070" s="2">
        <v>16233543</v>
      </c>
      <c r="BE1070" s="2"/>
      <c r="BF1070" s="2"/>
      <c r="BG1070" s="9"/>
      <c r="BH1070" s="2"/>
      <c r="BI1070" s="2"/>
      <c r="BJ1070" s="2">
        <v>89044495</v>
      </c>
      <c r="BK1070" s="8">
        <f t="shared" si="200"/>
        <v>227822214</v>
      </c>
      <c r="BL1070" s="2"/>
      <c r="BM1070" s="2">
        <v>16233543</v>
      </c>
      <c r="BN1070" s="2"/>
      <c r="BO1070" s="2"/>
      <c r="BP1070" s="2"/>
      <c r="BQ1070" s="2"/>
      <c r="BR1070" s="9"/>
      <c r="BS1070" s="2"/>
      <c r="BT1070" s="2"/>
      <c r="BU1070" s="2"/>
      <c r="BV1070" s="2"/>
      <c r="BW1070" s="8">
        <f t="shared" si="201"/>
        <v>244055757</v>
      </c>
      <c r="BX1070" s="2"/>
      <c r="BY1070" s="2">
        <v>16233543</v>
      </c>
      <c r="BZ1070" s="2"/>
      <c r="CA1070" s="2"/>
      <c r="CB1070" s="9"/>
      <c r="CC1070" s="2"/>
      <c r="CD1070" s="2"/>
      <c r="CE1070" s="2"/>
      <c r="CF1070" s="2"/>
      <c r="CG1070" s="8">
        <f>SUM(BW1070:CE1070)</f>
        <v>260289300</v>
      </c>
      <c r="CH1070" s="2"/>
      <c r="CI1070" s="2"/>
      <c r="CJ1070" s="2"/>
      <c r="CK1070" s="2"/>
      <c r="CL1070" s="9"/>
      <c r="CM1070" s="2"/>
      <c r="CN1070" s="2"/>
      <c r="CO1070" s="2"/>
      <c r="CP1070" s="8">
        <f t="shared" si="194"/>
        <v>260289300</v>
      </c>
      <c r="CQ1070" s="2"/>
      <c r="CR1070" s="2"/>
      <c r="CS1070" s="2"/>
      <c r="CT1070" s="2"/>
      <c r="CU1070" s="2"/>
      <c r="CV1070" s="9"/>
      <c r="CW1070" s="2"/>
      <c r="CX1070" s="2"/>
      <c r="CY1070" s="8">
        <f t="shared" si="195"/>
        <v>260289300</v>
      </c>
      <c r="CZ1070" s="2"/>
      <c r="DA1070" s="2"/>
      <c r="DB1070" s="2"/>
      <c r="DC1070" s="2"/>
      <c r="DD1070" s="2"/>
      <c r="DE1070" s="2"/>
      <c r="DF1070" s="2"/>
      <c r="DG1070" s="2"/>
      <c r="DH1070" s="2"/>
      <c r="DI1070" s="8">
        <f t="shared" si="196"/>
        <v>260289300</v>
      </c>
      <c r="DJ1070" s="18"/>
      <c r="DK1070" s="2"/>
      <c r="DL1070" s="2"/>
      <c r="DM1070" s="2"/>
      <c r="DN1070" s="2"/>
      <c r="DO1070" s="2"/>
      <c r="DP1070" s="2"/>
      <c r="DQ1070" s="2"/>
      <c r="DR1070" s="9"/>
      <c r="DS1070" s="2"/>
      <c r="DT1070" s="2"/>
      <c r="DU1070" s="7">
        <f t="shared" si="202"/>
        <v>260289300</v>
      </c>
      <c r="DV1070" s="4">
        <f>VLOOKUP(B1070,[3]RPTNCT049_ConsultaSaldosContabl!$I$4:$K$8047,3,0)</f>
        <v>129868344</v>
      </c>
      <c r="DW1070" s="4">
        <f>+Q1070+Z1070+AA1070+AN1070+BA1070+BJ1070+BU1070+BV1070</f>
        <v>130420956</v>
      </c>
      <c r="DX1070" s="41">
        <f t="shared" si="203"/>
        <v>260289300</v>
      </c>
      <c r="DY1070" s="19">
        <f t="shared" si="204"/>
        <v>0</v>
      </c>
      <c r="DZ1070" s="29"/>
      <c r="EA1070" s="29"/>
      <c r="EB1070" s="29"/>
    </row>
    <row r="1071" spans="1:136" ht="15" customHeight="1" x14ac:dyDescent="0.2">
      <c r="A1071" s="1">
        <v>8921151554</v>
      </c>
      <c r="B1071" s="1">
        <v>892115155</v>
      </c>
      <c r="C1071" s="16">
        <v>214744847</v>
      </c>
      <c r="D1071" s="17" t="s">
        <v>2257</v>
      </c>
      <c r="E1071" s="24" t="s">
        <v>1085</v>
      </c>
      <c r="F1071" s="18">
        <v>5247464853</v>
      </c>
      <c r="G1071" s="18"/>
      <c r="H1071" s="54"/>
      <c r="I1071" s="18"/>
      <c r="J1071" s="54">
        <v>146613308</v>
      </c>
      <c r="K1071" s="18">
        <v>369907164</v>
      </c>
      <c r="L1071" s="18"/>
      <c r="M1071" s="55">
        <f>SUM(F1071:L1071)</f>
        <v>5763985325</v>
      </c>
      <c r="N1071" s="54">
        <f>VLOOKUP(A1071,'[1]PRESTACION DE SERVICIO'!$I$2:$J$96,2,0)</f>
        <v>4826502775</v>
      </c>
      <c r="O1071" s="18"/>
      <c r="P1071" s="54"/>
      <c r="Q1071" s="39"/>
      <c r="R1071" s="18"/>
      <c r="S1071" s="54">
        <v>67380738</v>
      </c>
      <c r="T1071" s="56">
        <v>149192724</v>
      </c>
      <c r="U1071" s="18"/>
      <c r="V1071" s="8">
        <f t="shared" si="193"/>
        <v>10807061562</v>
      </c>
      <c r="W1071" s="55">
        <v>5049276403</v>
      </c>
      <c r="X1071" s="18"/>
      <c r="Y1071" s="8">
        <v>0</v>
      </c>
      <c r="Z1071" s="8">
        <v>87480617</v>
      </c>
      <c r="AA1071" s="18"/>
      <c r="AB1071" s="18"/>
      <c r="AC1071" s="56">
        <v>68349218</v>
      </c>
      <c r="AD1071" s="18">
        <v>150219400</v>
      </c>
      <c r="AE1071" s="18"/>
      <c r="AF1071" s="8">
        <f t="shared" si="197"/>
        <v>16162387200</v>
      </c>
      <c r="AG1071" s="9">
        <v>0</v>
      </c>
      <c r="AH1071" s="2"/>
      <c r="AI1071" s="2">
        <v>0</v>
      </c>
      <c r="AJ1071" s="9">
        <v>5049276403</v>
      </c>
      <c r="AK1071" s="2">
        <v>68349218</v>
      </c>
      <c r="AL1071" s="2">
        <v>150219400</v>
      </c>
      <c r="AM1071" s="2"/>
      <c r="AN1071" s="2"/>
      <c r="AO1071" s="19">
        <f t="shared" si="198"/>
        <v>21430232221</v>
      </c>
      <c r="AP1071" s="18"/>
      <c r="AQ1071" s="2"/>
      <c r="AR1071" s="18"/>
      <c r="AS1071" s="66">
        <v>5049276403</v>
      </c>
      <c r="AT1071" s="18">
        <v>68349218</v>
      </c>
      <c r="AU1071" s="18">
        <v>152715937</v>
      </c>
      <c r="AV1071" s="18"/>
      <c r="AW1071" s="18">
        <v>1533062145</v>
      </c>
      <c r="AX1071" s="2"/>
      <c r="AY1071" s="2">
        <v>1022041430</v>
      </c>
      <c r="AZ1071" s="18"/>
      <c r="BA1071" s="2"/>
      <c r="BB1071" s="64">
        <f t="shared" si="199"/>
        <v>29255677354</v>
      </c>
      <c r="BC1071" s="2">
        <v>8604394930</v>
      </c>
      <c r="BD1071" s="2">
        <v>511020715</v>
      </c>
      <c r="BE1071" s="2"/>
      <c r="BF1071" s="2"/>
      <c r="BG1071" s="9">
        <v>138483375</v>
      </c>
      <c r="BH1071" s="2">
        <v>257899882</v>
      </c>
      <c r="BI1071" s="2"/>
      <c r="BJ1071" s="2">
        <v>188262255</v>
      </c>
      <c r="BK1071" s="8">
        <f t="shared" si="200"/>
        <v>38955738511</v>
      </c>
      <c r="BL1071" s="2">
        <v>5571793391</v>
      </c>
      <c r="BM1071" s="2">
        <v>511020715</v>
      </c>
      <c r="BN1071" s="2"/>
      <c r="BO1071" s="2">
        <v>643929665</v>
      </c>
      <c r="BP1071" s="2"/>
      <c r="BQ1071" s="2"/>
      <c r="BR1071" s="9">
        <v>92512279</v>
      </c>
      <c r="BS1071" s="2">
        <v>252686785</v>
      </c>
      <c r="BT1071" s="2"/>
      <c r="BU1071" s="2"/>
      <c r="BV1071" s="2"/>
      <c r="BW1071" s="8">
        <f t="shared" si="201"/>
        <v>46027681346</v>
      </c>
      <c r="BX1071" s="2"/>
      <c r="BY1071" s="2">
        <v>511020715</v>
      </c>
      <c r="BZ1071" s="2"/>
      <c r="CA1071" s="2">
        <v>4715033552</v>
      </c>
      <c r="CB1071" s="9">
        <v>153618448</v>
      </c>
      <c r="CC1071" s="2">
        <v>474723432</v>
      </c>
      <c r="CD1071" s="2"/>
      <c r="CE1071" s="2"/>
      <c r="CF1071" s="2"/>
      <c r="CG1071" s="8">
        <f>SUM(BW1071:CE1071)</f>
        <v>51882077493</v>
      </c>
      <c r="CH1071" s="2"/>
      <c r="CI1071" s="2"/>
      <c r="CJ1071" s="2"/>
      <c r="CK1071" s="2"/>
      <c r="CL1071" s="9"/>
      <c r="CM1071" s="2"/>
      <c r="CN1071" s="2"/>
      <c r="CO1071" s="2"/>
      <c r="CP1071" s="8">
        <f t="shared" si="194"/>
        <v>51882077493</v>
      </c>
      <c r="CQ1071" s="2"/>
      <c r="CR1071" s="2"/>
      <c r="CS1071" s="2"/>
      <c r="CT1071" s="2"/>
      <c r="CU1071" s="2"/>
      <c r="CV1071" s="9"/>
      <c r="CW1071" s="2"/>
      <c r="CX1071" s="2"/>
      <c r="CY1071" s="8">
        <f t="shared" si="195"/>
        <v>51882077493</v>
      </c>
      <c r="CZ1071" s="2"/>
      <c r="DA1071" s="2"/>
      <c r="DB1071" s="2"/>
      <c r="DC1071" s="2"/>
      <c r="DD1071" s="2"/>
      <c r="DE1071" s="2"/>
      <c r="DF1071" s="2"/>
      <c r="DG1071" s="2"/>
      <c r="DH1071" s="2"/>
      <c r="DI1071" s="8">
        <f t="shared" si="196"/>
        <v>51882077493</v>
      </c>
      <c r="DJ1071" s="18"/>
      <c r="DK1071" s="2"/>
      <c r="DL1071" s="2"/>
      <c r="DM1071" s="2"/>
      <c r="DN1071" s="2"/>
      <c r="DO1071" s="2"/>
      <c r="DP1071" s="2"/>
      <c r="DQ1071" s="2"/>
      <c r="DR1071" s="9"/>
      <c r="DS1071" s="2"/>
      <c r="DT1071" s="2"/>
      <c r="DU1071" s="7">
        <f t="shared" si="202"/>
        <v>51882077493</v>
      </c>
      <c r="DV1071" s="4">
        <f>VLOOKUP(B1071,[3]RPTNCT049_ConsultaSaldosContabl!$I$4:$K$8047,3,0)</f>
        <v>51606334621</v>
      </c>
      <c r="DW1071" s="4">
        <f>+Q1071+Z1071+AA1071+AN1071+BA1071+BJ1071+BU1071+BV1071</f>
        <v>275742872</v>
      </c>
      <c r="DX1071" s="41">
        <f t="shared" si="203"/>
        <v>51882077493</v>
      </c>
      <c r="DY1071" s="19">
        <f t="shared" si="204"/>
        <v>0</v>
      </c>
      <c r="DZ1071" s="29"/>
      <c r="EA1071" s="15"/>
      <c r="EB1071" s="15"/>
      <c r="EC1071" s="15"/>
      <c r="ED1071" s="15"/>
      <c r="EE1071" s="15"/>
      <c r="EF1071" s="15"/>
    </row>
    <row r="1072" spans="1:136" ht="15" customHeight="1" x14ac:dyDescent="0.2">
      <c r="A1072" s="1">
        <v>8909075154</v>
      </c>
      <c r="B1072" s="1">
        <v>890907515</v>
      </c>
      <c r="C1072" s="16">
        <v>214705847</v>
      </c>
      <c r="D1072" s="17" t="s">
        <v>150</v>
      </c>
      <c r="E1072" s="24" t="s">
        <v>1195</v>
      </c>
      <c r="F1072" s="38"/>
      <c r="G1072" s="2"/>
      <c r="H1072" s="3"/>
      <c r="I1072" s="2"/>
      <c r="J1072" s="39"/>
      <c r="K1072" s="3"/>
      <c r="L1072" s="2"/>
      <c r="M1072" s="8"/>
      <c r="N1072" s="3"/>
      <c r="O1072" s="2"/>
      <c r="P1072" s="3"/>
      <c r="Q1072" s="39">
        <v>138721191</v>
      </c>
      <c r="R1072" s="2"/>
      <c r="S1072" s="3"/>
      <c r="T1072" s="3"/>
      <c r="U1072" s="2"/>
      <c r="V1072" s="8">
        <f t="shared" si="193"/>
        <v>138721191</v>
      </c>
      <c r="W1072" s="8">
        <v>0</v>
      </c>
      <c r="X1072" s="2"/>
      <c r="Y1072" s="8">
        <v>0</v>
      </c>
      <c r="Z1072" s="8">
        <v>36497290</v>
      </c>
      <c r="AA1072" s="2"/>
      <c r="AB1072" s="2"/>
      <c r="AC1072" s="9"/>
      <c r="AD1072" s="2"/>
      <c r="AE1072" s="2"/>
      <c r="AF1072" s="8">
        <f t="shared" si="197"/>
        <v>175218481</v>
      </c>
      <c r="AG1072" s="9">
        <v>0</v>
      </c>
      <c r="AH1072" s="2"/>
      <c r="AI1072" s="2">
        <v>0</v>
      </c>
      <c r="AJ1072" s="9">
        <v>0</v>
      </c>
      <c r="AK1072" s="2">
        <v>0</v>
      </c>
      <c r="AL1072" s="2">
        <v>0</v>
      </c>
      <c r="AM1072" s="2"/>
      <c r="AN1072" s="2"/>
      <c r="AO1072" s="19">
        <f t="shared" si="198"/>
        <v>175218481</v>
      </c>
      <c r="AP1072" s="2"/>
      <c r="AQ1072" s="2"/>
      <c r="AR1072" s="2"/>
      <c r="AS1072" s="2"/>
      <c r="AT1072" s="2"/>
      <c r="AU1072" s="2"/>
      <c r="AV1072" s="2"/>
      <c r="AW1072" s="2"/>
      <c r="AX1072" s="2">
        <v>245132572</v>
      </c>
      <c r="AY1072" s="2">
        <v>61283143</v>
      </c>
      <c r="AZ1072" s="2"/>
      <c r="BA1072" s="2"/>
      <c r="BB1072" s="64">
        <f t="shared" si="199"/>
        <v>481634196</v>
      </c>
      <c r="BC1072" s="2"/>
      <c r="BD1072" s="2">
        <v>61283143</v>
      </c>
      <c r="BE1072" s="2"/>
      <c r="BF1072" s="2"/>
      <c r="BG1072" s="9"/>
      <c r="BH1072" s="2"/>
      <c r="BI1072" s="2"/>
      <c r="BJ1072" s="2">
        <v>377079861</v>
      </c>
      <c r="BK1072" s="8">
        <f t="shared" si="200"/>
        <v>919997200</v>
      </c>
      <c r="BL1072" s="2"/>
      <c r="BM1072" s="2">
        <v>61283143</v>
      </c>
      <c r="BN1072" s="2"/>
      <c r="BO1072" s="2"/>
      <c r="BP1072" s="2"/>
      <c r="BQ1072" s="2"/>
      <c r="BR1072" s="9"/>
      <c r="BS1072" s="2"/>
      <c r="BT1072" s="2"/>
      <c r="BU1072" s="2"/>
      <c r="BV1072" s="2"/>
      <c r="BW1072" s="8">
        <f t="shared" si="201"/>
        <v>981280343</v>
      </c>
      <c r="BX1072" s="2"/>
      <c r="BY1072" s="2">
        <v>61283143</v>
      </c>
      <c r="BZ1072" s="2"/>
      <c r="CA1072" s="2"/>
      <c r="CB1072" s="9"/>
      <c r="CC1072" s="2"/>
      <c r="CD1072" s="2"/>
      <c r="CE1072" s="2"/>
      <c r="CF1072" s="2"/>
      <c r="CG1072" s="8">
        <f>SUM(BW1072:CE1072)</f>
        <v>1042563486</v>
      </c>
      <c r="CH1072" s="2"/>
      <c r="CI1072" s="2"/>
      <c r="CJ1072" s="2"/>
      <c r="CK1072" s="2"/>
      <c r="CL1072" s="9"/>
      <c r="CM1072" s="2"/>
      <c r="CN1072" s="2"/>
      <c r="CO1072" s="2"/>
      <c r="CP1072" s="8">
        <f t="shared" si="194"/>
        <v>1042563486</v>
      </c>
      <c r="CQ1072" s="2"/>
      <c r="CR1072" s="2"/>
      <c r="CS1072" s="2"/>
      <c r="CT1072" s="2"/>
      <c r="CU1072" s="2"/>
      <c r="CV1072" s="9"/>
      <c r="CW1072" s="2"/>
      <c r="CX1072" s="2"/>
      <c r="CY1072" s="8">
        <f t="shared" si="195"/>
        <v>1042563486</v>
      </c>
      <c r="CZ1072" s="2"/>
      <c r="DA1072" s="2"/>
      <c r="DB1072" s="2"/>
      <c r="DC1072" s="2"/>
      <c r="DD1072" s="2"/>
      <c r="DE1072" s="2"/>
      <c r="DF1072" s="2"/>
      <c r="DG1072" s="2"/>
      <c r="DH1072" s="2"/>
      <c r="DI1072" s="8">
        <f t="shared" si="196"/>
        <v>1042563486</v>
      </c>
      <c r="DJ1072" s="18"/>
      <c r="DK1072" s="2"/>
      <c r="DL1072" s="2"/>
      <c r="DM1072" s="2"/>
      <c r="DN1072" s="2"/>
      <c r="DO1072" s="2"/>
      <c r="DP1072" s="2"/>
      <c r="DQ1072" s="2"/>
      <c r="DR1072" s="9"/>
      <c r="DS1072" s="2"/>
      <c r="DT1072" s="2"/>
      <c r="DU1072" s="7">
        <f t="shared" si="202"/>
        <v>1042563486</v>
      </c>
      <c r="DV1072" s="4">
        <f>VLOOKUP(B1072,[3]RPTNCT049_ConsultaSaldosContabl!$I$4:$K$8047,3,0)</f>
        <v>490265144</v>
      </c>
      <c r="DW1072" s="4">
        <f>+Q1072+Z1072+AA1072+AN1072+BA1072+BJ1072+BU1072+BV1072</f>
        <v>552298342</v>
      </c>
      <c r="DX1072" s="41">
        <f t="shared" si="203"/>
        <v>1042563486</v>
      </c>
      <c r="DY1072" s="19">
        <f t="shared" si="204"/>
        <v>0</v>
      </c>
      <c r="DZ1072" s="29"/>
      <c r="EA1072" s="29"/>
      <c r="EB1072" s="29"/>
    </row>
    <row r="1073" spans="1:136" ht="15" customHeight="1" x14ac:dyDescent="0.2">
      <c r="A1073" s="1">
        <v>8000594056</v>
      </c>
      <c r="B1073" s="1">
        <v>800059405</v>
      </c>
      <c r="C1073" s="16">
        <v>215544855</v>
      </c>
      <c r="D1073" s="17" t="s">
        <v>638</v>
      </c>
      <c r="E1073" s="24" t="s">
        <v>1675</v>
      </c>
      <c r="F1073" s="38"/>
      <c r="G1073" s="2"/>
      <c r="H1073" s="3"/>
      <c r="I1073" s="2"/>
      <c r="J1073" s="39"/>
      <c r="K1073" s="3"/>
      <c r="L1073" s="2"/>
      <c r="M1073" s="8"/>
      <c r="N1073" s="3"/>
      <c r="O1073" s="2"/>
      <c r="P1073" s="3"/>
      <c r="Q1073" s="39">
        <v>51355354</v>
      </c>
      <c r="R1073" s="2"/>
      <c r="S1073" s="3"/>
      <c r="T1073" s="3"/>
      <c r="U1073" s="2"/>
      <c r="V1073" s="8">
        <f t="shared" si="193"/>
        <v>51355354</v>
      </c>
      <c r="W1073" s="8">
        <v>0</v>
      </c>
      <c r="X1073" s="2"/>
      <c r="Y1073" s="8">
        <v>0</v>
      </c>
      <c r="Z1073" s="8"/>
      <c r="AA1073" s="2"/>
      <c r="AB1073" s="2"/>
      <c r="AC1073" s="9"/>
      <c r="AD1073" s="2"/>
      <c r="AE1073" s="2"/>
      <c r="AF1073" s="8">
        <f t="shared" si="197"/>
        <v>51355354</v>
      </c>
      <c r="AG1073" s="9">
        <v>0</v>
      </c>
      <c r="AH1073" s="2"/>
      <c r="AI1073" s="2">
        <v>0</v>
      </c>
      <c r="AJ1073" s="9">
        <v>0</v>
      </c>
      <c r="AK1073" s="2">
        <v>0</v>
      </c>
      <c r="AL1073" s="2">
        <v>0</v>
      </c>
      <c r="AM1073" s="2"/>
      <c r="AN1073" s="2"/>
      <c r="AO1073" s="19">
        <f t="shared" si="198"/>
        <v>51355354</v>
      </c>
      <c r="AP1073" s="2"/>
      <c r="AQ1073" s="2"/>
      <c r="AR1073" s="2"/>
      <c r="AS1073" s="2"/>
      <c r="AT1073" s="2"/>
      <c r="AU1073" s="2"/>
      <c r="AV1073" s="2"/>
      <c r="AW1073" s="2"/>
      <c r="AX1073" s="2">
        <v>101372556</v>
      </c>
      <c r="AY1073" s="2">
        <v>25343139</v>
      </c>
      <c r="AZ1073" s="2"/>
      <c r="BA1073" s="2"/>
      <c r="BB1073" s="64">
        <f t="shared" si="199"/>
        <v>178071049</v>
      </c>
      <c r="BC1073" s="2"/>
      <c r="BD1073" s="2">
        <v>25343139</v>
      </c>
      <c r="BE1073" s="2"/>
      <c r="BF1073" s="2"/>
      <c r="BG1073" s="9"/>
      <c r="BH1073" s="2"/>
      <c r="BI1073" s="2"/>
      <c r="BJ1073" s="2">
        <v>110519167</v>
      </c>
      <c r="BK1073" s="8">
        <f t="shared" si="200"/>
        <v>313933355</v>
      </c>
      <c r="BL1073" s="2"/>
      <c r="BM1073" s="2">
        <v>25343139</v>
      </c>
      <c r="BN1073" s="2"/>
      <c r="BO1073" s="2"/>
      <c r="BP1073" s="2"/>
      <c r="BQ1073" s="2"/>
      <c r="BR1073" s="9"/>
      <c r="BS1073" s="2"/>
      <c r="BT1073" s="2"/>
      <c r="BU1073" s="2"/>
      <c r="BV1073" s="2"/>
      <c r="BW1073" s="8">
        <f t="shared" si="201"/>
        <v>339276494</v>
      </c>
      <c r="BX1073" s="2"/>
      <c r="BY1073" s="2">
        <v>25343139</v>
      </c>
      <c r="BZ1073" s="2"/>
      <c r="CA1073" s="2"/>
      <c r="CB1073" s="9"/>
      <c r="CC1073" s="2"/>
      <c r="CD1073" s="2"/>
      <c r="CE1073" s="2"/>
      <c r="CF1073" s="2"/>
      <c r="CG1073" s="8">
        <f>SUM(BW1073:CE1073)</f>
        <v>364619633</v>
      </c>
      <c r="CH1073" s="2"/>
      <c r="CI1073" s="2"/>
      <c r="CJ1073" s="2"/>
      <c r="CK1073" s="2"/>
      <c r="CL1073" s="9"/>
      <c r="CM1073" s="2"/>
      <c r="CN1073" s="2"/>
      <c r="CO1073" s="2"/>
      <c r="CP1073" s="8">
        <f t="shared" si="194"/>
        <v>364619633</v>
      </c>
      <c r="CQ1073" s="2"/>
      <c r="CR1073" s="2"/>
      <c r="CS1073" s="2"/>
      <c r="CT1073" s="2"/>
      <c r="CU1073" s="2"/>
      <c r="CV1073" s="9"/>
      <c r="CW1073" s="2"/>
      <c r="CX1073" s="2"/>
      <c r="CY1073" s="8">
        <f t="shared" si="195"/>
        <v>364619633</v>
      </c>
      <c r="CZ1073" s="2"/>
      <c r="DA1073" s="2"/>
      <c r="DB1073" s="2"/>
      <c r="DC1073" s="2"/>
      <c r="DD1073" s="2"/>
      <c r="DE1073" s="2"/>
      <c r="DF1073" s="2"/>
      <c r="DG1073" s="2"/>
      <c r="DH1073" s="2"/>
      <c r="DI1073" s="8">
        <f t="shared" si="196"/>
        <v>364619633</v>
      </c>
      <c r="DJ1073" s="18"/>
      <c r="DK1073" s="2"/>
      <c r="DL1073" s="2"/>
      <c r="DM1073" s="2"/>
      <c r="DN1073" s="2"/>
      <c r="DO1073" s="2"/>
      <c r="DP1073" s="2"/>
      <c r="DQ1073" s="2"/>
      <c r="DR1073" s="9"/>
      <c r="DS1073" s="2"/>
      <c r="DT1073" s="2"/>
      <c r="DU1073" s="7">
        <f t="shared" si="202"/>
        <v>364619633</v>
      </c>
      <c r="DV1073" s="4">
        <f>VLOOKUP(B1073,[3]RPTNCT049_ConsultaSaldosContabl!$I$4:$K$8047,3,0)</f>
        <v>202745112</v>
      </c>
      <c r="DW1073" s="4">
        <f>+Q1073+Z1073+AA1073+AN1073+BA1073+BJ1073+BU1073+BV1073</f>
        <v>161874521</v>
      </c>
      <c r="DX1073" s="41">
        <f t="shared" si="203"/>
        <v>364619633</v>
      </c>
      <c r="DY1073" s="19">
        <f t="shared" si="204"/>
        <v>0</v>
      </c>
      <c r="DZ1073" s="29"/>
      <c r="EA1073" s="29"/>
      <c r="EB1073" s="29"/>
    </row>
    <row r="1074" spans="1:136" ht="15" customHeight="1" x14ac:dyDescent="0.2">
      <c r="A1074" s="1">
        <v>8000943783</v>
      </c>
      <c r="B1074" s="1">
        <v>800094378</v>
      </c>
      <c r="C1074" s="16">
        <v>214908849</v>
      </c>
      <c r="D1074" s="17" t="s">
        <v>180</v>
      </c>
      <c r="E1074" s="24" t="s">
        <v>1225</v>
      </c>
      <c r="F1074" s="38"/>
      <c r="G1074" s="2"/>
      <c r="H1074" s="3"/>
      <c r="I1074" s="2"/>
      <c r="J1074" s="39"/>
      <c r="K1074" s="3"/>
      <c r="L1074" s="2"/>
      <c r="M1074" s="8"/>
      <c r="N1074" s="3"/>
      <c r="O1074" s="2"/>
      <c r="P1074" s="3"/>
      <c r="Q1074" s="39">
        <v>41169320</v>
      </c>
      <c r="R1074" s="2"/>
      <c r="S1074" s="3"/>
      <c r="T1074" s="3"/>
      <c r="U1074" s="2"/>
      <c r="V1074" s="8">
        <f t="shared" si="193"/>
        <v>41169320</v>
      </c>
      <c r="W1074" s="8">
        <v>0</v>
      </c>
      <c r="X1074" s="2"/>
      <c r="Y1074" s="8">
        <v>0</v>
      </c>
      <c r="Z1074" s="8"/>
      <c r="AA1074" s="2"/>
      <c r="AB1074" s="2"/>
      <c r="AC1074" s="9"/>
      <c r="AD1074" s="2"/>
      <c r="AE1074" s="2"/>
      <c r="AF1074" s="8">
        <f t="shared" si="197"/>
        <v>41169320</v>
      </c>
      <c r="AG1074" s="9">
        <v>0</v>
      </c>
      <c r="AH1074" s="2"/>
      <c r="AI1074" s="2">
        <v>0</v>
      </c>
      <c r="AJ1074" s="9">
        <v>0</v>
      </c>
      <c r="AK1074" s="2">
        <v>0</v>
      </c>
      <c r="AL1074" s="2">
        <v>0</v>
      </c>
      <c r="AM1074" s="2"/>
      <c r="AN1074" s="2"/>
      <c r="AO1074" s="19">
        <f t="shared" si="198"/>
        <v>41169320</v>
      </c>
      <c r="AP1074" s="2"/>
      <c r="AQ1074" s="2"/>
      <c r="AR1074" s="2"/>
      <c r="AS1074" s="2"/>
      <c r="AT1074" s="2"/>
      <c r="AU1074" s="2"/>
      <c r="AV1074" s="2"/>
      <c r="AW1074" s="2"/>
      <c r="AX1074" s="2">
        <v>66670976</v>
      </c>
      <c r="AY1074" s="2">
        <v>16667744</v>
      </c>
      <c r="AZ1074" s="2"/>
      <c r="BA1074" s="2"/>
      <c r="BB1074" s="64">
        <f t="shared" si="199"/>
        <v>124508040</v>
      </c>
      <c r="BC1074" s="2"/>
      <c r="BD1074" s="2">
        <v>16667744</v>
      </c>
      <c r="BE1074" s="2"/>
      <c r="BF1074" s="2"/>
      <c r="BG1074" s="9"/>
      <c r="BH1074" s="2"/>
      <c r="BI1074" s="2"/>
      <c r="BJ1074" s="2">
        <v>88598274</v>
      </c>
      <c r="BK1074" s="8">
        <f t="shared" si="200"/>
        <v>229774058</v>
      </c>
      <c r="BL1074" s="2"/>
      <c r="BM1074" s="2">
        <v>16667744</v>
      </c>
      <c r="BN1074" s="2"/>
      <c r="BO1074" s="2"/>
      <c r="BP1074" s="2"/>
      <c r="BQ1074" s="2"/>
      <c r="BR1074" s="9"/>
      <c r="BS1074" s="2"/>
      <c r="BT1074" s="2"/>
      <c r="BU1074" s="2"/>
      <c r="BV1074" s="2"/>
      <c r="BW1074" s="8">
        <f t="shared" si="201"/>
        <v>246441802</v>
      </c>
      <c r="BX1074" s="2"/>
      <c r="BY1074" s="2">
        <v>16667744</v>
      </c>
      <c r="BZ1074" s="2"/>
      <c r="CA1074" s="2"/>
      <c r="CB1074" s="9"/>
      <c r="CC1074" s="2"/>
      <c r="CD1074" s="2"/>
      <c r="CE1074" s="2"/>
      <c r="CF1074" s="2"/>
      <c r="CG1074" s="8">
        <f>SUM(BW1074:CE1074)</f>
        <v>263109546</v>
      </c>
      <c r="CH1074" s="2"/>
      <c r="CI1074" s="2"/>
      <c r="CJ1074" s="2"/>
      <c r="CK1074" s="2"/>
      <c r="CL1074" s="9"/>
      <c r="CM1074" s="2"/>
      <c r="CN1074" s="2"/>
      <c r="CO1074" s="2"/>
      <c r="CP1074" s="8">
        <f t="shared" si="194"/>
        <v>263109546</v>
      </c>
      <c r="CQ1074" s="2"/>
      <c r="CR1074" s="2"/>
      <c r="CS1074" s="2"/>
      <c r="CT1074" s="2"/>
      <c r="CU1074" s="2"/>
      <c r="CV1074" s="9"/>
      <c r="CW1074" s="2"/>
      <c r="CX1074" s="2"/>
      <c r="CY1074" s="8">
        <f t="shared" si="195"/>
        <v>263109546</v>
      </c>
      <c r="CZ1074" s="2"/>
      <c r="DA1074" s="2"/>
      <c r="DB1074" s="2"/>
      <c r="DC1074" s="2"/>
      <c r="DD1074" s="2"/>
      <c r="DE1074" s="2"/>
      <c r="DF1074" s="2"/>
      <c r="DG1074" s="2"/>
      <c r="DH1074" s="2"/>
      <c r="DI1074" s="8">
        <f t="shared" si="196"/>
        <v>263109546</v>
      </c>
      <c r="DJ1074" s="18"/>
      <c r="DK1074" s="2"/>
      <c r="DL1074" s="2"/>
      <c r="DM1074" s="2"/>
      <c r="DN1074" s="2"/>
      <c r="DO1074" s="2"/>
      <c r="DP1074" s="2"/>
      <c r="DQ1074" s="2"/>
      <c r="DR1074" s="9"/>
      <c r="DS1074" s="2"/>
      <c r="DT1074" s="2"/>
      <c r="DU1074" s="7">
        <f t="shared" si="202"/>
        <v>263109546</v>
      </c>
      <c r="DV1074" s="4">
        <f>VLOOKUP(B1074,[3]RPTNCT049_ConsultaSaldosContabl!$I$4:$K$8047,3,0)</f>
        <v>133341952</v>
      </c>
      <c r="DW1074" s="4">
        <f>+Q1074+Z1074+AA1074+AN1074+BA1074+BJ1074+BU1074+BV1074</f>
        <v>129767594</v>
      </c>
      <c r="DX1074" s="41">
        <f t="shared" si="203"/>
        <v>263109546</v>
      </c>
      <c r="DY1074" s="19">
        <f t="shared" si="204"/>
        <v>0</v>
      </c>
      <c r="DZ1074" s="29"/>
      <c r="EA1074" s="29"/>
      <c r="EB1074" s="29"/>
    </row>
    <row r="1075" spans="1:136" ht="15" customHeight="1" x14ac:dyDescent="0.2">
      <c r="A1075" s="1">
        <v>8999994073</v>
      </c>
      <c r="B1075" s="1">
        <v>899999407</v>
      </c>
      <c r="C1075" s="16">
        <v>215125851</v>
      </c>
      <c r="D1075" s="17" t="s">
        <v>558</v>
      </c>
      <c r="E1075" s="24" t="s">
        <v>1595</v>
      </c>
      <c r="F1075" s="38"/>
      <c r="G1075" s="2"/>
      <c r="H1075" s="3"/>
      <c r="I1075" s="2"/>
      <c r="J1075" s="39"/>
      <c r="K1075" s="3"/>
      <c r="L1075" s="2"/>
      <c r="M1075" s="8"/>
      <c r="N1075" s="3"/>
      <c r="O1075" s="2"/>
      <c r="P1075" s="3"/>
      <c r="Q1075" s="39">
        <v>16527558</v>
      </c>
      <c r="R1075" s="2"/>
      <c r="S1075" s="3"/>
      <c r="T1075" s="3"/>
      <c r="U1075" s="2"/>
      <c r="V1075" s="8">
        <f t="shared" si="193"/>
        <v>16527558</v>
      </c>
      <c r="W1075" s="8">
        <v>0</v>
      </c>
      <c r="X1075" s="2"/>
      <c r="Y1075" s="8">
        <v>0</v>
      </c>
      <c r="Z1075" s="8"/>
      <c r="AA1075" s="2"/>
      <c r="AB1075" s="2"/>
      <c r="AC1075" s="9"/>
      <c r="AD1075" s="2"/>
      <c r="AE1075" s="2"/>
      <c r="AF1075" s="8">
        <f t="shared" si="197"/>
        <v>16527558</v>
      </c>
      <c r="AG1075" s="9">
        <v>0</v>
      </c>
      <c r="AH1075" s="2"/>
      <c r="AI1075" s="2">
        <v>0</v>
      </c>
      <c r="AJ1075" s="9">
        <v>0</v>
      </c>
      <c r="AK1075" s="2">
        <v>0</v>
      </c>
      <c r="AL1075" s="2">
        <v>0</v>
      </c>
      <c r="AM1075" s="2"/>
      <c r="AN1075" s="2"/>
      <c r="AO1075" s="19">
        <f t="shared" si="198"/>
        <v>16527558</v>
      </c>
      <c r="AP1075" s="2"/>
      <c r="AQ1075" s="2"/>
      <c r="AR1075" s="2"/>
      <c r="AS1075" s="2"/>
      <c r="AT1075" s="2"/>
      <c r="AU1075" s="2"/>
      <c r="AV1075" s="2"/>
      <c r="AW1075" s="2"/>
      <c r="AX1075" s="2">
        <v>25611364</v>
      </c>
      <c r="AY1075" s="2">
        <v>6402841</v>
      </c>
      <c r="AZ1075" s="2"/>
      <c r="BA1075" s="2"/>
      <c r="BB1075" s="64">
        <f t="shared" si="199"/>
        <v>48541763</v>
      </c>
      <c r="BC1075" s="2"/>
      <c r="BD1075" s="2">
        <v>6402841</v>
      </c>
      <c r="BE1075" s="2"/>
      <c r="BF1075" s="2"/>
      <c r="BG1075" s="9"/>
      <c r="BH1075" s="2"/>
      <c r="BI1075" s="2"/>
      <c r="BJ1075" s="2">
        <v>35568094</v>
      </c>
      <c r="BK1075" s="8">
        <f t="shared" si="200"/>
        <v>90512698</v>
      </c>
      <c r="BL1075" s="2"/>
      <c r="BM1075" s="2">
        <v>6402841</v>
      </c>
      <c r="BN1075" s="2"/>
      <c r="BO1075" s="2"/>
      <c r="BP1075" s="2"/>
      <c r="BQ1075" s="2"/>
      <c r="BR1075" s="9"/>
      <c r="BS1075" s="2"/>
      <c r="BT1075" s="2"/>
      <c r="BU1075" s="2"/>
      <c r="BV1075" s="2"/>
      <c r="BW1075" s="8">
        <f t="shared" si="201"/>
        <v>96915539</v>
      </c>
      <c r="BX1075" s="2"/>
      <c r="BY1075" s="2">
        <v>6402841</v>
      </c>
      <c r="BZ1075" s="2"/>
      <c r="CA1075" s="2"/>
      <c r="CB1075" s="9"/>
      <c r="CC1075" s="2"/>
      <c r="CD1075" s="2"/>
      <c r="CE1075" s="2"/>
      <c r="CF1075" s="2"/>
      <c r="CG1075" s="8">
        <f>SUM(BW1075:CE1075)</f>
        <v>103318380</v>
      </c>
      <c r="CH1075" s="2"/>
      <c r="CI1075" s="2"/>
      <c r="CJ1075" s="2"/>
      <c r="CK1075" s="2"/>
      <c r="CL1075" s="9"/>
      <c r="CM1075" s="2"/>
      <c r="CN1075" s="2"/>
      <c r="CO1075" s="2"/>
      <c r="CP1075" s="8">
        <f t="shared" si="194"/>
        <v>103318380</v>
      </c>
      <c r="CQ1075" s="2"/>
      <c r="CR1075" s="2"/>
      <c r="CS1075" s="2"/>
      <c r="CT1075" s="2"/>
      <c r="CU1075" s="2"/>
      <c r="CV1075" s="9"/>
      <c r="CW1075" s="2"/>
      <c r="CX1075" s="2"/>
      <c r="CY1075" s="8">
        <f t="shared" si="195"/>
        <v>103318380</v>
      </c>
      <c r="CZ1075" s="2"/>
      <c r="DA1075" s="2"/>
      <c r="DB1075" s="2"/>
      <c r="DC1075" s="2"/>
      <c r="DD1075" s="2"/>
      <c r="DE1075" s="2"/>
      <c r="DF1075" s="2"/>
      <c r="DG1075" s="2"/>
      <c r="DH1075" s="2"/>
      <c r="DI1075" s="8">
        <f t="shared" si="196"/>
        <v>103318380</v>
      </c>
      <c r="DJ1075" s="18"/>
      <c r="DK1075" s="2"/>
      <c r="DL1075" s="2"/>
      <c r="DM1075" s="2"/>
      <c r="DN1075" s="2"/>
      <c r="DO1075" s="2"/>
      <c r="DP1075" s="2"/>
      <c r="DQ1075" s="2"/>
      <c r="DR1075" s="9"/>
      <c r="DS1075" s="2"/>
      <c r="DT1075" s="2"/>
      <c r="DU1075" s="7">
        <f t="shared" si="202"/>
        <v>103318380</v>
      </c>
      <c r="DV1075" s="4">
        <f>VLOOKUP(B1075,[3]RPTNCT049_ConsultaSaldosContabl!$I$4:$K$8047,3,0)</f>
        <v>51222728</v>
      </c>
      <c r="DW1075" s="4">
        <f>+Q1075+Z1075+AA1075+AN1075+BA1075+BJ1075+BU1075+BV1075</f>
        <v>52095652</v>
      </c>
      <c r="DX1075" s="41">
        <f t="shared" si="203"/>
        <v>103318380</v>
      </c>
      <c r="DY1075" s="19">
        <f t="shared" si="204"/>
        <v>0</v>
      </c>
      <c r="DZ1075" s="29"/>
      <c r="EA1075" s="29"/>
      <c r="EB1075" s="29"/>
    </row>
    <row r="1076" spans="1:136" ht="15" customHeight="1" x14ac:dyDescent="0.2">
      <c r="A1076" s="1">
        <v>8909811061</v>
      </c>
      <c r="B1076" s="1">
        <v>890981106</v>
      </c>
      <c r="C1076" s="16">
        <v>215405854</v>
      </c>
      <c r="D1076" s="17" t="s">
        <v>151</v>
      </c>
      <c r="E1076" s="24" t="s">
        <v>1196</v>
      </c>
      <c r="F1076" s="38"/>
      <c r="G1076" s="2"/>
      <c r="H1076" s="3"/>
      <c r="I1076" s="2"/>
      <c r="J1076" s="39"/>
      <c r="K1076" s="3"/>
      <c r="L1076" s="2"/>
      <c r="M1076" s="8"/>
      <c r="N1076" s="3"/>
      <c r="O1076" s="2"/>
      <c r="P1076" s="3"/>
      <c r="Q1076" s="39">
        <v>18748795</v>
      </c>
      <c r="R1076" s="2"/>
      <c r="S1076" s="3"/>
      <c r="T1076" s="3"/>
      <c r="U1076" s="2"/>
      <c r="V1076" s="8">
        <f t="shared" si="193"/>
        <v>18748795</v>
      </c>
      <c r="W1076" s="8">
        <v>0</v>
      </c>
      <c r="X1076" s="2"/>
      <c r="Y1076" s="8">
        <v>0</v>
      </c>
      <c r="Z1076" s="8">
        <v>82650566</v>
      </c>
      <c r="AA1076" s="2"/>
      <c r="AB1076" s="2"/>
      <c r="AC1076" s="9"/>
      <c r="AD1076" s="2"/>
      <c r="AE1076" s="2"/>
      <c r="AF1076" s="8">
        <f t="shared" si="197"/>
        <v>101399361</v>
      </c>
      <c r="AG1076" s="9">
        <v>0</v>
      </c>
      <c r="AH1076" s="2"/>
      <c r="AI1076" s="2">
        <v>0</v>
      </c>
      <c r="AJ1076" s="9">
        <v>0</v>
      </c>
      <c r="AK1076" s="2">
        <v>0</v>
      </c>
      <c r="AL1076" s="2">
        <v>0</v>
      </c>
      <c r="AM1076" s="2"/>
      <c r="AN1076" s="2"/>
      <c r="AO1076" s="19">
        <f t="shared" si="198"/>
        <v>101399361</v>
      </c>
      <c r="AP1076" s="2"/>
      <c r="AQ1076" s="2"/>
      <c r="AR1076" s="2"/>
      <c r="AS1076" s="2"/>
      <c r="AT1076" s="2"/>
      <c r="AU1076" s="2"/>
      <c r="AV1076" s="2"/>
      <c r="AW1076" s="2"/>
      <c r="AX1076" s="2">
        <v>142808028</v>
      </c>
      <c r="AY1076" s="2">
        <v>35702007</v>
      </c>
      <c r="AZ1076" s="2"/>
      <c r="BA1076" s="2"/>
      <c r="BB1076" s="64">
        <f t="shared" si="199"/>
        <v>279909396</v>
      </c>
      <c r="BC1076" s="2"/>
      <c r="BD1076" s="2">
        <v>35702007</v>
      </c>
      <c r="BE1076" s="2"/>
      <c r="BF1076" s="2"/>
      <c r="BG1076" s="9"/>
      <c r="BH1076" s="2"/>
      <c r="BI1076" s="2"/>
      <c r="BJ1076" s="2">
        <v>218217300</v>
      </c>
      <c r="BK1076" s="8">
        <f t="shared" si="200"/>
        <v>533828703</v>
      </c>
      <c r="BL1076" s="2"/>
      <c r="BM1076" s="2">
        <v>35702007</v>
      </c>
      <c r="BN1076" s="2"/>
      <c r="BO1076" s="2"/>
      <c r="BP1076" s="2"/>
      <c r="BQ1076" s="2"/>
      <c r="BR1076" s="9"/>
      <c r="BS1076" s="2"/>
      <c r="BT1076" s="2"/>
      <c r="BU1076" s="2"/>
      <c r="BV1076" s="2"/>
      <c r="BW1076" s="8">
        <f t="shared" si="201"/>
        <v>569530710</v>
      </c>
      <c r="BX1076" s="2"/>
      <c r="BY1076" s="2">
        <v>35702007</v>
      </c>
      <c r="BZ1076" s="2"/>
      <c r="CA1076" s="2"/>
      <c r="CB1076" s="9"/>
      <c r="CC1076" s="2"/>
      <c r="CD1076" s="2"/>
      <c r="CE1076" s="2"/>
      <c r="CF1076" s="2"/>
      <c r="CG1076" s="8">
        <f>SUM(BW1076:CE1076)</f>
        <v>605232717</v>
      </c>
      <c r="CH1076" s="2"/>
      <c r="CI1076" s="2"/>
      <c r="CJ1076" s="2"/>
      <c r="CK1076" s="2"/>
      <c r="CL1076" s="9"/>
      <c r="CM1076" s="2"/>
      <c r="CN1076" s="2"/>
      <c r="CO1076" s="2"/>
      <c r="CP1076" s="8">
        <f t="shared" si="194"/>
        <v>605232717</v>
      </c>
      <c r="CQ1076" s="2"/>
      <c r="CR1076" s="2"/>
      <c r="CS1076" s="2"/>
      <c r="CT1076" s="2"/>
      <c r="CU1076" s="2"/>
      <c r="CV1076" s="9"/>
      <c r="CW1076" s="2"/>
      <c r="CX1076" s="2"/>
      <c r="CY1076" s="8">
        <f t="shared" si="195"/>
        <v>605232717</v>
      </c>
      <c r="CZ1076" s="2"/>
      <c r="DA1076" s="2"/>
      <c r="DB1076" s="2"/>
      <c r="DC1076" s="2"/>
      <c r="DD1076" s="2"/>
      <c r="DE1076" s="2"/>
      <c r="DF1076" s="2"/>
      <c r="DG1076" s="2"/>
      <c r="DH1076" s="2"/>
      <c r="DI1076" s="8">
        <f t="shared" si="196"/>
        <v>605232717</v>
      </c>
      <c r="DJ1076" s="18"/>
      <c r="DK1076" s="2"/>
      <c r="DL1076" s="2"/>
      <c r="DM1076" s="2"/>
      <c r="DN1076" s="2"/>
      <c r="DO1076" s="2"/>
      <c r="DP1076" s="2"/>
      <c r="DQ1076" s="2"/>
      <c r="DR1076" s="9"/>
      <c r="DS1076" s="2"/>
      <c r="DT1076" s="2"/>
      <c r="DU1076" s="7">
        <f t="shared" si="202"/>
        <v>605232717</v>
      </c>
      <c r="DV1076" s="4">
        <f>VLOOKUP(B1076,[3]RPTNCT049_ConsultaSaldosContabl!$I$4:$K$8047,3,0)</f>
        <v>285616056</v>
      </c>
      <c r="DW1076" s="4">
        <f>+Q1076+Z1076+AA1076+AN1076+BA1076+BJ1076+BU1076+BV1076</f>
        <v>319616661</v>
      </c>
      <c r="DX1076" s="41">
        <f t="shared" si="203"/>
        <v>605232717</v>
      </c>
      <c r="DY1076" s="19">
        <f t="shared" si="204"/>
        <v>0</v>
      </c>
      <c r="DZ1076" s="29"/>
      <c r="EA1076" s="29"/>
      <c r="EB1076" s="29"/>
    </row>
    <row r="1077" spans="1:136" ht="15" customHeight="1" x14ac:dyDescent="0.2">
      <c r="A1077" s="1">
        <v>8000968088</v>
      </c>
      <c r="B1077" s="1">
        <v>800096808</v>
      </c>
      <c r="C1077" s="16">
        <v>215523855</v>
      </c>
      <c r="D1077" s="17" t="s">
        <v>459</v>
      </c>
      <c r="E1077" s="24" t="s">
        <v>1503</v>
      </c>
      <c r="F1077" s="38"/>
      <c r="G1077" s="2"/>
      <c r="H1077" s="3"/>
      <c r="I1077" s="2"/>
      <c r="J1077" s="39"/>
      <c r="K1077" s="3"/>
      <c r="L1077" s="2"/>
      <c r="M1077" s="8"/>
      <c r="N1077" s="3"/>
      <c r="O1077" s="2"/>
      <c r="P1077" s="3"/>
      <c r="Q1077" s="39">
        <v>243438176</v>
      </c>
      <c r="R1077" s="2"/>
      <c r="S1077" s="3"/>
      <c r="T1077" s="3"/>
      <c r="U1077" s="2"/>
      <c r="V1077" s="8">
        <f t="shared" si="193"/>
        <v>243438176</v>
      </c>
      <c r="W1077" s="8">
        <v>0</v>
      </c>
      <c r="X1077" s="2"/>
      <c r="Y1077" s="8">
        <v>0</v>
      </c>
      <c r="Z1077" s="8"/>
      <c r="AA1077" s="2"/>
      <c r="AB1077" s="2"/>
      <c r="AC1077" s="9"/>
      <c r="AD1077" s="2"/>
      <c r="AE1077" s="2"/>
      <c r="AF1077" s="8">
        <f t="shared" si="197"/>
        <v>243438176</v>
      </c>
      <c r="AG1077" s="9">
        <v>0</v>
      </c>
      <c r="AH1077" s="2"/>
      <c r="AI1077" s="2">
        <v>0</v>
      </c>
      <c r="AJ1077" s="9">
        <v>0</v>
      </c>
      <c r="AK1077" s="2">
        <v>0</v>
      </c>
      <c r="AL1077" s="2">
        <v>0</v>
      </c>
      <c r="AM1077" s="2"/>
      <c r="AN1077" s="2"/>
      <c r="AO1077" s="19">
        <f t="shared" si="198"/>
        <v>243438176</v>
      </c>
      <c r="AP1077" s="2"/>
      <c r="AQ1077" s="2"/>
      <c r="AR1077" s="2"/>
      <c r="AS1077" s="2"/>
      <c r="AT1077" s="2"/>
      <c r="AU1077" s="2"/>
      <c r="AV1077" s="2"/>
      <c r="AW1077" s="2"/>
      <c r="AX1077" s="2">
        <v>563096076</v>
      </c>
      <c r="AY1077" s="2">
        <v>140774019</v>
      </c>
      <c r="AZ1077" s="2"/>
      <c r="BA1077" s="2"/>
      <c r="BB1077" s="64">
        <f t="shared" si="199"/>
        <v>947308271</v>
      </c>
      <c r="BC1077" s="2"/>
      <c r="BD1077" s="2">
        <v>140774019</v>
      </c>
      <c r="BE1077" s="2"/>
      <c r="BF1077" s="2"/>
      <c r="BG1077" s="9"/>
      <c r="BH1077" s="2"/>
      <c r="BI1077" s="2"/>
      <c r="BJ1077" s="2">
        <v>523891776</v>
      </c>
      <c r="BK1077" s="8">
        <f t="shared" si="200"/>
        <v>1611974066</v>
      </c>
      <c r="BL1077" s="2"/>
      <c r="BM1077" s="2">
        <v>140774019</v>
      </c>
      <c r="BN1077" s="2"/>
      <c r="BO1077" s="2"/>
      <c r="BP1077" s="2"/>
      <c r="BQ1077" s="2"/>
      <c r="BR1077" s="9"/>
      <c r="BS1077" s="2"/>
      <c r="BT1077" s="2"/>
      <c r="BU1077" s="2"/>
      <c r="BV1077" s="2"/>
      <c r="BW1077" s="8">
        <f t="shared" si="201"/>
        <v>1752748085</v>
      </c>
      <c r="BX1077" s="2"/>
      <c r="BY1077" s="2">
        <v>140774019</v>
      </c>
      <c r="BZ1077" s="2"/>
      <c r="CA1077" s="2"/>
      <c r="CB1077" s="9"/>
      <c r="CC1077" s="2"/>
      <c r="CD1077" s="2"/>
      <c r="CE1077" s="2"/>
      <c r="CF1077" s="2"/>
      <c r="CG1077" s="8">
        <f>SUM(BW1077:CE1077)</f>
        <v>1893522104</v>
      </c>
      <c r="CH1077" s="2"/>
      <c r="CI1077" s="2"/>
      <c r="CJ1077" s="2"/>
      <c r="CK1077" s="2"/>
      <c r="CL1077" s="9"/>
      <c r="CM1077" s="2"/>
      <c r="CN1077" s="2"/>
      <c r="CO1077" s="2"/>
      <c r="CP1077" s="8">
        <f t="shared" si="194"/>
        <v>1893522104</v>
      </c>
      <c r="CQ1077" s="2"/>
      <c r="CR1077" s="2"/>
      <c r="CS1077" s="2"/>
      <c r="CT1077" s="2"/>
      <c r="CU1077" s="2"/>
      <c r="CV1077" s="9"/>
      <c r="CW1077" s="2"/>
      <c r="CX1077" s="2"/>
      <c r="CY1077" s="8">
        <f t="shared" si="195"/>
        <v>1893522104</v>
      </c>
      <c r="CZ1077" s="2"/>
      <c r="DA1077" s="2"/>
      <c r="DB1077" s="2"/>
      <c r="DC1077" s="2"/>
      <c r="DD1077" s="2"/>
      <c r="DE1077" s="2"/>
      <c r="DF1077" s="2"/>
      <c r="DG1077" s="2"/>
      <c r="DH1077" s="2"/>
      <c r="DI1077" s="8">
        <f t="shared" si="196"/>
        <v>1893522104</v>
      </c>
      <c r="DJ1077" s="18"/>
      <c r="DK1077" s="2"/>
      <c r="DL1077" s="2"/>
      <c r="DM1077" s="2"/>
      <c r="DN1077" s="2"/>
      <c r="DO1077" s="2"/>
      <c r="DP1077" s="2"/>
      <c r="DQ1077" s="2"/>
      <c r="DR1077" s="9"/>
      <c r="DS1077" s="2"/>
      <c r="DT1077" s="2"/>
      <c r="DU1077" s="7">
        <f t="shared" si="202"/>
        <v>1893522104</v>
      </c>
      <c r="DV1077" s="4">
        <f>VLOOKUP(B1077,[3]RPTNCT049_ConsultaSaldosContabl!$I$4:$K$8047,3,0)</f>
        <v>1126192152</v>
      </c>
      <c r="DW1077" s="4">
        <f>+Q1077+Z1077+AA1077+AN1077+BA1077+BJ1077+BU1077+BV1077</f>
        <v>767329952</v>
      </c>
      <c r="DX1077" s="41">
        <f t="shared" si="203"/>
        <v>1893522104</v>
      </c>
      <c r="DY1077" s="19">
        <f t="shared" si="204"/>
        <v>0</v>
      </c>
      <c r="DZ1077" s="29"/>
      <c r="EA1077" s="29"/>
      <c r="EB1077" s="29"/>
    </row>
    <row r="1078" spans="1:136" ht="15" customHeight="1" x14ac:dyDescent="0.2">
      <c r="A1078" s="1">
        <v>8001001436</v>
      </c>
      <c r="B1078" s="1">
        <v>800100143</v>
      </c>
      <c r="C1078" s="16">
        <v>215473854</v>
      </c>
      <c r="D1078" s="17" t="s">
        <v>2299</v>
      </c>
      <c r="E1078" s="24" t="s">
        <v>1987</v>
      </c>
      <c r="F1078" s="38"/>
      <c r="G1078" s="2"/>
      <c r="H1078" s="3"/>
      <c r="I1078" s="2"/>
      <c r="J1078" s="39"/>
      <c r="K1078" s="3"/>
      <c r="L1078" s="2"/>
      <c r="M1078" s="8"/>
      <c r="N1078" s="3"/>
      <c r="O1078" s="2"/>
      <c r="P1078" s="3"/>
      <c r="Q1078" s="39">
        <v>30423984</v>
      </c>
      <c r="R1078" s="2"/>
      <c r="S1078" s="3"/>
      <c r="T1078" s="3"/>
      <c r="U1078" s="2"/>
      <c r="V1078" s="8">
        <f t="shared" si="193"/>
        <v>30423984</v>
      </c>
      <c r="W1078" s="8">
        <v>0</v>
      </c>
      <c r="X1078" s="2"/>
      <c r="Y1078" s="8">
        <v>0</v>
      </c>
      <c r="Z1078" s="8"/>
      <c r="AA1078" s="2"/>
      <c r="AB1078" s="2"/>
      <c r="AC1078" s="9"/>
      <c r="AD1078" s="2"/>
      <c r="AE1078" s="2"/>
      <c r="AF1078" s="8">
        <f t="shared" si="197"/>
        <v>30423984</v>
      </c>
      <c r="AG1078" s="9">
        <v>0</v>
      </c>
      <c r="AH1078" s="2"/>
      <c r="AI1078" s="2">
        <v>0</v>
      </c>
      <c r="AJ1078" s="9">
        <v>0</v>
      </c>
      <c r="AK1078" s="2">
        <v>0</v>
      </c>
      <c r="AL1078" s="2">
        <v>0</v>
      </c>
      <c r="AM1078" s="2"/>
      <c r="AN1078" s="2"/>
      <c r="AO1078" s="19">
        <f t="shared" si="198"/>
        <v>30423984</v>
      </c>
      <c r="AP1078" s="2"/>
      <c r="AQ1078" s="2"/>
      <c r="AR1078" s="2"/>
      <c r="AS1078" s="2"/>
      <c r="AT1078" s="2"/>
      <c r="AU1078" s="2"/>
      <c r="AV1078" s="2"/>
      <c r="AW1078" s="2"/>
      <c r="AX1078" s="2">
        <v>41951812</v>
      </c>
      <c r="AY1078" s="2">
        <v>10487953</v>
      </c>
      <c r="AZ1078" s="2"/>
      <c r="BA1078" s="2"/>
      <c r="BB1078" s="64">
        <f t="shared" si="199"/>
        <v>82863749</v>
      </c>
      <c r="BC1078" s="2"/>
      <c r="BD1078" s="2">
        <v>10487953</v>
      </c>
      <c r="BE1078" s="2"/>
      <c r="BF1078" s="2"/>
      <c r="BG1078" s="9"/>
      <c r="BH1078" s="2"/>
      <c r="BI1078" s="2"/>
      <c r="BJ1078" s="2">
        <v>65474040</v>
      </c>
      <c r="BK1078" s="8">
        <f t="shared" si="200"/>
        <v>158825742</v>
      </c>
      <c r="BL1078" s="2"/>
      <c r="BM1078" s="2">
        <v>10487953</v>
      </c>
      <c r="BN1078" s="2"/>
      <c r="BO1078" s="2"/>
      <c r="BP1078" s="2"/>
      <c r="BQ1078" s="2"/>
      <c r="BR1078" s="9"/>
      <c r="BS1078" s="2"/>
      <c r="BT1078" s="2"/>
      <c r="BU1078" s="2"/>
      <c r="BV1078" s="2"/>
      <c r="BW1078" s="8">
        <f t="shared" si="201"/>
        <v>169313695</v>
      </c>
      <c r="BX1078" s="2"/>
      <c r="BY1078" s="2">
        <v>10487953</v>
      </c>
      <c r="BZ1078" s="2"/>
      <c r="CA1078" s="2"/>
      <c r="CB1078" s="9"/>
      <c r="CC1078" s="2"/>
      <c r="CD1078" s="2"/>
      <c r="CE1078" s="2"/>
      <c r="CF1078" s="2"/>
      <c r="CG1078" s="8">
        <f>SUM(BW1078:CE1078)</f>
        <v>179801648</v>
      </c>
      <c r="CH1078" s="2"/>
      <c r="CI1078" s="2"/>
      <c r="CJ1078" s="2"/>
      <c r="CK1078" s="2"/>
      <c r="CL1078" s="9"/>
      <c r="CM1078" s="2"/>
      <c r="CN1078" s="2"/>
      <c r="CO1078" s="2"/>
      <c r="CP1078" s="8">
        <f t="shared" si="194"/>
        <v>179801648</v>
      </c>
      <c r="CQ1078" s="2"/>
      <c r="CR1078" s="2"/>
      <c r="CS1078" s="2"/>
      <c r="CT1078" s="2"/>
      <c r="CU1078" s="2"/>
      <c r="CV1078" s="9"/>
      <c r="CW1078" s="2"/>
      <c r="CX1078" s="2"/>
      <c r="CY1078" s="8">
        <f t="shared" si="195"/>
        <v>179801648</v>
      </c>
      <c r="CZ1078" s="2"/>
      <c r="DA1078" s="2"/>
      <c r="DB1078" s="2"/>
      <c r="DC1078" s="2"/>
      <c r="DD1078" s="2"/>
      <c r="DE1078" s="2"/>
      <c r="DF1078" s="2"/>
      <c r="DG1078" s="2"/>
      <c r="DH1078" s="2"/>
      <c r="DI1078" s="8">
        <f t="shared" si="196"/>
        <v>179801648</v>
      </c>
      <c r="DJ1078" s="18"/>
      <c r="DK1078" s="2"/>
      <c r="DL1078" s="2"/>
      <c r="DM1078" s="2"/>
      <c r="DN1078" s="2"/>
      <c r="DO1078" s="2"/>
      <c r="DP1078" s="2"/>
      <c r="DQ1078" s="2"/>
      <c r="DR1078" s="9"/>
      <c r="DS1078" s="2"/>
      <c r="DT1078" s="2"/>
      <c r="DU1078" s="7">
        <f t="shared" si="202"/>
        <v>179801648</v>
      </c>
      <c r="DV1078" s="4">
        <f>VLOOKUP(B1078,[3]RPTNCT049_ConsultaSaldosContabl!$I$4:$K$8047,3,0)</f>
        <v>83903624</v>
      </c>
      <c r="DW1078" s="4">
        <f>+Q1078+Z1078+AA1078+AN1078+BA1078+BJ1078+BU1078+BV1078</f>
        <v>95898024</v>
      </c>
      <c r="DX1078" s="41">
        <f t="shared" si="203"/>
        <v>179801648</v>
      </c>
      <c r="DY1078" s="19">
        <f t="shared" si="204"/>
        <v>0</v>
      </c>
      <c r="DZ1078" s="29"/>
      <c r="EA1078" s="29"/>
      <c r="EB1078" s="29"/>
    </row>
    <row r="1079" spans="1:136" ht="15" customHeight="1" x14ac:dyDescent="0.2">
      <c r="A1079" s="1">
        <v>8001029122</v>
      </c>
      <c r="B1079" s="1">
        <v>800102912</v>
      </c>
      <c r="C1079" s="16">
        <v>216586865</v>
      </c>
      <c r="D1079" s="17" t="s">
        <v>985</v>
      </c>
      <c r="E1079" s="24" t="s">
        <v>2061</v>
      </c>
      <c r="F1079" s="38"/>
      <c r="G1079" s="2"/>
      <c r="H1079" s="3"/>
      <c r="I1079" s="2"/>
      <c r="J1079" s="39"/>
      <c r="K1079" s="3"/>
      <c r="L1079" s="2"/>
      <c r="M1079" s="8"/>
      <c r="N1079" s="3"/>
      <c r="O1079" s="2"/>
      <c r="P1079" s="3"/>
      <c r="Q1079" s="39">
        <v>200785148</v>
      </c>
      <c r="R1079" s="2"/>
      <c r="S1079" s="3"/>
      <c r="T1079" s="3"/>
      <c r="U1079" s="2"/>
      <c r="V1079" s="8">
        <f t="shared" si="193"/>
        <v>200785148</v>
      </c>
      <c r="W1079" s="8">
        <v>0</v>
      </c>
      <c r="X1079" s="2"/>
      <c r="Y1079" s="8">
        <v>0</v>
      </c>
      <c r="Z1079" s="8"/>
      <c r="AA1079" s="2"/>
      <c r="AB1079" s="2"/>
      <c r="AC1079" s="9"/>
      <c r="AD1079" s="2"/>
      <c r="AE1079" s="2"/>
      <c r="AF1079" s="8">
        <f t="shared" si="197"/>
        <v>200785148</v>
      </c>
      <c r="AG1079" s="9">
        <v>0</v>
      </c>
      <c r="AH1079" s="2"/>
      <c r="AI1079" s="2">
        <v>0</v>
      </c>
      <c r="AJ1079" s="9">
        <v>0</v>
      </c>
      <c r="AK1079" s="2">
        <v>0</v>
      </c>
      <c r="AL1079" s="2">
        <v>0</v>
      </c>
      <c r="AM1079" s="2"/>
      <c r="AN1079" s="2"/>
      <c r="AO1079" s="19">
        <f t="shared" si="198"/>
        <v>200785148</v>
      </c>
      <c r="AP1079" s="2"/>
      <c r="AQ1079" s="2"/>
      <c r="AR1079" s="2"/>
      <c r="AS1079" s="2"/>
      <c r="AT1079" s="2"/>
      <c r="AU1079" s="2"/>
      <c r="AV1079" s="2"/>
      <c r="AW1079" s="2"/>
      <c r="AX1079" s="2">
        <v>268710384</v>
      </c>
      <c r="AY1079" s="2">
        <v>67177596</v>
      </c>
      <c r="AZ1079" s="2"/>
      <c r="BA1079" s="2"/>
      <c r="BB1079" s="64">
        <f t="shared" si="199"/>
        <v>536673128</v>
      </c>
      <c r="BC1079" s="2"/>
      <c r="BD1079" s="2">
        <v>67177596</v>
      </c>
      <c r="BE1079" s="2"/>
      <c r="BF1079" s="2"/>
      <c r="BG1079" s="9"/>
      <c r="BH1079" s="2"/>
      <c r="BI1079" s="2"/>
      <c r="BJ1079" s="2">
        <v>432100555</v>
      </c>
      <c r="BK1079" s="8">
        <f t="shared" si="200"/>
        <v>1035951279</v>
      </c>
      <c r="BL1079" s="2"/>
      <c r="BM1079" s="2">
        <v>67177596</v>
      </c>
      <c r="BN1079" s="2"/>
      <c r="BO1079" s="2"/>
      <c r="BP1079" s="2"/>
      <c r="BQ1079" s="2"/>
      <c r="BR1079" s="9"/>
      <c r="BS1079" s="2"/>
      <c r="BT1079" s="2"/>
      <c r="BU1079" s="2"/>
      <c r="BV1079" s="2"/>
      <c r="BW1079" s="8">
        <f t="shared" si="201"/>
        <v>1103128875</v>
      </c>
      <c r="BX1079" s="2"/>
      <c r="BY1079" s="2">
        <v>67177596</v>
      </c>
      <c r="BZ1079" s="2"/>
      <c r="CA1079" s="2"/>
      <c r="CB1079" s="9"/>
      <c r="CC1079" s="2"/>
      <c r="CD1079" s="2"/>
      <c r="CE1079" s="2"/>
      <c r="CF1079" s="2"/>
      <c r="CG1079" s="8">
        <f>SUM(BW1079:CE1079)</f>
        <v>1170306471</v>
      </c>
      <c r="CH1079" s="2"/>
      <c r="CI1079" s="2"/>
      <c r="CJ1079" s="2"/>
      <c r="CK1079" s="2"/>
      <c r="CL1079" s="9"/>
      <c r="CM1079" s="2"/>
      <c r="CN1079" s="2"/>
      <c r="CO1079" s="2"/>
      <c r="CP1079" s="8">
        <f t="shared" si="194"/>
        <v>1170306471</v>
      </c>
      <c r="CQ1079" s="2"/>
      <c r="CR1079" s="2"/>
      <c r="CS1079" s="2"/>
      <c r="CT1079" s="2"/>
      <c r="CU1079" s="2"/>
      <c r="CV1079" s="9"/>
      <c r="CW1079" s="2"/>
      <c r="CX1079" s="2"/>
      <c r="CY1079" s="8">
        <f t="shared" si="195"/>
        <v>1170306471</v>
      </c>
      <c r="CZ1079" s="2"/>
      <c r="DA1079" s="2"/>
      <c r="DB1079" s="2"/>
      <c r="DC1079" s="2"/>
      <c r="DD1079" s="2"/>
      <c r="DE1079" s="2"/>
      <c r="DF1079" s="2"/>
      <c r="DG1079" s="2"/>
      <c r="DH1079" s="2"/>
      <c r="DI1079" s="8">
        <f t="shared" si="196"/>
        <v>1170306471</v>
      </c>
      <c r="DJ1079" s="18"/>
      <c r="DK1079" s="2"/>
      <c r="DL1079" s="2"/>
      <c r="DM1079" s="2"/>
      <c r="DN1079" s="2"/>
      <c r="DO1079" s="2"/>
      <c r="DP1079" s="2"/>
      <c r="DQ1079" s="2"/>
      <c r="DR1079" s="9"/>
      <c r="DS1079" s="2"/>
      <c r="DT1079" s="2"/>
      <c r="DU1079" s="7">
        <f t="shared" si="202"/>
        <v>1170306471</v>
      </c>
      <c r="DV1079" s="4">
        <f>VLOOKUP(B1079,[3]RPTNCT049_ConsultaSaldosContabl!$I$4:$K$8047,3,0)</f>
        <v>537420768</v>
      </c>
      <c r="DW1079" s="4">
        <f>+Q1079+Z1079+AA1079+AN1079+BA1079+BJ1079+BU1079+BV1079</f>
        <v>632885703</v>
      </c>
      <c r="DX1079" s="41">
        <f t="shared" si="203"/>
        <v>1170306471</v>
      </c>
      <c r="DY1079" s="19">
        <f t="shared" si="204"/>
        <v>0</v>
      </c>
      <c r="DZ1079" s="29"/>
      <c r="EA1079" s="29"/>
      <c r="EB1079" s="29"/>
    </row>
    <row r="1080" spans="1:136" ht="15" customHeight="1" x14ac:dyDescent="0.2">
      <c r="A1080" s="1">
        <v>8902054605</v>
      </c>
      <c r="B1080" s="1">
        <v>890205460</v>
      </c>
      <c r="C1080" s="16">
        <v>215568855</v>
      </c>
      <c r="D1080" s="17" t="s">
        <v>2192</v>
      </c>
      <c r="E1080" s="24" t="s">
        <v>1917</v>
      </c>
      <c r="F1080" s="38"/>
      <c r="G1080" s="2"/>
      <c r="H1080" s="3"/>
      <c r="I1080" s="2"/>
      <c r="J1080" s="39"/>
      <c r="K1080" s="3"/>
      <c r="L1080" s="2"/>
      <c r="M1080" s="8"/>
      <c r="N1080" s="3"/>
      <c r="O1080" s="2"/>
      <c r="P1080" s="3"/>
      <c r="Q1080" s="39">
        <v>32351626</v>
      </c>
      <c r="R1080" s="2"/>
      <c r="S1080" s="3"/>
      <c r="T1080" s="3"/>
      <c r="U1080" s="2"/>
      <c r="V1080" s="8">
        <f t="shared" si="193"/>
        <v>32351626</v>
      </c>
      <c r="W1080" s="8">
        <v>0</v>
      </c>
      <c r="X1080" s="2"/>
      <c r="Y1080" s="8">
        <v>0</v>
      </c>
      <c r="Z1080" s="8"/>
      <c r="AA1080" s="2"/>
      <c r="AB1080" s="2"/>
      <c r="AC1080" s="9"/>
      <c r="AD1080" s="2"/>
      <c r="AE1080" s="2"/>
      <c r="AF1080" s="8">
        <f t="shared" si="197"/>
        <v>32351626</v>
      </c>
      <c r="AG1080" s="9">
        <v>0</v>
      </c>
      <c r="AH1080" s="2"/>
      <c r="AI1080" s="2">
        <v>0</v>
      </c>
      <c r="AJ1080" s="9">
        <v>0</v>
      </c>
      <c r="AK1080" s="2">
        <v>0</v>
      </c>
      <c r="AL1080" s="2">
        <v>0</v>
      </c>
      <c r="AM1080" s="2"/>
      <c r="AN1080" s="2"/>
      <c r="AO1080" s="19">
        <f t="shared" si="198"/>
        <v>32351626</v>
      </c>
      <c r="AP1080" s="2"/>
      <c r="AQ1080" s="2"/>
      <c r="AR1080" s="2"/>
      <c r="AS1080" s="2"/>
      <c r="AT1080" s="2"/>
      <c r="AU1080" s="2"/>
      <c r="AV1080" s="2"/>
      <c r="AW1080" s="2"/>
      <c r="AX1080" s="2">
        <v>28734660</v>
      </c>
      <c r="AY1080" s="2">
        <v>7183665</v>
      </c>
      <c r="AZ1080" s="2"/>
      <c r="BA1080" s="2"/>
      <c r="BB1080" s="64">
        <f t="shared" si="199"/>
        <v>68269951</v>
      </c>
      <c r="BC1080" s="2"/>
      <c r="BD1080" s="2">
        <v>7183665</v>
      </c>
      <c r="BE1080" s="2"/>
      <c r="BF1080" s="2"/>
      <c r="BG1080" s="9"/>
      <c r="BH1080" s="2"/>
      <c r="BI1080" s="2"/>
      <c r="BJ1080" s="2">
        <v>69622554</v>
      </c>
      <c r="BK1080" s="8">
        <f t="shared" si="200"/>
        <v>145076170</v>
      </c>
      <c r="BL1080" s="2"/>
      <c r="BM1080" s="2">
        <v>7183665</v>
      </c>
      <c r="BN1080" s="2"/>
      <c r="BO1080" s="2"/>
      <c r="BP1080" s="2"/>
      <c r="BQ1080" s="2"/>
      <c r="BR1080" s="9"/>
      <c r="BS1080" s="2"/>
      <c r="BT1080" s="2"/>
      <c r="BU1080" s="2"/>
      <c r="BV1080" s="2"/>
      <c r="BW1080" s="8">
        <f t="shared" si="201"/>
        <v>152259835</v>
      </c>
      <c r="BX1080" s="2"/>
      <c r="BY1080" s="2">
        <v>7183665</v>
      </c>
      <c r="BZ1080" s="2"/>
      <c r="CA1080" s="2"/>
      <c r="CB1080" s="9"/>
      <c r="CC1080" s="2"/>
      <c r="CD1080" s="2"/>
      <c r="CE1080" s="2"/>
      <c r="CF1080" s="2"/>
      <c r="CG1080" s="8">
        <f>SUM(BW1080:CE1080)</f>
        <v>159443500</v>
      </c>
      <c r="CH1080" s="2"/>
      <c r="CI1080" s="2"/>
      <c r="CJ1080" s="2"/>
      <c r="CK1080" s="2"/>
      <c r="CL1080" s="9"/>
      <c r="CM1080" s="2"/>
      <c r="CN1080" s="2"/>
      <c r="CO1080" s="2"/>
      <c r="CP1080" s="8">
        <f t="shared" si="194"/>
        <v>159443500</v>
      </c>
      <c r="CQ1080" s="2"/>
      <c r="CR1080" s="2"/>
      <c r="CS1080" s="2"/>
      <c r="CT1080" s="2"/>
      <c r="CU1080" s="2"/>
      <c r="CV1080" s="9"/>
      <c r="CW1080" s="2"/>
      <c r="CX1080" s="2"/>
      <c r="CY1080" s="8">
        <f t="shared" si="195"/>
        <v>159443500</v>
      </c>
      <c r="CZ1080" s="2"/>
      <c r="DA1080" s="2"/>
      <c r="DB1080" s="2"/>
      <c r="DC1080" s="2"/>
      <c r="DD1080" s="2"/>
      <c r="DE1080" s="2"/>
      <c r="DF1080" s="2"/>
      <c r="DG1080" s="2"/>
      <c r="DH1080" s="2"/>
      <c r="DI1080" s="8">
        <f t="shared" si="196"/>
        <v>159443500</v>
      </c>
      <c r="DJ1080" s="18"/>
      <c r="DK1080" s="2"/>
      <c r="DL1080" s="2"/>
      <c r="DM1080" s="2"/>
      <c r="DN1080" s="2"/>
      <c r="DO1080" s="2"/>
      <c r="DP1080" s="2"/>
      <c r="DQ1080" s="2"/>
      <c r="DR1080" s="9"/>
      <c r="DS1080" s="2"/>
      <c r="DT1080" s="2"/>
      <c r="DU1080" s="7">
        <f t="shared" si="202"/>
        <v>159443500</v>
      </c>
      <c r="DV1080" s="4">
        <f>VLOOKUP(B1080,[3]RPTNCT049_ConsultaSaldosContabl!$I$4:$K$8047,3,0)</f>
        <v>57469320</v>
      </c>
      <c r="DW1080" s="4">
        <f>+Q1080+Z1080+AA1080+AN1080+BA1080+BJ1080+BU1080+BV1080</f>
        <v>101974180</v>
      </c>
      <c r="DX1080" s="41">
        <f t="shared" si="203"/>
        <v>159443500</v>
      </c>
      <c r="DY1080" s="19">
        <f t="shared" si="204"/>
        <v>0</v>
      </c>
      <c r="DZ1080" s="29"/>
      <c r="EA1080" s="29"/>
      <c r="EB1080" s="29"/>
    </row>
    <row r="1081" spans="1:136" ht="15" customHeight="1" x14ac:dyDescent="0.2">
      <c r="A1081" s="1">
        <v>8000989118</v>
      </c>
      <c r="B1081" s="1">
        <v>800098911</v>
      </c>
      <c r="C1081" s="16">
        <v>210120001</v>
      </c>
      <c r="D1081" s="17" t="s">
        <v>2249</v>
      </c>
      <c r="E1081" s="24" t="s">
        <v>1031</v>
      </c>
      <c r="F1081" s="36">
        <v>12103059003</v>
      </c>
      <c r="G1081" s="2"/>
      <c r="H1081" s="3"/>
      <c r="I1081" s="2"/>
      <c r="J1081" s="39">
        <v>748764673</v>
      </c>
      <c r="K1081" s="2">
        <v>3313700764</v>
      </c>
      <c r="L1081" s="2"/>
      <c r="M1081" s="8">
        <f>SUM(F1081:L1081)</f>
        <v>16165524440</v>
      </c>
      <c r="N1081" s="3">
        <f>VLOOKUP(A1081,'[1]PRESTACION DE SERVICIO'!$I$2:$J$96,2,0)</f>
        <v>11314383522</v>
      </c>
      <c r="O1081" s="2"/>
      <c r="P1081" s="3"/>
      <c r="Q1081" s="39">
        <v>1721239568</v>
      </c>
      <c r="R1081" s="2"/>
      <c r="S1081" s="3">
        <v>775214545</v>
      </c>
      <c r="T1081" s="9">
        <v>1672818917</v>
      </c>
      <c r="U1081" s="2"/>
      <c r="V1081" s="8">
        <f t="shared" si="193"/>
        <v>31649180992</v>
      </c>
      <c r="W1081" s="8">
        <v>10993846111</v>
      </c>
      <c r="X1081" s="2"/>
      <c r="Y1081" s="8">
        <v>0</v>
      </c>
      <c r="Z1081" s="8"/>
      <c r="AA1081" s="2"/>
      <c r="AB1081" s="2"/>
      <c r="AC1081" s="9">
        <v>545026606</v>
      </c>
      <c r="AD1081" s="2">
        <v>1256336380</v>
      </c>
      <c r="AE1081" s="2"/>
      <c r="AF1081" s="8">
        <f t="shared" si="197"/>
        <v>44444390089</v>
      </c>
      <c r="AG1081" s="9">
        <v>0</v>
      </c>
      <c r="AH1081" s="2"/>
      <c r="AI1081" s="2">
        <v>0</v>
      </c>
      <c r="AJ1081" s="9">
        <v>11236829029</v>
      </c>
      <c r="AK1081" s="2">
        <v>545026606</v>
      </c>
      <c r="AL1081" s="2">
        <v>1256336380</v>
      </c>
      <c r="AM1081" s="2"/>
      <c r="AN1081" s="2"/>
      <c r="AO1081" s="19">
        <f t="shared" si="198"/>
        <v>57482582104</v>
      </c>
      <c r="AP1081" s="2"/>
      <c r="AQ1081" s="2"/>
      <c r="AR1081" s="2"/>
      <c r="AS1081" s="2">
        <v>11112185636</v>
      </c>
      <c r="AT1081" s="2">
        <v>545026606</v>
      </c>
      <c r="AU1081" s="2">
        <v>1202308252</v>
      </c>
      <c r="AV1081" s="2"/>
      <c r="AW1081" s="2">
        <v>1671876129</v>
      </c>
      <c r="AX1081" s="2"/>
      <c r="AY1081" s="2">
        <v>1114584086</v>
      </c>
      <c r="AZ1081" s="2"/>
      <c r="BA1081" s="2">
        <f>VLOOKUP(B1081,[2]Mayo!$G$109:$H$167,2,0)</f>
        <v>47550641</v>
      </c>
      <c r="BB1081" s="64">
        <f t="shared" si="199"/>
        <v>73176113454</v>
      </c>
      <c r="BC1081" s="2">
        <v>14324580020</v>
      </c>
      <c r="BD1081" s="2">
        <v>557292043</v>
      </c>
      <c r="BE1081" s="2"/>
      <c r="BF1081" s="2"/>
      <c r="BG1081" s="9">
        <v>1042576158</v>
      </c>
      <c r="BH1081" s="2">
        <v>1855633858</v>
      </c>
      <c r="BI1081" s="2"/>
      <c r="BJ1081" s="2">
        <v>3808711706</v>
      </c>
      <c r="BK1081" s="8">
        <f t="shared" si="200"/>
        <v>94764907239</v>
      </c>
      <c r="BL1081" s="2">
        <v>12236812763</v>
      </c>
      <c r="BM1081" s="2">
        <v>557292043</v>
      </c>
      <c r="BN1081" s="2"/>
      <c r="BO1081" s="2">
        <v>3936851761</v>
      </c>
      <c r="BP1081" s="2"/>
      <c r="BQ1081" s="2"/>
      <c r="BR1081" s="9">
        <v>611940660</v>
      </c>
      <c r="BS1081" s="2">
        <v>1618207133</v>
      </c>
      <c r="BT1081" s="2"/>
      <c r="BU1081" s="2">
        <v>6885683</v>
      </c>
      <c r="BV1081" s="2"/>
      <c r="BW1081" s="8">
        <f t="shared" si="201"/>
        <v>113732897282</v>
      </c>
      <c r="BX1081" s="2"/>
      <c r="BY1081" s="2">
        <v>557292043</v>
      </c>
      <c r="BZ1081" s="2"/>
      <c r="CA1081" s="2">
        <v>11303321300</v>
      </c>
      <c r="CB1081" s="9">
        <v>868990085</v>
      </c>
      <c r="CC1081" s="2">
        <v>1953280696</v>
      </c>
      <c r="CD1081" s="2"/>
      <c r="CE1081" s="2"/>
      <c r="CF1081" s="2"/>
      <c r="CG1081" s="8">
        <f>SUM(BW1081:CE1081)</f>
        <v>128415781406</v>
      </c>
      <c r="CH1081" s="2"/>
      <c r="CI1081" s="2"/>
      <c r="CJ1081" s="2"/>
      <c r="CK1081" s="2"/>
      <c r="CL1081" s="9"/>
      <c r="CM1081" s="2"/>
      <c r="CN1081" s="2"/>
      <c r="CO1081" s="2"/>
      <c r="CP1081" s="8">
        <f t="shared" si="194"/>
        <v>128415781406</v>
      </c>
      <c r="CQ1081" s="2"/>
      <c r="CR1081" s="2"/>
      <c r="CS1081" s="2"/>
      <c r="CT1081" s="2"/>
      <c r="CU1081" s="2"/>
      <c r="CV1081" s="9"/>
      <c r="CW1081" s="2"/>
      <c r="CX1081" s="2"/>
      <c r="CY1081" s="8">
        <f t="shared" si="195"/>
        <v>128415781406</v>
      </c>
      <c r="CZ1081" s="2"/>
      <c r="DA1081" s="2"/>
      <c r="DB1081" s="2"/>
      <c r="DC1081" s="2"/>
      <c r="DD1081" s="2"/>
      <c r="DE1081" s="2"/>
      <c r="DF1081" s="2"/>
      <c r="DG1081" s="2"/>
      <c r="DH1081" s="2"/>
      <c r="DI1081" s="8">
        <f t="shared" si="196"/>
        <v>128415781406</v>
      </c>
      <c r="DJ1081" s="18"/>
      <c r="DK1081" s="2"/>
      <c r="DL1081" s="2"/>
      <c r="DM1081" s="2"/>
      <c r="DN1081" s="2"/>
      <c r="DO1081" s="2"/>
      <c r="DP1081" s="2"/>
      <c r="DQ1081" s="2"/>
      <c r="DR1081" s="9"/>
      <c r="DS1081" s="2"/>
      <c r="DT1081" s="2"/>
      <c r="DU1081" s="7">
        <f t="shared" si="202"/>
        <v>128415781406</v>
      </c>
      <c r="DV1081" s="4">
        <f>VLOOKUP(B1081,[3]RPTNCT049_ConsultaSaldosContabl!$I$4:$K$8047,3,0)</f>
        <v>122831393808</v>
      </c>
      <c r="DW1081" s="4">
        <f>+Q1081+Z1081+AA1081+AN1081+BA1081+BJ1081+BU1081+BV1081</f>
        <v>5584387598</v>
      </c>
      <c r="DX1081" s="41">
        <f t="shared" si="203"/>
        <v>128415781406</v>
      </c>
      <c r="DY1081" s="19">
        <f t="shared" si="204"/>
        <v>0</v>
      </c>
      <c r="DZ1081" s="29"/>
      <c r="EA1081" s="29"/>
      <c r="EB1081" s="29"/>
    </row>
    <row r="1082" spans="1:136" ht="15" customHeight="1" x14ac:dyDescent="0.2">
      <c r="A1082" s="1">
        <v>8909841862</v>
      </c>
      <c r="B1082" s="1">
        <v>890984186</v>
      </c>
      <c r="C1082" s="16">
        <v>215605856</v>
      </c>
      <c r="D1082" s="17" t="s">
        <v>152</v>
      </c>
      <c r="E1082" s="24" t="s">
        <v>1197</v>
      </c>
      <c r="F1082" s="38"/>
      <c r="G1082" s="2"/>
      <c r="H1082" s="3"/>
      <c r="I1082" s="2"/>
      <c r="J1082" s="39"/>
      <c r="K1082" s="3"/>
      <c r="L1082" s="2"/>
      <c r="M1082" s="8"/>
      <c r="N1082" s="3"/>
      <c r="O1082" s="2"/>
      <c r="P1082" s="3"/>
      <c r="Q1082" s="39">
        <v>23949059</v>
      </c>
      <c r="R1082" s="2"/>
      <c r="S1082" s="3"/>
      <c r="T1082" s="3"/>
      <c r="U1082" s="2"/>
      <c r="V1082" s="8">
        <f t="shared" si="193"/>
        <v>23949059</v>
      </c>
      <c r="W1082" s="8">
        <v>0</v>
      </c>
      <c r="X1082" s="2"/>
      <c r="Y1082" s="8">
        <v>0</v>
      </c>
      <c r="Z1082" s="8"/>
      <c r="AA1082" s="2"/>
      <c r="AB1082" s="2"/>
      <c r="AC1082" s="9"/>
      <c r="AD1082" s="2"/>
      <c r="AE1082" s="2"/>
      <c r="AF1082" s="8">
        <f t="shared" si="197"/>
        <v>23949059</v>
      </c>
      <c r="AG1082" s="9">
        <v>0</v>
      </c>
      <c r="AH1082" s="2"/>
      <c r="AI1082" s="2">
        <v>0</v>
      </c>
      <c r="AJ1082" s="9">
        <v>0</v>
      </c>
      <c r="AK1082" s="2">
        <v>0</v>
      </c>
      <c r="AL1082" s="2">
        <v>0</v>
      </c>
      <c r="AM1082" s="2"/>
      <c r="AN1082" s="2"/>
      <c r="AO1082" s="19">
        <f t="shared" si="198"/>
        <v>23949059</v>
      </c>
      <c r="AP1082" s="2"/>
      <c r="AQ1082" s="2"/>
      <c r="AR1082" s="2"/>
      <c r="AS1082" s="2"/>
      <c r="AT1082" s="2"/>
      <c r="AU1082" s="2"/>
      <c r="AV1082" s="2"/>
      <c r="AW1082" s="2"/>
      <c r="AX1082" s="2">
        <v>29507348</v>
      </c>
      <c r="AY1082" s="2">
        <v>7376837</v>
      </c>
      <c r="AZ1082" s="2"/>
      <c r="BA1082" s="2"/>
      <c r="BB1082" s="64">
        <f t="shared" si="199"/>
        <v>60833244</v>
      </c>
      <c r="BC1082" s="2"/>
      <c r="BD1082" s="2">
        <v>7376837</v>
      </c>
      <c r="BE1082" s="2"/>
      <c r="BF1082" s="2"/>
      <c r="BG1082" s="9"/>
      <c r="BH1082" s="2"/>
      <c r="BI1082" s="2"/>
      <c r="BJ1082" s="2">
        <v>51539647</v>
      </c>
      <c r="BK1082" s="8">
        <f t="shared" si="200"/>
        <v>119749728</v>
      </c>
      <c r="BL1082" s="2"/>
      <c r="BM1082" s="2">
        <v>7376837</v>
      </c>
      <c r="BN1082" s="2"/>
      <c r="BO1082" s="2"/>
      <c r="BP1082" s="2"/>
      <c r="BQ1082" s="2"/>
      <c r="BR1082" s="9"/>
      <c r="BS1082" s="2"/>
      <c r="BT1082" s="2"/>
      <c r="BU1082" s="2"/>
      <c r="BV1082" s="2"/>
      <c r="BW1082" s="8">
        <f t="shared" si="201"/>
        <v>127126565</v>
      </c>
      <c r="BX1082" s="2"/>
      <c r="BY1082" s="2">
        <v>7376837</v>
      </c>
      <c r="BZ1082" s="2"/>
      <c r="CA1082" s="2"/>
      <c r="CB1082" s="9"/>
      <c r="CC1082" s="2"/>
      <c r="CD1082" s="2"/>
      <c r="CE1082" s="2"/>
      <c r="CF1082" s="2"/>
      <c r="CG1082" s="8">
        <f>SUM(BW1082:CE1082)</f>
        <v>134503402</v>
      </c>
      <c r="CH1082" s="2"/>
      <c r="CI1082" s="2"/>
      <c r="CJ1082" s="2"/>
      <c r="CK1082" s="2"/>
      <c r="CL1082" s="9"/>
      <c r="CM1082" s="2"/>
      <c r="CN1082" s="2"/>
      <c r="CO1082" s="2"/>
      <c r="CP1082" s="8">
        <f t="shared" si="194"/>
        <v>134503402</v>
      </c>
      <c r="CQ1082" s="2"/>
      <c r="CR1082" s="2"/>
      <c r="CS1082" s="2"/>
      <c r="CT1082" s="2"/>
      <c r="CU1082" s="2"/>
      <c r="CV1082" s="9"/>
      <c r="CW1082" s="2"/>
      <c r="CX1082" s="2"/>
      <c r="CY1082" s="8">
        <f t="shared" si="195"/>
        <v>134503402</v>
      </c>
      <c r="CZ1082" s="2"/>
      <c r="DA1082" s="2"/>
      <c r="DB1082" s="2"/>
      <c r="DC1082" s="2"/>
      <c r="DD1082" s="2"/>
      <c r="DE1082" s="2"/>
      <c r="DF1082" s="2"/>
      <c r="DG1082" s="2"/>
      <c r="DH1082" s="2"/>
      <c r="DI1082" s="8">
        <f t="shared" si="196"/>
        <v>134503402</v>
      </c>
      <c r="DJ1082" s="18"/>
      <c r="DK1082" s="2"/>
      <c r="DL1082" s="2"/>
      <c r="DM1082" s="2"/>
      <c r="DN1082" s="2"/>
      <c r="DO1082" s="2"/>
      <c r="DP1082" s="2"/>
      <c r="DQ1082" s="2"/>
      <c r="DR1082" s="9"/>
      <c r="DS1082" s="2"/>
      <c r="DT1082" s="2"/>
      <c r="DU1082" s="7">
        <f t="shared" si="202"/>
        <v>134503402</v>
      </c>
      <c r="DV1082" s="4">
        <f>VLOOKUP(B1082,[3]RPTNCT049_ConsultaSaldosContabl!$I$4:$K$8047,3,0)</f>
        <v>59014696</v>
      </c>
      <c r="DW1082" s="4">
        <f>+Q1082+Z1082+AA1082+AN1082+BA1082+BJ1082+BU1082+BV1082</f>
        <v>75488706</v>
      </c>
      <c r="DX1082" s="41">
        <f t="shared" si="203"/>
        <v>134503402</v>
      </c>
      <c r="DY1082" s="19">
        <f t="shared" si="204"/>
        <v>0</v>
      </c>
      <c r="DZ1082" s="29"/>
      <c r="EA1082" s="29"/>
      <c r="EB1082" s="29"/>
    </row>
    <row r="1083" spans="1:136" ht="15" customHeight="1" x14ac:dyDescent="0.2">
      <c r="A1083" s="1">
        <v>8000504071</v>
      </c>
      <c r="B1083" s="1">
        <v>800050407</v>
      </c>
      <c r="C1083" s="16">
        <v>216018860</v>
      </c>
      <c r="D1083" s="17" t="s">
        <v>372</v>
      </c>
      <c r="E1083" s="24" t="s">
        <v>1420</v>
      </c>
      <c r="F1083" s="38"/>
      <c r="G1083" s="2"/>
      <c r="H1083" s="3"/>
      <c r="I1083" s="2"/>
      <c r="J1083" s="39"/>
      <c r="K1083" s="3"/>
      <c r="L1083" s="2"/>
      <c r="M1083" s="8"/>
      <c r="N1083" s="3"/>
      <c r="O1083" s="2"/>
      <c r="P1083" s="3"/>
      <c r="Q1083" s="39">
        <v>46588562</v>
      </c>
      <c r="R1083" s="2"/>
      <c r="S1083" s="3"/>
      <c r="T1083" s="3"/>
      <c r="U1083" s="2"/>
      <c r="V1083" s="8">
        <f t="shared" si="193"/>
        <v>46588562</v>
      </c>
      <c r="W1083" s="8">
        <v>0</v>
      </c>
      <c r="X1083" s="2"/>
      <c r="Y1083" s="8">
        <v>0</v>
      </c>
      <c r="Z1083" s="8"/>
      <c r="AA1083" s="2"/>
      <c r="AB1083" s="2"/>
      <c r="AC1083" s="9"/>
      <c r="AD1083" s="2"/>
      <c r="AE1083" s="2"/>
      <c r="AF1083" s="8">
        <f t="shared" si="197"/>
        <v>46588562</v>
      </c>
      <c r="AG1083" s="9">
        <v>0</v>
      </c>
      <c r="AH1083" s="2"/>
      <c r="AI1083" s="2">
        <v>0</v>
      </c>
      <c r="AJ1083" s="9">
        <v>0</v>
      </c>
      <c r="AK1083" s="2">
        <v>0</v>
      </c>
      <c r="AL1083" s="2">
        <v>0</v>
      </c>
      <c r="AM1083" s="2"/>
      <c r="AN1083" s="2"/>
      <c r="AO1083" s="19">
        <f t="shared" si="198"/>
        <v>46588562</v>
      </c>
      <c r="AP1083" s="2"/>
      <c r="AQ1083" s="2"/>
      <c r="AR1083" s="2"/>
      <c r="AS1083" s="2"/>
      <c r="AT1083" s="2"/>
      <c r="AU1083" s="2"/>
      <c r="AV1083" s="2"/>
      <c r="AW1083" s="2"/>
      <c r="AX1083" s="2">
        <v>65941060</v>
      </c>
      <c r="AY1083" s="2">
        <v>16485265</v>
      </c>
      <c r="AZ1083" s="2"/>
      <c r="BA1083" s="2"/>
      <c r="BB1083" s="64">
        <f t="shared" si="199"/>
        <v>129014887</v>
      </c>
      <c r="BC1083" s="2"/>
      <c r="BD1083" s="2">
        <v>16485265</v>
      </c>
      <c r="BE1083" s="2"/>
      <c r="BF1083" s="2"/>
      <c r="BG1083" s="9"/>
      <c r="BH1083" s="2"/>
      <c r="BI1083" s="2"/>
      <c r="BJ1083" s="2">
        <v>100261153</v>
      </c>
      <c r="BK1083" s="8">
        <f t="shared" si="200"/>
        <v>245761305</v>
      </c>
      <c r="BL1083" s="2"/>
      <c r="BM1083" s="2">
        <v>16485265</v>
      </c>
      <c r="BN1083" s="2"/>
      <c r="BO1083" s="2"/>
      <c r="BP1083" s="2"/>
      <c r="BQ1083" s="2"/>
      <c r="BR1083" s="9"/>
      <c r="BS1083" s="2"/>
      <c r="BT1083" s="2"/>
      <c r="BU1083" s="2"/>
      <c r="BV1083" s="2"/>
      <c r="BW1083" s="8">
        <f t="shared" si="201"/>
        <v>262246570</v>
      </c>
      <c r="BX1083" s="2"/>
      <c r="BY1083" s="2">
        <v>16485265</v>
      </c>
      <c r="BZ1083" s="2"/>
      <c r="CA1083" s="2"/>
      <c r="CB1083" s="9"/>
      <c r="CC1083" s="2"/>
      <c r="CD1083" s="2"/>
      <c r="CE1083" s="2"/>
      <c r="CF1083" s="2"/>
      <c r="CG1083" s="8">
        <f>SUM(BW1083:CE1083)</f>
        <v>278731835</v>
      </c>
      <c r="CH1083" s="2"/>
      <c r="CI1083" s="2"/>
      <c r="CJ1083" s="2"/>
      <c r="CK1083" s="2"/>
      <c r="CL1083" s="9"/>
      <c r="CM1083" s="2"/>
      <c r="CN1083" s="2"/>
      <c r="CO1083" s="2"/>
      <c r="CP1083" s="8">
        <f t="shared" si="194"/>
        <v>278731835</v>
      </c>
      <c r="CQ1083" s="2"/>
      <c r="CR1083" s="2"/>
      <c r="CS1083" s="2"/>
      <c r="CT1083" s="2"/>
      <c r="CU1083" s="2"/>
      <c r="CV1083" s="9"/>
      <c r="CW1083" s="2"/>
      <c r="CX1083" s="2"/>
      <c r="CY1083" s="8">
        <f t="shared" si="195"/>
        <v>278731835</v>
      </c>
      <c r="CZ1083" s="2"/>
      <c r="DA1083" s="2"/>
      <c r="DB1083" s="2"/>
      <c r="DC1083" s="2"/>
      <c r="DD1083" s="2"/>
      <c r="DE1083" s="2"/>
      <c r="DF1083" s="2"/>
      <c r="DG1083" s="2"/>
      <c r="DH1083" s="2"/>
      <c r="DI1083" s="8">
        <f t="shared" si="196"/>
        <v>278731835</v>
      </c>
      <c r="DJ1083" s="18"/>
      <c r="DK1083" s="2"/>
      <c r="DL1083" s="2"/>
      <c r="DM1083" s="2"/>
      <c r="DN1083" s="2"/>
      <c r="DO1083" s="2"/>
      <c r="DP1083" s="2"/>
      <c r="DQ1083" s="2"/>
      <c r="DR1083" s="9"/>
      <c r="DS1083" s="2"/>
      <c r="DT1083" s="2"/>
      <c r="DU1083" s="7">
        <f t="shared" si="202"/>
        <v>278731835</v>
      </c>
      <c r="DV1083" s="4">
        <f>VLOOKUP(B1083,[3]RPTNCT049_ConsultaSaldosContabl!$I$4:$K$8047,3,0)</f>
        <v>131882120</v>
      </c>
      <c r="DW1083" s="4">
        <f>+Q1083+Z1083+AA1083+AN1083+BA1083+BJ1083+BU1083+BV1083</f>
        <v>146849715</v>
      </c>
      <c r="DX1083" s="41">
        <f t="shared" si="203"/>
        <v>278731835</v>
      </c>
      <c r="DY1083" s="19">
        <f t="shared" si="204"/>
        <v>0</v>
      </c>
      <c r="DZ1083" s="29"/>
      <c r="EA1083" s="29"/>
      <c r="EB1083" s="29"/>
    </row>
    <row r="1084" spans="1:136" ht="15" customHeight="1" x14ac:dyDescent="0.2">
      <c r="A1084" s="1">
        <v>8909852858</v>
      </c>
      <c r="B1084" s="1">
        <v>890985285</v>
      </c>
      <c r="C1084" s="16">
        <v>215805858</v>
      </c>
      <c r="D1084" s="17" t="s">
        <v>153</v>
      </c>
      <c r="E1084" s="24" t="s">
        <v>1198</v>
      </c>
      <c r="F1084" s="38"/>
      <c r="G1084" s="2"/>
      <c r="H1084" s="3"/>
      <c r="I1084" s="2"/>
      <c r="J1084" s="39"/>
      <c r="K1084" s="3"/>
      <c r="L1084" s="2"/>
      <c r="M1084" s="8"/>
      <c r="N1084" s="3"/>
      <c r="O1084" s="2"/>
      <c r="P1084" s="3"/>
      <c r="Q1084" s="39">
        <v>34502900</v>
      </c>
      <c r="R1084" s="2"/>
      <c r="S1084" s="3"/>
      <c r="T1084" s="3"/>
      <c r="U1084" s="2"/>
      <c r="V1084" s="8">
        <f t="shared" si="193"/>
        <v>34502900</v>
      </c>
      <c r="W1084" s="8">
        <v>0</v>
      </c>
      <c r="X1084" s="2"/>
      <c r="Y1084" s="8">
        <v>0</v>
      </c>
      <c r="Z1084" s="8"/>
      <c r="AA1084" s="2"/>
      <c r="AB1084" s="2"/>
      <c r="AC1084" s="9"/>
      <c r="AD1084" s="2"/>
      <c r="AE1084" s="2"/>
      <c r="AF1084" s="8">
        <f t="shared" si="197"/>
        <v>34502900</v>
      </c>
      <c r="AG1084" s="9">
        <v>0</v>
      </c>
      <c r="AH1084" s="2"/>
      <c r="AI1084" s="2">
        <v>0</v>
      </c>
      <c r="AJ1084" s="9">
        <v>0</v>
      </c>
      <c r="AK1084" s="2">
        <v>0</v>
      </c>
      <c r="AL1084" s="2">
        <v>0</v>
      </c>
      <c r="AM1084" s="2"/>
      <c r="AN1084" s="2"/>
      <c r="AO1084" s="19">
        <f t="shared" si="198"/>
        <v>34502900</v>
      </c>
      <c r="AP1084" s="2"/>
      <c r="AQ1084" s="2"/>
      <c r="AR1084" s="2"/>
      <c r="AS1084" s="2"/>
      <c r="AT1084" s="2"/>
      <c r="AU1084" s="2"/>
      <c r="AV1084" s="2"/>
      <c r="AW1084" s="2"/>
      <c r="AX1084" s="2">
        <v>101837648</v>
      </c>
      <c r="AY1084" s="2">
        <v>25459412</v>
      </c>
      <c r="AZ1084" s="2"/>
      <c r="BA1084" s="2"/>
      <c r="BB1084" s="64">
        <f t="shared" si="199"/>
        <v>161799960</v>
      </c>
      <c r="BC1084" s="2"/>
      <c r="BD1084" s="2">
        <v>25459412</v>
      </c>
      <c r="BE1084" s="2"/>
      <c r="BF1084" s="2"/>
      <c r="BG1084" s="9"/>
      <c r="BH1084" s="2"/>
      <c r="BI1084" s="2"/>
      <c r="BJ1084" s="2">
        <v>78146640</v>
      </c>
      <c r="BK1084" s="8">
        <f t="shared" si="200"/>
        <v>265406012</v>
      </c>
      <c r="BL1084" s="2"/>
      <c r="BM1084" s="2">
        <v>25459412</v>
      </c>
      <c r="BN1084" s="2"/>
      <c r="BO1084" s="2"/>
      <c r="BP1084" s="2"/>
      <c r="BQ1084" s="2"/>
      <c r="BR1084" s="9"/>
      <c r="BS1084" s="2"/>
      <c r="BT1084" s="2"/>
      <c r="BU1084" s="2"/>
      <c r="BV1084" s="2"/>
      <c r="BW1084" s="8">
        <f t="shared" si="201"/>
        <v>290865424</v>
      </c>
      <c r="BX1084" s="2"/>
      <c r="BY1084" s="2">
        <v>25459412</v>
      </c>
      <c r="BZ1084" s="2"/>
      <c r="CA1084" s="2"/>
      <c r="CB1084" s="9"/>
      <c r="CC1084" s="2"/>
      <c r="CD1084" s="2"/>
      <c r="CE1084" s="2"/>
      <c r="CF1084" s="2"/>
      <c r="CG1084" s="8">
        <f>SUM(BW1084:CE1084)</f>
        <v>316324836</v>
      </c>
      <c r="CH1084" s="2"/>
      <c r="CI1084" s="2"/>
      <c r="CJ1084" s="2"/>
      <c r="CK1084" s="2"/>
      <c r="CL1084" s="9"/>
      <c r="CM1084" s="2"/>
      <c r="CN1084" s="2"/>
      <c r="CO1084" s="2"/>
      <c r="CP1084" s="8">
        <f t="shared" si="194"/>
        <v>316324836</v>
      </c>
      <c r="CQ1084" s="2"/>
      <c r="CR1084" s="2"/>
      <c r="CS1084" s="2"/>
      <c r="CT1084" s="2"/>
      <c r="CU1084" s="2"/>
      <c r="CV1084" s="9"/>
      <c r="CW1084" s="2"/>
      <c r="CX1084" s="2"/>
      <c r="CY1084" s="8">
        <f t="shared" si="195"/>
        <v>316324836</v>
      </c>
      <c r="CZ1084" s="2"/>
      <c r="DA1084" s="2"/>
      <c r="DB1084" s="2"/>
      <c r="DC1084" s="2"/>
      <c r="DD1084" s="2"/>
      <c r="DE1084" s="2"/>
      <c r="DF1084" s="2"/>
      <c r="DG1084" s="2"/>
      <c r="DH1084" s="2"/>
      <c r="DI1084" s="8">
        <f t="shared" si="196"/>
        <v>316324836</v>
      </c>
      <c r="DJ1084" s="18"/>
      <c r="DK1084" s="2"/>
      <c r="DL1084" s="2"/>
      <c r="DM1084" s="2"/>
      <c r="DN1084" s="2"/>
      <c r="DO1084" s="2"/>
      <c r="DP1084" s="2"/>
      <c r="DQ1084" s="2"/>
      <c r="DR1084" s="9"/>
      <c r="DS1084" s="2"/>
      <c r="DT1084" s="2"/>
      <c r="DU1084" s="7">
        <f t="shared" si="202"/>
        <v>316324836</v>
      </c>
      <c r="DV1084" s="4">
        <f>VLOOKUP(B1084,[3]RPTNCT049_ConsultaSaldosContabl!$I$4:$K$8047,3,0)</f>
        <v>203675296</v>
      </c>
      <c r="DW1084" s="4">
        <f>+Q1084+Z1084+AA1084+AN1084+BA1084+BJ1084+BU1084+BV1084</f>
        <v>112649540</v>
      </c>
      <c r="DX1084" s="41">
        <f t="shared" si="203"/>
        <v>316324836</v>
      </c>
      <c r="DY1084" s="19">
        <f t="shared" si="204"/>
        <v>0</v>
      </c>
      <c r="DZ1084" s="29"/>
      <c r="EA1084" s="29"/>
      <c r="EB1084" s="29"/>
    </row>
    <row r="1085" spans="1:136" ht="15" customHeight="1" x14ac:dyDescent="0.2">
      <c r="A1085" s="1">
        <v>8902056776</v>
      </c>
      <c r="B1085" s="1">
        <v>890205677</v>
      </c>
      <c r="C1085" s="16">
        <v>216168861</v>
      </c>
      <c r="D1085" s="17" t="s">
        <v>886</v>
      </c>
      <c r="E1085" s="24" t="s">
        <v>1918</v>
      </c>
      <c r="F1085" s="38"/>
      <c r="G1085" s="2"/>
      <c r="H1085" s="3"/>
      <c r="I1085" s="2"/>
      <c r="J1085" s="39"/>
      <c r="K1085" s="3"/>
      <c r="L1085" s="2"/>
      <c r="M1085" s="8"/>
      <c r="N1085" s="3"/>
      <c r="O1085" s="2"/>
      <c r="P1085" s="3"/>
      <c r="Q1085" s="39">
        <v>95051133</v>
      </c>
      <c r="R1085" s="2"/>
      <c r="S1085" s="3"/>
      <c r="T1085" s="3"/>
      <c r="U1085" s="2"/>
      <c r="V1085" s="8">
        <f t="shared" si="193"/>
        <v>95051133</v>
      </c>
      <c r="W1085" s="8">
        <v>0</v>
      </c>
      <c r="X1085" s="2"/>
      <c r="Y1085" s="8">
        <v>0</v>
      </c>
      <c r="Z1085" s="8"/>
      <c r="AA1085" s="2"/>
      <c r="AB1085" s="2"/>
      <c r="AC1085" s="9"/>
      <c r="AD1085" s="2"/>
      <c r="AE1085" s="2"/>
      <c r="AF1085" s="8">
        <f t="shared" si="197"/>
        <v>95051133</v>
      </c>
      <c r="AG1085" s="9">
        <v>0</v>
      </c>
      <c r="AH1085" s="2"/>
      <c r="AI1085" s="2">
        <v>0</v>
      </c>
      <c r="AJ1085" s="9">
        <v>0</v>
      </c>
      <c r="AK1085" s="2">
        <v>0</v>
      </c>
      <c r="AL1085" s="2">
        <v>0</v>
      </c>
      <c r="AM1085" s="2"/>
      <c r="AN1085" s="2"/>
      <c r="AO1085" s="19">
        <f t="shared" si="198"/>
        <v>95051133</v>
      </c>
      <c r="AP1085" s="2"/>
      <c r="AQ1085" s="2"/>
      <c r="AR1085" s="2"/>
      <c r="AS1085" s="2"/>
      <c r="AT1085" s="2"/>
      <c r="AU1085" s="2"/>
      <c r="AV1085" s="2"/>
      <c r="AW1085" s="2"/>
      <c r="AX1085" s="2">
        <v>121814700</v>
      </c>
      <c r="AY1085" s="2">
        <v>30453675</v>
      </c>
      <c r="AZ1085" s="2"/>
      <c r="BA1085" s="2"/>
      <c r="BB1085" s="64">
        <f t="shared" si="199"/>
        <v>247319508</v>
      </c>
      <c r="BC1085" s="2"/>
      <c r="BD1085" s="2">
        <v>30453675</v>
      </c>
      <c r="BE1085" s="2"/>
      <c r="BF1085" s="2"/>
      <c r="BG1085" s="9"/>
      <c r="BH1085" s="2"/>
      <c r="BI1085" s="2"/>
      <c r="BJ1085" s="2">
        <v>202114530</v>
      </c>
      <c r="BK1085" s="8">
        <f t="shared" si="200"/>
        <v>479887713</v>
      </c>
      <c r="BL1085" s="2"/>
      <c r="BM1085" s="2">
        <v>30453675</v>
      </c>
      <c r="BN1085" s="2"/>
      <c r="BO1085" s="2"/>
      <c r="BP1085" s="2"/>
      <c r="BQ1085" s="2"/>
      <c r="BR1085" s="9"/>
      <c r="BS1085" s="2"/>
      <c r="BT1085" s="2"/>
      <c r="BU1085" s="2"/>
      <c r="BV1085" s="2"/>
      <c r="BW1085" s="8">
        <f t="shared" si="201"/>
        <v>510341388</v>
      </c>
      <c r="BX1085" s="2"/>
      <c r="BY1085" s="2">
        <v>30453675</v>
      </c>
      <c r="BZ1085" s="2"/>
      <c r="CA1085" s="2"/>
      <c r="CB1085" s="9"/>
      <c r="CC1085" s="2"/>
      <c r="CD1085" s="2"/>
      <c r="CE1085" s="2"/>
      <c r="CF1085" s="2"/>
      <c r="CG1085" s="8">
        <f>SUM(BW1085:CE1085)</f>
        <v>540795063</v>
      </c>
      <c r="CH1085" s="2"/>
      <c r="CI1085" s="2"/>
      <c r="CJ1085" s="2"/>
      <c r="CK1085" s="2"/>
      <c r="CL1085" s="9"/>
      <c r="CM1085" s="2"/>
      <c r="CN1085" s="2"/>
      <c r="CO1085" s="2"/>
      <c r="CP1085" s="8">
        <f t="shared" si="194"/>
        <v>540795063</v>
      </c>
      <c r="CQ1085" s="2"/>
      <c r="CR1085" s="2"/>
      <c r="CS1085" s="2"/>
      <c r="CT1085" s="2"/>
      <c r="CU1085" s="2"/>
      <c r="CV1085" s="9"/>
      <c r="CW1085" s="2"/>
      <c r="CX1085" s="2"/>
      <c r="CY1085" s="8">
        <f t="shared" si="195"/>
        <v>540795063</v>
      </c>
      <c r="CZ1085" s="2"/>
      <c r="DA1085" s="2"/>
      <c r="DB1085" s="2"/>
      <c r="DC1085" s="2"/>
      <c r="DD1085" s="2"/>
      <c r="DE1085" s="2"/>
      <c r="DF1085" s="2"/>
      <c r="DG1085" s="2"/>
      <c r="DH1085" s="2"/>
      <c r="DI1085" s="8">
        <f t="shared" si="196"/>
        <v>540795063</v>
      </c>
      <c r="DJ1085" s="18"/>
      <c r="DK1085" s="2"/>
      <c r="DL1085" s="2"/>
      <c r="DM1085" s="2"/>
      <c r="DN1085" s="2"/>
      <c r="DO1085" s="2"/>
      <c r="DP1085" s="2"/>
      <c r="DQ1085" s="2"/>
      <c r="DR1085" s="9"/>
      <c r="DS1085" s="2"/>
      <c r="DT1085" s="2"/>
      <c r="DU1085" s="7">
        <f t="shared" si="202"/>
        <v>540795063</v>
      </c>
      <c r="DV1085" s="4">
        <f>VLOOKUP(B1085,[3]RPTNCT049_ConsultaSaldosContabl!$I$4:$K$8047,3,0)</f>
        <v>243629400</v>
      </c>
      <c r="DW1085" s="4">
        <f>+Q1085+Z1085+AA1085+AN1085+BA1085+BJ1085+BU1085+BV1085</f>
        <v>297165663</v>
      </c>
      <c r="DX1085" s="41">
        <f t="shared" si="203"/>
        <v>540795063</v>
      </c>
      <c r="DY1085" s="19">
        <f t="shared" si="204"/>
        <v>0</v>
      </c>
      <c r="DZ1085" s="29"/>
      <c r="EA1085" s="29"/>
      <c r="EB1085" s="29"/>
    </row>
    <row r="1086" spans="1:136" ht="15" customHeight="1" x14ac:dyDescent="0.2">
      <c r="A1086" s="1">
        <v>8001001443</v>
      </c>
      <c r="B1086" s="1">
        <v>800100144</v>
      </c>
      <c r="C1086" s="16">
        <v>216173861</v>
      </c>
      <c r="D1086" s="17" t="s">
        <v>2300</v>
      </c>
      <c r="E1086" s="24" t="s">
        <v>1988</v>
      </c>
      <c r="F1086" s="38"/>
      <c r="G1086" s="2"/>
      <c r="H1086" s="3"/>
      <c r="I1086" s="2"/>
      <c r="J1086" s="39"/>
      <c r="K1086" s="3"/>
      <c r="L1086" s="2"/>
      <c r="M1086" s="8"/>
      <c r="N1086" s="3"/>
      <c r="O1086" s="2"/>
      <c r="P1086" s="3"/>
      <c r="Q1086" s="39">
        <v>69237452</v>
      </c>
      <c r="R1086" s="2"/>
      <c r="S1086" s="3"/>
      <c r="T1086" s="3"/>
      <c r="U1086" s="2"/>
      <c r="V1086" s="8">
        <f t="shared" si="193"/>
        <v>69237452</v>
      </c>
      <c r="W1086" s="8">
        <v>0</v>
      </c>
      <c r="X1086" s="2"/>
      <c r="Y1086" s="8">
        <v>0</v>
      </c>
      <c r="Z1086" s="8"/>
      <c r="AA1086" s="2"/>
      <c r="AB1086" s="2"/>
      <c r="AC1086" s="9"/>
      <c r="AD1086" s="2"/>
      <c r="AE1086" s="2"/>
      <c r="AF1086" s="8">
        <f t="shared" si="197"/>
        <v>69237452</v>
      </c>
      <c r="AG1086" s="9">
        <v>0</v>
      </c>
      <c r="AH1086" s="2"/>
      <c r="AI1086" s="2">
        <v>0</v>
      </c>
      <c r="AJ1086" s="9">
        <v>0</v>
      </c>
      <c r="AK1086" s="2">
        <v>0</v>
      </c>
      <c r="AL1086" s="2">
        <v>0</v>
      </c>
      <c r="AM1086" s="2"/>
      <c r="AN1086" s="2"/>
      <c r="AO1086" s="19">
        <f t="shared" si="198"/>
        <v>69237452</v>
      </c>
      <c r="AP1086" s="2"/>
      <c r="AQ1086" s="2"/>
      <c r="AR1086" s="2"/>
      <c r="AS1086" s="2"/>
      <c r="AT1086" s="2"/>
      <c r="AU1086" s="2"/>
      <c r="AV1086" s="2"/>
      <c r="AW1086" s="2"/>
      <c r="AX1086" s="2">
        <v>84121424</v>
      </c>
      <c r="AY1086" s="2">
        <v>21030356</v>
      </c>
      <c r="AZ1086" s="2"/>
      <c r="BA1086" s="2"/>
      <c r="BB1086" s="64">
        <f t="shared" si="199"/>
        <v>174389232</v>
      </c>
      <c r="BC1086" s="2"/>
      <c r="BD1086" s="2">
        <v>21030356</v>
      </c>
      <c r="BE1086" s="2"/>
      <c r="BF1086" s="2"/>
      <c r="BG1086" s="9"/>
      <c r="BH1086" s="2"/>
      <c r="BI1086" s="2"/>
      <c r="BJ1086" s="2">
        <v>149002503</v>
      </c>
      <c r="BK1086" s="8">
        <f t="shared" si="200"/>
        <v>344422091</v>
      </c>
      <c r="BL1086" s="2"/>
      <c r="BM1086" s="2">
        <v>21030356</v>
      </c>
      <c r="BN1086" s="2"/>
      <c r="BO1086" s="2"/>
      <c r="BP1086" s="2"/>
      <c r="BQ1086" s="2"/>
      <c r="BR1086" s="9"/>
      <c r="BS1086" s="2"/>
      <c r="BT1086" s="2"/>
      <c r="BU1086" s="2"/>
      <c r="BV1086" s="2"/>
      <c r="BW1086" s="8">
        <f t="shared" si="201"/>
        <v>365452447</v>
      </c>
      <c r="BX1086" s="2"/>
      <c r="BY1086" s="2">
        <v>21030356</v>
      </c>
      <c r="BZ1086" s="2"/>
      <c r="CA1086" s="2"/>
      <c r="CB1086" s="9"/>
      <c r="CC1086" s="2"/>
      <c r="CD1086" s="2"/>
      <c r="CE1086" s="2"/>
      <c r="CF1086" s="2"/>
      <c r="CG1086" s="8">
        <f>SUM(BW1086:CE1086)</f>
        <v>386482803</v>
      </c>
      <c r="CH1086" s="2"/>
      <c r="CI1086" s="2"/>
      <c r="CJ1086" s="2"/>
      <c r="CK1086" s="2"/>
      <c r="CL1086" s="9"/>
      <c r="CM1086" s="2"/>
      <c r="CN1086" s="2"/>
      <c r="CO1086" s="2"/>
      <c r="CP1086" s="8">
        <f t="shared" si="194"/>
        <v>386482803</v>
      </c>
      <c r="CQ1086" s="2"/>
      <c r="CR1086" s="2"/>
      <c r="CS1086" s="2"/>
      <c r="CT1086" s="2"/>
      <c r="CU1086" s="2"/>
      <c r="CV1086" s="9"/>
      <c r="CW1086" s="2"/>
      <c r="CX1086" s="2"/>
      <c r="CY1086" s="8">
        <f t="shared" si="195"/>
        <v>386482803</v>
      </c>
      <c r="CZ1086" s="2"/>
      <c r="DA1086" s="2"/>
      <c r="DB1086" s="2"/>
      <c r="DC1086" s="2"/>
      <c r="DD1086" s="2"/>
      <c r="DE1086" s="2"/>
      <c r="DF1086" s="2"/>
      <c r="DG1086" s="2"/>
      <c r="DH1086" s="2"/>
      <c r="DI1086" s="8">
        <f t="shared" si="196"/>
        <v>386482803</v>
      </c>
      <c r="DJ1086" s="18"/>
      <c r="DK1086" s="2"/>
      <c r="DL1086" s="2"/>
      <c r="DM1086" s="2"/>
      <c r="DN1086" s="2"/>
      <c r="DO1086" s="2"/>
      <c r="DP1086" s="2"/>
      <c r="DQ1086" s="2"/>
      <c r="DR1086" s="9"/>
      <c r="DS1086" s="2"/>
      <c r="DT1086" s="2"/>
      <c r="DU1086" s="7">
        <f t="shared" si="202"/>
        <v>386482803</v>
      </c>
      <c r="DV1086" s="4">
        <f>VLOOKUP(B1086,[3]RPTNCT049_ConsultaSaldosContabl!$I$4:$K$8047,3,0)</f>
        <v>168242848</v>
      </c>
      <c r="DW1086" s="4">
        <f>+Q1086+Z1086+AA1086+AN1086+BA1086+BJ1086+BU1086+BV1086</f>
        <v>218239955</v>
      </c>
      <c r="DX1086" s="41">
        <f t="shared" si="203"/>
        <v>386482803</v>
      </c>
      <c r="DY1086" s="19">
        <f t="shared" si="204"/>
        <v>0</v>
      </c>
      <c r="DZ1086" s="29"/>
      <c r="EA1086" s="29"/>
      <c r="EB1086" s="29"/>
    </row>
    <row r="1087" spans="1:136" ht="15" customHeight="1" x14ac:dyDescent="0.2">
      <c r="A1087" s="1">
        <v>8909807641</v>
      </c>
      <c r="B1087" s="1">
        <v>890980764</v>
      </c>
      <c r="C1087" s="16">
        <v>216105861</v>
      </c>
      <c r="D1087" s="17" t="s">
        <v>154</v>
      </c>
      <c r="E1087" s="24" t="s">
        <v>1199</v>
      </c>
      <c r="F1087" s="38"/>
      <c r="G1087" s="2"/>
      <c r="H1087" s="3"/>
      <c r="I1087" s="2"/>
      <c r="J1087" s="39"/>
      <c r="K1087" s="3"/>
      <c r="L1087" s="2"/>
      <c r="M1087" s="8"/>
      <c r="N1087" s="3"/>
      <c r="O1087" s="2"/>
      <c r="P1087" s="3"/>
      <c r="Q1087" s="39">
        <v>54627639</v>
      </c>
      <c r="R1087" s="2"/>
      <c r="S1087" s="3"/>
      <c r="T1087" s="3"/>
      <c r="U1087" s="2"/>
      <c r="V1087" s="8">
        <f t="shared" si="193"/>
        <v>54627639</v>
      </c>
      <c r="W1087" s="8">
        <v>0</v>
      </c>
      <c r="X1087" s="2"/>
      <c r="Y1087" s="8">
        <v>0</v>
      </c>
      <c r="Z1087" s="8"/>
      <c r="AA1087" s="2"/>
      <c r="AB1087" s="2"/>
      <c r="AC1087" s="9"/>
      <c r="AD1087" s="2"/>
      <c r="AE1087" s="2"/>
      <c r="AF1087" s="8">
        <f t="shared" si="197"/>
        <v>54627639</v>
      </c>
      <c r="AG1087" s="9">
        <v>0</v>
      </c>
      <c r="AH1087" s="2"/>
      <c r="AI1087" s="2">
        <v>0</v>
      </c>
      <c r="AJ1087" s="9">
        <v>0</v>
      </c>
      <c r="AK1087" s="2">
        <v>0</v>
      </c>
      <c r="AL1087" s="2">
        <v>0</v>
      </c>
      <c r="AM1087" s="2"/>
      <c r="AN1087" s="2"/>
      <c r="AO1087" s="19">
        <f t="shared" si="198"/>
        <v>54627639</v>
      </c>
      <c r="AP1087" s="2"/>
      <c r="AQ1087" s="2"/>
      <c r="AR1087" s="2"/>
      <c r="AS1087" s="2"/>
      <c r="AT1087" s="2"/>
      <c r="AU1087" s="2"/>
      <c r="AV1087" s="2"/>
      <c r="AW1087" s="2"/>
      <c r="AX1087" s="2">
        <v>63737280</v>
      </c>
      <c r="AY1087" s="2">
        <v>15934320</v>
      </c>
      <c r="AZ1087" s="2"/>
      <c r="BA1087" s="2"/>
      <c r="BB1087" s="64">
        <f t="shared" si="199"/>
        <v>134299239</v>
      </c>
      <c r="BC1087" s="2"/>
      <c r="BD1087" s="2">
        <v>15934320</v>
      </c>
      <c r="BE1087" s="2"/>
      <c r="BF1087" s="2"/>
      <c r="BG1087" s="9"/>
      <c r="BH1087" s="2"/>
      <c r="BI1087" s="2"/>
      <c r="BJ1087" s="2">
        <v>117561459</v>
      </c>
      <c r="BK1087" s="8">
        <f t="shared" si="200"/>
        <v>267795018</v>
      </c>
      <c r="BL1087" s="2"/>
      <c r="BM1087" s="2">
        <v>15934320</v>
      </c>
      <c r="BN1087" s="2"/>
      <c r="BO1087" s="2"/>
      <c r="BP1087" s="2"/>
      <c r="BQ1087" s="2"/>
      <c r="BR1087" s="9"/>
      <c r="BS1087" s="2"/>
      <c r="BT1087" s="2"/>
      <c r="BU1087" s="2"/>
      <c r="BV1087" s="2"/>
      <c r="BW1087" s="8">
        <f t="shared" si="201"/>
        <v>283729338</v>
      </c>
      <c r="BX1087" s="2"/>
      <c r="BY1087" s="2">
        <v>15934320</v>
      </c>
      <c r="BZ1087" s="2"/>
      <c r="CA1087" s="2"/>
      <c r="CB1087" s="9"/>
      <c r="CC1087" s="2"/>
      <c r="CD1087" s="2"/>
      <c r="CE1087" s="2"/>
      <c r="CF1087" s="2"/>
      <c r="CG1087" s="8">
        <f>SUM(BW1087:CE1087)</f>
        <v>299663658</v>
      </c>
      <c r="CH1087" s="2"/>
      <c r="CI1087" s="2"/>
      <c r="CJ1087" s="2"/>
      <c r="CK1087" s="2"/>
      <c r="CL1087" s="9"/>
      <c r="CM1087" s="2"/>
      <c r="CN1087" s="2"/>
      <c r="CO1087" s="2"/>
      <c r="CP1087" s="8">
        <f t="shared" si="194"/>
        <v>299663658</v>
      </c>
      <c r="CQ1087" s="2"/>
      <c r="CR1087" s="2"/>
      <c r="CS1087" s="2"/>
      <c r="CT1087" s="2"/>
      <c r="CU1087" s="2"/>
      <c r="CV1087" s="9"/>
      <c r="CW1087" s="2"/>
      <c r="CX1087" s="2"/>
      <c r="CY1087" s="8">
        <f t="shared" si="195"/>
        <v>299663658</v>
      </c>
      <c r="CZ1087" s="2"/>
      <c r="DA1087" s="2"/>
      <c r="DB1087" s="2"/>
      <c r="DC1087" s="2"/>
      <c r="DD1087" s="2"/>
      <c r="DE1087" s="2"/>
      <c r="DF1087" s="2"/>
      <c r="DG1087" s="2"/>
      <c r="DH1087" s="2"/>
      <c r="DI1087" s="8">
        <f t="shared" si="196"/>
        <v>299663658</v>
      </c>
      <c r="DJ1087" s="18"/>
      <c r="DK1087" s="2"/>
      <c r="DL1087" s="2"/>
      <c r="DM1087" s="2"/>
      <c r="DN1087" s="2"/>
      <c r="DO1087" s="2"/>
      <c r="DP1087" s="2"/>
      <c r="DQ1087" s="2"/>
      <c r="DR1087" s="9"/>
      <c r="DS1087" s="2"/>
      <c r="DT1087" s="2"/>
      <c r="DU1087" s="7">
        <f t="shared" si="202"/>
        <v>299663658</v>
      </c>
      <c r="DV1087" s="4">
        <f>VLOOKUP(B1087,[3]RPTNCT049_ConsultaSaldosContabl!$I$4:$K$8047,3,0)</f>
        <v>127474560</v>
      </c>
      <c r="DW1087" s="4">
        <f>+Q1087+Z1087+AA1087+AN1087+BA1087+BJ1087+BU1087+BV1087</f>
        <v>172189098</v>
      </c>
      <c r="DX1087" s="41">
        <f t="shared" si="203"/>
        <v>299663658</v>
      </c>
      <c r="DY1087" s="19">
        <f t="shared" si="204"/>
        <v>0</v>
      </c>
      <c r="DZ1087" s="29"/>
      <c r="EA1087" s="29"/>
      <c r="EB1087" s="29"/>
    </row>
    <row r="1088" spans="1:136" ht="15" customHeight="1" x14ac:dyDescent="0.2">
      <c r="A1088" s="1">
        <v>8918009862</v>
      </c>
      <c r="B1088" s="1">
        <v>891800986</v>
      </c>
      <c r="C1088" s="16">
        <v>216115861</v>
      </c>
      <c r="D1088" s="17" t="s">
        <v>333</v>
      </c>
      <c r="E1088" s="24" t="s">
        <v>1380</v>
      </c>
      <c r="F1088" s="54"/>
      <c r="G1088" s="18"/>
      <c r="H1088" s="54"/>
      <c r="I1088" s="18"/>
      <c r="J1088" s="54"/>
      <c r="K1088" s="54"/>
      <c r="L1088" s="18"/>
      <c r="M1088" s="55"/>
      <c r="N1088" s="54"/>
      <c r="O1088" s="18"/>
      <c r="P1088" s="54"/>
      <c r="Q1088" s="39"/>
      <c r="R1088" s="18"/>
      <c r="S1088" s="54"/>
      <c r="T1088" s="54"/>
      <c r="U1088" s="18"/>
      <c r="V1088" s="8">
        <f t="shared" si="193"/>
        <v>0</v>
      </c>
      <c r="W1088" s="8">
        <v>0</v>
      </c>
      <c r="X1088" s="18"/>
      <c r="Y1088" s="8">
        <v>0</v>
      </c>
      <c r="Z1088" s="8">
        <v>93467089</v>
      </c>
      <c r="AA1088" s="18"/>
      <c r="AB1088" s="18"/>
      <c r="AC1088" s="56"/>
      <c r="AD1088" s="18"/>
      <c r="AE1088" s="18"/>
      <c r="AF1088" s="8">
        <f t="shared" si="197"/>
        <v>93467089</v>
      </c>
      <c r="AG1088" s="9">
        <v>0</v>
      </c>
      <c r="AH1088" s="2"/>
      <c r="AI1088" s="2">
        <v>0</v>
      </c>
      <c r="AJ1088" s="9">
        <v>0</v>
      </c>
      <c r="AK1088" s="2">
        <v>0</v>
      </c>
      <c r="AL1088" s="2">
        <v>0</v>
      </c>
      <c r="AM1088" s="2"/>
      <c r="AN1088" s="2"/>
      <c r="AO1088" s="19">
        <f t="shared" si="198"/>
        <v>93467089</v>
      </c>
      <c r="AP1088" s="18"/>
      <c r="AQ1088" s="2"/>
      <c r="AR1088" s="18"/>
      <c r="AS1088" s="2"/>
      <c r="AT1088" s="18"/>
      <c r="AU1088" s="18"/>
      <c r="AV1088" s="18"/>
      <c r="AW1088" s="18"/>
      <c r="AX1088" s="2">
        <v>96859232</v>
      </c>
      <c r="AY1088" s="2">
        <v>24214808</v>
      </c>
      <c r="AZ1088" s="18"/>
      <c r="BA1088" s="2"/>
      <c r="BB1088" s="64">
        <f t="shared" si="199"/>
        <v>214541129</v>
      </c>
      <c r="BC1088" s="2"/>
      <c r="BD1088" s="2">
        <v>24214808</v>
      </c>
      <c r="BE1088" s="2"/>
      <c r="BF1088" s="2"/>
      <c r="BG1088" s="9"/>
      <c r="BH1088" s="2"/>
      <c r="BI1088" s="2"/>
      <c r="BJ1088" s="2">
        <v>201146753</v>
      </c>
      <c r="BK1088" s="8">
        <f t="shared" si="200"/>
        <v>439902690</v>
      </c>
      <c r="BL1088" s="2"/>
      <c r="BM1088" s="2">
        <v>24214808</v>
      </c>
      <c r="BN1088" s="2"/>
      <c r="BO1088" s="2"/>
      <c r="BP1088" s="2"/>
      <c r="BQ1088" s="2"/>
      <c r="BR1088" s="9"/>
      <c r="BS1088" s="2"/>
      <c r="BT1088" s="2"/>
      <c r="BU1088" s="2"/>
      <c r="BV1088" s="2"/>
      <c r="BW1088" s="8">
        <f t="shared" si="201"/>
        <v>464117498</v>
      </c>
      <c r="BX1088" s="2"/>
      <c r="BY1088" s="2">
        <v>24214808</v>
      </c>
      <c r="BZ1088" s="2"/>
      <c r="CA1088" s="2"/>
      <c r="CB1088" s="9"/>
      <c r="CC1088" s="2"/>
      <c r="CD1088" s="2"/>
      <c r="CE1088" s="2"/>
      <c r="CF1088" s="2"/>
      <c r="CG1088" s="8">
        <f>SUM(BW1088:CE1088)</f>
        <v>488332306</v>
      </c>
      <c r="CH1088" s="2"/>
      <c r="CI1088" s="2"/>
      <c r="CJ1088" s="2"/>
      <c r="CK1088" s="2"/>
      <c r="CL1088" s="9"/>
      <c r="CM1088" s="2"/>
      <c r="CN1088" s="2"/>
      <c r="CO1088" s="2"/>
      <c r="CP1088" s="8">
        <f t="shared" si="194"/>
        <v>488332306</v>
      </c>
      <c r="CQ1088" s="2"/>
      <c r="CR1088" s="2"/>
      <c r="CS1088" s="2"/>
      <c r="CT1088" s="2"/>
      <c r="CU1088" s="2"/>
      <c r="CV1088" s="9"/>
      <c r="CW1088" s="2"/>
      <c r="CX1088" s="2"/>
      <c r="CY1088" s="8">
        <f t="shared" si="195"/>
        <v>488332306</v>
      </c>
      <c r="CZ1088" s="2"/>
      <c r="DA1088" s="2"/>
      <c r="DB1088" s="2"/>
      <c r="DC1088" s="2"/>
      <c r="DD1088" s="2"/>
      <c r="DE1088" s="2"/>
      <c r="DF1088" s="2"/>
      <c r="DG1088" s="2"/>
      <c r="DH1088" s="2"/>
      <c r="DI1088" s="8">
        <f t="shared" si="196"/>
        <v>488332306</v>
      </c>
      <c r="DJ1088" s="18"/>
      <c r="DK1088" s="2"/>
      <c r="DL1088" s="2"/>
      <c r="DM1088" s="2"/>
      <c r="DN1088" s="2"/>
      <c r="DO1088" s="2"/>
      <c r="DP1088" s="2"/>
      <c r="DQ1088" s="2"/>
      <c r="DR1088" s="9"/>
      <c r="DS1088" s="2"/>
      <c r="DT1088" s="2"/>
      <c r="DU1088" s="7">
        <f t="shared" si="202"/>
        <v>488332306</v>
      </c>
      <c r="DV1088" s="4">
        <f>VLOOKUP(B1088,[3]RPTNCT049_ConsultaSaldosContabl!$I$4:$K$8047,3,0)</f>
        <v>193718464</v>
      </c>
      <c r="DW1088" s="4">
        <f>+Q1088+Z1088+AA1088+AN1088+BA1088+BJ1088+BU1088+BV1088</f>
        <v>294613842</v>
      </c>
      <c r="DX1088" s="41">
        <f t="shared" si="203"/>
        <v>488332306</v>
      </c>
      <c r="DY1088" s="19">
        <f t="shared" si="204"/>
        <v>0</v>
      </c>
      <c r="DZ1088" s="29"/>
      <c r="EA1088" s="15"/>
      <c r="EB1088" s="15"/>
      <c r="EC1088" s="15"/>
      <c r="ED1088" s="15"/>
      <c r="EE1088" s="15"/>
      <c r="EF1088" s="15"/>
    </row>
    <row r="1089" spans="1:136" ht="15" customHeight="1" x14ac:dyDescent="0.2">
      <c r="A1089" s="1">
        <v>8999994485</v>
      </c>
      <c r="B1089" s="1">
        <v>899999448</v>
      </c>
      <c r="C1089" s="16">
        <v>216225862</v>
      </c>
      <c r="D1089" s="17" t="s">
        <v>559</v>
      </c>
      <c r="E1089" s="24" t="s">
        <v>1596</v>
      </c>
      <c r="F1089" s="38"/>
      <c r="G1089" s="2"/>
      <c r="H1089" s="3"/>
      <c r="I1089" s="2"/>
      <c r="J1089" s="39"/>
      <c r="K1089" s="3"/>
      <c r="L1089" s="2"/>
      <c r="M1089" s="8"/>
      <c r="N1089" s="3"/>
      <c r="O1089" s="2"/>
      <c r="P1089" s="3"/>
      <c r="Q1089" s="39">
        <v>29430169</v>
      </c>
      <c r="R1089" s="2"/>
      <c r="S1089" s="3"/>
      <c r="T1089" s="3"/>
      <c r="U1089" s="2"/>
      <c r="V1089" s="8">
        <f t="shared" si="193"/>
        <v>29430169</v>
      </c>
      <c r="W1089" s="8">
        <v>0</v>
      </c>
      <c r="X1089" s="2"/>
      <c r="Y1089" s="8">
        <v>0</v>
      </c>
      <c r="Z1089" s="8"/>
      <c r="AA1089" s="2"/>
      <c r="AB1089" s="2"/>
      <c r="AC1089" s="9"/>
      <c r="AD1089" s="2"/>
      <c r="AE1089" s="2"/>
      <c r="AF1089" s="8">
        <f t="shared" si="197"/>
        <v>29430169</v>
      </c>
      <c r="AG1089" s="9">
        <v>0</v>
      </c>
      <c r="AH1089" s="2"/>
      <c r="AI1089" s="2">
        <v>0</v>
      </c>
      <c r="AJ1089" s="9">
        <v>0</v>
      </c>
      <c r="AK1089" s="2">
        <v>0</v>
      </c>
      <c r="AL1089" s="2">
        <v>0</v>
      </c>
      <c r="AM1089" s="2"/>
      <c r="AN1089" s="2"/>
      <c r="AO1089" s="19">
        <f t="shared" si="198"/>
        <v>29430169</v>
      </c>
      <c r="AP1089" s="2"/>
      <c r="AQ1089" s="2"/>
      <c r="AR1089" s="2"/>
      <c r="AS1089" s="2"/>
      <c r="AT1089" s="2"/>
      <c r="AU1089" s="2"/>
      <c r="AV1089" s="2"/>
      <c r="AW1089" s="2"/>
      <c r="AX1089" s="2">
        <v>44461088</v>
      </c>
      <c r="AY1089" s="2">
        <v>11115272</v>
      </c>
      <c r="AZ1089" s="2"/>
      <c r="BA1089" s="2"/>
      <c r="BB1089" s="64">
        <f t="shared" si="199"/>
        <v>85006529</v>
      </c>
      <c r="BC1089" s="2"/>
      <c r="BD1089" s="2">
        <v>11115272</v>
      </c>
      <c r="BE1089" s="2"/>
      <c r="BF1089" s="2"/>
      <c r="BG1089" s="9"/>
      <c r="BH1089" s="2"/>
      <c r="BI1089" s="2"/>
      <c r="BJ1089" s="2">
        <v>63335331</v>
      </c>
      <c r="BK1089" s="8">
        <f t="shared" si="200"/>
        <v>159457132</v>
      </c>
      <c r="BL1089" s="2"/>
      <c r="BM1089" s="2">
        <v>11115272</v>
      </c>
      <c r="BN1089" s="2"/>
      <c r="BO1089" s="2"/>
      <c r="BP1089" s="2"/>
      <c r="BQ1089" s="2"/>
      <c r="BR1089" s="9"/>
      <c r="BS1089" s="2"/>
      <c r="BT1089" s="2"/>
      <c r="BU1089" s="2"/>
      <c r="BV1089" s="2"/>
      <c r="BW1089" s="8">
        <f t="shared" si="201"/>
        <v>170572404</v>
      </c>
      <c r="BX1089" s="2"/>
      <c r="BY1089" s="2">
        <v>11115272</v>
      </c>
      <c r="BZ1089" s="2"/>
      <c r="CA1089" s="2"/>
      <c r="CB1089" s="9"/>
      <c r="CC1089" s="2"/>
      <c r="CD1089" s="2"/>
      <c r="CE1089" s="2"/>
      <c r="CF1089" s="2"/>
      <c r="CG1089" s="8">
        <f>SUM(BW1089:CE1089)</f>
        <v>181687676</v>
      </c>
      <c r="CH1089" s="2"/>
      <c r="CI1089" s="2"/>
      <c r="CJ1089" s="2"/>
      <c r="CK1089" s="2"/>
      <c r="CL1089" s="9"/>
      <c r="CM1089" s="2"/>
      <c r="CN1089" s="2"/>
      <c r="CO1089" s="2"/>
      <c r="CP1089" s="8">
        <f t="shared" si="194"/>
        <v>181687676</v>
      </c>
      <c r="CQ1089" s="2"/>
      <c r="CR1089" s="2"/>
      <c r="CS1089" s="2"/>
      <c r="CT1089" s="2"/>
      <c r="CU1089" s="2"/>
      <c r="CV1089" s="9"/>
      <c r="CW1089" s="2"/>
      <c r="CX1089" s="2"/>
      <c r="CY1089" s="8">
        <f t="shared" si="195"/>
        <v>181687676</v>
      </c>
      <c r="CZ1089" s="2"/>
      <c r="DA1089" s="2"/>
      <c r="DB1089" s="2"/>
      <c r="DC1089" s="2"/>
      <c r="DD1089" s="2"/>
      <c r="DE1089" s="2"/>
      <c r="DF1089" s="2"/>
      <c r="DG1089" s="2"/>
      <c r="DH1089" s="2"/>
      <c r="DI1089" s="8">
        <f t="shared" si="196"/>
        <v>181687676</v>
      </c>
      <c r="DJ1089" s="18"/>
      <c r="DK1089" s="2"/>
      <c r="DL1089" s="2"/>
      <c r="DM1089" s="2"/>
      <c r="DN1089" s="2"/>
      <c r="DO1089" s="2"/>
      <c r="DP1089" s="2"/>
      <c r="DQ1089" s="2"/>
      <c r="DR1089" s="9"/>
      <c r="DS1089" s="2"/>
      <c r="DT1089" s="2"/>
      <c r="DU1089" s="7">
        <f t="shared" si="202"/>
        <v>181687676</v>
      </c>
      <c r="DV1089" s="4">
        <f>VLOOKUP(B1089,[3]RPTNCT049_ConsultaSaldosContabl!$I$4:$K$8047,3,0)</f>
        <v>88922176</v>
      </c>
      <c r="DW1089" s="4">
        <f>+Q1089+Z1089+AA1089+AN1089+BA1089+BJ1089+BU1089+BV1089</f>
        <v>92765500</v>
      </c>
      <c r="DX1089" s="41">
        <f t="shared" si="203"/>
        <v>181687676</v>
      </c>
      <c r="DY1089" s="19">
        <f t="shared" si="204"/>
        <v>0</v>
      </c>
      <c r="DZ1089" s="29"/>
      <c r="EA1089" s="29"/>
      <c r="EB1089" s="29"/>
    </row>
    <row r="1090" spans="1:136" ht="15" customHeight="1" x14ac:dyDescent="0.2">
      <c r="A1090" s="1">
        <v>8919011552</v>
      </c>
      <c r="B1090" s="1">
        <v>891901155</v>
      </c>
      <c r="C1090" s="16">
        <v>216376863</v>
      </c>
      <c r="D1090" s="17" t="s">
        <v>943</v>
      </c>
      <c r="E1090" s="24" t="s">
        <v>2021</v>
      </c>
      <c r="F1090" s="38"/>
      <c r="G1090" s="2"/>
      <c r="H1090" s="3"/>
      <c r="I1090" s="2"/>
      <c r="J1090" s="39"/>
      <c r="K1090" s="3"/>
      <c r="L1090" s="2"/>
      <c r="M1090" s="8"/>
      <c r="N1090" s="3"/>
      <c r="O1090" s="2"/>
      <c r="P1090" s="3"/>
      <c r="Q1090" s="39">
        <v>33748819</v>
      </c>
      <c r="R1090" s="2"/>
      <c r="S1090" s="3"/>
      <c r="T1090" s="3"/>
      <c r="U1090" s="2"/>
      <c r="V1090" s="8">
        <f t="shared" si="193"/>
        <v>33748819</v>
      </c>
      <c r="W1090" s="8">
        <v>0</v>
      </c>
      <c r="X1090" s="2"/>
      <c r="Y1090" s="8">
        <v>0</v>
      </c>
      <c r="Z1090" s="8"/>
      <c r="AA1090" s="2"/>
      <c r="AB1090" s="2"/>
      <c r="AC1090" s="9"/>
      <c r="AD1090" s="2"/>
      <c r="AE1090" s="2"/>
      <c r="AF1090" s="8">
        <f t="shared" si="197"/>
        <v>33748819</v>
      </c>
      <c r="AG1090" s="9">
        <v>0</v>
      </c>
      <c r="AH1090" s="2"/>
      <c r="AI1090" s="2">
        <v>0</v>
      </c>
      <c r="AJ1090" s="9">
        <v>0</v>
      </c>
      <c r="AK1090" s="2">
        <v>0</v>
      </c>
      <c r="AL1090" s="2">
        <v>0</v>
      </c>
      <c r="AM1090" s="2"/>
      <c r="AN1090" s="2"/>
      <c r="AO1090" s="19">
        <f t="shared" si="198"/>
        <v>33748819</v>
      </c>
      <c r="AP1090" s="2"/>
      <c r="AQ1090" s="2"/>
      <c r="AR1090" s="2"/>
      <c r="AS1090" s="2"/>
      <c r="AT1090" s="2"/>
      <c r="AU1090" s="2"/>
      <c r="AV1090" s="2"/>
      <c r="AW1090" s="2"/>
      <c r="AX1090" s="2">
        <v>39873408</v>
      </c>
      <c r="AY1090" s="2">
        <v>9968352</v>
      </c>
      <c r="AZ1090" s="2"/>
      <c r="BA1090" s="2"/>
      <c r="BB1090" s="64">
        <f t="shared" si="199"/>
        <v>83590579</v>
      </c>
      <c r="BC1090" s="2"/>
      <c r="BD1090" s="2">
        <v>9968352</v>
      </c>
      <c r="BE1090" s="2"/>
      <c r="BF1090" s="2"/>
      <c r="BG1090" s="9"/>
      <c r="BH1090" s="2"/>
      <c r="BI1090" s="2"/>
      <c r="BJ1090" s="2">
        <v>72629310</v>
      </c>
      <c r="BK1090" s="8">
        <f t="shared" si="200"/>
        <v>166188241</v>
      </c>
      <c r="BL1090" s="2"/>
      <c r="BM1090" s="2">
        <v>9968352</v>
      </c>
      <c r="BN1090" s="2"/>
      <c r="BO1090" s="2"/>
      <c r="BP1090" s="2"/>
      <c r="BQ1090" s="2"/>
      <c r="BR1090" s="9"/>
      <c r="BS1090" s="2"/>
      <c r="BT1090" s="2"/>
      <c r="BU1090" s="2"/>
      <c r="BV1090" s="2"/>
      <c r="BW1090" s="8">
        <f t="shared" si="201"/>
        <v>176156593</v>
      </c>
      <c r="BX1090" s="2"/>
      <c r="BY1090" s="2">
        <v>9968352</v>
      </c>
      <c r="BZ1090" s="2"/>
      <c r="CA1090" s="2"/>
      <c r="CB1090" s="9"/>
      <c r="CC1090" s="2"/>
      <c r="CD1090" s="2"/>
      <c r="CE1090" s="2"/>
      <c r="CF1090" s="2"/>
      <c r="CG1090" s="8">
        <f>SUM(BW1090:CE1090)</f>
        <v>186124945</v>
      </c>
      <c r="CH1090" s="2"/>
      <c r="CI1090" s="2"/>
      <c r="CJ1090" s="2"/>
      <c r="CK1090" s="2"/>
      <c r="CL1090" s="9"/>
      <c r="CM1090" s="2"/>
      <c r="CN1090" s="2"/>
      <c r="CO1090" s="2"/>
      <c r="CP1090" s="8">
        <f t="shared" si="194"/>
        <v>186124945</v>
      </c>
      <c r="CQ1090" s="2"/>
      <c r="CR1090" s="2"/>
      <c r="CS1090" s="2"/>
      <c r="CT1090" s="2"/>
      <c r="CU1090" s="2"/>
      <c r="CV1090" s="9"/>
      <c r="CW1090" s="2"/>
      <c r="CX1090" s="2"/>
      <c r="CY1090" s="8">
        <f t="shared" si="195"/>
        <v>186124945</v>
      </c>
      <c r="CZ1090" s="2"/>
      <c r="DA1090" s="2"/>
      <c r="DB1090" s="2"/>
      <c r="DC1090" s="2"/>
      <c r="DD1090" s="2"/>
      <c r="DE1090" s="2"/>
      <c r="DF1090" s="2"/>
      <c r="DG1090" s="2"/>
      <c r="DH1090" s="2"/>
      <c r="DI1090" s="8">
        <f t="shared" si="196"/>
        <v>186124945</v>
      </c>
      <c r="DJ1090" s="18"/>
      <c r="DK1090" s="2"/>
      <c r="DL1090" s="2"/>
      <c r="DM1090" s="2"/>
      <c r="DN1090" s="2"/>
      <c r="DO1090" s="2"/>
      <c r="DP1090" s="2"/>
      <c r="DQ1090" s="2"/>
      <c r="DR1090" s="9"/>
      <c r="DS1090" s="2"/>
      <c r="DT1090" s="2"/>
      <c r="DU1090" s="7">
        <f t="shared" si="202"/>
        <v>186124945</v>
      </c>
      <c r="DV1090" s="4">
        <f>VLOOKUP(B1090,[3]RPTNCT049_ConsultaSaldosContabl!$I$4:$K$8047,3,0)</f>
        <v>79746816</v>
      </c>
      <c r="DW1090" s="4">
        <f>+Q1090+Z1090+AA1090+AN1090+BA1090+BJ1090+BU1090+BV1090</f>
        <v>106378129</v>
      </c>
      <c r="DX1090" s="41">
        <f t="shared" si="203"/>
        <v>186124945</v>
      </c>
      <c r="DY1090" s="19">
        <f t="shared" si="204"/>
        <v>0</v>
      </c>
      <c r="DZ1090" s="29"/>
      <c r="EA1090" s="29"/>
      <c r="EB1090" s="29"/>
    </row>
    <row r="1091" spans="1:136" ht="15" customHeight="1" x14ac:dyDescent="0.2">
      <c r="A1091" s="1">
        <v>8902109511</v>
      </c>
      <c r="B1091" s="1">
        <v>890210951</v>
      </c>
      <c r="C1091" s="16">
        <v>216768867</v>
      </c>
      <c r="D1091" s="17" t="s">
        <v>887</v>
      </c>
      <c r="E1091" s="24" t="s">
        <v>1919</v>
      </c>
      <c r="F1091" s="38"/>
      <c r="G1091" s="2"/>
      <c r="H1091" s="3"/>
      <c r="I1091" s="2"/>
      <c r="J1091" s="39"/>
      <c r="K1091" s="3"/>
      <c r="L1091" s="2"/>
      <c r="M1091" s="8"/>
      <c r="N1091" s="3"/>
      <c r="O1091" s="2"/>
      <c r="P1091" s="3"/>
      <c r="Q1091" s="39">
        <v>8804184</v>
      </c>
      <c r="R1091" s="2"/>
      <c r="S1091" s="3"/>
      <c r="T1091" s="3"/>
      <c r="U1091" s="2"/>
      <c r="V1091" s="8">
        <f t="shared" ref="V1091:V1135" si="205">SUBTOTAL(9,M1091:U1091)</f>
        <v>8804184</v>
      </c>
      <c r="W1091" s="8">
        <v>0</v>
      </c>
      <c r="X1091" s="2"/>
      <c r="Y1091" s="8">
        <v>0</v>
      </c>
      <c r="Z1091" s="8"/>
      <c r="AA1091" s="2"/>
      <c r="AB1091" s="2"/>
      <c r="AC1091" s="9"/>
      <c r="AD1091" s="2"/>
      <c r="AE1091" s="2"/>
      <c r="AF1091" s="8">
        <f t="shared" si="197"/>
        <v>8804184</v>
      </c>
      <c r="AG1091" s="9">
        <v>0</v>
      </c>
      <c r="AH1091" s="2"/>
      <c r="AI1091" s="2">
        <v>0</v>
      </c>
      <c r="AJ1091" s="9">
        <v>0</v>
      </c>
      <c r="AK1091" s="2">
        <v>0</v>
      </c>
      <c r="AL1091" s="2">
        <v>0</v>
      </c>
      <c r="AM1091" s="2"/>
      <c r="AN1091" s="2"/>
      <c r="AO1091" s="19">
        <f t="shared" si="198"/>
        <v>8804184</v>
      </c>
      <c r="AP1091" s="2"/>
      <c r="AQ1091" s="2"/>
      <c r="AR1091" s="2"/>
      <c r="AS1091" s="2"/>
      <c r="AT1091" s="2"/>
      <c r="AU1091" s="2"/>
      <c r="AV1091" s="2"/>
      <c r="AW1091" s="2"/>
      <c r="AX1091" s="2">
        <v>9300728</v>
      </c>
      <c r="AY1091" s="2">
        <v>2325182</v>
      </c>
      <c r="AZ1091" s="2"/>
      <c r="BA1091" s="2"/>
      <c r="BB1091" s="64">
        <f t="shared" si="199"/>
        <v>20430094</v>
      </c>
      <c r="BC1091" s="2"/>
      <c r="BD1091" s="2">
        <v>2325182</v>
      </c>
      <c r="BE1091" s="2"/>
      <c r="BF1091" s="2"/>
      <c r="BG1091" s="9"/>
      <c r="BH1091" s="2"/>
      <c r="BI1091" s="2"/>
      <c r="BJ1091" s="2">
        <v>18947076</v>
      </c>
      <c r="BK1091" s="8">
        <f t="shared" si="200"/>
        <v>41702352</v>
      </c>
      <c r="BL1091" s="2"/>
      <c r="BM1091" s="2">
        <v>2325182</v>
      </c>
      <c r="BN1091" s="2"/>
      <c r="BO1091" s="2"/>
      <c r="BP1091" s="2"/>
      <c r="BQ1091" s="2"/>
      <c r="BR1091" s="9"/>
      <c r="BS1091" s="2"/>
      <c r="BT1091" s="2"/>
      <c r="BU1091" s="2"/>
      <c r="BV1091" s="2"/>
      <c r="BW1091" s="8">
        <f t="shared" si="201"/>
        <v>44027534</v>
      </c>
      <c r="BX1091" s="2"/>
      <c r="BY1091" s="2">
        <v>2325182</v>
      </c>
      <c r="BZ1091" s="2"/>
      <c r="CA1091" s="2"/>
      <c r="CB1091" s="9"/>
      <c r="CC1091" s="2"/>
      <c r="CD1091" s="2"/>
      <c r="CE1091" s="2"/>
      <c r="CF1091" s="2"/>
      <c r="CG1091" s="8">
        <f>SUM(BW1091:CE1091)</f>
        <v>46352716</v>
      </c>
      <c r="CH1091" s="2"/>
      <c r="CI1091" s="2"/>
      <c r="CJ1091" s="2"/>
      <c r="CK1091" s="2"/>
      <c r="CL1091" s="9"/>
      <c r="CM1091" s="2"/>
      <c r="CN1091" s="2"/>
      <c r="CO1091" s="2"/>
      <c r="CP1091" s="8">
        <f t="shared" ref="CP1091:CP1135" si="206">SUM(CG1091:CO1091)</f>
        <v>46352716</v>
      </c>
      <c r="CQ1091" s="2"/>
      <c r="CR1091" s="2"/>
      <c r="CS1091" s="2"/>
      <c r="CT1091" s="2"/>
      <c r="CU1091" s="2"/>
      <c r="CV1091" s="9"/>
      <c r="CW1091" s="2"/>
      <c r="CX1091" s="2"/>
      <c r="CY1091" s="8">
        <f t="shared" ref="CY1091:CY1135" si="207">SUM(CP1091:CX1091)</f>
        <v>46352716</v>
      </c>
      <c r="CZ1091" s="2"/>
      <c r="DA1091" s="2"/>
      <c r="DB1091" s="2"/>
      <c r="DC1091" s="2"/>
      <c r="DD1091" s="2"/>
      <c r="DE1091" s="2"/>
      <c r="DF1091" s="2"/>
      <c r="DG1091" s="2"/>
      <c r="DH1091" s="2"/>
      <c r="DI1091" s="8">
        <f t="shared" ref="DI1091:DI1135" si="208">SUM(CY1091:DH1091)</f>
        <v>46352716</v>
      </c>
      <c r="DJ1091" s="18"/>
      <c r="DK1091" s="2"/>
      <c r="DL1091" s="2"/>
      <c r="DM1091" s="2"/>
      <c r="DN1091" s="2"/>
      <c r="DO1091" s="2"/>
      <c r="DP1091" s="2"/>
      <c r="DQ1091" s="2"/>
      <c r="DR1091" s="9"/>
      <c r="DS1091" s="2"/>
      <c r="DT1091" s="2"/>
      <c r="DU1091" s="7">
        <f t="shared" si="202"/>
        <v>46352716</v>
      </c>
      <c r="DV1091" s="4">
        <f>VLOOKUP(B1091,[3]RPTNCT049_ConsultaSaldosContabl!$I$4:$K$8047,3,0)</f>
        <v>18601456</v>
      </c>
      <c r="DW1091" s="4">
        <f>+Q1091+Z1091+AA1091+AN1091+BA1091+BJ1091+BU1091+BV1091</f>
        <v>27751260</v>
      </c>
      <c r="DX1091" s="41">
        <f t="shared" si="203"/>
        <v>46352716</v>
      </c>
      <c r="DY1091" s="19">
        <f t="shared" si="204"/>
        <v>0</v>
      </c>
      <c r="DZ1091" s="29"/>
      <c r="EA1091" s="29"/>
      <c r="EB1091" s="29"/>
    </row>
    <row r="1092" spans="1:136" ht="15" customHeight="1" x14ac:dyDescent="0.2">
      <c r="A1092" s="1">
        <v>8999997092</v>
      </c>
      <c r="B1092" s="1">
        <v>899999709</v>
      </c>
      <c r="C1092" s="16">
        <v>216725867</v>
      </c>
      <c r="D1092" s="17" t="s">
        <v>560</v>
      </c>
      <c r="E1092" s="24" t="s">
        <v>1597</v>
      </c>
      <c r="F1092" s="38"/>
      <c r="G1092" s="2"/>
      <c r="H1092" s="3"/>
      <c r="I1092" s="2"/>
      <c r="J1092" s="39"/>
      <c r="K1092" s="3"/>
      <c r="L1092" s="2"/>
      <c r="M1092" s="8"/>
      <c r="N1092" s="3"/>
      <c r="O1092" s="2"/>
      <c r="P1092" s="3"/>
      <c r="Q1092" s="39">
        <v>22019639</v>
      </c>
      <c r="R1092" s="2"/>
      <c r="S1092" s="3"/>
      <c r="T1092" s="3"/>
      <c r="U1092" s="2"/>
      <c r="V1092" s="8">
        <f t="shared" si="205"/>
        <v>22019639</v>
      </c>
      <c r="W1092" s="8">
        <v>0</v>
      </c>
      <c r="X1092" s="2"/>
      <c r="Y1092" s="8">
        <v>0</v>
      </c>
      <c r="Z1092" s="8"/>
      <c r="AA1092" s="2"/>
      <c r="AB1092" s="2"/>
      <c r="AC1092" s="9"/>
      <c r="AD1092" s="2"/>
      <c r="AE1092" s="2"/>
      <c r="AF1092" s="8">
        <f t="shared" ref="AF1092:AF1135" si="209">SUM(V1092:AE1092)</f>
        <v>22019639</v>
      </c>
      <c r="AG1092" s="9">
        <v>0</v>
      </c>
      <c r="AH1092" s="2"/>
      <c r="AI1092" s="2">
        <v>0</v>
      </c>
      <c r="AJ1092" s="9">
        <v>0</v>
      </c>
      <c r="AK1092" s="2">
        <v>0</v>
      </c>
      <c r="AL1092" s="2">
        <v>0</v>
      </c>
      <c r="AM1092" s="2"/>
      <c r="AN1092" s="2"/>
      <c r="AO1092" s="19">
        <f t="shared" ref="AO1092:AO1135" si="210">SUM(AF1092:AN1092)</f>
        <v>22019639</v>
      </c>
      <c r="AP1092" s="2"/>
      <c r="AQ1092" s="2"/>
      <c r="AR1092" s="2"/>
      <c r="AS1092" s="2"/>
      <c r="AT1092" s="2"/>
      <c r="AU1092" s="2"/>
      <c r="AV1092" s="2"/>
      <c r="AW1092" s="2"/>
      <c r="AX1092" s="2">
        <v>24109748</v>
      </c>
      <c r="AY1092" s="2">
        <v>6027437</v>
      </c>
      <c r="AZ1092" s="2"/>
      <c r="BA1092" s="2"/>
      <c r="BB1092" s="64">
        <f t="shared" ref="BB1092:BB1135" si="211">SUM(AO1092:BA1092)</f>
        <v>52156824</v>
      </c>
      <c r="BC1092" s="2"/>
      <c r="BD1092" s="2">
        <v>6027437</v>
      </c>
      <c r="BE1092" s="2"/>
      <c r="BF1092" s="2"/>
      <c r="BG1092" s="9"/>
      <c r="BH1092" s="2"/>
      <c r="BI1092" s="2"/>
      <c r="BJ1092" s="2">
        <v>47387620</v>
      </c>
      <c r="BK1092" s="8">
        <f t="shared" ref="BK1092:BK1135" si="212">SUM(BB1092:BJ1092)</f>
        <v>105571881</v>
      </c>
      <c r="BL1092" s="2"/>
      <c r="BM1092" s="2">
        <v>6027437</v>
      </c>
      <c r="BN1092" s="2"/>
      <c r="BO1092" s="2"/>
      <c r="BP1092" s="2"/>
      <c r="BQ1092" s="2"/>
      <c r="BR1092" s="9"/>
      <c r="BS1092" s="2"/>
      <c r="BT1092" s="2"/>
      <c r="BU1092" s="2"/>
      <c r="BV1092" s="2"/>
      <c r="BW1092" s="8">
        <f t="shared" ref="BW1092:BW1135" si="213">SUM(BK1092:BV1092)</f>
        <v>111599318</v>
      </c>
      <c r="BX1092" s="2"/>
      <c r="BY1092" s="2">
        <v>6027437</v>
      </c>
      <c r="BZ1092" s="2"/>
      <c r="CA1092" s="2"/>
      <c r="CB1092" s="9"/>
      <c r="CC1092" s="2"/>
      <c r="CD1092" s="2"/>
      <c r="CE1092" s="2"/>
      <c r="CF1092" s="2"/>
      <c r="CG1092" s="8">
        <f>SUM(BW1092:CE1092)</f>
        <v>117626755</v>
      </c>
      <c r="CH1092" s="2"/>
      <c r="CI1092" s="2"/>
      <c r="CJ1092" s="2"/>
      <c r="CK1092" s="2"/>
      <c r="CL1092" s="9"/>
      <c r="CM1092" s="2"/>
      <c r="CN1092" s="2"/>
      <c r="CO1092" s="2"/>
      <c r="CP1092" s="8">
        <f t="shared" si="206"/>
        <v>117626755</v>
      </c>
      <c r="CQ1092" s="2"/>
      <c r="CR1092" s="2"/>
      <c r="CS1092" s="2"/>
      <c r="CT1092" s="2"/>
      <c r="CU1092" s="2"/>
      <c r="CV1092" s="9"/>
      <c r="CW1092" s="2"/>
      <c r="CX1092" s="2"/>
      <c r="CY1092" s="8">
        <f t="shared" si="207"/>
        <v>117626755</v>
      </c>
      <c r="CZ1092" s="2"/>
      <c r="DA1092" s="2"/>
      <c r="DB1092" s="2"/>
      <c r="DC1092" s="2"/>
      <c r="DD1092" s="2"/>
      <c r="DE1092" s="2"/>
      <c r="DF1092" s="2"/>
      <c r="DG1092" s="2"/>
      <c r="DH1092" s="2"/>
      <c r="DI1092" s="8">
        <f t="shared" si="208"/>
        <v>117626755</v>
      </c>
      <c r="DJ1092" s="18"/>
      <c r="DK1092" s="2"/>
      <c r="DL1092" s="2"/>
      <c r="DM1092" s="2"/>
      <c r="DN1092" s="2"/>
      <c r="DO1092" s="2"/>
      <c r="DP1092" s="2"/>
      <c r="DQ1092" s="2"/>
      <c r="DR1092" s="9"/>
      <c r="DS1092" s="2"/>
      <c r="DT1092" s="2"/>
      <c r="DU1092" s="7">
        <f t="shared" ref="DU1092:DU1134" si="214">SUM(DI1092:DT1092)</f>
        <v>117626755</v>
      </c>
      <c r="DV1092" s="4">
        <f>VLOOKUP(B1092,[3]RPTNCT049_ConsultaSaldosContabl!$I$4:$K$8047,3,0)</f>
        <v>48219496</v>
      </c>
      <c r="DW1092" s="4">
        <f>+Q1092+Z1092+AA1092+AN1092+BA1092+BJ1092+BU1092+BV1092</f>
        <v>69407259</v>
      </c>
      <c r="DX1092" s="41">
        <f t="shared" ref="DX1092:DX1135" si="215">+DV1092+DW1092</f>
        <v>117626755</v>
      </c>
      <c r="DY1092" s="19">
        <f t="shared" ref="DY1092:DY1135" si="216">+CG1092-DX1092</f>
        <v>0</v>
      </c>
      <c r="DZ1092" s="29"/>
      <c r="EA1092" s="29"/>
      <c r="EB1092" s="29"/>
    </row>
    <row r="1093" spans="1:136" ht="15" customHeight="1" x14ac:dyDescent="0.2">
      <c r="A1093" s="1">
        <v>8908011510</v>
      </c>
      <c r="B1093" s="1">
        <v>890801151</v>
      </c>
      <c r="C1093" s="16">
        <v>216717867</v>
      </c>
      <c r="D1093" s="17" t="s">
        <v>359</v>
      </c>
      <c r="E1093" s="24" t="s">
        <v>1404</v>
      </c>
      <c r="F1093" s="38"/>
      <c r="G1093" s="2"/>
      <c r="H1093" s="3"/>
      <c r="I1093" s="2"/>
      <c r="J1093" s="39"/>
      <c r="K1093" s="3"/>
      <c r="L1093" s="2"/>
      <c r="M1093" s="8"/>
      <c r="N1093" s="3"/>
      <c r="O1093" s="2"/>
      <c r="P1093" s="3"/>
      <c r="Q1093" s="39">
        <v>53950385</v>
      </c>
      <c r="R1093" s="2"/>
      <c r="S1093" s="3"/>
      <c r="T1093" s="3"/>
      <c r="U1093" s="2"/>
      <c r="V1093" s="8">
        <f t="shared" si="205"/>
        <v>53950385</v>
      </c>
      <c r="W1093" s="8">
        <v>0</v>
      </c>
      <c r="X1093" s="2"/>
      <c r="Y1093" s="8">
        <v>0</v>
      </c>
      <c r="Z1093" s="8"/>
      <c r="AA1093" s="2"/>
      <c r="AB1093" s="2"/>
      <c r="AC1093" s="9"/>
      <c r="AD1093" s="2"/>
      <c r="AE1093" s="2"/>
      <c r="AF1093" s="8">
        <f t="shared" si="209"/>
        <v>53950385</v>
      </c>
      <c r="AG1093" s="9">
        <v>0</v>
      </c>
      <c r="AH1093" s="2"/>
      <c r="AI1093" s="2">
        <v>0</v>
      </c>
      <c r="AJ1093" s="9">
        <v>0</v>
      </c>
      <c r="AK1093" s="2">
        <v>0</v>
      </c>
      <c r="AL1093" s="2">
        <v>0</v>
      </c>
      <c r="AM1093" s="2"/>
      <c r="AN1093" s="2"/>
      <c r="AO1093" s="19">
        <f t="shared" si="210"/>
        <v>53950385</v>
      </c>
      <c r="AP1093" s="2"/>
      <c r="AQ1093" s="2"/>
      <c r="AR1093" s="2"/>
      <c r="AS1093" s="2"/>
      <c r="AT1093" s="2"/>
      <c r="AU1093" s="2"/>
      <c r="AV1093" s="2"/>
      <c r="AW1093" s="2"/>
      <c r="AX1093" s="2">
        <v>53209084</v>
      </c>
      <c r="AY1093" s="2">
        <v>13302271</v>
      </c>
      <c r="AZ1093" s="2"/>
      <c r="BA1093" s="2"/>
      <c r="BB1093" s="64">
        <f t="shared" si="211"/>
        <v>120461740</v>
      </c>
      <c r="BC1093" s="2"/>
      <c r="BD1093" s="2">
        <v>13302271</v>
      </c>
      <c r="BE1093" s="2"/>
      <c r="BF1093" s="2"/>
      <c r="BG1093" s="9"/>
      <c r="BH1093" s="2"/>
      <c r="BI1093" s="2"/>
      <c r="BJ1093" s="2">
        <v>116104248</v>
      </c>
      <c r="BK1093" s="8">
        <f t="shared" si="212"/>
        <v>249868259</v>
      </c>
      <c r="BL1093" s="2"/>
      <c r="BM1093" s="2">
        <v>13302271</v>
      </c>
      <c r="BN1093" s="2"/>
      <c r="BO1093" s="2"/>
      <c r="BP1093" s="2"/>
      <c r="BQ1093" s="2"/>
      <c r="BR1093" s="9"/>
      <c r="BS1093" s="2"/>
      <c r="BT1093" s="2"/>
      <c r="BU1093" s="2"/>
      <c r="BV1093" s="2"/>
      <c r="BW1093" s="8">
        <f t="shared" si="213"/>
        <v>263170530</v>
      </c>
      <c r="BX1093" s="2"/>
      <c r="BY1093" s="2">
        <v>13302271</v>
      </c>
      <c r="BZ1093" s="2"/>
      <c r="CA1093" s="2"/>
      <c r="CB1093" s="9"/>
      <c r="CC1093" s="2"/>
      <c r="CD1093" s="2"/>
      <c r="CE1093" s="2"/>
      <c r="CF1093" s="2"/>
      <c r="CG1093" s="8">
        <f>SUM(BW1093:CE1093)</f>
        <v>276472801</v>
      </c>
      <c r="CH1093" s="2"/>
      <c r="CI1093" s="2"/>
      <c r="CJ1093" s="2"/>
      <c r="CK1093" s="2"/>
      <c r="CL1093" s="9"/>
      <c r="CM1093" s="2"/>
      <c r="CN1093" s="2"/>
      <c r="CO1093" s="2"/>
      <c r="CP1093" s="8">
        <f t="shared" si="206"/>
        <v>276472801</v>
      </c>
      <c r="CQ1093" s="2"/>
      <c r="CR1093" s="2"/>
      <c r="CS1093" s="2"/>
      <c r="CT1093" s="2"/>
      <c r="CU1093" s="2"/>
      <c r="CV1093" s="9"/>
      <c r="CW1093" s="2"/>
      <c r="CX1093" s="2"/>
      <c r="CY1093" s="8">
        <f t="shared" si="207"/>
        <v>276472801</v>
      </c>
      <c r="CZ1093" s="2"/>
      <c r="DA1093" s="2"/>
      <c r="DB1093" s="2"/>
      <c r="DC1093" s="2"/>
      <c r="DD1093" s="2"/>
      <c r="DE1093" s="2"/>
      <c r="DF1093" s="2"/>
      <c r="DG1093" s="2"/>
      <c r="DH1093" s="2"/>
      <c r="DI1093" s="8">
        <f t="shared" si="208"/>
        <v>276472801</v>
      </c>
      <c r="DJ1093" s="18"/>
      <c r="DK1093" s="2"/>
      <c r="DL1093" s="2"/>
      <c r="DM1093" s="2"/>
      <c r="DN1093" s="2"/>
      <c r="DO1093" s="2"/>
      <c r="DP1093" s="2"/>
      <c r="DQ1093" s="2"/>
      <c r="DR1093" s="9"/>
      <c r="DS1093" s="2"/>
      <c r="DT1093" s="2"/>
      <c r="DU1093" s="7">
        <f t="shared" si="214"/>
        <v>276472801</v>
      </c>
      <c r="DV1093" s="4">
        <f>VLOOKUP(B1093,[3]RPTNCT049_ConsultaSaldosContabl!$I$4:$K$8047,3,0)</f>
        <v>106418168</v>
      </c>
      <c r="DW1093" s="4">
        <f>+Q1093+Z1093+AA1093+AN1093+BA1093+BJ1093+BU1093+BV1093</f>
        <v>170054633</v>
      </c>
      <c r="DX1093" s="41">
        <f t="shared" si="215"/>
        <v>276472801</v>
      </c>
      <c r="DY1093" s="19">
        <f t="shared" si="216"/>
        <v>0</v>
      </c>
      <c r="DZ1093" s="29"/>
      <c r="EA1093" s="29"/>
      <c r="EB1093" s="29"/>
    </row>
    <row r="1094" spans="1:136" ht="15" customHeight="1" x14ac:dyDescent="0.2">
      <c r="A1094" s="1">
        <v>8000206655</v>
      </c>
      <c r="B1094" s="1">
        <v>800020665</v>
      </c>
      <c r="C1094" s="16">
        <v>217305873</v>
      </c>
      <c r="D1094" s="17" t="s">
        <v>155</v>
      </c>
      <c r="E1094" s="24" t="s">
        <v>1200</v>
      </c>
      <c r="F1094" s="38"/>
      <c r="G1094" s="2"/>
      <c r="H1094" s="3"/>
      <c r="I1094" s="2"/>
      <c r="J1094" s="39"/>
      <c r="K1094" s="3"/>
      <c r="L1094" s="2"/>
      <c r="M1094" s="8"/>
      <c r="N1094" s="3"/>
      <c r="O1094" s="2"/>
      <c r="P1094" s="3"/>
      <c r="Q1094" s="39">
        <v>63617761</v>
      </c>
      <c r="R1094" s="2"/>
      <c r="S1094" s="3"/>
      <c r="T1094" s="3"/>
      <c r="U1094" s="2"/>
      <c r="V1094" s="8">
        <f t="shared" si="205"/>
        <v>63617761</v>
      </c>
      <c r="W1094" s="8">
        <v>0</v>
      </c>
      <c r="X1094" s="2"/>
      <c r="Y1094" s="8">
        <v>0</v>
      </c>
      <c r="Z1094" s="8"/>
      <c r="AA1094" s="2"/>
      <c r="AB1094" s="2"/>
      <c r="AC1094" s="9"/>
      <c r="AD1094" s="2"/>
      <c r="AE1094" s="2"/>
      <c r="AF1094" s="8">
        <f t="shared" si="209"/>
        <v>63617761</v>
      </c>
      <c r="AG1094" s="9">
        <v>0</v>
      </c>
      <c r="AH1094" s="2"/>
      <c r="AI1094" s="2">
        <v>0</v>
      </c>
      <c r="AJ1094" s="9">
        <v>0</v>
      </c>
      <c r="AK1094" s="2">
        <v>0</v>
      </c>
      <c r="AL1094" s="2">
        <v>0</v>
      </c>
      <c r="AM1094" s="2"/>
      <c r="AN1094" s="2"/>
      <c r="AO1094" s="19">
        <f t="shared" si="210"/>
        <v>63617761</v>
      </c>
      <c r="AP1094" s="2"/>
      <c r="AQ1094" s="2"/>
      <c r="AR1094" s="2"/>
      <c r="AS1094" s="2"/>
      <c r="AT1094" s="2"/>
      <c r="AU1094" s="2"/>
      <c r="AV1094" s="2"/>
      <c r="AW1094" s="2"/>
      <c r="AX1094" s="2">
        <v>118449764</v>
      </c>
      <c r="AY1094" s="2">
        <v>29612441</v>
      </c>
      <c r="AZ1094" s="2"/>
      <c r="BA1094" s="2"/>
      <c r="BB1094" s="64">
        <f t="shared" si="211"/>
        <v>211679966</v>
      </c>
      <c r="BC1094" s="2"/>
      <c r="BD1094" s="2">
        <v>29612441</v>
      </c>
      <c r="BE1094" s="2"/>
      <c r="BF1094" s="2"/>
      <c r="BG1094" s="9"/>
      <c r="BH1094" s="2"/>
      <c r="BI1094" s="2"/>
      <c r="BJ1094" s="2">
        <v>136908967</v>
      </c>
      <c r="BK1094" s="8">
        <f t="shared" si="212"/>
        <v>378201374</v>
      </c>
      <c r="BL1094" s="2"/>
      <c r="BM1094" s="2">
        <v>29612441</v>
      </c>
      <c r="BN1094" s="2"/>
      <c r="BO1094" s="2"/>
      <c r="BP1094" s="2"/>
      <c r="BQ1094" s="2"/>
      <c r="BR1094" s="9"/>
      <c r="BS1094" s="2"/>
      <c r="BT1094" s="2"/>
      <c r="BU1094" s="2"/>
      <c r="BV1094" s="2"/>
      <c r="BW1094" s="8">
        <f t="shared" si="213"/>
        <v>407813815</v>
      </c>
      <c r="BX1094" s="2"/>
      <c r="BY1094" s="2">
        <v>29612441</v>
      </c>
      <c r="BZ1094" s="2"/>
      <c r="CA1094" s="2"/>
      <c r="CB1094" s="9"/>
      <c r="CC1094" s="2"/>
      <c r="CD1094" s="2"/>
      <c r="CE1094" s="2"/>
      <c r="CF1094" s="2"/>
      <c r="CG1094" s="8">
        <f>SUM(BW1094:CE1094)</f>
        <v>437426256</v>
      </c>
      <c r="CH1094" s="2"/>
      <c r="CI1094" s="2"/>
      <c r="CJ1094" s="2"/>
      <c r="CK1094" s="2"/>
      <c r="CL1094" s="9"/>
      <c r="CM1094" s="2"/>
      <c r="CN1094" s="2"/>
      <c r="CO1094" s="2"/>
      <c r="CP1094" s="8">
        <f t="shared" si="206"/>
        <v>437426256</v>
      </c>
      <c r="CQ1094" s="2"/>
      <c r="CR1094" s="2"/>
      <c r="CS1094" s="2"/>
      <c r="CT1094" s="2"/>
      <c r="CU1094" s="2"/>
      <c r="CV1094" s="9"/>
      <c r="CW1094" s="2"/>
      <c r="CX1094" s="2"/>
      <c r="CY1094" s="8">
        <f t="shared" si="207"/>
        <v>437426256</v>
      </c>
      <c r="CZ1094" s="2"/>
      <c r="DA1094" s="2"/>
      <c r="DB1094" s="2"/>
      <c r="DC1094" s="2"/>
      <c r="DD1094" s="2"/>
      <c r="DE1094" s="2"/>
      <c r="DF1094" s="2"/>
      <c r="DG1094" s="2"/>
      <c r="DH1094" s="2"/>
      <c r="DI1094" s="8">
        <f t="shared" si="208"/>
        <v>437426256</v>
      </c>
      <c r="DJ1094" s="18"/>
      <c r="DK1094" s="2"/>
      <c r="DL1094" s="2"/>
      <c r="DM1094" s="2"/>
      <c r="DN1094" s="2"/>
      <c r="DO1094" s="2"/>
      <c r="DP1094" s="2"/>
      <c r="DQ1094" s="2"/>
      <c r="DR1094" s="9"/>
      <c r="DS1094" s="2"/>
      <c r="DT1094" s="2"/>
      <c r="DU1094" s="7">
        <f t="shared" si="214"/>
        <v>437426256</v>
      </c>
      <c r="DV1094" s="4">
        <f>VLOOKUP(B1094,[3]RPTNCT049_ConsultaSaldosContabl!$I$4:$K$8047,3,0)</f>
        <v>236899528</v>
      </c>
      <c r="DW1094" s="4">
        <f>+Q1094+Z1094+AA1094+AN1094+BA1094+BJ1094+BU1094+BV1094</f>
        <v>200526728</v>
      </c>
      <c r="DX1094" s="41">
        <f t="shared" si="215"/>
        <v>437426256</v>
      </c>
      <c r="DY1094" s="19">
        <f t="shared" si="216"/>
        <v>0</v>
      </c>
      <c r="DZ1094" s="29"/>
      <c r="EA1094" s="29"/>
      <c r="EB1094" s="29"/>
    </row>
    <row r="1095" spans="1:136" ht="15" customHeight="1" x14ac:dyDescent="0.2">
      <c r="A1095" s="1">
        <v>8002430227</v>
      </c>
      <c r="B1095" s="1">
        <v>800243022</v>
      </c>
      <c r="C1095" s="16">
        <v>216976869</v>
      </c>
      <c r="D1095" s="17" t="s">
        <v>944</v>
      </c>
      <c r="E1095" s="24" t="s">
        <v>2022</v>
      </c>
      <c r="F1095" s="38"/>
      <c r="G1095" s="2"/>
      <c r="H1095" s="3"/>
      <c r="I1095" s="2"/>
      <c r="J1095" s="39"/>
      <c r="K1095" s="3"/>
      <c r="L1095" s="2"/>
      <c r="M1095" s="8"/>
      <c r="N1095" s="3"/>
      <c r="O1095" s="2"/>
      <c r="P1095" s="3"/>
      <c r="Q1095" s="39">
        <v>54370629</v>
      </c>
      <c r="R1095" s="2"/>
      <c r="S1095" s="3"/>
      <c r="T1095" s="3"/>
      <c r="U1095" s="2"/>
      <c r="V1095" s="8">
        <f t="shared" si="205"/>
        <v>54370629</v>
      </c>
      <c r="W1095" s="8">
        <v>0</v>
      </c>
      <c r="X1095" s="2"/>
      <c r="Y1095" s="8">
        <v>0</v>
      </c>
      <c r="Z1095" s="8"/>
      <c r="AA1095" s="2"/>
      <c r="AB1095" s="2"/>
      <c r="AC1095" s="9"/>
      <c r="AD1095" s="2"/>
      <c r="AE1095" s="2"/>
      <c r="AF1095" s="8">
        <f t="shared" si="209"/>
        <v>54370629</v>
      </c>
      <c r="AG1095" s="9">
        <v>0</v>
      </c>
      <c r="AH1095" s="2"/>
      <c r="AI1095" s="2">
        <v>0</v>
      </c>
      <c r="AJ1095" s="9">
        <v>0</v>
      </c>
      <c r="AK1095" s="2">
        <v>0</v>
      </c>
      <c r="AL1095" s="2">
        <v>0</v>
      </c>
      <c r="AM1095" s="2"/>
      <c r="AN1095" s="2"/>
      <c r="AO1095" s="19">
        <f t="shared" si="210"/>
        <v>54370629</v>
      </c>
      <c r="AP1095" s="2"/>
      <c r="AQ1095" s="2"/>
      <c r="AR1095" s="2"/>
      <c r="AS1095" s="2"/>
      <c r="AT1095" s="2"/>
      <c r="AU1095" s="2"/>
      <c r="AV1095" s="2"/>
      <c r="AW1095" s="2"/>
      <c r="AX1095" s="2">
        <v>48943564</v>
      </c>
      <c r="AY1095" s="2">
        <v>12235891</v>
      </c>
      <c r="AZ1095" s="2"/>
      <c r="BA1095" s="2"/>
      <c r="BB1095" s="64">
        <f t="shared" si="211"/>
        <v>115550084</v>
      </c>
      <c r="BC1095" s="2"/>
      <c r="BD1095" s="2">
        <v>12235891</v>
      </c>
      <c r="BE1095" s="2"/>
      <c r="BF1095" s="2"/>
      <c r="BG1095" s="9"/>
      <c r="BH1095" s="2"/>
      <c r="BI1095" s="2"/>
      <c r="BJ1095" s="2">
        <v>117008541</v>
      </c>
      <c r="BK1095" s="8">
        <f t="shared" si="212"/>
        <v>244794516</v>
      </c>
      <c r="BL1095" s="2"/>
      <c r="BM1095" s="2">
        <v>12235891</v>
      </c>
      <c r="BN1095" s="2"/>
      <c r="BO1095" s="2"/>
      <c r="BP1095" s="2"/>
      <c r="BQ1095" s="2"/>
      <c r="BR1095" s="9"/>
      <c r="BS1095" s="2"/>
      <c r="BT1095" s="2"/>
      <c r="BU1095" s="2"/>
      <c r="BV1095" s="2"/>
      <c r="BW1095" s="8">
        <f t="shared" si="213"/>
        <v>257030407</v>
      </c>
      <c r="BX1095" s="2"/>
      <c r="BY1095" s="2">
        <v>12235891</v>
      </c>
      <c r="BZ1095" s="2"/>
      <c r="CA1095" s="2"/>
      <c r="CB1095" s="9"/>
      <c r="CC1095" s="2"/>
      <c r="CD1095" s="2"/>
      <c r="CE1095" s="2"/>
      <c r="CF1095" s="2"/>
      <c r="CG1095" s="8">
        <f>SUM(BW1095:CE1095)</f>
        <v>269266298</v>
      </c>
      <c r="CH1095" s="2"/>
      <c r="CI1095" s="2"/>
      <c r="CJ1095" s="2"/>
      <c r="CK1095" s="2"/>
      <c r="CL1095" s="9"/>
      <c r="CM1095" s="2"/>
      <c r="CN1095" s="2"/>
      <c r="CO1095" s="2"/>
      <c r="CP1095" s="8">
        <f t="shared" si="206"/>
        <v>269266298</v>
      </c>
      <c r="CQ1095" s="2"/>
      <c r="CR1095" s="2"/>
      <c r="CS1095" s="2"/>
      <c r="CT1095" s="2"/>
      <c r="CU1095" s="2"/>
      <c r="CV1095" s="9"/>
      <c r="CW1095" s="2"/>
      <c r="CX1095" s="2"/>
      <c r="CY1095" s="8">
        <f t="shared" si="207"/>
        <v>269266298</v>
      </c>
      <c r="CZ1095" s="2"/>
      <c r="DA1095" s="2"/>
      <c r="DB1095" s="2"/>
      <c r="DC1095" s="2"/>
      <c r="DD1095" s="2"/>
      <c r="DE1095" s="2"/>
      <c r="DF1095" s="2"/>
      <c r="DG1095" s="2"/>
      <c r="DH1095" s="2"/>
      <c r="DI1095" s="8">
        <f t="shared" si="208"/>
        <v>269266298</v>
      </c>
      <c r="DJ1095" s="18"/>
      <c r="DK1095" s="2"/>
      <c r="DL1095" s="2"/>
      <c r="DM1095" s="2"/>
      <c r="DN1095" s="2"/>
      <c r="DO1095" s="2"/>
      <c r="DP1095" s="2"/>
      <c r="DQ1095" s="2"/>
      <c r="DR1095" s="9"/>
      <c r="DS1095" s="2"/>
      <c r="DT1095" s="2"/>
      <c r="DU1095" s="7">
        <f t="shared" si="214"/>
        <v>269266298</v>
      </c>
      <c r="DV1095" s="4">
        <f>VLOOKUP(B1095,[3]RPTNCT049_ConsultaSaldosContabl!$I$4:$K$8047,3,0)</f>
        <v>97887128</v>
      </c>
      <c r="DW1095" s="4">
        <f>+Q1095+Z1095+AA1095+AN1095+BA1095+BJ1095+BU1095+BV1095</f>
        <v>171379170</v>
      </c>
      <c r="DX1095" s="41">
        <f t="shared" si="215"/>
        <v>269266298</v>
      </c>
      <c r="DY1095" s="19">
        <f t="shared" si="216"/>
        <v>0</v>
      </c>
      <c r="DZ1095" s="29"/>
      <c r="EA1095" s="29"/>
      <c r="EB1095" s="29"/>
    </row>
    <row r="1096" spans="1:136" ht="15" customHeight="1" x14ac:dyDescent="0.2">
      <c r="A1096" s="1">
        <v>8905019811</v>
      </c>
      <c r="B1096" s="1">
        <v>890501981</v>
      </c>
      <c r="C1096" s="16">
        <v>217154871</v>
      </c>
      <c r="D1096" s="17" t="s">
        <v>788</v>
      </c>
      <c r="E1096" s="24" t="s">
        <v>1822</v>
      </c>
      <c r="F1096" s="38"/>
      <c r="G1096" s="2"/>
      <c r="H1096" s="3"/>
      <c r="I1096" s="2"/>
      <c r="J1096" s="39"/>
      <c r="K1096" s="3"/>
      <c r="L1096" s="2"/>
      <c r="M1096" s="8"/>
      <c r="N1096" s="3"/>
      <c r="O1096" s="2"/>
      <c r="P1096" s="3"/>
      <c r="Q1096" s="39">
        <v>30376653</v>
      </c>
      <c r="R1096" s="2"/>
      <c r="S1096" s="3"/>
      <c r="T1096" s="3"/>
      <c r="U1096" s="2"/>
      <c r="V1096" s="8">
        <f t="shared" si="205"/>
        <v>30376653</v>
      </c>
      <c r="W1096" s="8">
        <v>0</v>
      </c>
      <c r="X1096" s="2"/>
      <c r="Y1096" s="8">
        <v>0</v>
      </c>
      <c r="Z1096" s="8"/>
      <c r="AA1096" s="2"/>
      <c r="AB1096" s="2"/>
      <c r="AC1096" s="9"/>
      <c r="AD1096" s="2"/>
      <c r="AE1096" s="2"/>
      <c r="AF1096" s="8">
        <f t="shared" si="209"/>
        <v>30376653</v>
      </c>
      <c r="AG1096" s="9">
        <v>0</v>
      </c>
      <c r="AH1096" s="2"/>
      <c r="AI1096" s="2">
        <v>0</v>
      </c>
      <c r="AJ1096" s="9">
        <v>0</v>
      </c>
      <c r="AK1096" s="2">
        <v>0</v>
      </c>
      <c r="AL1096" s="2">
        <v>0</v>
      </c>
      <c r="AM1096" s="2"/>
      <c r="AN1096" s="2"/>
      <c r="AO1096" s="19">
        <f t="shared" si="210"/>
        <v>30376653</v>
      </c>
      <c r="AP1096" s="2"/>
      <c r="AQ1096" s="2"/>
      <c r="AR1096" s="2"/>
      <c r="AS1096" s="2"/>
      <c r="AT1096" s="2"/>
      <c r="AU1096" s="2"/>
      <c r="AV1096" s="2"/>
      <c r="AW1096" s="2"/>
      <c r="AX1096" s="2">
        <v>39417600</v>
      </c>
      <c r="AY1096" s="2">
        <v>9854400</v>
      </c>
      <c r="AZ1096" s="2"/>
      <c r="BA1096" s="2"/>
      <c r="BB1096" s="64">
        <f t="shared" si="211"/>
        <v>79648653</v>
      </c>
      <c r="BC1096" s="2"/>
      <c r="BD1096" s="2">
        <v>9854400</v>
      </c>
      <c r="BE1096" s="2"/>
      <c r="BF1096" s="2"/>
      <c r="BG1096" s="9"/>
      <c r="BH1096" s="2"/>
      <c r="BI1096" s="2"/>
      <c r="BJ1096" s="2">
        <v>65372335</v>
      </c>
      <c r="BK1096" s="8">
        <f t="shared" si="212"/>
        <v>154875388</v>
      </c>
      <c r="BL1096" s="2"/>
      <c r="BM1096" s="2">
        <v>9854400</v>
      </c>
      <c r="BN1096" s="2"/>
      <c r="BO1096" s="2"/>
      <c r="BP1096" s="2"/>
      <c r="BQ1096" s="2"/>
      <c r="BR1096" s="9"/>
      <c r="BS1096" s="2"/>
      <c r="BT1096" s="2"/>
      <c r="BU1096" s="2"/>
      <c r="BV1096" s="2"/>
      <c r="BW1096" s="8">
        <f t="shared" si="213"/>
        <v>164729788</v>
      </c>
      <c r="BX1096" s="2"/>
      <c r="BY1096" s="2">
        <v>9854400</v>
      </c>
      <c r="BZ1096" s="2"/>
      <c r="CA1096" s="2"/>
      <c r="CB1096" s="9"/>
      <c r="CC1096" s="2"/>
      <c r="CD1096" s="2"/>
      <c r="CE1096" s="2"/>
      <c r="CF1096" s="2"/>
      <c r="CG1096" s="8">
        <f>SUM(BW1096:CE1096)</f>
        <v>174584188</v>
      </c>
      <c r="CH1096" s="2"/>
      <c r="CI1096" s="2"/>
      <c r="CJ1096" s="2"/>
      <c r="CK1096" s="2"/>
      <c r="CL1096" s="9"/>
      <c r="CM1096" s="2"/>
      <c r="CN1096" s="2"/>
      <c r="CO1096" s="2"/>
      <c r="CP1096" s="8">
        <f t="shared" si="206"/>
        <v>174584188</v>
      </c>
      <c r="CQ1096" s="2"/>
      <c r="CR1096" s="2"/>
      <c r="CS1096" s="2"/>
      <c r="CT1096" s="2"/>
      <c r="CU1096" s="2"/>
      <c r="CV1096" s="9"/>
      <c r="CW1096" s="2"/>
      <c r="CX1096" s="2"/>
      <c r="CY1096" s="8">
        <f t="shared" si="207"/>
        <v>174584188</v>
      </c>
      <c r="CZ1096" s="2"/>
      <c r="DA1096" s="2"/>
      <c r="DB1096" s="2"/>
      <c r="DC1096" s="2"/>
      <c r="DD1096" s="2"/>
      <c r="DE1096" s="2"/>
      <c r="DF1096" s="2"/>
      <c r="DG1096" s="2"/>
      <c r="DH1096" s="2"/>
      <c r="DI1096" s="8">
        <f t="shared" si="208"/>
        <v>174584188</v>
      </c>
      <c r="DJ1096" s="18"/>
      <c r="DK1096" s="2"/>
      <c r="DL1096" s="2"/>
      <c r="DM1096" s="2"/>
      <c r="DN1096" s="2"/>
      <c r="DO1096" s="2"/>
      <c r="DP1096" s="2"/>
      <c r="DQ1096" s="2"/>
      <c r="DR1096" s="9"/>
      <c r="DS1096" s="2"/>
      <c r="DT1096" s="2"/>
      <c r="DU1096" s="7">
        <f t="shared" si="214"/>
        <v>174584188</v>
      </c>
      <c r="DV1096" s="4">
        <f>VLOOKUP(B1096,[3]RPTNCT049_ConsultaSaldosContabl!$I$4:$K$8047,3,0)</f>
        <v>78835200</v>
      </c>
      <c r="DW1096" s="4">
        <f>+Q1096+Z1096+AA1096+AN1096+BA1096+BJ1096+BU1096+BV1096</f>
        <v>95748988</v>
      </c>
      <c r="DX1096" s="41">
        <f t="shared" si="215"/>
        <v>174584188</v>
      </c>
      <c r="DY1096" s="19">
        <f t="shared" si="216"/>
        <v>0</v>
      </c>
      <c r="DZ1096" s="29"/>
      <c r="EA1096" s="29"/>
      <c r="EB1096" s="29"/>
    </row>
    <row r="1097" spans="1:136" ht="15" customHeight="1" x14ac:dyDescent="0.2">
      <c r="A1097" s="1">
        <v>8918012687</v>
      </c>
      <c r="B1097" s="1">
        <v>891801268</v>
      </c>
      <c r="C1097" s="16">
        <v>210715407</v>
      </c>
      <c r="D1097" s="17" t="s">
        <v>265</v>
      </c>
      <c r="E1097" s="24" t="s">
        <v>1315</v>
      </c>
      <c r="F1097" s="54"/>
      <c r="G1097" s="18"/>
      <c r="H1097" s="54"/>
      <c r="I1097" s="18"/>
      <c r="J1097" s="54"/>
      <c r="K1097" s="54"/>
      <c r="L1097" s="18"/>
      <c r="M1097" s="55"/>
      <c r="N1097" s="54"/>
      <c r="O1097" s="18"/>
      <c r="P1097" s="54"/>
      <c r="Q1097" s="39"/>
      <c r="R1097" s="18"/>
      <c r="S1097" s="54"/>
      <c r="T1097" s="54"/>
      <c r="U1097" s="18"/>
      <c r="V1097" s="8">
        <f t="shared" si="205"/>
        <v>0</v>
      </c>
      <c r="W1097" s="8">
        <v>0</v>
      </c>
      <c r="X1097" s="18"/>
      <c r="Y1097" s="8">
        <v>0</v>
      </c>
      <c r="Z1097" s="8">
        <v>74466668</v>
      </c>
      <c r="AA1097" s="18"/>
      <c r="AB1097" s="18"/>
      <c r="AC1097" s="56"/>
      <c r="AD1097" s="18"/>
      <c r="AE1097" s="18"/>
      <c r="AF1097" s="8">
        <f t="shared" si="209"/>
        <v>74466668</v>
      </c>
      <c r="AG1097" s="9">
        <v>0</v>
      </c>
      <c r="AH1097" s="2"/>
      <c r="AI1097" s="2">
        <v>0</v>
      </c>
      <c r="AJ1097" s="9">
        <v>0</v>
      </c>
      <c r="AK1097" s="2">
        <v>0</v>
      </c>
      <c r="AL1097" s="2">
        <v>0</v>
      </c>
      <c r="AM1097" s="2"/>
      <c r="AN1097" s="2"/>
      <c r="AO1097" s="19">
        <f t="shared" si="210"/>
        <v>74466668</v>
      </c>
      <c r="AP1097" s="18"/>
      <c r="AQ1097" s="2"/>
      <c r="AR1097" s="18"/>
      <c r="AS1097" s="2"/>
      <c r="AT1097" s="18"/>
      <c r="AU1097" s="18"/>
      <c r="AV1097" s="18"/>
      <c r="AW1097" s="18"/>
      <c r="AX1097" s="2">
        <v>81008404</v>
      </c>
      <c r="AY1097" s="2">
        <v>20252101</v>
      </c>
      <c r="AZ1097" s="18"/>
      <c r="BA1097" s="2"/>
      <c r="BB1097" s="64">
        <f t="shared" si="211"/>
        <v>175727173</v>
      </c>
      <c r="BC1097" s="2"/>
      <c r="BD1097" s="2">
        <v>20252101</v>
      </c>
      <c r="BE1097" s="2"/>
      <c r="BF1097" s="2"/>
      <c r="BG1097" s="9"/>
      <c r="BH1097" s="2"/>
      <c r="BI1097" s="2"/>
      <c r="BJ1097" s="2">
        <v>160256269</v>
      </c>
      <c r="BK1097" s="8">
        <f t="shared" si="212"/>
        <v>356235543</v>
      </c>
      <c r="BL1097" s="2"/>
      <c r="BM1097" s="2">
        <v>20252101</v>
      </c>
      <c r="BN1097" s="2"/>
      <c r="BO1097" s="2"/>
      <c r="BP1097" s="2"/>
      <c r="BQ1097" s="2"/>
      <c r="BR1097" s="9"/>
      <c r="BS1097" s="2"/>
      <c r="BT1097" s="2"/>
      <c r="BU1097" s="2"/>
      <c r="BV1097" s="2"/>
      <c r="BW1097" s="8">
        <f t="shared" si="213"/>
        <v>376487644</v>
      </c>
      <c r="BX1097" s="2"/>
      <c r="BY1097" s="2">
        <v>20252101</v>
      </c>
      <c r="BZ1097" s="2"/>
      <c r="CA1097" s="2"/>
      <c r="CB1097" s="9"/>
      <c r="CC1097" s="2"/>
      <c r="CD1097" s="2"/>
      <c r="CE1097" s="2"/>
      <c r="CF1097" s="2"/>
      <c r="CG1097" s="8">
        <f>SUM(BW1097:CE1097)</f>
        <v>396739745</v>
      </c>
      <c r="CH1097" s="2"/>
      <c r="CI1097" s="2"/>
      <c r="CJ1097" s="2"/>
      <c r="CK1097" s="2"/>
      <c r="CL1097" s="9"/>
      <c r="CM1097" s="2"/>
      <c r="CN1097" s="2"/>
      <c r="CO1097" s="2"/>
      <c r="CP1097" s="8">
        <f t="shared" si="206"/>
        <v>396739745</v>
      </c>
      <c r="CQ1097" s="2"/>
      <c r="CR1097" s="2"/>
      <c r="CS1097" s="2"/>
      <c r="CT1097" s="2"/>
      <c r="CU1097" s="2"/>
      <c r="CV1097" s="9"/>
      <c r="CW1097" s="2"/>
      <c r="CX1097" s="2"/>
      <c r="CY1097" s="8">
        <f t="shared" si="207"/>
        <v>396739745</v>
      </c>
      <c r="CZ1097" s="2"/>
      <c r="DA1097" s="2"/>
      <c r="DB1097" s="2"/>
      <c r="DC1097" s="2"/>
      <c r="DD1097" s="2"/>
      <c r="DE1097" s="2"/>
      <c r="DF1097" s="2"/>
      <c r="DG1097" s="2"/>
      <c r="DH1097" s="2"/>
      <c r="DI1097" s="8">
        <f t="shared" si="208"/>
        <v>396739745</v>
      </c>
      <c r="DJ1097" s="18"/>
      <c r="DK1097" s="2"/>
      <c r="DL1097" s="2"/>
      <c r="DM1097" s="2"/>
      <c r="DN1097" s="2"/>
      <c r="DO1097" s="2"/>
      <c r="DP1097" s="2"/>
      <c r="DQ1097" s="2"/>
      <c r="DR1097" s="9"/>
      <c r="DS1097" s="2"/>
      <c r="DT1097" s="2"/>
      <c r="DU1097" s="7">
        <f t="shared" si="214"/>
        <v>396739745</v>
      </c>
      <c r="DV1097" s="4">
        <f>VLOOKUP(B1097,[3]RPTNCT049_ConsultaSaldosContabl!$I$4:$K$8047,3,0)</f>
        <v>162016808</v>
      </c>
      <c r="DW1097" s="4">
        <f>+Q1097+Z1097+AA1097+AN1097+BA1097+BJ1097+BU1097+BV1097</f>
        <v>234722937</v>
      </c>
      <c r="DX1097" s="41">
        <f t="shared" si="215"/>
        <v>396739745</v>
      </c>
      <c r="DY1097" s="19">
        <f t="shared" si="216"/>
        <v>0</v>
      </c>
      <c r="DZ1097" s="29"/>
      <c r="EA1097" s="15"/>
      <c r="EB1097" s="15"/>
      <c r="EC1097" s="15"/>
      <c r="ED1097" s="15"/>
      <c r="EE1097" s="15"/>
      <c r="EF1097" s="15"/>
    </row>
    <row r="1098" spans="1:136" ht="15" customHeight="1" x14ac:dyDescent="0.2">
      <c r="A1098" s="1">
        <v>8001001450</v>
      </c>
      <c r="B1098" s="1">
        <v>800100145</v>
      </c>
      <c r="C1098" s="16">
        <v>217073870</v>
      </c>
      <c r="D1098" s="17" t="s">
        <v>2303</v>
      </c>
      <c r="E1098" s="24" t="s">
        <v>1989</v>
      </c>
      <c r="F1098" s="38"/>
      <c r="G1098" s="2"/>
      <c r="H1098" s="3"/>
      <c r="I1098" s="2"/>
      <c r="J1098" s="39"/>
      <c r="K1098" s="3"/>
      <c r="L1098" s="2"/>
      <c r="M1098" s="8"/>
      <c r="N1098" s="3"/>
      <c r="O1098" s="2"/>
      <c r="P1098" s="3"/>
      <c r="Q1098" s="39">
        <v>58035062</v>
      </c>
      <c r="R1098" s="2"/>
      <c r="S1098" s="3"/>
      <c r="T1098" s="3"/>
      <c r="U1098" s="2"/>
      <c r="V1098" s="8">
        <f t="shared" si="205"/>
        <v>58035062</v>
      </c>
      <c r="W1098" s="8">
        <v>0</v>
      </c>
      <c r="X1098" s="2"/>
      <c r="Y1098" s="8">
        <v>0</v>
      </c>
      <c r="Z1098" s="8"/>
      <c r="AA1098" s="2"/>
      <c r="AB1098" s="2"/>
      <c r="AC1098" s="9"/>
      <c r="AD1098" s="2"/>
      <c r="AE1098" s="2"/>
      <c r="AF1098" s="8">
        <f t="shared" si="209"/>
        <v>58035062</v>
      </c>
      <c r="AG1098" s="9">
        <v>0</v>
      </c>
      <c r="AH1098" s="2"/>
      <c r="AI1098" s="2">
        <v>0</v>
      </c>
      <c r="AJ1098" s="9">
        <v>0</v>
      </c>
      <c r="AK1098" s="2">
        <v>0</v>
      </c>
      <c r="AL1098" s="2">
        <v>0</v>
      </c>
      <c r="AM1098" s="2"/>
      <c r="AN1098" s="2"/>
      <c r="AO1098" s="19">
        <f t="shared" si="210"/>
        <v>58035062</v>
      </c>
      <c r="AP1098" s="2"/>
      <c r="AQ1098" s="2"/>
      <c r="AR1098" s="2"/>
      <c r="AS1098" s="2"/>
      <c r="AT1098" s="2"/>
      <c r="AU1098" s="2"/>
      <c r="AV1098" s="2"/>
      <c r="AW1098" s="2"/>
      <c r="AX1098" s="2">
        <v>58678124</v>
      </c>
      <c r="AY1098" s="2">
        <v>14669531</v>
      </c>
      <c r="AZ1098" s="2"/>
      <c r="BA1098" s="2"/>
      <c r="BB1098" s="64">
        <f t="shared" si="211"/>
        <v>131382717</v>
      </c>
      <c r="BC1098" s="2"/>
      <c r="BD1098" s="2">
        <v>14669531</v>
      </c>
      <c r="BE1098" s="2"/>
      <c r="BF1098" s="2"/>
      <c r="BG1098" s="9"/>
      <c r="BH1098" s="2"/>
      <c r="BI1098" s="2"/>
      <c r="BJ1098" s="2">
        <v>124894571</v>
      </c>
      <c r="BK1098" s="8">
        <f t="shared" si="212"/>
        <v>270946819</v>
      </c>
      <c r="BL1098" s="2"/>
      <c r="BM1098" s="2">
        <v>14669531</v>
      </c>
      <c r="BN1098" s="2"/>
      <c r="BO1098" s="2"/>
      <c r="BP1098" s="2"/>
      <c r="BQ1098" s="2"/>
      <c r="BR1098" s="9"/>
      <c r="BS1098" s="2"/>
      <c r="BT1098" s="2"/>
      <c r="BU1098" s="2"/>
      <c r="BV1098" s="2"/>
      <c r="BW1098" s="8">
        <f t="shared" si="213"/>
        <v>285616350</v>
      </c>
      <c r="BX1098" s="2"/>
      <c r="BY1098" s="2">
        <v>14669531</v>
      </c>
      <c r="BZ1098" s="2"/>
      <c r="CA1098" s="2"/>
      <c r="CB1098" s="9"/>
      <c r="CC1098" s="2"/>
      <c r="CD1098" s="2"/>
      <c r="CE1098" s="2"/>
      <c r="CF1098" s="2"/>
      <c r="CG1098" s="8">
        <f>SUM(BW1098:CE1098)</f>
        <v>300285881</v>
      </c>
      <c r="CH1098" s="2"/>
      <c r="CI1098" s="2"/>
      <c r="CJ1098" s="2"/>
      <c r="CK1098" s="2"/>
      <c r="CL1098" s="9"/>
      <c r="CM1098" s="2"/>
      <c r="CN1098" s="2"/>
      <c r="CO1098" s="2"/>
      <c r="CP1098" s="8">
        <f t="shared" si="206"/>
        <v>300285881</v>
      </c>
      <c r="CQ1098" s="2"/>
      <c r="CR1098" s="2"/>
      <c r="CS1098" s="2"/>
      <c r="CT1098" s="2"/>
      <c r="CU1098" s="2"/>
      <c r="CV1098" s="9"/>
      <c r="CW1098" s="2"/>
      <c r="CX1098" s="2"/>
      <c r="CY1098" s="8">
        <f t="shared" si="207"/>
        <v>300285881</v>
      </c>
      <c r="CZ1098" s="2"/>
      <c r="DA1098" s="2"/>
      <c r="DB1098" s="2"/>
      <c r="DC1098" s="2"/>
      <c r="DD1098" s="2"/>
      <c r="DE1098" s="2"/>
      <c r="DF1098" s="2"/>
      <c r="DG1098" s="2"/>
      <c r="DH1098" s="2"/>
      <c r="DI1098" s="8">
        <f t="shared" si="208"/>
        <v>300285881</v>
      </c>
      <c r="DJ1098" s="18"/>
      <c r="DK1098" s="2"/>
      <c r="DL1098" s="2"/>
      <c r="DM1098" s="2"/>
      <c r="DN1098" s="2"/>
      <c r="DO1098" s="2"/>
      <c r="DP1098" s="2"/>
      <c r="DQ1098" s="2"/>
      <c r="DR1098" s="9"/>
      <c r="DS1098" s="2"/>
      <c r="DT1098" s="2"/>
      <c r="DU1098" s="7">
        <f t="shared" si="214"/>
        <v>300285881</v>
      </c>
      <c r="DV1098" s="4">
        <f>VLOOKUP(B1098,[3]RPTNCT049_ConsultaSaldosContabl!$I$4:$K$8047,3,0)</f>
        <v>117356248</v>
      </c>
      <c r="DW1098" s="4">
        <f>+Q1098+Z1098+AA1098+AN1098+BA1098+BJ1098+BU1098+BV1098</f>
        <v>182929633</v>
      </c>
      <c r="DX1098" s="41">
        <f t="shared" si="215"/>
        <v>300285881</v>
      </c>
      <c r="DY1098" s="19">
        <f t="shared" si="216"/>
        <v>0</v>
      </c>
      <c r="DZ1098" s="29"/>
      <c r="EA1098" s="29"/>
      <c r="EB1098" s="29"/>
    </row>
    <row r="1099" spans="1:136" ht="15" customHeight="1" x14ac:dyDescent="0.2">
      <c r="A1099" s="1">
        <v>8170026754</v>
      </c>
      <c r="B1099" s="1">
        <v>817002675</v>
      </c>
      <c r="C1099" s="16">
        <v>214519845</v>
      </c>
      <c r="D1099" s="17" t="s">
        <v>412</v>
      </c>
      <c r="E1099" s="24" t="s">
        <v>1457</v>
      </c>
      <c r="F1099" s="38"/>
      <c r="G1099" s="2"/>
      <c r="H1099" s="3"/>
      <c r="I1099" s="2"/>
      <c r="J1099" s="39"/>
      <c r="K1099" s="3"/>
      <c r="L1099" s="2"/>
      <c r="M1099" s="8"/>
      <c r="N1099" s="3"/>
      <c r="O1099" s="2"/>
      <c r="P1099" s="3"/>
      <c r="Q1099" s="39">
        <v>74332057</v>
      </c>
      <c r="R1099" s="2"/>
      <c r="S1099" s="3"/>
      <c r="T1099" s="3"/>
      <c r="U1099" s="2"/>
      <c r="V1099" s="8">
        <f t="shared" si="205"/>
        <v>74332057</v>
      </c>
      <c r="W1099" s="8">
        <v>0</v>
      </c>
      <c r="X1099" s="2"/>
      <c r="Y1099" s="8">
        <v>0</v>
      </c>
      <c r="Z1099" s="8">
        <v>15950147</v>
      </c>
      <c r="AA1099" s="2"/>
      <c r="AB1099" s="2"/>
      <c r="AC1099" s="9"/>
      <c r="AD1099" s="2"/>
      <c r="AE1099" s="2"/>
      <c r="AF1099" s="8">
        <f t="shared" si="209"/>
        <v>90282204</v>
      </c>
      <c r="AG1099" s="9">
        <v>0</v>
      </c>
      <c r="AH1099" s="2"/>
      <c r="AI1099" s="2">
        <v>0</v>
      </c>
      <c r="AJ1099" s="9">
        <v>0</v>
      </c>
      <c r="AK1099" s="2">
        <v>0</v>
      </c>
      <c r="AL1099" s="2">
        <v>0</v>
      </c>
      <c r="AM1099" s="2"/>
      <c r="AN1099" s="2"/>
      <c r="AO1099" s="19">
        <f t="shared" si="210"/>
        <v>90282204</v>
      </c>
      <c r="AP1099" s="2"/>
      <c r="AQ1099" s="2"/>
      <c r="AR1099" s="2"/>
      <c r="AS1099" s="2"/>
      <c r="AT1099" s="2"/>
      <c r="AU1099" s="2"/>
      <c r="AV1099" s="2"/>
      <c r="AW1099" s="2"/>
      <c r="AX1099" s="2">
        <v>112925300</v>
      </c>
      <c r="AY1099" s="2">
        <v>28231325</v>
      </c>
      <c r="AZ1099" s="2"/>
      <c r="BA1099" s="2"/>
      <c r="BB1099" s="64">
        <f t="shared" si="211"/>
        <v>231438829</v>
      </c>
      <c r="BC1099" s="2"/>
      <c r="BD1099" s="2">
        <v>28231325</v>
      </c>
      <c r="BE1099" s="2"/>
      <c r="BF1099" s="2"/>
      <c r="BG1099" s="9"/>
      <c r="BH1099" s="2"/>
      <c r="BI1099" s="2"/>
      <c r="BJ1099" s="2">
        <v>194291843</v>
      </c>
      <c r="BK1099" s="8">
        <f t="shared" si="212"/>
        <v>453961997</v>
      </c>
      <c r="BL1099" s="2"/>
      <c r="BM1099" s="2">
        <v>28231325</v>
      </c>
      <c r="BN1099" s="2"/>
      <c r="BO1099" s="2"/>
      <c r="BP1099" s="2"/>
      <c r="BQ1099" s="2"/>
      <c r="BR1099" s="9"/>
      <c r="BS1099" s="2"/>
      <c r="BT1099" s="2"/>
      <c r="BU1099" s="2"/>
      <c r="BV1099" s="2"/>
      <c r="BW1099" s="8">
        <f t="shared" si="213"/>
        <v>482193322</v>
      </c>
      <c r="BX1099" s="2"/>
      <c r="BY1099" s="2">
        <v>28231325</v>
      </c>
      <c r="BZ1099" s="2"/>
      <c r="CA1099" s="2"/>
      <c r="CB1099" s="9"/>
      <c r="CC1099" s="2"/>
      <c r="CD1099" s="2"/>
      <c r="CE1099" s="2"/>
      <c r="CF1099" s="2"/>
      <c r="CG1099" s="8">
        <f>SUM(BW1099:CE1099)</f>
        <v>510424647</v>
      </c>
      <c r="CH1099" s="2"/>
      <c r="CI1099" s="2"/>
      <c r="CJ1099" s="2"/>
      <c r="CK1099" s="2"/>
      <c r="CL1099" s="9"/>
      <c r="CM1099" s="2"/>
      <c r="CN1099" s="2"/>
      <c r="CO1099" s="2"/>
      <c r="CP1099" s="8">
        <f t="shared" si="206"/>
        <v>510424647</v>
      </c>
      <c r="CQ1099" s="2"/>
      <c r="CR1099" s="2"/>
      <c r="CS1099" s="2"/>
      <c r="CT1099" s="2"/>
      <c r="CU1099" s="2"/>
      <c r="CV1099" s="9"/>
      <c r="CW1099" s="2"/>
      <c r="CX1099" s="2"/>
      <c r="CY1099" s="8">
        <f t="shared" si="207"/>
        <v>510424647</v>
      </c>
      <c r="CZ1099" s="2"/>
      <c r="DA1099" s="2"/>
      <c r="DB1099" s="2"/>
      <c r="DC1099" s="2"/>
      <c r="DD1099" s="2"/>
      <c r="DE1099" s="2"/>
      <c r="DF1099" s="2"/>
      <c r="DG1099" s="2"/>
      <c r="DH1099" s="2"/>
      <c r="DI1099" s="8">
        <f t="shared" si="208"/>
        <v>510424647</v>
      </c>
      <c r="DJ1099" s="18"/>
      <c r="DK1099" s="2"/>
      <c r="DL1099" s="2"/>
      <c r="DM1099" s="2"/>
      <c r="DN1099" s="2"/>
      <c r="DO1099" s="2"/>
      <c r="DP1099" s="2"/>
      <c r="DQ1099" s="2"/>
      <c r="DR1099" s="9"/>
      <c r="DS1099" s="2"/>
      <c r="DT1099" s="2"/>
      <c r="DU1099" s="7">
        <f t="shared" si="214"/>
        <v>510424647</v>
      </c>
      <c r="DV1099" s="4">
        <f>VLOOKUP(B1099,[3]RPTNCT049_ConsultaSaldosContabl!$I$4:$K$8047,3,0)</f>
        <v>225850600</v>
      </c>
      <c r="DW1099" s="4">
        <f>+Q1099+Z1099+AA1099+AN1099+BA1099+BJ1099+BU1099+BV1099</f>
        <v>284574047</v>
      </c>
      <c r="DX1099" s="41">
        <f t="shared" si="215"/>
        <v>510424647</v>
      </c>
      <c r="DY1099" s="19">
        <f t="shared" si="216"/>
        <v>0</v>
      </c>
      <c r="DZ1099" s="29"/>
      <c r="EA1099" s="29"/>
      <c r="EB1099" s="29"/>
    </row>
    <row r="1100" spans="1:136" ht="15" customHeight="1" x14ac:dyDescent="0.2">
      <c r="A1100" s="1">
        <v>8905033730</v>
      </c>
      <c r="B1100" s="1">
        <v>890503373</v>
      </c>
      <c r="C1100" s="16">
        <v>217454874</v>
      </c>
      <c r="D1100" s="17" t="s">
        <v>2191</v>
      </c>
      <c r="E1100" s="24" t="s">
        <v>1823</v>
      </c>
      <c r="F1100" s="38"/>
      <c r="G1100" s="2"/>
      <c r="H1100" s="3"/>
      <c r="I1100" s="2"/>
      <c r="J1100" s="39"/>
      <c r="K1100" s="3"/>
      <c r="L1100" s="2"/>
      <c r="M1100" s="8"/>
      <c r="N1100" s="3"/>
      <c r="O1100" s="2"/>
      <c r="P1100" s="3"/>
      <c r="Q1100" s="39">
        <v>185257620</v>
      </c>
      <c r="R1100" s="2"/>
      <c r="S1100" s="3"/>
      <c r="T1100" s="3"/>
      <c r="U1100" s="2"/>
      <c r="V1100" s="8">
        <f t="shared" si="205"/>
        <v>185257620</v>
      </c>
      <c r="W1100" s="8">
        <v>0</v>
      </c>
      <c r="X1100" s="2"/>
      <c r="Y1100" s="8">
        <v>0</v>
      </c>
      <c r="Z1100" s="8">
        <v>167144651</v>
      </c>
      <c r="AA1100" s="2"/>
      <c r="AB1100" s="2"/>
      <c r="AC1100" s="9"/>
      <c r="AD1100" s="2"/>
      <c r="AE1100" s="2"/>
      <c r="AF1100" s="8">
        <f t="shared" si="209"/>
        <v>352402271</v>
      </c>
      <c r="AG1100" s="9">
        <v>0</v>
      </c>
      <c r="AH1100" s="2"/>
      <c r="AI1100" s="2">
        <v>0</v>
      </c>
      <c r="AJ1100" s="9">
        <v>0</v>
      </c>
      <c r="AK1100" s="2">
        <v>0</v>
      </c>
      <c r="AL1100" s="2">
        <v>0</v>
      </c>
      <c r="AM1100" s="2"/>
      <c r="AN1100" s="2"/>
      <c r="AO1100" s="19">
        <f t="shared" si="210"/>
        <v>352402271</v>
      </c>
      <c r="AP1100" s="2"/>
      <c r="AQ1100" s="2"/>
      <c r="AR1100" s="2"/>
      <c r="AS1100" s="2"/>
      <c r="AT1100" s="2"/>
      <c r="AU1100" s="2"/>
      <c r="AV1100" s="2"/>
      <c r="AW1100" s="2"/>
      <c r="AX1100" s="2">
        <v>357578604</v>
      </c>
      <c r="AY1100" s="2">
        <v>89394651</v>
      </c>
      <c r="AZ1100" s="2"/>
      <c r="BA1100" s="2"/>
      <c r="BB1100" s="64">
        <f t="shared" si="211"/>
        <v>799375526</v>
      </c>
      <c r="BC1100" s="2"/>
      <c r="BD1100" s="2">
        <v>89394651</v>
      </c>
      <c r="BE1100" s="2"/>
      <c r="BF1100" s="2"/>
      <c r="BG1100" s="9"/>
      <c r="BH1100" s="2"/>
      <c r="BI1100" s="2"/>
      <c r="BJ1100" s="2">
        <v>758386831</v>
      </c>
      <c r="BK1100" s="8">
        <f t="shared" si="212"/>
        <v>1647157008</v>
      </c>
      <c r="BL1100" s="2"/>
      <c r="BM1100" s="2">
        <v>89394651</v>
      </c>
      <c r="BN1100" s="2"/>
      <c r="BO1100" s="2"/>
      <c r="BP1100" s="2"/>
      <c r="BQ1100" s="2"/>
      <c r="BR1100" s="9"/>
      <c r="BS1100" s="2"/>
      <c r="BT1100" s="2"/>
      <c r="BU1100" s="2"/>
      <c r="BV1100" s="2"/>
      <c r="BW1100" s="8">
        <f t="shared" si="213"/>
        <v>1736551659</v>
      </c>
      <c r="BX1100" s="2"/>
      <c r="BY1100" s="2">
        <v>89394651</v>
      </c>
      <c r="BZ1100" s="2"/>
      <c r="CA1100" s="2"/>
      <c r="CB1100" s="9"/>
      <c r="CC1100" s="2"/>
      <c r="CD1100" s="2"/>
      <c r="CE1100" s="2"/>
      <c r="CF1100" s="2"/>
      <c r="CG1100" s="8">
        <f>SUM(BW1100:CE1100)</f>
        <v>1825946310</v>
      </c>
      <c r="CH1100" s="2"/>
      <c r="CI1100" s="2"/>
      <c r="CJ1100" s="2"/>
      <c r="CK1100" s="2"/>
      <c r="CL1100" s="9"/>
      <c r="CM1100" s="2"/>
      <c r="CN1100" s="2"/>
      <c r="CO1100" s="2"/>
      <c r="CP1100" s="8">
        <f t="shared" si="206"/>
        <v>1825946310</v>
      </c>
      <c r="CQ1100" s="2"/>
      <c r="CR1100" s="2"/>
      <c r="CS1100" s="2"/>
      <c r="CT1100" s="2"/>
      <c r="CU1100" s="2"/>
      <c r="CV1100" s="9"/>
      <c r="CW1100" s="2"/>
      <c r="CX1100" s="2"/>
      <c r="CY1100" s="8">
        <f t="shared" si="207"/>
        <v>1825946310</v>
      </c>
      <c r="CZ1100" s="2"/>
      <c r="DA1100" s="2"/>
      <c r="DB1100" s="2"/>
      <c r="DC1100" s="2"/>
      <c r="DD1100" s="2"/>
      <c r="DE1100" s="2"/>
      <c r="DF1100" s="2"/>
      <c r="DG1100" s="2"/>
      <c r="DH1100" s="2"/>
      <c r="DI1100" s="8">
        <f t="shared" si="208"/>
        <v>1825946310</v>
      </c>
      <c r="DJ1100" s="18"/>
      <c r="DK1100" s="2"/>
      <c r="DL1100" s="2"/>
      <c r="DM1100" s="2"/>
      <c r="DN1100" s="2"/>
      <c r="DO1100" s="2"/>
      <c r="DP1100" s="2"/>
      <c r="DQ1100" s="2"/>
      <c r="DR1100" s="9"/>
      <c r="DS1100" s="2"/>
      <c r="DT1100" s="2"/>
      <c r="DU1100" s="7">
        <f t="shared" si="214"/>
        <v>1825946310</v>
      </c>
      <c r="DV1100" s="4">
        <f>VLOOKUP(B1100,[3]RPTNCT049_ConsultaSaldosContabl!$I$4:$K$8047,3,0)</f>
        <v>715157208</v>
      </c>
      <c r="DW1100" s="4">
        <f>+Q1100+Z1100+AA1100+AN1100+BA1100+BJ1100+BU1100+BV1100</f>
        <v>1110789102</v>
      </c>
      <c r="DX1100" s="41">
        <f t="shared" si="215"/>
        <v>1825946310</v>
      </c>
      <c r="DY1100" s="19">
        <f t="shared" si="216"/>
        <v>0</v>
      </c>
      <c r="DZ1100" s="29"/>
      <c r="EA1100" s="29"/>
      <c r="EB1100" s="29"/>
    </row>
    <row r="1101" spans="1:136" ht="15" customHeight="1" x14ac:dyDescent="0.2">
      <c r="A1101" s="1">
        <v>8911801872</v>
      </c>
      <c r="B1101" s="1">
        <v>891180187</v>
      </c>
      <c r="C1101" s="16">
        <v>217241872</v>
      </c>
      <c r="D1101" s="17" t="s">
        <v>627</v>
      </c>
      <c r="E1101" s="24" t="s">
        <v>1650</v>
      </c>
      <c r="F1101" s="38"/>
      <c r="G1101" s="2"/>
      <c r="H1101" s="3"/>
      <c r="I1101" s="2"/>
      <c r="J1101" s="39"/>
      <c r="K1101" s="3"/>
      <c r="L1101" s="2"/>
      <c r="M1101" s="8"/>
      <c r="N1101" s="3"/>
      <c r="O1101" s="2"/>
      <c r="P1101" s="3"/>
      <c r="Q1101" s="39">
        <v>35046702</v>
      </c>
      <c r="R1101" s="2"/>
      <c r="S1101" s="3"/>
      <c r="T1101" s="3"/>
      <c r="U1101" s="2"/>
      <c r="V1101" s="8">
        <f t="shared" si="205"/>
        <v>35046702</v>
      </c>
      <c r="W1101" s="8">
        <v>0</v>
      </c>
      <c r="X1101" s="2"/>
      <c r="Y1101" s="8">
        <v>0</v>
      </c>
      <c r="Z1101" s="8"/>
      <c r="AA1101" s="2"/>
      <c r="AB1101" s="2"/>
      <c r="AC1101" s="9"/>
      <c r="AD1101" s="2"/>
      <c r="AE1101" s="2"/>
      <c r="AF1101" s="8">
        <f t="shared" si="209"/>
        <v>35046702</v>
      </c>
      <c r="AG1101" s="9">
        <v>0</v>
      </c>
      <c r="AH1101" s="2"/>
      <c r="AI1101" s="2">
        <v>0</v>
      </c>
      <c r="AJ1101" s="9">
        <v>0</v>
      </c>
      <c r="AK1101" s="2">
        <v>0</v>
      </c>
      <c r="AL1101" s="2">
        <v>0</v>
      </c>
      <c r="AM1101" s="2"/>
      <c r="AN1101" s="2"/>
      <c r="AO1101" s="19">
        <f t="shared" si="210"/>
        <v>35046702</v>
      </c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64">
        <f t="shared" si="211"/>
        <v>35046702</v>
      </c>
      <c r="BC1101" s="2"/>
      <c r="BD1101" s="2">
        <v>0</v>
      </c>
      <c r="BE1101" s="2"/>
      <c r="BF1101" s="2"/>
      <c r="BG1101" s="9"/>
      <c r="BH1101" s="2"/>
      <c r="BI1101" s="2"/>
      <c r="BJ1101" s="2">
        <v>75422490</v>
      </c>
      <c r="BK1101" s="8">
        <f t="shared" si="212"/>
        <v>110469192</v>
      </c>
      <c r="BL1101" s="2"/>
      <c r="BM1101" s="2">
        <v>0</v>
      </c>
      <c r="BN1101" s="2"/>
      <c r="BO1101" s="2"/>
      <c r="BP1101" s="2"/>
      <c r="BQ1101" s="2"/>
      <c r="BR1101" s="9"/>
      <c r="BS1101" s="2"/>
      <c r="BT1101" s="2"/>
      <c r="BU1101" s="2"/>
      <c r="BV1101" s="2"/>
      <c r="BW1101" s="8">
        <f t="shared" si="213"/>
        <v>110469192</v>
      </c>
      <c r="BX1101" s="2"/>
      <c r="BY1101" s="2">
        <v>0</v>
      </c>
      <c r="BZ1101" s="2"/>
      <c r="CA1101" s="2"/>
      <c r="CB1101" s="9"/>
      <c r="CC1101" s="2"/>
      <c r="CD1101" s="2"/>
      <c r="CE1101" s="2"/>
      <c r="CF1101" s="2"/>
      <c r="CG1101" s="8">
        <f>SUM(BW1101:CE1101)</f>
        <v>110469192</v>
      </c>
      <c r="CH1101" s="2"/>
      <c r="CI1101" s="2"/>
      <c r="CJ1101" s="2"/>
      <c r="CK1101" s="2"/>
      <c r="CL1101" s="9"/>
      <c r="CM1101" s="2"/>
      <c r="CN1101" s="2"/>
      <c r="CO1101" s="2"/>
      <c r="CP1101" s="8">
        <f t="shared" si="206"/>
        <v>110469192</v>
      </c>
      <c r="CQ1101" s="2"/>
      <c r="CR1101" s="2"/>
      <c r="CS1101" s="2"/>
      <c r="CT1101" s="2"/>
      <c r="CU1101" s="2"/>
      <c r="CV1101" s="9"/>
      <c r="CW1101" s="2"/>
      <c r="CX1101" s="2"/>
      <c r="CY1101" s="8">
        <f t="shared" si="207"/>
        <v>110469192</v>
      </c>
      <c r="CZ1101" s="2"/>
      <c r="DA1101" s="2"/>
      <c r="DB1101" s="2"/>
      <c r="DC1101" s="2"/>
      <c r="DD1101" s="2"/>
      <c r="DE1101" s="2"/>
      <c r="DF1101" s="2"/>
      <c r="DG1101" s="2"/>
      <c r="DH1101" s="2"/>
      <c r="DI1101" s="8">
        <f t="shared" si="208"/>
        <v>110469192</v>
      </c>
      <c r="DJ1101" s="18"/>
      <c r="DK1101" s="2"/>
      <c r="DL1101" s="2"/>
      <c r="DM1101" s="2"/>
      <c r="DN1101" s="2"/>
      <c r="DO1101" s="2"/>
      <c r="DP1101" s="2"/>
      <c r="DQ1101" s="2"/>
      <c r="DR1101" s="9"/>
      <c r="DS1101" s="2"/>
      <c r="DT1101" s="2"/>
      <c r="DU1101" s="7">
        <f t="shared" si="214"/>
        <v>110469192</v>
      </c>
      <c r="DV1101" s="4"/>
      <c r="DW1101" s="4">
        <f>+Q1101+Z1101+AA1101+AN1101+BA1101+BJ1101+BU1101+BV1101</f>
        <v>110469192</v>
      </c>
      <c r="DX1101" s="41">
        <f t="shared" si="215"/>
        <v>110469192</v>
      </c>
      <c r="DY1101" s="19">
        <f t="shared" si="216"/>
        <v>0</v>
      </c>
      <c r="DZ1101" s="29"/>
      <c r="EA1101" s="29"/>
      <c r="EB1101" s="29"/>
    </row>
    <row r="1102" spans="1:136" ht="15" customHeight="1" x14ac:dyDescent="0.2">
      <c r="A1102" s="1">
        <v>8000542490</v>
      </c>
      <c r="B1102" s="1">
        <v>800054249</v>
      </c>
      <c r="C1102" s="16">
        <v>218586885</v>
      </c>
      <c r="D1102" s="17" t="s">
        <v>986</v>
      </c>
      <c r="E1102" s="24" t="s">
        <v>2062</v>
      </c>
      <c r="F1102" s="38"/>
      <c r="G1102" s="2"/>
      <c r="H1102" s="3"/>
      <c r="I1102" s="2"/>
      <c r="J1102" s="39"/>
      <c r="K1102" s="3"/>
      <c r="L1102" s="2"/>
      <c r="M1102" s="8"/>
      <c r="N1102" s="3"/>
      <c r="O1102" s="2"/>
      <c r="P1102" s="3"/>
      <c r="Q1102" s="39">
        <v>150084452</v>
      </c>
      <c r="R1102" s="2"/>
      <c r="S1102" s="3"/>
      <c r="T1102" s="3"/>
      <c r="U1102" s="2"/>
      <c r="V1102" s="8">
        <f t="shared" si="205"/>
        <v>150084452</v>
      </c>
      <c r="W1102" s="8">
        <v>0</v>
      </c>
      <c r="X1102" s="2"/>
      <c r="Y1102" s="8">
        <v>0</v>
      </c>
      <c r="Z1102" s="8"/>
      <c r="AA1102" s="2"/>
      <c r="AB1102" s="2"/>
      <c r="AC1102" s="9"/>
      <c r="AD1102" s="2"/>
      <c r="AE1102" s="2"/>
      <c r="AF1102" s="8">
        <f t="shared" si="209"/>
        <v>150084452</v>
      </c>
      <c r="AG1102" s="9">
        <v>0</v>
      </c>
      <c r="AH1102" s="2"/>
      <c r="AI1102" s="2">
        <v>0</v>
      </c>
      <c r="AJ1102" s="9">
        <v>0</v>
      </c>
      <c r="AK1102" s="2">
        <v>0</v>
      </c>
      <c r="AL1102" s="2">
        <v>0</v>
      </c>
      <c r="AM1102" s="2"/>
      <c r="AN1102" s="2"/>
      <c r="AO1102" s="19">
        <f t="shared" si="210"/>
        <v>150084452</v>
      </c>
      <c r="AP1102" s="2"/>
      <c r="AQ1102" s="2"/>
      <c r="AR1102" s="2"/>
      <c r="AS1102" s="2"/>
      <c r="AT1102" s="2"/>
      <c r="AU1102" s="2"/>
      <c r="AV1102" s="2"/>
      <c r="AW1102" s="2"/>
      <c r="AX1102" s="2">
        <v>168247008</v>
      </c>
      <c r="AY1102" s="2">
        <v>42061752</v>
      </c>
      <c r="AZ1102" s="2"/>
      <c r="BA1102" s="2"/>
      <c r="BB1102" s="64">
        <f t="shared" si="211"/>
        <v>360393212</v>
      </c>
      <c r="BC1102" s="2"/>
      <c r="BD1102" s="2">
        <v>42061752</v>
      </c>
      <c r="BE1102" s="2"/>
      <c r="BF1102" s="2"/>
      <c r="BG1102" s="9"/>
      <c r="BH1102" s="2"/>
      <c r="BI1102" s="2"/>
      <c r="BJ1102" s="2">
        <v>322989627</v>
      </c>
      <c r="BK1102" s="8">
        <f t="shared" si="212"/>
        <v>725444591</v>
      </c>
      <c r="BL1102" s="2"/>
      <c r="BM1102" s="2">
        <v>42061752</v>
      </c>
      <c r="BN1102" s="2"/>
      <c r="BO1102" s="2"/>
      <c r="BP1102" s="2"/>
      <c r="BQ1102" s="2"/>
      <c r="BR1102" s="9"/>
      <c r="BS1102" s="2"/>
      <c r="BT1102" s="2"/>
      <c r="BU1102" s="2"/>
      <c r="BV1102" s="2"/>
      <c r="BW1102" s="8">
        <f t="shared" si="213"/>
        <v>767506343</v>
      </c>
      <c r="BX1102" s="2"/>
      <c r="BY1102" s="2">
        <v>42061752</v>
      </c>
      <c r="BZ1102" s="2"/>
      <c r="CA1102" s="2"/>
      <c r="CB1102" s="9"/>
      <c r="CC1102" s="2"/>
      <c r="CD1102" s="2"/>
      <c r="CE1102" s="2"/>
      <c r="CF1102" s="2"/>
      <c r="CG1102" s="8">
        <f>SUM(BW1102:CE1102)</f>
        <v>809568095</v>
      </c>
      <c r="CH1102" s="2"/>
      <c r="CI1102" s="2"/>
      <c r="CJ1102" s="2"/>
      <c r="CK1102" s="2"/>
      <c r="CL1102" s="9"/>
      <c r="CM1102" s="2"/>
      <c r="CN1102" s="2"/>
      <c r="CO1102" s="2"/>
      <c r="CP1102" s="8">
        <f t="shared" si="206"/>
        <v>809568095</v>
      </c>
      <c r="CQ1102" s="2"/>
      <c r="CR1102" s="2"/>
      <c r="CS1102" s="2"/>
      <c r="CT1102" s="2"/>
      <c r="CU1102" s="2"/>
      <c r="CV1102" s="9"/>
      <c r="CW1102" s="2"/>
      <c r="CX1102" s="2"/>
      <c r="CY1102" s="8">
        <f t="shared" si="207"/>
        <v>809568095</v>
      </c>
      <c r="CZ1102" s="2"/>
      <c r="DA1102" s="2"/>
      <c r="DB1102" s="2"/>
      <c r="DC1102" s="2"/>
      <c r="DD1102" s="2"/>
      <c r="DE1102" s="2"/>
      <c r="DF1102" s="2"/>
      <c r="DG1102" s="2"/>
      <c r="DH1102" s="2"/>
      <c r="DI1102" s="8">
        <f t="shared" si="208"/>
        <v>809568095</v>
      </c>
      <c r="DJ1102" s="18"/>
      <c r="DK1102" s="2"/>
      <c r="DL1102" s="2"/>
      <c r="DM1102" s="2"/>
      <c r="DN1102" s="2"/>
      <c r="DO1102" s="2"/>
      <c r="DP1102" s="2"/>
      <c r="DQ1102" s="2"/>
      <c r="DR1102" s="9"/>
      <c r="DS1102" s="2"/>
      <c r="DT1102" s="2"/>
      <c r="DU1102" s="7">
        <f t="shared" si="214"/>
        <v>809568095</v>
      </c>
      <c r="DV1102" s="4">
        <f>VLOOKUP(B1102,[3]RPTNCT049_ConsultaSaldosContabl!$I$4:$K$8047,3,0)</f>
        <v>336494016</v>
      </c>
      <c r="DW1102" s="4">
        <f>+Q1102+Z1102+AA1102+AN1102+BA1102+BJ1102+BU1102+BV1102</f>
        <v>473074079</v>
      </c>
      <c r="DX1102" s="41">
        <f t="shared" si="215"/>
        <v>809568095</v>
      </c>
      <c r="DY1102" s="19">
        <f t="shared" si="216"/>
        <v>0</v>
      </c>
      <c r="DZ1102" s="29"/>
      <c r="EA1102" s="29"/>
      <c r="EB1102" s="29"/>
    </row>
    <row r="1103" spans="1:136" ht="15" customHeight="1" x14ac:dyDescent="0.2">
      <c r="A1103" s="1">
        <v>8999994478</v>
      </c>
      <c r="B1103" s="1">
        <v>899999447</v>
      </c>
      <c r="C1103" s="16">
        <v>217125871</v>
      </c>
      <c r="D1103" s="17" t="s">
        <v>561</v>
      </c>
      <c r="E1103" s="24" t="s">
        <v>1598</v>
      </c>
      <c r="F1103" s="38"/>
      <c r="G1103" s="2"/>
      <c r="H1103" s="3"/>
      <c r="I1103" s="2"/>
      <c r="J1103" s="39"/>
      <c r="K1103" s="3"/>
      <c r="L1103" s="2"/>
      <c r="M1103" s="8"/>
      <c r="N1103" s="3"/>
      <c r="O1103" s="2"/>
      <c r="P1103" s="3"/>
      <c r="Q1103" s="39">
        <v>11179967</v>
      </c>
      <c r="R1103" s="2"/>
      <c r="S1103" s="3"/>
      <c r="T1103" s="3"/>
      <c r="U1103" s="2"/>
      <c r="V1103" s="8">
        <f t="shared" si="205"/>
        <v>11179967</v>
      </c>
      <c r="W1103" s="8">
        <v>0</v>
      </c>
      <c r="X1103" s="2"/>
      <c r="Y1103" s="8">
        <v>0</v>
      </c>
      <c r="Z1103" s="8"/>
      <c r="AA1103" s="2"/>
      <c r="AB1103" s="2"/>
      <c r="AC1103" s="9"/>
      <c r="AD1103" s="2"/>
      <c r="AE1103" s="2"/>
      <c r="AF1103" s="8">
        <f t="shared" si="209"/>
        <v>11179967</v>
      </c>
      <c r="AG1103" s="9">
        <v>0</v>
      </c>
      <c r="AH1103" s="2"/>
      <c r="AI1103" s="2">
        <v>0</v>
      </c>
      <c r="AJ1103" s="9">
        <v>0</v>
      </c>
      <c r="AK1103" s="2">
        <v>0</v>
      </c>
      <c r="AL1103" s="2">
        <v>0</v>
      </c>
      <c r="AM1103" s="2"/>
      <c r="AN1103" s="2"/>
      <c r="AO1103" s="19">
        <f t="shared" si="210"/>
        <v>11179967</v>
      </c>
      <c r="AP1103" s="2"/>
      <c r="AQ1103" s="2"/>
      <c r="AR1103" s="2"/>
      <c r="AS1103" s="2"/>
      <c r="AT1103" s="2"/>
      <c r="AU1103" s="2"/>
      <c r="AV1103" s="2"/>
      <c r="AW1103" s="2"/>
      <c r="AX1103" s="2">
        <v>15614864</v>
      </c>
      <c r="AY1103" s="2">
        <v>3903716</v>
      </c>
      <c r="AZ1103" s="2"/>
      <c r="BA1103" s="2"/>
      <c r="BB1103" s="64">
        <f t="shared" si="211"/>
        <v>30698547</v>
      </c>
      <c r="BC1103" s="2"/>
      <c r="BD1103" s="2">
        <v>3903716</v>
      </c>
      <c r="BE1103" s="2"/>
      <c r="BF1103" s="2"/>
      <c r="BG1103" s="9"/>
      <c r="BH1103" s="2"/>
      <c r="BI1103" s="2"/>
      <c r="BJ1103" s="2">
        <v>24059930</v>
      </c>
      <c r="BK1103" s="8">
        <f t="shared" si="212"/>
        <v>58662193</v>
      </c>
      <c r="BL1103" s="2"/>
      <c r="BM1103" s="2">
        <v>3903716</v>
      </c>
      <c r="BN1103" s="2"/>
      <c r="BO1103" s="2"/>
      <c r="BP1103" s="2"/>
      <c r="BQ1103" s="2"/>
      <c r="BR1103" s="9"/>
      <c r="BS1103" s="2"/>
      <c r="BT1103" s="2"/>
      <c r="BU1103" s="2"/>
      <c r="BV1103" s="2"/>
      <c r="BW1103" s="8">
        <f t="shared" si="213"/>
        <v>62565909</v>
      </c>
      <c r="BX1103" s="2"/>
      <c r="BY1103" s="2">
        <v>3903716</v>
      </c>
      <c r="BZ1103" s="2"/>
      <c r="CA1103" s="2"/>
      <c r="CB1103" s="9"/>
      <c r="CC1103" s="2"/>
      <c r="CD1103" s="2"/>
      <c r="CE1103" s="2"/>
      <c r="CF1103" s="2"/>
      <c r="CG1103" s="8">
        <f>SUM(BW1103:CE1103)</f>
        <v>66469625</v>
      </c>
      <c r="CH1103" s="2"/>
      <c r="CI1103" s="2"/>
      <c r="CJ1103" s="2"/>
      <c r="CK1103" s="2"/>
      <c r="CL1103" s="9"/>
      <c r="CM1103" s="2"/>
      <c r="CN1103" s="2"/>
      <c r="CO1103" s="2"/>
      <c r="CP1103" s="8">
        <f t="shared" si="206"/>
        <v>66469625</v>
      </c>
      <c r="CQ1103" s="2"/>
      <c r="CR1103" s="2"/>
      <c r="CS1103" s="2"/>
      <c r="CT1103" s="2"/>
      <c r="CU1103" s="2"/>
      <c r="CV1103" s="9"/>
      <c r="CW1103" s="2"/>
      <c r="CX1103" s="2"/>
      <c r="CY1103" s="8">
        <f t="shared" si="207"/>
        <v>66469625</v>
      </c>
      <c r="CZ1103" s="2"/>
      <c r="DA1103" s="2"/>
      <c r="DB1103" s="2"/>
      <c r="DC1103" s="2"/>
      <c r="DD1103" s="2"/>
      <c r="DE1103" s="2"/>
      <c r="DF1103" s="2"/>
      <c r="DG1103" s="2"/>
      <c r="DH1103" s="2"/>
      <c r="DI1103" s="8">
        <f t="shared" si="208"/>
        <v>66469625</v>
      </c>
      <c r="DJ1103" s="18"/>
      <c r="DK1103" s="2"/>
      <c r="DL1103" s="2"/>
      <c r="DM1103" s="2"/>
      <c r="DN1103" s="2"/>
      <c r="DO1103" s="2"/>
      <c r="DP1103" s="2"/>
      <c r="DQ1103" s="2"/>
      <c r="DR1103" s="9"/>
      <c r="DS1103" s="2"/>
      <c r="DT1103" s="2"/>
      <c r="DU1103" s="7">
        <f t="shared" si="214"/>
        <v>66469625</v>
      </c>
      <c r="DV1103" s="4">
        <f>VLOOKUP(B1103,[3]RPTNCT049_ConsultaSaldosContabl!$I$4:$K$8047,3,0)</f>
        <v>31229728</v>
      </c>
      <c r="DW1103" s="4">
        <f>+Q1103+Z1103+AA1103+AN1103+BA1103+BJ1103+BU1103+BV1103</f>
        <v>35239897</v>
      </c>
      <c r="DX1103" s="41">
        <f t="shared" si="215"/>
        <v>66469625</v>
      </c>
      <c r="DY1103" s="19">
        <f t="shared" si="216"/>
        <v>0</v>
      </c>
      <c r="DZ1103" s="29"/>
      <c r="EA1103" s="29"/>
      <c r="EB1103" s="29"/>
    </row>
    <row r="1104" spans="1:136" ht="15" customHeight="1" x14ac:dyDescent="0.2">
      <c r="A1104" s="1">
        <v>8908011528</v>
      </c>
      <c r="B1104" s="1">
        <v>890801152</v>
      </c>
      <c r="C1104" s="16">
        <v>217317873</v>
      </c>
      <c r="D1104" s="17" t="s">
        <v>360</v>
      </c>
      <c r="E1104" s="24" t="s">
        <v>1405</v>
      </c>
      <c r="F1104" s="38"/>
      <c r="G1104" s="2"/>
      <c r="H1104" s="3"/>
      <c r="I1104" s="2"/>
      <c r="J1104" s="39"/>
      <c r="K1104" s="3"/>
      <c r="L1104" s="2"/>
      <c r="M1104" s="8"/>
      <c r="N1104" s="3"/>
      <c r="O1104" s="2"/>
      <c r="P1104" s="3"/>
      <c r="Q1104" s="39">
        <v>198116223</v>
      </c>
      <c r="R1104" s="2"/>
      <c r="S1104" s="3"/>
      <c r="T1104" s="3"/>
      <c r="U1104" s="2"/>
      <c r="V1104" s="8">
        <f t="shared" si="205"/>
        <v>198116223</v>
      </c>
      <c r="W1104" s="8">
        <v>0</v>
      </c>
      <c r="X1104" s="2"/>
      <c r="Y1104" s="8">
        <v>0</v>
      </c>
      <c r="Z1104" s="8"/>
      <c r="AA1104" s="2"/>
      <c r="AB1104" s="2"/>
      <c r="AC1104" s="9"/>
      <c r="AD1104" s="2"/>
      <c r="AE1104" s="2"/>
      <c r="AF1104" s="8">
        <f t="shared" si="209"/>
        <v>198116223</v>
      </c>
      <c r="AG1104" s="9">
        <v>0</v>
      </c>
      <c r="AH1104" s="2"/>
      <c r="AI1104" s="2">
        <v>0</v>
      </c>
      <c r="AJ1104" s="9">
        <v>0</v>
      </c>
      <c r="AK1104" s="2">
        <v>0</v>
      </c>
      <c r="AL1104" s="2">
        <v>0</v>
      </c>
      <c r="AM1104" s="2"/>
      <c r="AN1104" s="2"/>
      <c r="AO1104" s="19">
        <f t="shared" si="210"/>
        <v>198116223</v>
      </c>
      <c r="AP1104" s="2"/>
      <c r="AQ1104" s="2"/>
      <c r="AR1104" s="2"/>
      <c r="AS1104" s="2"/>
      <c r="AT1104" s="2"/>
      <c r="AU1104" s="2"/>
      <c r="AV1104" s="2"/>
      <c r="AW1104" s="2"/>
      <c r="AX1104" s="2">
        <v>186087648</v>
      </c>
      <c r="AY1104" s="2">
        <v>46521912</v>
      </c>
      <c r="AZ1104" s="2"/>
      <c r="BA1104" s="2"/>
      <c r="BB1104" s="64">
        <f t="shared" si="211"/>
        <v>430725783</v>
      </c>
      <c r="BC1104" s="2"/>
      <c r="BD1104" s="2">
        <v>46521912</v>
      </c>
      <c r="BE1104" s="2"/>
      <c r="BF1104" s="2"/>
      <c r="BG1104" s="9"/>
      <c r="BH1104" s="2"/>
      <c r="BI1104" s="2"/>
      <c r="BJ1104" s="2">
        <v>426357010</v>
      </c>
      <c r="BK1104" s="8">
        <f t="shared" si="212"/>
        <v>903604705</v>
      </c>
      <c r="BL1104" s="2"/>
      <c r="BM1104" s="2">
        <v>46521912</v>
      </c>
      <c r="BN1104" s="2"/>
      <c r="BO1104" s="2"/>
      <c r="BP1104" s="2"/>
      <c r="BQ1104" s="2"/>
      <c r="BR1104" s="9"/>
      <c r="BS1104" s="2"/>
      <c r="BT1104" s="2"/>
      <c r="BU1104" s="2"/>
      <c r="BV1104" s="2"/>
      <c r="BW1104" s="8">
        <f t="shared" si="213"/>
        <v>950126617</v>
      </c>
      <c r="BX1104" s="2"/>
      <c r="BY1104" s="2">
        <v>46521912</v>
      </c>
      <c r="BZ1104" s="2"/>
      <c r="CA1104" s="2"/>
      <c r="CB1104" s="9"/>
      <c r="CC1104" s="2"/>
      <c r="CD1104" s="2"/>
      <c r="CE1104" s="2"/>
      <c r="CF1104" s="2"/>
      <c r="CG1104" s="8">
        <f>SUM(BW1104:CE1104)</f>
        <v>996648529</v>
      </c>
      <c r="CH1104" s="2"/>
      <c r="CI1104" s="2"/>
      <c r="CJ1104" s="2"/>
      <c r="CK1104" s="2"/>
      <c r="CL1104" s="9"/>
      <c r="CM1104" s="2"/>
      <c r="CN1104" s="2"/>
      <c r="CO1104" s="2"/>
      <c r="CP1104" s="8">
        <f t="shared" si="206"/>
        <v>996648529</v>
      </c>
      <c r="CQ1104" s="2"/>
      <c r="CR1104" s="2"/>
      <c r="CS1104" s="2"/>
      <c r="CT1104" s="2"/>
      <c r="CU1104" s="2"/>
      <c r="CV1104" s="9"/>
      <c r="CW1104" s="2"/>
      <c r="CX1104" s="2"/>
      <c r="CY1104" s="8">
        <f t="shared" si="207"/>
        <v>996648529</v>
      </c>
      <c r="CZ1104" s="2"/>
      <c r="DA1104" s="2"/>
      <c r="DB1104" s="2"/>
      <c r="DC1104" s="2"/>
      <c r="DD1104" s="2"/>
      <c r="DE1104" s="2"/>
      <c r="DF1104" s="2"/>
      <c r="DG1104" s="2"/>
      <c r="DH1104" s="2"/>
      <c r="DI1104" s="8">
        <f t="shared" si="208"/>
        <v>996648529</v>
      </c>
      <c r="DJ1104" s="18"/>
      <c r="DK1104" s="2"/>
      <c r="DL1104" s="2"/>
      <c r="DM1104" s="2"/>
      <c r="DN1104" s="2"/>
      <c r="DO1104" s="2"/>
      <c r="DP1104" s="2"/>
      <c r="DQ1104" s="2"/>
      <c r="DR1104" s="9"/>
      <c r="DS1104" s="2"/>
      <c r="DT1104" s="2"/>
      <c r="DU1104" s="7">
        <f t="shared" si="214"/>
        <v>996648529</v>
      </c>
      <c r="DV1104" s="4">
        <f>VLOOKUP(B1104,[3]RPTNCT049_ConsultaSaldosContabl!$I$4:$K$8047,3,0)</f>
        <v>372175296</v>
      </c>
      <c r="DW1104" s="4">
        <f>+Q1104+Z1104+AA1104+AN1104+BA1104+BJ1104+BU1104+BV1104</f>
        <v>624473233</v>
      </c>
      <c r="DX1104" s="41">
        <f t="shared" si="215"/>
        <v>996648529</v>
      </c>
      <c r="DY1104" s="19">
        <f t="shared" si="216"/>
        <v>0</v>
      </c>
      <c r="DZ1104" s="29"/>
      <c r="EA1104" s="29"/>
      <c r="EB1104" s="29"/>
    </row>
    <row r="1105" spans="1:136" ht="15" customHeight="1" x14ac:dyDescent="0.2">
      <c r="A1105" s="1">
        <v>8904811928</v>
      </c>
      <c r="B1105" s="1">
        <v>890481192</v>
      </c>
      <c r="C1105" s="16">
        <v>217313873</v>
      </c>
      <c r="D1105" s="17" t="s">
        <v>215</v>
      </c>
      <c r="E1105" s="24" t="s">
        <v>1266</v>
      </c>
      <c r="F1105" s="54"/>
      <c r="G1105" s="18"/>
      <c r="H1105" s="54"/>
      <c r="I1105" s="18"/>
      <c r="J1105" s="54"/>
      <c r="K1105" s="54"/>
      <c r="L1105" s="18"/>
      <c r="M1105" s="55"/>
      <c r="N1105" s="54"/>
      <c r="O1105" s="18"/>
      <c r="P1105" s="54"/>
      <c r="Q1105" s="39"/>
      <c r="R1105" s="18"/>
      <c r="S1105" s="54"/>
      <c r="T1105" s="54"/>
      <c r="U1105" s="18"/>
      <c r="V1105" s="8">
        <f t="shared" si="205"/>
        <v>0</v>
      </c>
      <c r="W1105" s="8">
        <v>0</v>
      </c>
      <c r="X1105" s="18"/>
      <c r="Y1105" s="8">
        <v>0</v>
      </c>
      <c r="Z1105" s="8">
        <v>118791950</v>
      </c>
      <c r="AA1105" s="18"/>
      <c r="AB1105" s="18"/>
      <c r="AC1105" s="56"/>
      <c r="AD1105" s="18"/>
      <c r="AE1105" s="18"/>
      <c r="AF1105" s="8">
        <f t="shared" si="209"/>
        <v>118791950</v>
      </c>
      <c r="AG1105" s="9">
        <v>0</v>
      </c>
      <c r="AH1105" s="2"/>
      <c r="AI1105" s="2">
        <v>0</v>
      </c>
      <c r="AJ1105" s="9">
        <v>0</v>
      </c>
      <c r="AK1105" s="2">
        <v>0</v>
      </c>
      <c r="AL1105" s="2">
        <v>0</v>
      </c>
      <c r="AM1105" s="2"/>
      <c r="AN1105" s="2"/>
      <c r="AO1105" s="19">
        <f t="shared" si="210"/>
        <v>118791950</v>
      </c>
      <c r="AP1105" s="18"/>
      <c r="AQ1105" s="2"/>
      <c r="AR1105" s="18"/>
      <c r="AS1105" s="2"/>
      <c r="AT1105" s="18"/>
      <c r="AU1105" s="18"/>
      <c r="AV1105" s="18"/>
      <c r="AW1105" s="18"/>
      <c r="AX1105" s="2">
        <v>289308800</v>
      </c>
      <c r="AY1105" s="2">
        <v>72327200</v>
      </c>
      <c r="AZ1105" s="18"/>
      <c r="BA1105" s="2"/>
      <c r="BB1105" s="64">
        <f t="shared" si="211"/>
        <v>480427950</v>
      </c>
      <c r="BC1105" s="2"/>
      <c r="BD1105" s="2">
        <v>72327200</v>
      </c>
      <c r="BE1105" s="2"/>
      <c r="BF1105" s="2"/>
      <c r="BG1105" s="9"/>
      <c r="BH1105" s="2"/>
      <c r="BI1105" s="2"/>
      <c r="BJ1105" s="2">
        <v>255645760</v>
      </c>
      <c r="BK1105" s="8">
        <f t="shared" si="212"/>
        <v>808400910</v>
      </c>
      <c r="BL1105" s="2"/>
      <c r="BM1105" s="2">
        <v>72327200</v>
      </c>
      <c r="BN1105" s="2"/>
      <c r="BO1105" s="2"/>
      <c r="BP1105" s="2"/>
      <c r="BQ1105" s="2"/>
      <c r="BR1105" s="9"/>
      <c r="BS1105" s="2"/>
      <c r="BT1105" s="2"/>
      <c r="BU1105" s="2"/>
      <c r="BV1105" s="2"/>
      <c r="BW1105" s="8">
        <f t="shared" si="213"/>
        <v>880728110</v>
      </c>
      <c r="BX1105" s="2"/>
      <c r="BY1105" s="2">
        <v>72327200</v>
      </c>
      <c r="BZ1105" s="2"/>
      <c r="CA1105" s="2"/>
      <c r="CB1105" s="9"/>
      <c r="CC1105" s="2"/>
      <c r="CD1105" s="2"/>
      <c r="CE1105" s="2"/>
      <c r="CF1105" s="2"/>
      <c r="CG1105" s="8">
        <f>SUM(BW1105:CE1105)</f>
        <v>953055310</v>
      </c>
      <c r="CH1105" s="2"/>
      <c r="CI1105" s="2"/>
      <c r="CJ1105" s="2"/>
      <c r="CK1105" s="2"/>
      <c r="CL1105" s="9"/>
      <c r="CM1105" s="2"/>
      <c r="CN1105" s="2"/>
      <c r="CO1105" s="2"/>
      <c r="CP1105" s="8">
        <f t="shared" si="206"/>
        <v>953055310</v>
      </c>
      <c r="CQ1105" s="2"/>
      <c r="CR1105" s="2"/>
      <c r="CS1105" s="2"/>
      <c r="CT1105" s="2"/>
      <c r="CU1105" s="2"/>
      <c r="CV1105" s="9"/>
      <c r="CW1105" s="2"/>
      <c r="CX1105" s="2"/>
      <c r="CY1105" s="8">
        <f t="shared" si="207"/>
        <v>953055310</v>
      </c>
      <c r="CZ1105" s="2"/>
      <c r="DA1105" s="2"/>
      <c r="DB1105" s="2"/>
      <c r="DC1105" s="2"/>
      <c r="DD1105" s="2"/>
      <c r="DE1105" s="2"/>
      <c r="DF1105" s="2"/>
      <c r="DG1105" s="2"/>
      <c r="DH1105" s="2"/>
      <c r="DI1105" s="8">
        <f t="shared" si="208"/>
        <v>953055310</v>
      </c>
      <c r="DJ1105" s="18"/>
      <c r="DK1105" s="2"/>
      <c r="DL1105" s="2"/>
      <c r="DM1105" s="2"/>
      <c r="DN1105" s="2"/>
      <c r="DO1105" s="2"/>
      <c r="DP1105" s="2"/>
      <c r="DQ1105" s="2"/>
      <c r="DR1105" s="9"/>
      <c r="DS1105" s="2"/>
      <c r="DT1105" s="2"/>
      <c r="DU1105" s="7">
        <f t="shared" si="214"/>
        <v>953055310</v>
      </c>
      <c r="DV1105" s="4">
        <f>VLOOKUP(B1105,[3]RPTNCT049_ConsultaSaldosContabl!$I$4:$K$8047,3,0)</f>
        <v>578617600</v>
      </c>
      <c r="DW1105" s="4">
        <f>+Q1105+Z1105+AA1105+AN1105+BA1105+BJ1105+BU1105+BV1105</f>
        <v>374437710</v>
      </c>
      <c r="DX1105" s="41">
        <f t="shared" si="215"/>
        <v>953055310</v>
      </c>
      <c r="DY1105" s="19">
        <f t="shared" si="216"/>
        <v>0</v>
      </c>
      <c r="DZ1105" s="29"/>
      <c r="EA1105" s="15"/>
      <c r="EB1105" s="15"/>
      <c r="EC1105" s="15"/>
      <c r="ED1105" s="15"/>
      <c r="EE1105" s="15"/>
      <c r="EF1105" s="15"/>
    </row>
    <row r="1106" spans="1:136" ht="15" customHeight="1" x14ac:dyDescent="0.2">
      <c r="A1106" s="1">
        <v>8920994757</v>
      </c>
      <c r="B1106" s="1">
        <v>892099475</v>
      </c>
      <c r="C1106" s="16">
        <v>214085440</v>
      </c>
      <c r="D1106" s="17" t="s">
        <v>973</v>
      </c>
      <c r="E1106" s="24" t="s">
        <v>2051</v>
      </c>
      <c r="F1106" s="38"/>
      <c r="G1106" s="2"/>
      <c r="H1106" s="3"/>
      <c r="I1106" s="2"/>
      <c r="J1106" s="39"/>
      <c r="K1106" s="3"/>
      <c r="L1106" s="2"/>
      <c r="M1106" s="8"/>
      <c r="N1106" s="3"/>
      <c r="O1106" s="2"/>
      <c r="P1106" s="3"/>
      <c r="Q1106" s="39">
        <v>179234758</v>
      </c>
      <c r="R1106" s="2"/>
      <c r="S1106" s="3"/>
      <c r="T1106" s="3"/>
      <c r="U1106" s="2"/>
      <c r="V1106" s="8">
        <f t="shared" si="205"/>
        <v>179234758</v>
      </c>
      <c r="W1106" s="8">
        <v>0</v>
      </c>
      <c r="X1106" s="2"/>
      <c r="Y1106" s="8">
        <v>0</v>
      </c>
      <c r="Z1106" s="8"/>
      <c r="AA1106" s="2"/>
      <c r="AB1106" s="2"/>
      <c r="AC1106" s="9"/>
      <c r="AD1106" s="2"/>
      <c r="AE1106" s="2"/>
      <c r="AF1106" s="8">
        <f t="shared" si="209"/>
        <v>179234758</v>
      </c>
      <c r="AG1106" s="9">
        <v>0</v>
      </c>
      <c r="AH1106" s="2"/>
      <c r="AI1106" s="2">
        <v>0</v>
      </c>
      <c r="AJ1106" s="9">
        <v>0</v>
      </c>
      <c r="AK1106" s="2">
        <v>0</v>
      </c>
      <c r="AL1106" s="2">
        <v>0</v>
      </c>
      <c r="AM1106" s="2"/>
      <c r="AN1106" s="2"/>
      <c r="AO1106" s="19">
        <f t="shared" si="210"/>
        <v>179234758</v>
      </c>
      <c r="AP1106" s="2"/>
      <c r="AQ1106" s="2"/>
      <c r="AR1106" s="2"/>
      <c r="AS1106" s="2"/>
      <c r="AT1106" s="2"/>
      <c r="AU1106" s="2"/>
      <c r="AV1106" s="2"/>
      <c r="AW1106" s="2"/>
      <c r="AX1106" s="2">
        <v>250587380</v>
      </c>
      <c r="AY1106" s="2">
        <v>62646845</v>
      </c>
      <c r="AZ1106" s="2"/>
      <c r="BA1106" s="2"/>
      <c r="BB1106" s="64">
        <f t="shared" si="211"/>
        <v>492468983</v>
      </c>
      <c r="BC1106" s="2"/>
      <c r="BD1106" s="2">
        <v>62646845</v>
      </c>
      <c r="BE1106" s="2"/>
      <c r="BF1106" s="2"/>
      <c r="BG1106" s="9"/>
      <c r="BH1106" s="2"/>
      <c r="BI1106" s="2"/>
      <c r="BJ1106" s="2">
        <v>385722233</v>
      </c>
      <c r="BK1106" s="8">
        <f t="shared" si="212"/>
        <v>940838061</v>
      </c>
      <c r="BL1106" s="2"/>
      <c r="BM1106" s="2">
        <v>62646845</v>
      </c>
      <c r="BN1106" s="2"/>
      <c r="BO1106" s="2"/>
      <c r="BP1106" s="2"/>
      <c r="BQ1106" s="2"/>
      <c r="BR1106" s="9"/>
      <c r="BS1106" s="2"/>
      <c r="BT1106" s="2"/>
      <c r="BU1106" s="2"/>
      <c r="BV1106" s="2"/>
      <c r="BW1106" s="8">
        <f t="shared" si="213"/>
        <v>1003484906</v>
      </c>
      <c r="BX1106" s="2"/>
      <c r="BY1106" s="2">
        <v>62646845</v>
      </c>
      <c r="BZ1106" s="2"/>
      <c r="CA1106" s="2"/>
      <c r="CB1106" s="9"/>
      <c r="CC1106" s="2"/>
      <c r="CD1106" s="2"/>
      <c r="CE1106" s="2"/>
      <c r="CF1106" s="2"/>
      <c r="CG1106" s="8">
        <f>SUM(BW1106:CE1106)</f>
        <v>1066131751</v>
      </c>
      <c r="CH1106" s="2"/>
      <c r="CI1106" s="2"/>
      <c r="CJ1106" s="2"/>
      <c r="CK1106" s="2"/>
      <c r="CL1106" s="9"/>
      <c r="CM1106" s="2"/>
      <c r="CN1106" s="2"/>
      <c r="CO1106" s="2"/>
      <c r="CP1106" s="8">
        <f t="shared" si="206"/>
        <v>1066131751</v>
      </c>
      <c r="CQ1106" s="2"/>
      <c r="CR1106" s="2"/>
      <c r="CS1106" s="2"/>
      <c r="CT1106" s="2"/>
      <c r="CU1106" s="2"/>
      <c r="CV1106" s="9"/>
      <c r="CW1106" s="2"/>
      <c r="CX1106" s="2"/>
      <c r="CY1106" s="8">
        <f t="shared" si="207"/>
        <v>1066131751</v>
      </c>
      <c r="CZ1106" s="2"/>
      <c r="DA1106" s="2"/>
      <c r="DB1106" s="2"/>
      <c r="DC1106" s="2"/>
      <c r="DD1106" s="2"/>
      <c r="DE1106" s="2"/>
      <c r="DF1106" s="2"/>
      <c r="DG1106" s="2"/>
      <c r="DH1106" s="2"/>
      <c r="DI1106" s="8">
        <f t="shared" si="208"/>
        <v>1066131751</v>
      </c>
      <c r="DJ1106" s="18"/>
      <c r="DK1106" s="2"/>
      <c r="DL1106" s="2"/>
      <c r="DM1106" s="2"/>
      <c r="DN1106" s="2"/>
      <c r="DO1106" s="2"/>
      <c r="DP1106" s="2"/>
      <c r="DQ1106" s="2"/>
      <c r="DR1106" s="9"/>
      <c r="DS1106" s="2"/>
      <c r="DT1106" s="2"/>
      <c r="DU1106" s="7">
        <f t="shared" si="214"/>
        <v>1066131751</v>
      </c>
      <c r="DV1106" s="4">
        <f>VLOOKUP(B1106,[3]RPTNCT049_ConsultaSaldosContabl!$I$4:$K$8047,3,0)</f>
        <v>501174760</v>
      </c>
      <c r="DW1106" s="4">
        <f>+Q1106+Z1106+AA1106+AN1106+BA1106+BJ1106+BU1106+BV1106</f>
        <v>564956991</v>
      </c>
      <c r="DX1106" s="41">
        <f t="shared" si="215"/>
        <v>1066131751</v>
      </c>
      <c r="DY1106" s="19">
        <f t="shared" si="216"/>
        <v>0</v>
      </c>
      <c r="DZ1106" s="29"/>
      <c r="EA1106" s="29"/>
      <c r="EB1106" s="29"/>
    </row>
    <row r="1107" spans="1:136" ht="15" customHeight="1" x14ac:dyDescent="0.2">
      <c r="A1107" s="1">
        <v>8921151980</v>
      </c>
      <c r="B1107" s="1">
        <v>892115198</v>
      </c>
      <c r="C1107" s="16">
        <v>217444874</v>
      </c>
      <c r="D1107" s="17" t="s">
        <v>639</v>
      </c>
      <c r="E1107" s="24" t="s">
        <v>1676</v>
      </c>
      <c r="F1107" s="38"/>
      <c r="G1107" s="2"/>
      <c r="H1107" s="3"/>
      <c r="I1107" s="2"/>
      <c r="J1107" s="39"/>
      <c r="K1107" s="3"/>
      <c r="L1107" s="2"/>
      <c r="M1107" s="8"/>
      <c r="N1107" s="3"/>
      <c r="O1107" s="2"/>
      <c r="P1107" s="3"/>
      <c r="Q1107" s="39">
        <v>121642243</v>
      </c>
      <c r="R1107" s="2"/>
      <c r="S1107" s="3"/>
      <c r="T1107" s="3"/>
      <c r="U1107" s="2"/>
      <c r="V1107" s="8">
        <f t="shared" si="205"/>
        <v>121642243</v>
      </c>
      <c r="W1107" s="8">
        <v>0</v>
      </c>
      <c r="X1107" s="2"/>
      <c r="Y1107" s="8">
        <v>0</v>
      </c>
      <c r="Z1107" s="8"/>
      <c r="AA1107" s="2"/>
      <c r="AB1107" s="2"/>
      <c r="AC1107" s="9"/>
      <c r="AD1107" s="2"/>
      <c r="AE1107" s="2"/>
      <c r="AF1107" s="8">
        <f t="shared" si="209"/>
        <v>121642243</v>
      </c>
      <c r="AG1107" s="9">
        <v>0</v>
      </c>
      <c r="AH1107" s="2"/>
      <c r="AI1107" s="2">
        <v>0</v>
      </c>
      <c r="AJ1107" s="9">
        <v>0</v>
      </c>
      <c r="AK1107" s="2">
        <v>0</v>
      </c>
      <c r="AL1107" s="2">
        <v>0</v>
      </c>
      <c r="AM1107" s="2"/>
      <c r="AN1107" s="2"/>
      <c r="AO1107" s="19">
        <f t="shared" si="210"/>
        <v>121642243</v>
      </c>
      <c r="AP1107" s="2"/>
      <c r="AQ1107" s="2"/>
      <c r="AR1107" s="2"/>
      <c r="AS1107" s="2"/>
      <c r="AT1107" s="2"/>
      <c r="AU1107" s="2"/>
      <c r="AV1107" s="2"/>
      <c r="AW1107" s="2"/>
      <c r="AX1107" s="2">
        <v>195513904</v>
      </c>
      <c r="AY1107" s="2">
        <v>48878476</v>
      </c>
      <c r="AZ1107" s="2"/>
      <c r="BA1107" s="2"/>
      <c r="BB1107" s="64">
        <f t="shared" si="211"/>
        <v>366034623</v>
      </c>
      <c r="BC1107" s="2"/>
      <c r="BD1107" s="2">
        <v>48878476</v>
      </c>
      <c r="BE1107" s="2"/>
      <c r="BF1107" s="2"/>
      <c r="BG1107" s="9"/>
      <c r="BH1107" s="2"/>
      <c r="BI1107" s="2"/>
      <c r="BJ1107" s="2">
        <v>261779635</v>
      </c>
      <c r="BK1107" s="8">
        <f t="shared" si="212"/>
        <v>676692734</v>
      </c>
      <c r="BL1107" s="2"/>
      <c r="BM1107" s="2">
        <v>48878476</v>
      </c>
      <c r="BN1107" s="2"/>
      <c r="BO1107" s="2"/>
      <c r="BP1107" s="2"/>
      <c r="BQ1107" s="2"/>
      <c r="BR1107" s="9"/>
      <c r="BS1107" s="2"/>
      <c r="BT1107" s="2"/>
      <c r="BU1107" s="2"/>
      <c r="BV1107" s="2"/>
      <c r="BW1107" s="8">
        <f t="shared" si="213"/>
        <v>725571210</v>
      </c>
      <c r="BX1107" s="2"/>
      <c r="BY1107" s="2">
        <v>48878476</v>
      </c>
      <c r="BZ1107" s="2"/>
      <c r="CA1107" s="2"/>
      <c r="CB1107" s="9"/>
      <c r="CC1107" s="2"/>
      <c r="CD1107" s="2"/>
      <c r="CE1107" s="2"/>
      <c r="CF1107" s="2"/>
      <c r="CG1107" s="8">
        <f>SUM(BW1107:CE1107)</f>
        <v>774449686</v>
      </c>
      <c r="CH1107" s="2"/>
      <c r="CI1107" s="2"/>
      <c r="CJ1107" s="2"/>
      <c r="CK1107" s="2"/>
      <c r="CL1107" s="9"/>
      <c r="CM1107" s="2"/>
      <c r="CN1107" s="2"/>
      <c r="CO1107" s="2"/>
      <c r="CP1107" s="8">
        <f t="shared" si="206"/>
        <v>774449686</v>
      </c>
      <c r="CQ1107" s="2"/>
      <c r="CR1107" s="2"/>
      <c r="CS1107" s="2"/>
      <c r="CT1107" s="2"/>
      <c r="CU1107" s="2"/>
      <c r="CV1107" s="9"/>
      <c r="CW1107" s="2"/>
      <c r="CX1107" s="2"/>
      <c r="CY1107" s="8">
        <f t="shared" si="207"/>
        <v>774449686</v>
      </c>
      <c r="CZ1107" s="2"/>
      <c r="DA1107" s="2"/>
      <c r="DB1107" s="2"/>
      <c r="DC1107" s="2"/>
      <c r="DD1107" s="2"/>
      <c r="DE1107" s="2"/>
      <c r="DF1107" s="2"/>
      <c r="DG1107" s="2"/>
      <c r="DH1107" s="2"/>
      <c r="DI1107" s="8">
        <f t="shared" si="208"/>
        <v>774449686</v>
      </c>
      <c r="DJ1107" s="18"/>
      <c r="DK1107" s="2"/>
      <c r="DL1107" s="2"/>
      <c r="DM1107" s="2"/>
      <c r="DN1107" s="2"/>
      <c r="DO1107" s="2"/>
      <c r="DP1107" s="2"/>
      <c r="DQ1107" s="2"/>
      <c r="DR1107" s="9"/>
      <c r="DS1107" s="2"/>
      <c r="DT1107" s="2"/>
      <c r="DU1107" s="7">
        <f t="shared" si="214"/>
        <v>774449686</v>
      </c>
      <c r="DV1107" s="4">
        <f>VLOOKUP(B1107,[3]RPTNCT049_ConsultaSaldosContabl!$I$4:$K$8047,3,0)</f>
        <v>391027808</v>
      </c>
      <c r="DW1107" s="4">
        <f>+Q1107+Z1107+AA1107+AN1107+BA1107+BJ1107+BU1107+BV1107</f>
        <v>383421878</v>
      </c>
      <c r="DX1107" s="41">
        <f t="shared" si="215"/>
        <v>774449686</v>
      </c>
      <c r="DY1107" s="19">
        <f t="shared" si="216"/>
        <v>0</v>
      </c>
      <c r="DZ1107" s="29"/>
      <c r="EA1107" s="29"/>
      <c r="EB1107" s="29"/>
    </row>
    <row r="1108" spans="1:136" ht="15" customHeight="1" x14ac:dyDescent="0.2">
      <c r="A1108" s="1">
        <v>8902062501</v>
      </c>
      <c r="B1108" s="1">
        <v>890206250</v>
      </c>
      <c r="C1108" s="16">
        <v>217268872</v>
      </c>
      <c r="D1108" s="17" t="s">
        <v>888</v>
      </c>
      <c r="E1108" s="24" t="s">
        <v>1920</v>
      </c>
      <c r="F1108" s="38"/>
      <c r="G1108" s="2"/>
      <c r="H1108" s="3"/>
      <c r="I1108" s="2"/>
      <c r="J1108" s="39"/>
      <c r="K1108" s="3"/>
      <c r="L1108" s="2"/>
      <c r="M1108" s="8"/>
      <c r="N1108" s="3"/>
      <c r="O1108" s="2"/>
      <c r="P1108" s="3"/>
      <c r="Q1108" s="39">
        <v>31554901</v>
      </c>
      <c r="R1108" s="2"/>
      <c r="S1108" s="3"/>
      <c r="T1108" s="3"/>
      <c r="U1108" s="2"/>
      <c r="V1108" s="8">
        <f t="shared" si="205"/>
        <v>31554901</v>
      </c>
      <c r="W1108" s="8">
        <v>0</v>
      </c>
      <c r="X1108" s="2"/>
      <c r="Y1108" s="8">
        <v>0</v>
      </c>
      <c r="Z1108" s="8"/>
      <c r="AA1108" s="2"/>
      <c r="AB1108" s="2"/>
      <c r="AC1108" s="9"/>
      <c r="AD1108" s="2"/>
      <c r="AE1108" s="2"/>
      <c r="AF1108" s="8">
        <f t="shared" si="209"/>
        <v>31554901</v>
      </c>
      <c r="AG1108" s="9">
        <v>0</v>
      </c>
      <c r="AH1108" s="2"/>
      <c r="AI1108" s="2">
        <v>0</v>
      </c>
      <c r="AJ1108" s="9">
        <v>0</v>
      </c>
      <c r="AK1108" s="2">
        <v>0</v>
      </c>
      <c r="AL1108" s="2">
        <v>0</v>
      </c>
      <c r="AM1108" s="2"/>
      <c r="AN1108" s="2"/>
      <c r="AO1108" s="19">
        <f t="shared" si="210"/>
        <v>31554901</v>
      </c>
      <c r="AP1108" s="2"/>
      <c r="AQ1108" s="2"/>
      <c r="AR1108" s="2"/>
      <c r="AS1108" s="2"/>
      <c r="AT1108" s="2"/>
      <c r="AU1108" s="2"/>
      <c r="AV1108" s="2"/>
      <c r="AW1108" s="2"/>
      <c r="AX1108" s="2">
        <v>37405708</v>
      </c>
      <c r="AY1108" s="2">
        <v>9351427</v>
      </c>
      <c r="AZ1108" s="2"/>
      <c r="BA1108" s="2"/>
      <c r="BB1108" s="64">
        <f t="shared" si="211"/>
        <v>78312036</v>
      </c>
      <c r="BC1108" s="2"/>
      <c r="BD1108" s="2">
        <v>9351427</v>
      </c>
      <c r="BE1108" s="2"/>
      <c r="BF1108" s="2"/>
      <c r="BG1108" s="9"/>
      <c r="BH1108" s="2"/>
      <c r="BI1108" s="2"/>
      <c r="BJ1108" s="2">
        <v>67907851</v>
      </c>
      <c r="BK1108" s="8">
        <f t="shared" si="212"/>
        <v>155571314</v>
      </c>
      <c r="BL1108" s="2"/>
      <c r="BM1108" s="2">
        <v>9351427</v>
      </c>
      <c r="BN1108" s="2"/>
      <c r="BO1108" s="2"/>
      <c r="BP1108" s="2"/>
      <c r="BQ1108" s="2"/>
      <c r="BR1108" s="9"/>
      <c r="BS1108" s="2"/>
      <c r="BT1108" s="2"/>
      <c r="BU1108" s="2"/>
      <c r="BV1108" s="2"/>
      <c r="BW1108" s="8">
        <f t="shared" si="213"/>
        <v>164922741</v>
      </c>
      <c r="BX1108" s="2"/>
      <c r="BY1108" s="2">
        <v>9351427</v>
      </c>
      <c r="BZ1108" s="2"/>
      <c r="CA1108" s="2"/>
      <c r="CB1108" s="9"/>
      <c r="CC1108" s="2"/>
      <c r="CD1108" s="2"/>
      <c r="CE1108" s="2"/>
      <c r="CF1108" s="2"/>
      <c r="CG1108" s="8">
        <f>SUM(BW1108:CE1108)</f>
        <v>174274168</v>
      </c>
      <c r="CH1108" s="2"/>
      <c r="CI1108" s="2"/>
      <c r="CJ1108" s="2"/>
      <c r="CK1108" s="2"/>
      <c r="CL1108" s="9"/>
      <c r="CM1108" s="2"/>
      <c r="CN1108" s="2"/>
      <c r="CO1108" s="2"/>
      <c r="CP1108" s="8">
        <f t="shared" si="206"/>
        <v>174274168</v>
      </c>
      <c r="CQ1108" s="2"/>
      <c r="CR1108" s="2"/>
      <c r="CS1108" s="2"/>
      <c r="CT1108" s="2"/>
      <c r="CU1108" s="2"/>
      <c r="CV1108" s="9"/>
      <c r="CW1108" s="2"/>
      <c r="CX1108" s="2"/>
      <c r="CY1108" s="8">
        <f t="shared" si="207"/>
        <v>174274168</v>
      </c>
      <c r="CZ1108" s="2"/>
      <c r="DA1108" s="2"/>
      <c r="DB1108" s="2"/>
      <c r="DC1108" s="2"/>
      <c r="DD1108" s="2"/>
      <c r="DE1108" s="2"/>
      <c r="DF1108" s="2"/>
      <c r="DG1108" s="2"/>
      <c r="DH1108" s="2"/>
      <c r="DI1108" s="8">
        <f t="shared" si="208"/>
        <v>174274168</v>
      </c>
      <c r="DJ1108" s="18"/>
      <c r="DK1108" s="2"/>
      <c r="DL1108" s="2"/>
      <c r="DM1108" s="2"/>
      <c r="DN1108" s="2"/>
      <c r="DO1108" s="2"/>
      <c r="DP1108" s="2"/>
      <c r="DQ1108" s="2"/>
      <c r="DR1108" s="9"/>
      <c r="DS1108" s="2"/>
      <c r="DT1108" s="2"/>
      <c r="DU1108" s="7">
        <f t="shared" si="214"/>
        <v>174274168</v>
      </c>
      <c r="DV1108" s="4">
        <f>VLOOKUP(B1108,[3]RPTNCT049_ConsultaSaldosContabl!$I$4:$K$8047,3,0)</f>
        <v>74811416</v>
      </c>
      <c r="DW1108" s="4">
        <f>+Q1108+Z1108+AA1108+AN1108+BA1108+BJ1108+BU1108+BV1108</f>
        <v>99462752</v>
      </c>
      <c r="DX1108" s="41">
        <f t="shared" si="215"/>
        <v>174274168</v>
      </c>
      <c r="DY1108" s="19">
        <f t="shared" si="216"/>
        <v>0</v>
      </c>
      <c r="DZ1108" s="29"/>
      <c r="EA1108" s="29"/>
      <c r="EB1108" s="29"/>
    </row>
    <row r="1109" spans="1:136" ht="15" customHeight="1" x14ac:dyDescent="0.2">
      <c r="A1109" s="1">
        <v>8999994453</v>
      </c>
      <c r="B1109" s="1">
        <v>899999445</v>
      </c>
      <c r="C1109" s="16">
        <v>217325873</v>
      </c>
      <c r="D1109" s="17" t="s">
        <v>562</v>
      </c>
      <c r="E1109" s="24" t="s">
        <v>1599</v>
      </c>
      <c r="F1109" s="38"/>
      <c r="G1109" s="2"/>
      <c r="H1109" s="3"/>
      <c r="I1109" s="2"/>
      <c r="J1109" s="39"/>
      <c r="K1109" s="3"/>
      <c r="L1109" s="2"/>
      <c r="M1109" s="8"/>
      <c r="N1109" s="3"/>
      <c r="O1109" s="2"/>
      <c r="P1109" s="3"/>
      <c r="Q1109" s="39">
        <v>114436605</v>
      </c>
      <c r="R1109" s="2"/>
      <c r="S1109" s="3"/>
      <c r="T1109" s="3"/>
      <c r="U1109" s="2"/>
      <c r="V1109" s="8">
        <f t="shared" si="205"/>
        <v>114436605</v>
      </c>
      <c r="W1109" s="8">
        <v>0</v>
      </c>
      <c r="X1109" s="2"/>
      <c r="Y1109" s="8">
        <v>0</v>
      </c>
      <c r="Z1109" s="8"/>
      <c r="AA1109" s="2"/>
      <c r="AB1109" s="2"/>
      <c r="AC1109" s="9"/>
      <c r="AD1109" s="2"/>
      <c r="AE1109" s="2"/>
      <c r="AF1109" s="8">
        <f t="shared" si="209"/>
        <v>114436605</v>
      </c>
      <c r="AG1109" s="9">
        <v>0</v>
      </c>
      <c r="AH1109" s="2"/>
      <c r="AI1109" s="2">
        <v>0</v>
      </c>
      <c r="AJ1109" s="9">
        <v>0</v>
      </c>
      <c r="AK1109" s="2">
        <v>0</v>
      </c>
      <c r="AL1109" s="2">
        <v>0</v>
      </c>
      <c r="AM1109" s="2"/>
      <c r="AN1109" s="2"/>
      <c r="AO1109" s="19">
        <f t="shared" si="210"/>
        <v>114436605</v>
      </c>
      <c r="AP1109" s="2"/>
      <c r="AQ1109" s="2"/>
      <c r="AR1109" s="2"/>
      <c r="AS1109" s="2"/>
      <c r="AT1109" s="2"/>
      <c r="AU1109" s="2"/>
      <c r="AV1109" s="2"/>
      <c r="AW1109" s="2"/>
      <c r="AX1109" s="2">
        <v>116008224</v>
      </c>
      <c r="AY1109" s="2">
        <v>29002056</v>
      </c>
      <c r="AZ1109" s="2"/>
      <c r="BA1109" s="2"/>
      <c r="BB1109" s="64">
        <f t="shared" si="211"/>
        <v>259446885</v>
      </c>
      <c r="BC1109" s="2"/>
      <c r="BD1109" s="2">
        <v>29002056</v>
      </c>
      <c r="BE1109" s="2"/>
      <c r="BF1109" s="2"/>
      <c r="BG1109" s="9"/>
      <c r="BH1109" s="2"/>
      <c r="BI1109" s="2"/>
      <c r="BJ1109" s="2">
        <v>246273721</v>
      </c>
      <c r="BK1109" s="8">
        <f t="shared" si="212"/>
        <v>534722662</v>
      </c>
      <c r="BL1109" s="2"/>
      <c r="BM1109" s="2">
        <v>29002056</v>
      </c>
      <c r="BN1109" s="2"/>
      <c r="BO1109" s="2"/>
      <c r="BP1109" s="2"/>
      <c r="BQ1109" s="2"/>
      <c r="BR1109" s="9"/>
      <c r="BS1109" s="2"/>
      <c r="BT1109" s="2"/>
      <c r="BU1109" s="2"/>
      <c r="BV1109" s="2"/>
      <c r="BW1109" s="8">
        <f t="shared" si="213"/>
        <v>563724718</v>
      </c>
      <c r="BX1109" s="2"/>
      <c r="BY1109" s="2">
        <v>29002056</v>
      </c>
      <c r="BZ1109" s="2"/>
      <c r="CA1109" s="2"/>
      <c r="CB1109" s="9"/>
      <c r="CC1109" s="2"/>
      <c r="CD1109" s="2"/>
      <c r="CE1109" s="2"/>
      <c r="CF1109" s="2"/>
      <c r="CG1109" s="8">
        <f>SUM(BW1109:CE1109)</f>
        <v>592726774</v>
      </c>
      <c r="CH1109" s="2"/>
      <c r="CI1109" s="2"/>
      <c r="CJ1109" s="2"/>
      <c r="CK1109" s="2"/>
      <c r="CL1109" s="9"/>
      <c r="CM1109" s="2"/>
      <c r="CN1109" s="2"/>
      <c r="CO1109" s="2"/>
      <c r="CP1109" s="8">
        <f t="shared" si="206"/>
        <v>592726774</v>
      </c>
      <c r="CQ1109" s="2"/>
      <c r="CR1109" s="2"/>
      <c r="CS1109" s="2"/>
      <c r="CT1109" s="2"/>
      <c r="CU1109" s="2"/>
      <c r="CV1109" s="9"/>
      <c r="CW1109" s="2"/>
      <c r="CX1109" s="2"/>
      <c r="CY1109" s="8">
        <f t="shared" si="207"/>
        <v>592726774</v>
      </c>
      <c r="CZ1109" s="2"/>
      <c r="DA1109" s="2"/>
      <c r="DB1109" s="2"/>
      <c r="DC1109" s="2"/>
      <c r="DD1109" s="2"/>
      <c r="DE1109" s="2"/>
      <c r="DF1109" s="2"/>
      <c r="DG1109" s="2"/>
      <c r="DH1109" s="2"/>
      <c r="DI1109" s="8">
        <f t="shared" si="208"/>
        <v>592726774</v>
      </c>
      <c r="DJ1109" s="18"/>
      <c r="DK1109" s="2"/>
      <c r="DL1109" s="2"/>
      <c r="DM1109" s="2"/>
      <c r="DN1109" s="2"/>
      <c r="DO1109" s="2"/>
      <c r="DP1109" s="2"/>
      <c r="DQ1109" s="2"/>
      <c r="DR1109" s="9"/>
      <c r="DS1109" s="2"/>
      <c r="DT1109" s="2"/>
      <c r="DU1109" s="7">
        <f t="shared" si="214"/>
        <v>592726774</v>
      </c>
      <c r="DV1109" s="4">
        <f>VLOOKUP(B1109,[3]RPTNCT049_ConsultaSaldosContabl!$I$4:$K$8047,3,0)</f>
        <v>232016448</v>
      </c>
      <c r="DW1109" s="4">
        <f>+Q1109+Z1109+AA1109+AN1109+BA1109+BJ1109+BU1109+BV1109</f>
        <v>360710326</v>
      </c>
      <c r="DX1109" s="41">
        <f t="shared" si="215"/>
        <v>592726774</v>
      </c>
      <c r="DY1109" s="19">
        <f t="shared" si="216"/>
        <v>0</v>
      </c>
      <c r="DZ1109" s="29"/>
      <c r="EA1109" s="29"/>
      <c r="EB1109" s="29"/>
    </row>
    <row r="1110" spans="1:136" ht="15" customHeight="1" x14ac:dyDescent="0.2">
      <c r="A1110" s="1">
        <v>8001001475</v>
      </c>
      <c r="B1110" s="1">
        <v>800100147</v>
      </c>
      <c r="C1110" s="16">
        <v>217373873</v>
      </c>
      <c r="D1110" s="17" t="s">
        <v>2301</v>
      </c>
      <c r="E1110" s="24" t="s">
        <v>1990</v>
      </c>
      <c r="F1110" s="38"/>
      <c r="G1110" s="2"/>
      <c r="H1110" s="3"/>
      <c r="I1110" s="2"/>
      <c r="J1110" s="39"/>
      <c r="K1110" s="3"/>
      <c r="L1110" s="2"/>
      <c r="M1110" s="8"/>
      <c r="N1110" s="3"/>
      <c r="O1110" s="2"/>
      <c r="P1110" s="3"/>
      <c r="Q1110" s="39">
        <v>30702564</v>
      </c>
      <c r="R1110" s="2"/>
      <c r="S1110" s="3"/>
      <c r="T1110" s="3"/>
      <c r="U1110" s="2"/>
      <c r="V1110" s="8">
        <f t="shared" si="205"/>
        <v>30702564</v>
      </c>
      <c r="W1110" s="8">
        <v>0</v>
      </c>
      <c r="X1110" s="2"/>
      <c r="Y1110" s="8">
        <v>0</v>
      </c>
      <c r="Z1110" s="8"/>
      <c r="AA1110" s="2"/>
      <c r="AB1110" s="2"/>
      <c r="AC1110" s="9"/>
      <c r="AD1110" s="2"/>
      <c r="AE1110" s="2"/>
      <c r="AF1110" s="8">
        <f t="shared" si="209"/>
        <v>30702564</v>
      </c>
      <c r="AG1110" s="9">
        <v>0</v>
      </c>
      <c r="AH1110" s="2"/>
      <c r="AI1110" s="2">
        <v>0</v>
      </c>
      <c r="AJ1110" s="9">
        <v>0</v>
      </c>
      <c r="AK1110" s="2">
        <v>0</v>
      </c>
      <c r="AL1110" s="2">
        <v>0</v>
      </c>
      <c r="AM1110" s="2"/>
      <c r="AN1110" s="2"/>
      <c r="AO1110" s="19">
        <f t="shared" si="210"/>
        <v>30702564</v>
      </c>
      <c r="AP1110" s="2"/>
      <c r="AQ1110" s="2"/>
      <c r="AR1110" s="2"/>
      <c r="AS1110" s="2"/>
      <c r="AT1110" s="2"/>
      <c r="AU1110" s="2"/>
      <c r="AV1110" s="2"/>
      <c r="AW1110" s="2"/>
      <c r="AX1110" s="2">
        <v>30891848</v>
      </c>
      <c r="AY1110" s="2">
        <v>7722962</v>
      </c>
      <c r="AZ1110" s="2"/>
      <c r="BA1110" s="2"/>
      <c r="BB1110" s="64">
        <f t="shared" si="211"/>
        <v>69317374</v>
      </c>
      <c r="BC1110" s="2"/>
      <c r="BD1110" s="2">
        <v>7722962</v>
      </c>
      <c r="BE1110" s="2"/>
      <c r="BF1110" s="2"/>
      <c r="BG1110" s="9"/>
      <c r="BH1110" s="2"/>
      <c r="BI1110" s="2"/>
      <c r="BJ1110" s="2">
        <v>66073595</v>
      </c>
      <c r="BK1110" s="8">
        <f t="shared" si="212"/>
        <v>143113931</v>
      </c>
      <c r="BL1110" s="2"/>
      <c r="BM1110" s="2">
        <v>7722962</v>
      </c>
      <c r="BN1110" s="2"/>
      <c r="BO1110" s="2"/>
      <c r="BP1110" s="2"/>
      <c r="BQ1110" s="2"/>
      <c r="BR1110" s="9"/>
      <c r="BS1110" s="2"/>
      <c r="BT1110" s="2"/>
      <c r="BU1110" s="2"/>
      <c r="BV1110" s="2"/>
      <c r="BW1110" s="8">
        <f t="shared" si="213"/>
        <v>150836893</v>
      </c>
      <c r="BX1110" s="2"/>
      <c r="BY1110" s="2">
        <v>7722962</v>
      </c>
      <c r="BZ1110" s="2"/>
      <c r="CA1110" s="2"/>
      <c r="CB1110" s="9"/>
      <c r="CC1110" s="2"/>
      <c r="CD1110" s="2"/>
      <c r="CE1110" s="2"/>
      <c r="CF1110" s="2"/>
      <c r="CG1110" s="8">
        <f>SUM(BW1110:CE1110)</f>
        <v>158559855</v>
      </c>
      <c r="CH1110" s="2"/>
      <c r="CI1110" s="2"/>
      <c r="CJ1110" s="2"/>
      <c r="CK1110" s="2"/>
      <c r="CL1110" s="9"/>
      <c r="CM1110" s="2"/>
      <c r="CN1110" s="2"/>
      <c r="CO1110" s="2"/>
      <c r="CP1110" s="8">
        <f t="shared" si="206"/>
        <v>158559855</v>
      </c>
      <c r="CQ1110" s="2"/>
      <c r="CR1110" s="2"/>
      <c r="CS1110" s="2"/>
      <c r="CT1110" s="2"/>
      <c r="CU1110" s="2"/>
      <c r="CV1110" s="9"/>
      <c r="CW1110" s="2"/>
      <c r="CX1110" s="2"/>
      <c r="CY1110" s="8">
        <f t="shared" si="207"/>
        <v>158559855</v>
      </c>
      <c r="CZ1110" s="2"/>
      <c r="DA1110" s="2"/>
      <c r="DB1110" s="2"/>
      <c r="DC1110" s="2"/>
      <c r="DD1110" s="2"/>
      <c r="DE1110" s="2"/>
      <c r="DF1110" s="2"/>
      <c r="DG1110" s="2"/>
      <c r="DH1110" s="2"/>
      <c r="DI1110" s="8">
        <f t="shared" si="208"/>
        <v>158559855</v>
      </c>
      <c r="DJ1110" s="18"/>
      <c r="DK1110" s="2"/>
      <c r="DL1110" s="2"/>
      <c r="DM1110" s="2"/>
      <c r="DN1110" s="2"/>
      <c r="DO1110" s="2"/>
      <c r="DP1110" s="2"/>
      <c r="DQ1110" s="2"/>
      <c r="DR1110" s="9"/>
      <c r="DS1110" s="2"/>
      <c r="DT1110" s="2"/>
      <c r="DU1110" s="7">
        <f t="shared" si="214"/>
        <v>158559855</v>
      </c>
      <c r="DV1110" s="4">
        <f>VLOOKUP(B1110,[3]RPTNCT049_ConsultaSaldosContabl!$I$4:$K$8047,3,0)</f>
        <v>61783696</v>
      </c>
      <c r="DW1110" s="4">
        <f>+Q1110+Z1110+AA1110+AN1110+BA1110+BJ1110+BU1110+BV1110</f>
        <v>96776159</v>
      </c>
      <c r="DX1110" s="41">
        <f t="shared" si="215"/>
        <v>158559855</v>
      </c>
      <c r="DY1110" s="19">
        <f t="shared" si="216"/>
        <v>0</v>
      </c>
      <c r="DZ1110" s="29"/>
      <c r="EA1110" s="29"/>
      <c r="EB1110" s="29"/>
    </row>
    <row r="1111" spans="1:136" ht="15" customHeight="1" x14ac:dyDescent="0.2">
      <c r="A1111" s="1">
        <v>8920993243</v>
      </c>
      <c r="B1111" s="1">
        <v>892099324</v>
      </c>
      <c r="C1111" s="16">
        <v>210150001</v>
      </c>
      <c r="D1111" s="17" t="s">
        <v>2250</v>
      </c>
      <c r="E1111" s="24" t="s">
        <v>2157</v>
      </c>
      <c r="F1111" s="36">
        <v>12246421171</v>
      </c>
      <c r="G1111" s="2"/>
      <c r="H1111" s="3"/>
      <c r="I1111" s="2"/>
      <c r="J1111" s="39">
        <v>1319501688</v>
      </c>
      <c r="K1111" s="2">
        <v>5080667024</v>
      </c>
      <c r="L1111" s="2"/>
      <c r="M1111" s="8">
        <f>SUM(F1111:L1111)</f>
        <v>18646589883</v>
      </c>
      <c r="N1111" s="3">
        <f>VLOOKUP(A1111,'[1]PRESTACION DE SERVICIO'!$I$2:$J$96,2,0)</f>
        <v>11032113292</v>
      </c>
      <c r="O1111" s="2"/>
      <c r="P1111" s="3"/>
      <c r="Q1111" s="39">
        <v>1869719219</v>
      </c>
      <c r="R1111" s="2"/>
      <c r="S1111" s="3">
        <v>792509990</v>
      </c>
      <c r="T1111" s="9">
        <v>1669877238</v>
      </c>
      <c r="U1111" s="2"/>
      <c r="V1111" s="8">
        <f t="shared" si="205"/>
        <v>34010809622</v>
      </c>
      <c r="W1111" s="8">
        <v>10456952526</v>
      </c>
      <c r="X1111" s="2"/>
      <c r="Y1111" s="8">
        <v>0</v>
      </c>
      <c r="Z1111" s="8"/>
      <c r="AA1111" s="2"/>
      <c r="AB1111" s="2"/>
      <c r="AC1111" s="9">
        <v>599960423</v>
      </c>
      <c r="AD1111" s="2">
        <v>1266805942</v>
      </c>
      <c r="AE1111" s="2"/>
      <c r="AF1111" s="8">
        <f t="shared" si="209"/>
        <v>46334528513</v>
      </c>
      <c r="AG1111" s="9">
        <v>0</v>
      </c>
      <c r="AH1111" s="2"/>
      <c r="AI1111" s="2">
        <v>0</v>
      </c>
      <c r="AJ1111" s="9">
        <v>10740858053</v>
      </c>
      <c r="AK1111" s="2">
        <v>599960423</v>
      </c>
      <c r="AL1111" s="2">
        <v>1266805942</v>
      </c>
      <c r="AM1111" s="2"/>
      <c r="AN1111" s="2"/>
      <c r="AO1111" s="19">
        <f t="shared" si="210"/>
        <v>58942152931</v>
      </c>
      <c r="AP1111" s="2"/>
      <c r="AQ1111" s="2"/>
      <c r="AR1111" s="2"/>
      <c r="AS1111" s="2">
        <v>11170421273</v>
      </c>
      <c r="AT1111" s="2">
        <v>599960423</v>
      </c>
      <c r="AU1111" s="2">
        <v>664471573</v>
      </c>
      <c r="AV1111" s="2"/>
      <c r="AW1111" s="2">
        <v>1625389184</v>
      </c>
      <c r="AX1111" s="2"/>
      <c r="AY1111" s="2">
        <v>406347296</v>
      </c>
      <c r="AZ1111" s="2"/>
      <c r="BA1111" s="2"/>
      <c r="BB1111" s="64">
        <f t="shared" si="211"/>
        <v>73408742680</v>
      </c>
      <c r="BC1111" s="2">
        <v>15209481365</v>
      </c>
      <c r="BD1111" s="2">
        <v>406347296</v>
      </c>
      <c r="BE1111" s="2"/>
      <c r="BF1111" s="2"/>
      <c r="BG1111" s="9">
        <v>630402120</v>
      </c>
      <c r="BH1111" s="2">
        <v>1819369149</v>
      </c>
      <c r="BI1111" s="2"/>
      <c r="BJ1111" s="2">
        <v>4124657399</v>
      </c>
      <c r="BK1111" s="8">
        <f t="shared" si="212"/>
        <v>95599000009</v>
      </c>
      <c r="BL1111" s="2">
        <v>11622245010</v>
      </c>
      <c r="BM1111" s="2">
        <v>406347296</v>
      </c>
      <c r="BN1111" s="2"/>
      <c r="BO1111" s="2">
        <v>4369138416</v>
      </c>
      <c r="BP1111" s="2"/>
      <c r="BQ1111" s="2"/>
      <c r="BR1111" s="9">
        <v>647082361</v>
      </c>
      <c r="BS1111" s="2">
        <v>1719882557</v>
      </c>
      <c r="BT1111" s="2"/>
      <c r="BU1111" s="2"/>
      <c r="BV1111" s="2"/>
      <c r="BW1111" s="8">
        <f t="shared" si="213"/>
        <v>114363695649</v>
      </c>
      <c r="BX1111" s="2"/>
      <c r="BY1111" s="2">
        <v>406347296</v>
      </c>
      <c r="BZ1111" s="2"/>
      <c r="CA1111" s="2">
        <v>11382765225</v>
      </c>
      <c r="CB1111" s="9">
        <v>725144476</v>
      </c>
      <c r="CC1111" s="2">
        <v>1551204956</v>
      </c>
      <c r="CD1111" s="2"/>
      <c r="CE1111" s="2"/>
      <c r="CF1111" s="2"/>
      <c r="CG1111" s="8">
        <f>SUM(BW1111:CE1111)</f>
        <v>128429157602</v>
      </c>
      <c r="CH1111" s="2"/>
      <c r="CI1111" s="2"/>
      <c r="CJ1111" s="2"/>
      <c r="CK1111" s="2"/>
      <c r="CL1111" s="9"/>
      <c r="CM1111" s="2"/>
      <c r="CN1111" s="2"/>
      <c r="CO1111" s="2"/>
      <c r="CP1111" s="8">
        <f t="shared" si="206"/>
        <v>128429157602</v>
      </c>
      <c r="CQ1111" s="2"/>
      <c r="CR1111" s="2"/>
      <c r="CS1111" s="2"/>
      <c r="CT1111" s="2"/>
      <c r="CU1111" s="2"/>
      <c r="CV1111" s="9"/>
      <c r="CW1111" s="2"/>
      <c r="CX1111" s="2"/>
      <c r="CY1111" s="8">
        <f t="shared" si="207"/>
        <v>128429157602</v>
      </c>
      <c r="CZ1111" s="2"/>
      <c r="DA1111" s="2"/>
      <c r="DB1111" s="2"/>
      <c r="DC1111" s="2"/>
      <c r="DD1111" s="2"/>
      <c r="DE1111" s="2"/>
      <c r="DF1111" s="2"/>
      <c r="DG1111" s="2"/>
      <c r="DH1111" s="2"/>
      <c r="DI1111" s="8">
        <f t="shared" si="208"/>
        <v>128429157602</v>
      </c>
      <c r="DJ1111" s="18"/>
      <c r="DK1111" s="2"/>
      <c r="DL1111" s="2"/>
      <c r="DM1111" s="2"/>
      <c r="DN1111" s="2"/>
      <c r="DO1111" s="2"/>
      <c r="DP1111" s="2"/>
      <c r="DQ1111" s="2"/>
      <c r="DR1111" s="9"/>
      <c r="DS1111" s="2"/>
      <c r="DT1111" s="2"/>
      <c r="DU1111" s="7">
        <f t="shared" si="214"/>
        <v>128429157602</v>
      </c>
      <c r="DV1111" s="4">
        <f>VLOOKUP(B1111,[3]RPTNCT049_ConsultaSaldosContabl!$I$4:$K$8047,3,0)</f>
        <v>122434780984</v>
      </c>
      <c r="DW1111" s="4">
        <f>+Q1111+Z1111+AA1111+AN1111+BA1111+BJ1111+BU1111+BV1111</f>
        <v>5994376618</v>
      </c>
      <c r="DX1111" s="41">
        <f t="shared" si="215"/>
        <v>128429157602</v>
      </c>
      <c r="DY1111" s="19">
        <f t="shared" si="216"/>
        <v>0</v>
      </c>
      <c r="DZ1111" s="29"/>
      <c r="EA1111" s="29"/>
      <c r="EB1111" s="29"/>
    </row>
    <row r="1112" spans="1:136" ht="15" customHeight="1" x14ac:dyDescent="0.2">
      <c r="A1112" s="1">
        <v>8999993122</v>
      </c>
      <c r="B1112" s="1">
        <v>899999312</v>
      </c>
      <c r="C1112" s="16">
        <v>217525875</v>
      </c>
      <c r="D1112" s="17" t="s">
        <v>563</v>
      </c>
      <c r="E1112" s="24" t="s">
        <v>1600</v>
      </c>
      <c r="F1112" s="38"/>
      <c r="G1112" s="2"/>
      <c r="H1112" s="3"/>
      <c r="I1112" s="2"/>
      <c r="J1112" s="39"/>
      <c r="K1112" s="3"/>
      <c r="L1112" s="2"/>
      <c r="M1112" s="8"/>
      <c r="N1112" s="3"/>
      <c r="O1112" s="2"/>
      <c r="P1112" s="3"/>
      <c r="Q1112" s="39">
        <v>121384398</v>
      </c>
      <c r="R1112" s="2"/>
      <c r="S1112" s="3"/>
      <c r="T1112" s="3"/>
      <c r="U1112" s="2"/>
      <c r="V1112" s="8">
        <f t="shared" si="205"/>
        <v>121384398</v>
      </c>
      <c r="W1112" s="8">
        <v>0</v>
      </c>
      <c r="X1112" s="2"/>
      <c r="Y1112" s="8">
        <v>0</v>
      </c>
      <c r="Z1112" s="8"/>
      <c r="AA1112" s="2"/>
      <c r="AB1112" s="2"/>
      <c r="AC1112" s="9"/>
      <c r="AD1112" s="2"/>
      <c r="AE1112" s="2"/>
      <c r="AF1112" s="8">
        <f t="shared" si="209"/>
        <v>121384398</v>
      </c>
      <c r="AG1112" s="9">
        <v>0</v>
      </c>
      <c r="AH1112" s="2"/>
      <c r="AI1112" s="2">
        <v>0</v>
      </c>
      <c r="AJ1112" s="9">
        <v>0</v>
      </c>
      <c r="AK1112" s="2">
        <v>0</v>
      </c>
      <c r="AL1112" s="2">
        <v>0</v>
      </c>
      <c r="AM1112" s="2"/>
      <c r="AN1112" s="2"/>
      <c r="AO1112" s="19">
        <f t="shared" si="210"/>
        <v>121384398</v>
      </c>
      <c r="AP1112" s="2"/>
      <c r="AQ1112" s="2"/>
      <c r="AR1112" s="2"/>
      <c r="AS1112" s="2"/>
      <c r="AT1112" s="2"/>
      <c r="AU1112" s="2"/>
      <c r="AV1112" s="2"/>
      <c r="AW1112" s="2"/>
      <c r="AX1112" s="2">
        <v>143449300</v>
      </c>
      <c r="AY1112" s="2">
        <v>35862325</v>
      </c>
      <c r="AZ1112" s="2"/>
      <c r="BA1112" s="2"/>
      <c r="BB1112" s="64">
        <f t="shared" si="211"/>
        <v>300696023</v>
      </c>
      <c r="BC1112" s="2"/>
      <c r="BD1112" s="2">
        <v>35862325</v>
      </c>
      <c r="BE1112" s="2"/>
      <c r="BF1112" s="2"/>
      <c r="BG1112" s="9"/>
      <c r="BH1112" s="2"/>
      <c r="BI1112" s="2"/>
      <c r="BJ1112" s="2">
        <v>261225399</v>
      </c>
      <c r="BK1112" s="8">
        <f t="shared" si="212"/>
        <v>597783747</v>
      </c>
      <c r="BL1112" s="2"/>
      <c r="BM1112" s="2">
        <v>35862325</v>
      </c>
      <c r="BN1112" s="2"/>
      <c r="BO1112" s="2"/>
      <c r="BP1112" s="2"/>
      <c r="BQ1112" s="2"/>
      <c r="BR1112" s="9"/>
      <c r="BS1112" s="2"/>
      <c r="BT1112" s="2"/>
      <c r="BU1112" s="2"/>
      <c r="BV1112" s="2"/>
      <c r="BW1112" s="8">
        <f t="shared" si="213"/>
        <v>633646072</v>
      </c>
      <c r="BX1112" s="2"/>
      <c r="BY1112" s="2">
        <v>35862325</v>
      </c>
      <c r="BZ1112" s="2"/>
      <c r="CA1112" s="2"/>
      <c r="CB1112" s="9"/>
      <c r="CC1112" s="2"/>
      <c r="CD1112" s="2"/>
      <c r="CE1112" s="2"/>
      <c r="CF1112" s="2"/>
      <c r="CG1112" s="8">
        <f>SUM(BW1112:CE1112)</f>
        <v>669508397</v>
      </c>
      <c r="CH1112" s="2"/>
      <c r="CI1112" s="2"/>
      <c r="CJ1112" s="2"/>
      <c r="CK1112" s="2"/>
      <c r="CL1112" s="9"/>
      <c r="CM1112" s="2"/>
      <c r="CN1112" s="2"/>
      <c r="CO1112" s="2"/>
      <c r="CP1112" s="8">
        <f t="shared" si="206"/>
        <v>669508397</v>
      </c>
      <c r="CQ1112" s="2"/>
      <c r="CR1112" s="2"/>
      <c r="CS1112" s="2"/>
      <c r="CT1112" s="2"/>
      <c r="CU1112" s="2"/>
      <c r="CV1112" s="9"/>
      <c r="CW1112" s="2"/>
      <c r="CX1112" s="2"/>
      <c r="CY1112" s="8">
        <f t="shared" si="207"/>
        <v>669508397</v>
      </c>
      <c r="CZ1112" s="2"/>
      <c r="DA1112" s="2"/>
      <c r="DB1112" s="2"/>
      <c r="DC1112" s="2"/>
      <c r="DD1112" s="2"/>
      <c r="DE1112" s="2"/>
      <c r="DF1112" s="2"/>
      <c r="DG1112" s="2"/>
      <c r="DH1112" s="2"/>
      <c r="DI1112" s="8">
        <f t="shared" si="208"/>
        <v>669508397</v>
      </c>
      <c r="DJ1112" s="18"/>
      <c r="DK1112" s="2"/>
      <c r="DL1112" s="2"/>
      <c r="DM1112" s="2"/>
      <c r="DN1112" s="2"/>
      <c r="DO1112" s="2"/>
      <c r="DP1112" s="2"/>
      <c r="DQ1112" s="2"/>
      <c r="DR1112" s="9"/>
      <c r="DS1112" s="2"/>
      <c r="DT1112" s="2"/>
      <c r="DU1112" s="7">
        <f t="shared" si="214"/>
        <v>669508397</v>
      </c>
      <c r="DV1112" s="4">
        <f>VLOOKUP(B1112,[3]RPTNCT049_ConsultaSaldosContabl!$I$4:$K$8047,3,0)</f>
        <v>286898600</v>
      </c>
      <c r="DW1112" s="4">
        <f>+Q1112+Z1112+AA1112+AN1112+BA1112+BJ1112+BU1112+BV1112</f>
        <v>382609797</v>
      </c>
      <c r="DX1112" s="41">
        <f t="shared" si="215"/>
        <v>669508397</v>
      </c>
      <c r="DY1112" s="19">
        <f t="shared" si="216"/>
        <v>0</v>
      </c>
      <c r="DZ1112" s="29"/>
      <c r="EA1112" s="29"/>
      <c r="EB1112" s="29"/>
    </row>
    <row r="1113" spans="1:136" ht="15" customHeight="1" x14ac:dyDescent="0.2">
      <c r="A1113" s="1">
        <v>8906801423</v>
      </c>
      <c r="B1113" s="1">
        <v>890680142</v>
      </c>
      <c r="C1113" s="16">
        <v>217825878</v>
      </c>
      <c r="D1113" s="17" t="s">
        <v>564</v>
      </c>
      <c r="E1113" s="24" t="s">
        <v>1512</v>
      </c>
      <c r="F1113" s="38"/>
      <c r="G1113" s="2"/>
      <c r="H1113" s="3"/>
      <c r="I1113" s="2"/>
      <c r="J1113" s="39"/>
      <c r="K1113" s="3"/>
      <c r="L1113" s="2"/>
      <c r="M1113" s="8"/>
      <c r="N1113" s="3"/>
      <c r="O1113" s="2"/>
      <c r="P1113" s="3"/>
      <c r="Q1113" s="39">
        <v>84032822</v>
      </c>
      <c r="R1113" s="2"/>
      <c r="S1113" s="3"/>
      <c r="T1113" s="3"/>
      <c r="U1113" s="2"/>
      <c r="V1113" s="8">
        <f t="shared" si="205"/>
        <v>84032822</v>
      </c>
      <c r="W1113" s="8">
        <v>0</v>
      </c>
      <c r="X1113" s="2"/>
      <c r="Y1113" s="8">
        <v>0</v>
      </c>
      <c r="Z1113" s="8"/>
      <c r="AA1113" s="2"/>
      <c r="AB1113" s="2"/>
      <c r="AC1113" s="9"/>
      <c r="AD1113" s="2"/>
      <c r="AE1113" s="2"/>
      <c r="AF1113" s="8">
        <f t="shared" si="209"/>
        <v>84032822</v>
      </c>
      <c r="AG1113" s="9">
        <v>0</v>
      </c>
      <c r="AH1113" s="2"/>
      <c r="AI1113" s="2">
        <v>0</v>
      </c>
      <c r="AJ1113" s="9">
        <v>0</v>
      </c>
      <c r="AK1113" s="2">
        <v>0</v>
      </c>
      <c r="AL1113" s="2">
        <v>0</v>
      </c>
      <c r="AM1113" s="2"/>
      <c r="AN1113" s="2"/>
      <c r="AO1113" s="19">
        <f t="shared" si="210"/>
        <v>84032822</v>
      </c>
      <c r="AP1113" s="2"/>
      <c r="AQ1113" s="2"/>
      <c r="AR1113" s="2"/>
      <c r="AS1113" s="2"/>
      <c r="AT1113" s="2"/>
      <c r="AU1113" s="2"/>
      <c r="AV1113" s="2"/>
      <c r="AW1113" s="2"/>
      <c r="AX1113" s="2">
        <v>102491344</v>
      </c>
      <c r="AY1113" s="2">
        <v>25622836</v>
      </c>
      <c r="AZ1113" s="2"/>
      <c r="BA1113" s="2"/>
      <c r="BB1113" s="64">
        <f t="shared" si="211"/>
        <v>212147002</v>
      </c>
      <c r="BC1113" s="2"/>
      <c r="BD1113" s="2">
        <v>25622836</v>
      </c>
      <c r="BE1113" s="2"/>
      <c r="BF1113" s="2"/>
      <c r="BG1113" s="9"/>
      <c r="BH1113" s="2"/>
      <c r="BI1113" s="2"/>
      <c r="BJ1113" s="2">
        <v>180843310</v>
      </c>
      <c r="BK1113" s="8">
        <f t="shared" si="212"/>
        <v>418613148</v>
      </c>
      <c r="BL1113" s="2"/>
      <c r="BM1113" s="2">
        <v>25622836</v>
      </c>
      <c r="BN1113" s="2"/>
      <c r="BO1113" s="2"/>
      <c r="BP1113" s="2"/>
      <c r="BQ1113" s="2"/>
      <c r="BR1113" s="9"/>
      <c r="BS1113" s="2"/>
      <c r="BT1113" s="2"/>
      <c r="BU1113" s="2"/>
      <c r="BV1113" s="2"/>
      <c r="BW1113" s="8">
        <f t="shared" si="213"/>
        <v>444235984</v>
      </c>
      <c r="BX1113" s="2"/>
      <c r="BY1113" s="2">
        <v>25622836</v>
      </c>
      <c r="BZ1113" s="2"/>
      <c r="CA1113" s="2"/>
      <c r="CB1113" s="9"/>
      <c r="CC1113" s="2"/>
      <c r="CD1113" s="2"/>
      <c r="CE1113" s="2"/>
      <c r="CF1113" s="2"/>
      <c r="CG1113" s="8">
        <f>SUM(BW1113:CE1113)</f>
        <v>469858820</v>
      </c>
      <c r="CH1113" s="2"/>
      <c r="CI1113" s="2"/>
      <c r="CJ1113" s="2"/>
      <c r="CK1113" s="2"/>
      <c r="CL1113" s="9"/>
      <c r="CM1113" s="2"/>
      <c r="CN1113" s="2"/>
      <c r="CO1113" s="2"/>
      <c r="CP1113" s="8">
        <f t="shared" si="206"/>
        <v>469858820</v>
      </c>
      <c r="CQ1113" s="2"/>
      <c r="CR1113" s="2"/>
      <c r="CS1113" s="2"/>
      <c r="CT1113" s="2"/>
      <c r="CU1113" s="2"/>
      <c r="CV1113" s="9"/>
      <c r="CW1113" s="2"/>
      <c r="CX1113" s="2"/>
      <c r="CY1113" s="8">
        <f t="shared" si="207"/>
        <v>469858820</v>
      </c>
      <c r="CZ1113" s="2"/>
      <c r="DA1113" s="2"/>
      <c r="DB1113" s="2"/>
      <c r="DC1113" s="2"/>
      <c r="DD1113" s="2"/>
      <c r="DE1113" s="2"/>
      <c r="DF1113" s="2"/>
      <c r="DG1113" s="2"/>
      <c r="DH1113" s="2"/>
      <c r="DI1113" s="8">
        <f t="shared" si="208"/>
        <v>469858820</v>
      </c>
      <c r="DJ1113" s="18"/>
      <c r="DK1113" s="2"/>
      <c r="DL1113" s="2"/>
      <c r="DM1113" s="2"/>
      <c r="DN1113" s="2"/>
      <c r="DO1113" s="2"/>
      <c r="DP1113" s="2"/>
      <c r="DQ1113" s="2"/>
      <c r="DR1113" s="9"/>
      <c r="DS1113" s="2"/>
      <c r="DT1113" s="2"/>
      <c r="DU1113" s="7">
        <f t="shared" si="214"/>
        <v>469858820</v>
      </c>
      <c r="DV1113" s="4">
        <f>VLOOKUP(B1113,[3]RPTNCT049_ConsultaSaldosContabl!$I$4:$K$8047,3,0)</f>
        <v>204982688</v>
      </c>
      <c r="DW1113" s="4">
        <f>+Q1113+Z1113+AA1113+AN1113+BA1113+BJ1113+BU1113+BV1113</f>
        <v>264876132</v>
      </c>
      <c r="DX1113" s="41">
        <f t="shared" si="215"/>
        <v>469858820</v>
      </c>
      <c r="DY1113" s="19">
        <f t="shared" si="216"/>
        <v>0</v>
      </c>
      <c r="DZ1113" s="29"/>
      <c r="EA1113" s="29"/>
      <c r="EB1113" s="29"/>
    </row>
    <row r="1114" spans="1:136" ht="15" customHeight="1" x14ac:dyDescent="0.2">
      <c r="A1114" s="1">
        <v>8918013470</v>
      </c>
      <c r="B1114" s="1">
        <v>891801347</v>
      </c>
      <c r="C1114" s="16">
        <v>217915879</v>
      </c>
      <c r="D1114" s="17" t="s">
        <v>334</v>
      </c>
      <c r="E1114" s="24" t="s">
        <v>1381</v>
      </c>
      <c r="F1114" s="54"/>
      <c r="G1114" s="18"/>
      <c r="H1114" s="54"/>
      <c r="I1114" s="18"/>
      <c r="J1114" s="54"/>
      <c r="K1114" s="54"/>
      <c r="L1114" s="18"/>
      <c r="M1114" s="55"/>
      <c r="N1114" s="54"/>
      <c r="O1114" s="18"/>
      <c r="P1114" s="54"/>
      <c r="Q1114" s="39"/>
      <c r="R1114" s="18"/>
      <c r="S1114" s="54"/>
      <c r="T1114" s="54"/>
      <c r="U1114" s="18"/>
      <c r="V1114" s="8">
        <f t="shared" si="205"/>
        <v>0</v>
      </c>
      <c r="W1114" s="8">
        <v>0</v>
      </c>
      <c r="X1114" s="18"/>
      <c r="Y1114" s="8">
        <v>0</v>
      </c>
      <c r="Z1114" s="8">
        <v>14151862</v>
      </c>
      <c r="AA1114" s="18"/>
      <c r="AB1114" s="18"/>
      <c r="AC1114" s="56"/>
      <c r="AD1114" s="18"/>
      <c r="AE1114" s="18"/>
      <c r="AF1114" s="8">
        <f t="shared" si="209"/>
        <v>14151862</v>
      </c>
      <c r="AG1114" s="9">
        <v>0</v>
      </c>
      <c r="AH1114" s="2"/>
      <c r="AI1114" s="2">
        <v>0</v>
      </c>
      <c r="AJ1114" s="9">
        <v>0</v>
      </c>
      <c r="AK1114" s="2">
        <v>0</v>
      </c>
      <c r="AL1114" s="2">
        <v>0</v>
      </c>
      <c r="AM1114" s="2"/>
      <c r="AN1114" s="2"/>
      <c r="AO1114" s="19">
        <f t="shared" si="210"/>
        <v>14151862</v>
      </c>
      <c r="AP1114" s="18"/>
      <c r="AQ1114" s="2"/>
      <c r="AR1114" s="18"/>
      <c r="AS1114" s="2"/>
      <c r="AT1114" s="18"/>
      <c r="AU1114" s="18"/>
      <c r="AV1114" s="18"/>
      <c r="AW1114" s="18"/>
      <c r="AX1114" s="2">
        <v>16409436</v>
      </c>
      <c r="AY1114" s="2">
        <v>4102359</v>
      </c>
      <c r="AZ1114" s="18"/>
      <c r="BA1114" s="2"/>
      <c r="BB1114" s="64">
        <f t="shared" si="211"/>
        <v>34663657</v>
      </c>
      <c r="BC1114" s="2"/>
      <c r="BD1114" s="2">
        <v>4102359</v>
      </c>
      <c r="BE1114" s="2"/>
      <c r="BF1114" s="2"/>
      <c r="BG1114" s="9"/>
      <c r="BH1114" s="2"/>
      <c r="BI1114" s="2"/>
      <c r="BJ1114" s="2">
        <v>30455552</v>
      </c>
      <c r="BK1114" s="8">
        <f t="shared" si="212"/>
        <v>69221568</v>
      </c>
      <c r="BL1114" s="2"/>
      <c r="BM1114" s="2">
        <v>4102359</v>
      </c>
      <c r="BN1114" s="2"/>
      <c r="BO1114" s="2"/>
      <c r="BP1114" s="2"/>
      <c r="BQ1114" s="2"/>
      <c r="BR1114" s="9"/>
      <c r="BS1114" s="2"/>
      <c r="BT1114" s="2"/>
      <c r="BU1114" s="2"/>
      <c r="BV1114" s="2"/>
      <c r="BW1114" s="8">
        <f t="shared" si="213"/>
        <v>73323927</v>
      </c>
      <c r="BX1114" s="2"/>
      <c r="BY1114" s="2">
        <v>4102359</v>
      </c>
      <c r="BZ1114" s="2"/>
      <c r="CA1114" s="2"/>
      <c r="CB1114" s="9"/>
      <c r="CC1114" s="2"/>
      <c r="CD1114" s="2"/>
      <c r="CE1114" s="2"/>
      <c r="CF1114" s="2"/>
      <c r="CG1114" s="8">
        <f>SUM(BW1114:CE1114)</f>
        <v>77426286</v>
      </c>
      <c r="CH1114" s="2"/>
      <c r="CI1114" s="2"/>
      <c r="CJ1114" s="2"/>
      <c r="CK1114" s="2"/>
      <c r="CL1114" s="9"/>
      <c r="CM1114" s="2"/>
      <c r="CN1114" s="2"/>
      <c r="CO1114" s="2"/>
      <c r="CP1114" s="8">
        <f t="shared" si="206"/>
        <v>77426286</v>
      </c>
      <c r="CQ1114" s="2"/>
      <c r="CR1114" s="2"/>
      <c r="CS1114" s="2"/>
      <c r="CT1114" s="2"/>
      <c r="CU1114" s="2"/>
      <c r="CV1114" s="9"/>
      <c r="CW1114" s="2"/>
      <c r="CX1114" s="2"/>
      <c r="CY1114" s="8">
        <f t="shared" si="207"/>
        <v>77426286</v>
      </c>
      <c r="CZ1114" s="2"/>
      <c r="DA1114" s="2"/>
      <c r="DB1114" s="2"/>
      <c r="DC1114" s="2"/>
      <c r="DD1114" s="2"/>
      <c r="DE1114" s="2"/>
      <c r="DF1114" s="2"/>
      <c r="DG1114" s="2"/>
      <c r="DH1114" s="2"/>
      <c r="DI1114" s="8">
        <f t="shared" si="208"/>
        <v>77426286</v>
      </c>
      <c r="DJ1114" s="18"/>
      <c r="DK1114" s="2"/>
      <c r="DL1114" s="2"/>
      <c r="DM1114" s="2"/>
      <c r="DN1114" s="2"/>
      <c r="DO1114" s="2"/>
      <c r="DP1114" s="2"/>
      <c r="DQ1114" s="2"/>
      <c r="DR1114" s="9"/>
      <c r="DS1114" s="2"/>
      <c r="DT1114" s="2"/>
      <c r="DU1114" s="7">
        <f t="shared" si="214"/>
        <v>77426286</v>
      </c>
      <c r="DV1114" s="4">
        <f>VLOOKUP(B1114,[3]RPTNCT049_ConsultaSaldosContabl!$I$4:$K$8047,3,0)</f>
        <v>32818872</v>
      </c>
      <c r="DW1114" s="4">
        <f>+Q1114+Z1114+AA1114+AN1114+BA1114+BJ1114+BU1114+BV1114</f>
        <v>44607414</v>
      </c>
      <c r="DX1114" s="41">
        <f t="shared" si="215"/>
        <v>77426286</v>
      </c>
      <c r="DY1114" s="19">
        <f t="shared" si="216"/>
        <v>0</v>
      </c>
      <c r="DZ1114" s="29"/>
      <c r="EA1114" s="15"/>
      <c r="EB1114" s="15"/>
      <c r="EC1114" s="15"/>
      <c r="ED1114" s="15"/>
      <c r="EE1114" s="15"/>
      <c r="EF1114" s="15"/>
    </row>
    <row r="1115" spans="1:136" ht="15" customHeight="1" x14ac:dyDescent="0.2">
      <c r="A1115" s="1">
        <v>8920991738</v>
      </c>
      <c r="B1115" s="1">
        <v>892099173</v>
      </c>
      <c r="C1115" s="16">
        <v>211150711</v>
      </c>
      <c r="D1115" s="17" t="s">
        <v>691</v>
      </c>
      <c r="E1115" s="24" t="s">
        <v>1731</v>
      </c>
      <c r="F1115" s="38"/>
      <c r="G1115" s="2"/>
      <c r="H1115" s="3"/>
      <c r="I1115" s="2"/>
      <c r="J1115" s="39"/>
      <c r="K1115" s="3"/>
      <c r="L1115" s="2"/>
      <c r="M1115" s="8"/>
      <c r="N1115" s="3"/>
      <c r="O1115" s="2"/>
      <c r="P1115" s="3"/>
      <c r="Q1115" s="39">
        <v>113402593</v>
      </c>
      <c r="R1115" s="2"/>
      <c r="S1115" s="3"/>
      <c r="T1115" s="3"/>
      <c r="U1115" s="2"/>
      <c r="V1115" s="8">
        <f t="shared" si="205"/>
        <v>113402593</v>
      </c>
      <c r="W1115" s="8">
        <v>0</v>
      </c>
      <c r="X1115" s="2"/>
      <c r="Y1115" s="8">
        <v>0</v>
      </c>
      <c r="Z1115" s="8"/>
      <c r="AA1115" s="2"/>
      <c r="AB1115" s="2"/>
      <c r="AC1115" s="9"/>
      <c r="AD1115" s="2"/>
      <c r="AE1115" s="2"/>
      <c r="AF1115" s="8">
        <f t="shared" si="209"/>
        <v>113402593</v>
      </c>
      <c r="AG1115" s="9">
        <v>0</v>
      </c>
      <c r="AH1115" s="2"/>
      <c r="AI1115" s="2">
        <v>0</v>
      </c>
      <c r="AJ1115" s="9">
        <v>0</v>
      </c>
      <c r="AK1115" s="2">
        <v>0</v>
      </c>
      <c r="AL1115" s="2">
        <v>0</v>
      </c>
      <c r="AM1115" s="2"/>
      <c r="AN1115" s="2"/>
      <c r="AO1115" s="19">
        <f t="shared" si="210"/>
        <v>113402593</v>
      </c>
      <c r="AP1115" s="2"/>
      <c r="AQ1115" s="2"/>
      <c r="AR1115" s="2"/>
      <c r="AS1115" s="2"/>
      <c r="AT1115" s="2"/>
      <c r="AU1115" s="2"/>
      <c r="AV1115" s="2"/>
      <c r="AW1115" s="2"/>
      <c r="AX1115" s="2">
        <v>177443804</v>
      </c>
      <c r="AY1115" s="2">
        <v>44360951</v>
      </c>
      <c r="AZ1115" s="2"/>
      <c r="BA1115" s="2"/>
      <c r="BB1115" s="64">
        <f t="shared" si="211"/>
        <v>335207348</v>
      </c>
      <c r="BC1115" s="2"/>
      <c r="BD1115" s="2">
        <v>44360951</v>
      </c>
      <c r="BE1115" s="2"/>
      <c r="BF1115" s="2"/>
      <c r="BG1115" s="9"/>
      <c r="BH1115" s="2"/>
      <c r="BI1115" s="2"/>
      <c r="BJ1115" s="2">
        <v>244142950</v>
      </c>
      <c r="BK1115" s="8">
        <f t="shared" si="212"/>
        <v>623711249</v>
      </c>
      <c r="BL1115" s="2"/>
      <c r="BM1115" s="2">
        <v>44360951</v>
      </c>
      <c r="BN1115" s="2"/>
      <c r="BO1115" s="2"/>
      <c r="BP1115" s="2"/>
      <c r="BQ1115" s="2"/>
      <c r="BR1115" s="9"/>
      <c r="BS1115" s="2"/>
      <c r="BT1115" s="2"/>
      <c r="BU1115" s="2"/>
      <c r="BV1115" s="2"/>
      <c r="BW1115" s="8">
        <f t="shared" si="213"/>
        <v>668072200</v>
      </c>
      <c r="BX1115" s="2"/>
      <c r="BY1115" s="2">
        <v>44360951</v>
      </c>
      <c r="BZ1115" s="2"/>
      <c r="CA1115" s="2"/>
      <c r="CB1115" s="9"/>
      <c r="CC1115" s="2"/>
      <c r="CD1115" s="2"/>
      <c r="CE1115" s="2"/>
      <c r="CF1115" s="2"/>
      <c r="CG1115" s="8">
        <f>SUM(BW1115:CE1115)</f>
        <v>712433151</v>
      </c>
      <c r="CH1115" s="2"/>
      <c r="CI1115" s="2"/>
      <c r="CJ1115" s="2"/>
      <c r="CK1115" s="2"/>
      <c r="CL1115" s="9"/>
      <c r="CM1115" s="2"/>
      <c r="CN1115" s="2"/>
      <c r="CO1115" s="2"/>
      <c r="CP1115" s="8">
        <f t="shared" si="206"/>
        <v>712433151</v>
      </c>
      <c r="CQ1115" s="2"/>
      <c r="CR1115" s="2"/>
      <c r="CS1115" s="2"/>
      <c r="CT1115" s="2"/>
      <c r="CU1115" s="2"/>
      <c r="CV1115" s="9"/>
      <c r="CW1115" s="2"/>
      <c r="CX1115" s="2"/>
      <c r="CY1115" s="8">
        <f t="shared" si="207"/>
        <v>712433151</v>
      </c>
      <c r="CZ1115" s="2"/>
      <c r="DA1115" s="2"/>
      <c r="DB1115" s="2"/>
      <c r="DC1115" s="2"/>
      <c r="DD1115" s="2"/>
      <c r="DE1115" s="2"/>
      <c r="DF1115" s="2"/>
      <c r="DG1115" s="2"/>
      <c r="DH1115" s="2"/>
      <c r="DI1115" s="8">
        <f t="shared" si="208"/>
        <v>712433151</v>
      </c>
      <c r="DJ1115" s="18"/>
      <c r="DK1115" s="2"/>
      <c r="DL1115" s="2"/>
      <c r="DM1115" s="2"/>
      <c r="DN1115" s="2"/>
      <c r="DO1115" s="2"/>
      <c r="DP1115" s="2"/>
      <c r="DQ1115" s="2"/>
      <c r="DR1115" s="9"/>
      <c r="DS1115" s="2"/>
      <c r="DT1115" s="2"/>
      <c r="DU1115" s="7">
        <f t="shared" si="214"/>
        <v>712433151</v>
      </c>
      <c r="DV1115" s="4">
        <f>VLOOKUP(B1115,[3]RPTNCT049_ConsultaSaldosContabl!$I$4:$K$8047,3,0)</f>
        <v>354887608</v>
      </c>
      <c r="DW1115" s="4">
        <f>+Q1115+Z1115+AA1115+AN1115+BA1115+BJ1115+BU1115+BV1115</f>
        <v>357545543</v>
      </c>
      <c r="DX1115" s="41">
        <f t="shared" si="215"/>
        <v>712433151</v>
      </c>
      <c r="DY1115" s="19">
        <f t="shared" si="216"/>
        <v>0</v>
      </c>
      <c r="DZ1115" s="29"/>
      <c r="EA1115" s="29"/>
      <c r="EB1115" s="29"/>
    </row>
    <row r="1116" spans="1:136" ht="15" customHeight="1" x14ac:dyDescent="0.2">
      <c r="A1116" s="1">
        <v>8000908335</v>
      </c>
      <c r="B1116" s="1">
        <v>800090833</v>
      </c>
      <c r="C1116" s="16">
        <v>217717877</v>
      </c>
      <c r="D1116" s="17" t="s">
        <v>361</v>
      </c>
      <c r="E1116" s="24" t="s">
        <v>1406</v>
      </c>
      <c r="F1116" s="38"/>
      <c r="G1116" s="2"/>
      <c r="H1116" s="3"/>
      <c r="I1116" s="2"/>
      <c r="J1116" s="39"/>
      <c r="K1116" s="3"/>
      <c r="L1116" s="2"/>
      <c r="M1116" s="8"/>
      <c r="N1116" s="3"/>
      <c r="O1116" s="2"/>
      <c r="P1116" s="3"/>
      <c r="Q1116" s="39">
        <v>65287154</v>
      </c>
      <c r="R1116" s="2"/>
      <c r="S1116" s="3"/>
      <c r="T1116" s="3"/>
      <c r="U1116" s="2"/>
      <c r="V1116" s="8">
        <f t="shared" si="205"/>
        <v>65287154</v>
      </c>
      <c r="W1116" s="8">
        <v>0</v>
      </c>
      <c r="X1116" s="2"/>
      <c r="Y1116" s="8">
        <v>0</v>
      </c>
      <c r="Z1116" s="8"/>
      <c r="AA1116" s="2"/>
      <c r="AB1116" s="2"/>
      <c r="AC1116" s="9"/>
      <c r="AD1116" s="2"/>
      <c r="AE1116" s="2"/>
      <c r="AF1116" s="8">
        <f t="shared" si="209"/>
        <v>65287154</v>
      </c>
      <c r="AG1116" s="9">
        <v>0</v>
      </c>
      <c r="AH1116" s="2"/>
      <c r="AI1116" s="2">
        <v>0</v>
      </c>
      <c r="AJ1116" s="9">
        <v>0</v>
      </c>
      <c r="AK1116" s="2">
        <v>0</v>
      </c>
      <c r="AL1116" s="2">
        <v>0</v>
      </c>
      <c r="AM1116" s="2"/>
      <c r="AN1116" s="2"/>
      <c r="AO1116" s="19">
        <f t="shared" si="210"/>
        <v>65287154</v>
      </c>
      <c r="AP1116" s="2"/>
      <c r="AQ1116" s="2"/>
      <c r="AR1116" s="2"/>
      <c r="AS1116" s="2"/>
      <c r="AT1116" s="2"/>
      <c r="AU1116" s="2"/>
      <c r="AV1116" s="2"/>
      <c r="AW1116" s="2"/>
      <c r="AX1116" s="2">
        <v>78685356</v>
      </c>
      <c r="AY1116" s="2">
        <v>19671339</v>
      </c>
      <c r="AZ1116" s="2"/>
      <c r="BA1116" s="2"/>
      <c r="BB1116" s="64">
        <f t="shared" si="211"/>
        <v>163643849</v>
      </c>
      <c r="BC1116" s="2"/>
      <c r="BD1116" s="2">
        <v>19671339</v>
      </c>
      <c r="BE1116" s="2"/>
      <c r="BF1116" s="2"/>
      <c r="BG1116" s="9"/>
      <c r="BH1116" s="2"/>
      <c r="BI1116" s="2"/>
      <c r="BJ1116" s="2">
        <v>140501195</v>
      </c>
      <c r="BK1116" s="8">
        <f t="shared" si="212"/>
        <v>323816383</v>
      </c>
      <c r="BL1116" s="2"/>
      <c r="BM1116" s="2">
        <v>19671339</v>
      </c>
      <c r="BN1116" s="2"/>
      <c r="BO1116" s="2"/>
      <c r="BP1116" s="2"/>
      <c r="BQ1116" s="2"/>
      <c r="BR1116" s="9"/>
      <c r="BS1116" s="2"/>
      <c r="BT1116" s="2"/>
      <c r="BU1116" s="2"/>
      <c r="BV1116" s="2"/>
      <c r="BW1116" s="8">
        <f t="shared" si="213"/>
        <v>343487722</v>
      </c>
      <c r="BX1116" s="2"/>
      <c r="BY1116" s="2">
        <v>19671339</v>
      </c>
      <c r="BZ1116" s="2"/>
      <c r="CA1116" s="2"/>
      <c r="CB1116" s="9"/>
      <c r="CC1116" s="2"/>
      <c r="CD1116" s="2"/>
      <c r="CE1116" s="2"/>
      <c r="CF1116" s="2"/>
      <c r="CG1116" s="8">
        <f>SUM(BW1116:CE1116)</f>
        <v>363159061</v>
      </c>
      <c r="CH1116" s="2"/>
      <c r="CI1116" s="2"/>
      <c r="CJ1116" s="2"/>
      <c r="CK1116" s="2"/>
      <c r="CL1116" s="9"/>
      <c r="CM1116" s="2"/>
      <c r="CN1116" s="2"/>
      <c r="CO1116" s="2"/>
      <c r="CP1116" s="8">
        <f t="shared" si="206"/>
        <v>363159061</v>
      </c>
      <c r="CQ1116" s="2"/>
      <c r="CR1116" s="2"/>
      <c r="CS1116" s="2"/>
      <c r="CT1116" s="2"/>
      <c r="CU1116" s="2"/>
      <c r="CV1116" s="9"/>
      <c r="CW1116" s="2"/>
      <c r="CX1116" s="2"/>
      <c r="CY1116" s="8">
        <f t="shared" si="207"/>
        <v>363159061</v>
      </c>
      <c r="CZ1116" s="2"/>
      <c r="DA1116" s="2"/>
      <c r="DB1116" s="2"/>
      <c r="DC1116" s="2"/>
      <c r="DD1116" s="2"/>
      <c r="DE1116" s="2"/>
      <c r="DF1116" s="2"/>
      <c r="DG1116" s="2"/>
      <c r="DH1116" s="2"/>
      <c r="DI1116" s="8">
        <f t="shared" si="208"/>
        <v>363159061</v>
      </c>
      <c r="DJ1116" s="18"/>
      <c r="DK1116" s="2"/>
      <c r="DL1116" s="2"/>
      <c r="DM1116" s="2"/>
      <c r="DN1116" s="2"/>
      <c r="DO1116" s="2"/>
      <c r="DP1116" s="2"/>
      <c r="DQ1116" s="2"/>
      <c r="DR1116" s="9"/>
      <c r="DS1116" s="2"/>
      <c r="DT1116" s="2"/>
      <c r="DU1116" s="7">
        <f t="shared" si="214"/>
        <v>363159061</v>
      </c>
      <c r="DV1116" s="4">
        <f>VLOOKUP(B1116,[3]RPTNCT049_ConsultaSaldosContabl!$I$4:$K$8047,3,0)</f>
        <v>157370712</v>
      </c>
      <c r="DW1116" s="4">
        <f>+Q1116+Z1116+AA1116+AN1116+BA1116+BJ1116+BU1116+BV1116</f>
        <v>205788349</v>
      </c>
      <c r="DX1116" s="41">
        <f t="shared" si="215"/>
        <v>363159061</v>
      </c>
      <c r="DY1116" s="19">
        <f t="shared" si="216"/>
        <v>0</v>
      </c>
      <c r="DZ1116" s="29"/>
      <c r="EA1116" s="29"/>
      <c r="EB1116" s="29"/>
    </row>
    <row r="1117" spans="1:136" ht="15" customHeight="1" x14ac:dyDescent="0.2">
      <c r="A1117" s="1">
        <v>8000947761</v>
      </c>
      <c r="B1117" s="1">
        <v>800094776</v>
      </c>
      <c r="C1117" s="16">
        <v>218525885</v>
      </c>
      <c r="D1117" s="17" t="s">
        <v>565</v>
      </c>
      <c r="E1117" s="24" t="s">
        <v>1601</v>
      </c>
      <c r="F1117" s="38"/>
      <c r="G1117" s="2"/>
      <c r="H1117" s="3"/>
      <c r="I1117" s="2"/>
      <c r="J1117" s="39"/>
      <c r="K1117" s="3"/>
      <c r="L1117" s="2"/>
      <c r="M1117" s="8"/>
      <c r="N1117" s="3"/>
      <c r="O1117" s="2"/>
      <c r="P1117" s="3"/>
      <c r="Q1117" s="39">
        <v>74795215</v>
      </c>
      <c r="R1117" s="2"/>
      <c r="S1117" s="3"/>
      <c r="T1117" s="3"/>
      <c r="U1117" s="2"/>
      <c r="V1117" s="8">
        <f t="shared" si="205"/>
        <v>74795215</v>
      </c>
      <c r="W1117" s="8">
        <v>0</v>
      </c>
      <c r="X1117" s="2"/>
      <c r="Y1117" s="8">
        <v>0</v>
      </c>
      <c r="Z1117" s="8"/>
      <c r="AA1117" s="2"/>
      <c r="AB1117" s="2"/>
      <c r="AC1117" s="9"/>
      <c r="AD1117" s="2"/>
      <c r="AE1117" s="2"/>
      <c r="AF1117" s="8">
        <f t="shared" si="209"/>
        <v>74795215</v>
      </c>
      <c r="AG1117" s="9">
        <v>0</v>
      </c>
      <c r="AH1117" s="2"/>
      <c r="AI1117" s="2">
        <v>0</v>
      </c>
      <c r="AJ1117" s="9">
        <v>0</v>
      </c>
      <c r="AK1117" s="2">
        <v>0</v>
      </c>
      <c r="AL1117" s="2">
        <v>0</v>
      </c>
      <c r="AM1117" s="2"/>
      <c r="AN1117" s="2"/>
      <c r="AO1117" s="19">
        <f t="shared" si="210"/>
        <v>74795215</v>
      </c>
      <c r="AP1117" s="2"/>
      <c r="AQ1117" s="2"/>
      <c r="AR1117" s="2"/>
      <c r="AS1117" s="2"/>
      <c r="AT1117" s="2"/>
      <c r="AU1117" s="2"/>
      <c r="AV1117" s="2"/>
      <c r="AW1117" s="2"/>
      <c r="AX1117" s="2">
        <v>129718984</v>
      </c>
      <c r="AY1117" s="2">
        <v>32429746</v>
      </c>
      <c r="AZ1117" s="2"/>
      <c r="BA1117" s="2"/>
      <c r="BB1117" s="64">
        <f t="shared" si="211"/>
        <v>236943945</v>
      </c>
      <c r="BC1117" s="2"/>
      <c r="BD1117" s="2">
        <v>32429746</v>
      </c>
      <c r="BE1117" s="2"/>
      <c r="BF1117" s="2"/>
      <c r="BG1117" s="9"/>
      <c r="BH1117" s="2"/>
      <c r="BI1117" s="2"/>
      <c r="BJ1117" s="2">
        <v>160963814</v>
      </c>
      <c r="BK1117" s="8">
        <f t="shared" si="212"/>
        <v>430337505</v>
      </c>
      <c r="BL1117" s="2"/>
      <c r="BM1117" s="2">
        <v>32429746</v>
      </c>
      <c r="BN1117" s="2"/>
      <c r="BO1117" s="2"/>
      <c r="BP1117" s="2"/>
      <c r="BQ1117" s="2"/>
      <c r="BR1117" s="9"/>
      <c r="BS1117" s="2"/>
      <c r="BT1117" s="2"/>
      <c r="BU1117" s="2"/>
      <c r="BV1117" s="2"/>
      <c r="BW1117" s="8">
        <f t="shared" si="213"/>
        <v>462767251</v>
      </c>
      <c r="BX1117" s="2"/>
      <c r="BY1117" s="2">
        <v>32429746</v>
      </c>
      <c r="BZ1117" s="2"/>
      <c r="CA1117" s="2"/>
      <c r="CB1117" s="9"/>
      <c r="CC1117" s="2"/>
      <c r="CD1117" s="2"/>
      <c r="CE1117" s="2"/>
      <c r="CF1117" s="2"/>
      <c r="CG1117" s="8">
        <f>SUM(BW1117:CE1117)</f>
        <v>495196997</v>
      </c>
      <c r="CH1117" s="2"/>
      <c r="CI1117" s="2"/>
      <c r="CJ1117" s="2"/>
      <c r="CK1117" s="2"/>
      <c r="CL1117" s="9"/>
      <c r="CM1117" s="2"/>
      <c r="CN1117" s="2"/>
      <c r="CO1117" s="2"/>
      <c r="CP1117" s="8">
        <f t="shared" si="206"/>
        <v>495196997</v>
      </c>
      <c r="CQ1117" s="2"/>
      <c r="CR1117" s="2"/>
      <c r="CS1117" s="2"/>
      <c r="CT1117" s="2"/>
      <c r="CU1117" s="2"/>
      <c r="CV1117" s="9"/>
      <c r="CW1117" s="2"/>
      <c r="CX1117" s="2"/>
      <c r="CY1117" s="8">
        <f t="shared" si="207"/>
        <v>495196997</v>
      </c>
      <c r="CZ1117" s="2"/>
      <c r="DA1117" s="2"/>
      <c r="DB1117" s="2"/>
      <c r="DC1117" s="2"/>
      <c r="DD1117" s="2"/>
      <c r="DE1117" s="2"/>
      <c r="DF1117" s="2"/>
      <c r="DG1117" s="2"/>
      <c r="DH1117" s="2"/>
      <c r="DI1117" s="8">
        <f t="shared" si="208"/>
        <v>495196997</v>
      </c>
      <c r="DJ1117" s="18"/>
      <c r="DK1117" s="2"/>
      <c r="DL1117" s="2"/>
      <c r="DM1117" s="2"/>
      <c r="DN1117" s="2"/>
      <c r="DO1117" s="2"/>
      <c r="DP1117" s="2"/>
      <c r="DQ1117" s="2"/>
      <c r="DR1117" s="9"/>
      <c r="DS1117" s="2"/>
      <c r="DT1117" s="2"/>
      <c r="DU1117" s="7">
        <f t="shared" si="214"/>
        <v>495196997</v>
      </c>
      <c r="DV1117" s="4">
        <f>VLOOKUP(B1117,[3]RPTNCT049_ConsultaSaldosContabl!$I$4:$K$8047,3,0)</f>
        <v>259437968</v>
      </c>
      <c r="DW1117" s="4">
        <f>+Q1117+Z1117+AA1117+AN1117+BA1117+BJ1117+BU1117+BV1117</f>
        <v>235759029</v>
      </c>
      <c r="DX1117" s="41">
        <f t="shared" si="215"/>
        <v>495196997</v>
      </c>
      <c r="DY1117" s="19">
        <f t="shared" si="216"/>
        <v>0</v>
      </c>
      <c r="DZ1117" s="29"/>
      <c r="EA1117" s="29"/>
      <c r="EB1117" s="29"/>
    </row>
    <row r="1118" spans="1:136" ht="15" customHeight="1" x14ac:dyDescent="0.2">
      <c r="A1118" s="1">
        <v>8000991536</v>
      </c>
      <c r="B1118" s="1">
        <v>800099153</v>
      </c>
      <c r="C1118" s="16">
        <v>218552885</v>
      </c>
      <c r="D1118" s="17" t="s">
        <v>750</v>
      </c>
      <c r="E1118" s="24" t="s">
        <v>1788</v>
      </c>
      <c r="F1118" s="38"/>
      <c r="G1118" s="2"/>
      <c r="H1118" s="3"/>
      <c r="I1118" s="2"/>
      <c r="J1118" s="39"/>
      <c r="K1118" s="3"/>
      <c r="L1118" s="2"/>
      <c r="M1118" s="8"/>
      <c r="N1118" s="3"/>
      <c r="O1118" s="2"/>
      <c r="P1118" s="3"/>
      <c r="Q1118" s="39">
        <v>57949478</v>
      </c>
      <c r="R1118" s="2"/>
      <c r="S1118" s="3"/>
      <c r="T1118" s="3"/>
      <c r="U1118" s="2"/>
      <c r="V1118" s="8">
        <f t="shared" si="205"/>
        <v>57949478</v>
      </c>
      <c r="W1118" s="8">
        <v>0</v>
      </c>
      <c r="X1118" s="2"/>
      <c r="Y1118" s="8">
        <v>0</v>
      </c>
      <c r="Z1118" s="8"/>
      <c r="AA1118" s="2"/>
      <c r="AB1118" s="2"/>
      <c r="AC1118" s="9"/>
      <c r="AD1118" s="2"/>
      <c r="AE1118" s="2"/>
      <c r="AF1118" s="8">
        <f t="shared" si="209"/>
        <v>57949478</v>
      </c>
      <c r="AG1118" s="9">
        <v>0</v>
      </c>
      <c r="AH1118" s="2"/>
      <c r="AI1118" s="2">
        <v>0</v>
      </c>
      <c r="AJ1118" s="9">
        <v>0</v>
      </c>
      <c r="AK1118" s="2">
        <v>0</v>
      </c>
      <c r="AL1118" s="2">
        <v>0</v>
      </c>
      <c r="AM1118" s="2"/>
      <c r="AN1118" s="2"/>
      <c r="AO1118" s="19">
        <f t="shared" si="210"/>
        <v>57949478</v>
      </c>
      <c r="AP1118" s="2"/>
      <c r="AQ1118" s="2"/>
      <c r="AR1118" s="2"/>
      <c r="AS1118" s="2"/>
      <c r="AT1118" s="2"/>
      <c r="AU1118" s="2"/>
      <c r="AV1118" s="2"/>
      <c r="AW1118" s="2"/>
      <c r="AX1118" s="2">
        <v>91507376</v>
      </c>
      <c r="AY1118" s="2">
        <v>22876844</v>
      </c>
      <c r="AZ1118" s="2"/>
      <c r="BA1118" s="2"/>
      <c r="BB1118" s="64">
        <f t="shared" si="211"/>
        <v>172333698</v>
      </c>
      <c r="BC1118" s="2"/>
      <c r="BD1118" s="2">
        <v>22876844</v>
      </c>
      <c r="BE1118" s="2"/>
      <c r="BF1118" s="2"/>
      <c r="BG1118" s="9"/>
      <c r="BH1118" s="2"/>
      <c r="BI1118" s="2"/>
      <c r="BJ1118" s="2">
        <v>124710876</v>
      </c>
      <c r="BK1118" s="8">
        <f t="shared" si="212"/>
        <v>319921418</v>
      </c>
      <c r="BL1118" s="2"/>
      <c r="BM1118" s="2">
        <v>22876844</v>
      </c>
      <c r="BN1118" s="2"/>
      <c r="BO1118" s="2"/>
      <c r="BP1118" s="2"/>
      <c r="BQ1118" s="2"/>
      <c r="BR1118" s="9"/>
      <c r="BS1118" s="2"/>
      <c r="BT1118" s="2"/>
      <c r="BU1118" s="2"/>
      <c r="BV1118" s="2"/>
      <c r="BW1118" s="8">
        <f t="shared" si="213"/>
        <v>342798262</v>
      </c>
      <c r="BX1118" s="2"/>
      <c r="BY1118" s="2">
        <v>22876844</v>
      </c>
      <c r="BZ1118" s="2"/>
      <c r="CA1118" s="2"/>
      <c r="CB1118" s="9"/>
      <c r="CC1118" s="2"/>
      <c r="CD1118" s="2"/>
      <c r="CE1118" s="2"/>
      <c r="CF1118" s="2"/>
      <c r="CG1118" s="8">
        <f>SUM(BW1118:CE1118)</f>
        <v>365675106</v>
      </c>
      <c r="CH1118" s="2"/>
      <c r="CI1118" s="2"/>
      <c r="CJ1118" s="2"/>
      <c r="CK1118" s="2"/>
      <c r="CL1118" s="9"/>
      <c r="CM1118" s="2"/>
      <c r="CN1118" s="2"/>
      <c r="CO1118" s="2"/>
      <c r="CP1118" s="8">
        <f t="shared" si="206"/>
        <v>365675106</v>
      </c>
      <c r="CQ1118" s="2"/>
      <c r="CR1118" s="2"/>
      <c r="CS1118" s="2"/>
      <c r="CT1118" s="2"/>
      <c r="CU1118" s="2"/>
      <c r="CV1118" s="9"/>
      <c r="CW1118" s="2"/>
      <c r="CX1118" s="2"/>
      <c r="CY1118" s="8">
        <f t="shared" si="207"/>
        <v>365675106</v>
      </c>
      <c r="CZ1118" s="2"/>
      <c r="DA1118" s="2"/>
      <c r="DB1118" s="2"/>
      <c r="DC1118" s="2"/>
      <c r="DD1118" s="2"/>
      <c r="DE1118" s="2"/>
      <c r="DF1118" s="2"/>
      <c r="DG1118" s="2"/>
      <c r="DH1118" s="2"/>
      <c r="DI1118" s="8">
        <f t="shared" si="208"/>
        <v>365675106</v>
      </c>
      <c r="DJ1118" s="18"/>
      <c r="DK1118" s="2"/>
      <c r="DL1118" s="2"/>
      <c r="DM1118" s="2"/>
      <c r="DN1118" s="2"/>
      <c r="DO1118" s="2"/>
      <c r="DP1118" s="2"/>
      <c r="DQ1118" s="2"/>
      <c r="DR1118" s="9"/>
      <c r="DS1118" s="2"/>
      <c r="DT1118" s="2"/>
      <c r="DU1118" s="7">
        <f t="shared" si="214"/>
        <v>365675106</v>
      </c>
      <c r="DV1118" s="4">
        <f>VLOOKUP(B1118,[3]RPTNCT049_ConsultaSaldosContabl!$I$4:$K$8047,3,0)</f>
        <v>183014752</v>
      </c>
      <c r="DW1118" s="4">
        <f>+Q1118+Z1118+AA1118+AN1118+BA1118+BJ1118+BU1118+BV1118</f>
        <v>182660354</v>
      </c>
      <c r="DX1118" s="41">
        <f t="shared" si="215"/>
        <v>365675106</v>
      </c>
      <c r="DY1118" s="19">
        <f t="shared" si="216"/>
        <v>0</v>
      </c>
      <c r="DZ1118" s="29"/>
      <c r="EA1118" s="29"/>
      <c r="EB1118" s="29"/>
    </row>
    <row r="1119" spans="1:136" ht="15" customHeight="1" x14ac:dyDescent="0.2">
      <c r="A1119" s="1">
        <v>8000971806</v>
      </c>
      <c r="B1119" s="1">
        <v>800097180</v>
      </c>
      <c r="C1119" s="16">
        <v>218541885</v>
      </c>
      <c r="D1119" s="17" t="s">
        <v>628</v>
      </c>
      <c r="E1119" s="24" t="s">
        <v>1664</v>
      </c>
      <c r="F1119" s="38"/>
      <c r="G1119" s="2"/>
      <c r="H1119" s="3"/>
      <c r="I1119" s="2"/>
      <c r="J1119" s="39"/>
      <c r="K1119" s="3"/>
      <c r="L1119" s="2"/>
      <c r="M1119" s="8"/>
      <c r="N1119" s="3"/>
      <c r="O1119" s="2"/>
      <c r="P1119" s="3"/>
      <c r="Q1119" s="39">
        <v>34537473</v>
      </c>
      <c r="R1119" s="2"/>
      <c r="S1119" s="3"/>
      <c r="T1119" s="3"/>
      <c r="U1119" s="2"/>
      <c r="V1119" s="8">
        <f t="shared" si="205"/>
        <v>34537473</v>
      </c>
      <c r="W1119" s="8">
        <v>0</v>
      </c>
      <c r="X1119" s="2"/>
      <c r="Y1119" s="8">
        <v>0</v>
      </c>
      <c r="Z1119" s="8"/>
      <c r="AA1119" s="2"/>
      <c r="AB1119" s="2"/>
      <c r="AC1119" s="9"/>
      <c r="AD1119" s="2"/>
      <c r="AE1119" s="2"/>
      <c r="AF1119" s="8">
        <f t="shared" si="209"/>
        <v>34537473</v>
      </c>
      <c r="AG1119" s="9">
        <v>0</v>
      </c>
      <c r="AH1119" s="2"/>
      <c r="AI1119" s="2">
        <v>0</v>
      </c>
      <c r="AJ1119" s="9">
        <v>0</v>
      </c>
      <c r="AK1119" s="2">
        <v>0</v>
      </c>
      <c r="AL1119" s="2">
        <v>0</v>
      </c>
      <c r="AM1119" s="2"/>
      <c r="AN1119" s="2"/>
      <c r="AO1119" s="19">
        <f t="shared" si="210"/>
        <v>34537473</v>
      </c>
      <c r="AP1119" s="2"/>
      <c r="AQ1119" s="2"/>
      <c r="AR1119" s="2"/>
      <c r="AS1119" s="2"/>
      <c r="AT1119" s="2"/>
      <c r="AU1119" s="2"/>
      <c r="AV1119" s="2"/>
      <c r="AW1119" s="2"/>
      <c r="AX1119" s="2">
        <v>22675338</v>
      </c>
      <c r="AY1119" s="2"/>
      <c r="AZ1119" s="2"/>
      <c r="BA1119" s="2"/>
      <c r="BB1119" s="64">
        <f t="shared" si="211"/>
        <v>57212811</v>
      </c>
      <c r="BC1119" s="2"/>
      <c r="BD1119" s="2">
        <v>45350676</v>
      </c>
      <c r="BE1119" s="2"/>
      <c r="BF1119" s="2"/>
      <c r="BG1119" s="9"/>
      <c r="BH1119" s="2"/>
      <c r="BI1119" s="2"/>
      <c r="BJ1119" s="2">
        <v>74326323</v>
      </c>
      <c r="BK1119" s="8">
        <f t="shared" si="212"/>
        <v>176889810</v>
      </c>
      <c r="BL1119" s="2"/>
      <c r="BM1119" s="2">
        <v>45350676</v>
      </c>
      <c r="BN1119" s="2"/>
      <c r="BO1119" s="2"/>
      <c r="BP1119" s="2"/>
      <c r="BQ1119" s="2"/>
      <c r="BR1119" s="9"/>
      <c r="BS1119" s="2"/>
      <c r="BT1119" s="2"/>
      <c r="BU1119" s="2"/>
      <c r="BV1119" s="2"/>
      <c r="BW1119" s="8">
        <f t="shared" si="213"/>
        <v>222240486</v>
      </c>
      <c r="BX1119" s="2"/>
      <c r="BY1119" s="2">
        <v>0</v>
      </c>
      <c r="BZ1119" s="2"/>
      <c r="CA1119" s="2"/>
      <c r="CB1119" s="9"/>
      <c r="CC1119" s="2"/>
      <c r="CD1119" s="2"/>
      <c r="CE1119" s="2"/>
      <c r="CF1119" s="2"/>
      <c r="CG1119" s="8">
        <f>SUM(BW1119:CE1119)</f>
        <v>222240486</v>
      </c>
      <c r="CH1119" s="2"/>
      <c r="CI1119" s="2"/>
      <c r="CJ1119" s="2"/>
      <c r="CK1119" s="2"/>
      <c r="CL1119" s="9"/>
      <c r="CM1119" s="2"/>
      <c r="CN1119" s="2"/>
      <c r="CO1119" s="2"/>
      <c r="CP1119" s="8">
        <f t="shared" si="206"/>
        <v>222240486</v>
      </c>
      <c r="CQ1119" s="2"/>
      <c r="CR1119" s="2"/>
      <c r="CS1119" s="2"/>
      <c r="CT1119" s="2"/>
      <c r="CU1119" s="2"/>
      <c r="CV1119" s="9"/>
      <c r="CW1119" s="2"/>
      <c r="CX1119" s="2"/>
      <c r="CY1119" s="8">
        <f t="shared" si="207"/>
        <v>222240486</v>
      </c>
      <c r="CZ1119" s="2"/>
      <c r="DA1119" s="2"/>
      <c r="DB1119" s="2"/>
      <c r="DC1119" s="2"/>
      <c r="DD1119" s="2"/>
      <c r="DE1119" s="2"/>
      <c r="DF1119" s="2"/>
      <c r="DG1119" s="2"/>
      <c r="DH1119" s="2"/>
      <c r="DI1119" s="8">
        <f t="shared" si="208"/>
        <v>222240486</v>
      </c>
      <c r="DJ1119" s="18"/>
      <c r="DK1119" s="2"/>
      <c r="DL1119" s="2"/>
      <c r="DM1119" s="2"/>
      <c r="DN1119" s="2"/>
      <c r="DO1119" s="2"/>
      <c r="DP1119" s="2"/>
      <c r="DQ1119" s="2"/>
      <c r="DR1119" s="9"/>
      <c r="DS1119" s="2"/>
      <c r="DT1119" s="2"/>
      <c r="DU1119" s="7">
        <f t="shared" si="214"/>
        <v>222240486</v>
      </c>
      <c r="DV1119" s="4">
        <f>VLOOKUP(B1119,[3]RPTNCT049_ConsultaSaldosContabl!$I$4:$K$8047,3,0)</f>
        <v>113376690</v>
      </c>
      <c r="DW1119" s="4">
        <f>+Q1119+Z1119+AA1119+AN1119+BA1119+BJ1119+BU1119+BV1119</f>
        <v>108863796</v>
      </c>
      <c r="DX1119" s="41">
        <f t="shared" si="215"/>
        <v>222240486</v>
      </c>
      <c r="DY1119" s="19">
        <f t="shared" si="216"/>
        <v>0</v>
      </c>
      <c r="DZ1119" s="29"/>
      <c r="EA1119" s="29"/>
      <c r="EB1119" s="29"/>
    </row>
    <row r="1120" spans="1:136" ht="15" customHeight="1" x14ac:dyDescent="0.2">
      <c r="A1120" s="1">
        <v>8909809648</v>
      </c>
      <c r="B1120" s="1">
        <v>890980964</v>
      </c>
      <c r="C1120" s="16">
        <v>218505885</v>
      </c>
      <c r="D1120" s="17" t="s">
        <v>156</v>
      </c>
      <c r="E1120" s="24" t="s">
        <v>1201</v>
      </c>
      <c r="F1120" s="38"/>
      <c r="G1120" s="2"/>
      <c r="H1120" s="3"/>
      <c r="I1120" s="2"/>
      <c r="J1120" s="39"/>
      <c r="K1120" s="3"/>
      <c r="L1120" s="2"/>
      <c r="M1120" s="8"/>
      <c r="N1120" s="3"/>
      <c r="O1120" s="2"/>
      <c r="P1120" s="3"/>
      <c r="Q1120" s="39">
        <v>32671228</v>
      </c>
      <c r="R1120" s="2"/>
      <c r="S1120" s="3"/>
      <c r="T1120" s="3"/>
      <c r="U1120" s="2"/>
      <c r="V1120" s="8">
        <f t="shared" si="205"/>
        <v>32671228</v>
      </c>
      <c r="W1120" s="8">
        <v>0</v>
      </c>
      <c r="X1120" s="2"/>
      <c r="Y1120" s="8">
        <v>0</v>
      </c>
      <c r="Z1120" s="8"/>
      <c r="AA1120" s="2"/>
      <c r="AB1120" s="2"/>
      <c r="AC1120" s="9"/>
      <c r="AD1120" s="2"/>
      <c r="AE1120" s="2"/>
      <c r="AF1120" s="8">
        <f t="shared" si="209"/>
        <v>32671228</v>
      </c>
      <c r="AG1120" s="9">
        <v>0</v>
      </c>
      <c r="AH1120" s="2"/>
      <c r="AI1120" s="2">
        <v>0</v>
      </c>
      <c r="AJ1120" s="9">
        <v>0</v>
      </c>
      <c r="AK1120" s="2">
        <v>0</v>
      </c>
      <c r="AL1120" s="2">
        <v>0</v>
      </c>
      <c r="AM1120" s="2"/>
      <c r="AN1120" s="2"/>
      <c r="AO1120" s="19">
        <f t="shared" si="210"/>
        <v>32671228</v>
      </c>
      <c r="AP1120" s="2"/>
      <c r="AQ1120" s="2"/>
      <c r="AR1120" s="2"/>
      <c r="AS1120" s="2"/>
      <c r="AT1120" s="2"/>
      <c r="AU1120" s="2"/>
      <c r="AV1120" s="2"/>
      <c r="AW1120" s="2"/>
      <c r="AX1120" s="2">
        <v>40778400</v>
      </c>
      <c r="AY1120" s="2">
        <v>10194600</v>
      </c>
      <c r="AZ1120" s="2"/>
      <c r="BA1120" s="2"/>
      <c r="BB1120" s="64">
        <f t="shared" si="211"/>
        <v>83644228</v>
      </c>
      <c r="BC1120" s="2"/>
      <c r="BD1120" s="2">
        <v>10194600</v>
      </c>
      <c r="BE1120" s="2"/>
      <c r="BF1120" s="2"/>
      <c r="BG1120" s="9"/>
      <c r="BH1120" s="2"/>
      <c r="BI1120" s="2"/>
      <c r="BJ1120" s="2">
        <v>70310246</v>
      </c>
      <c r="BK1120" s="8">
        <f t="shared" si="212"/>
        <v>164149074</v>
      </c>
      <c r="BL1120" s="2"/>
      <c r="BM1120" s="2">
        <v>10194600</v>
      </c>
      <c r="BN1120" s="2"/>
      <c r="BO1120" s="2"/>
      <c r="BP1120" s="2"/>
      <c r="BQ1120" s="2"/>
      <c r="BR1120" s="9"/>
      <c r="BS1120" s="2"/>
      <c r="BT1120" s="2"/>
      <c r="BU1120" s="2"/>
      <c r="BV1120" s="2"/>
      <c r="BW1120" s="8">
        <f t="shared" si="213"/>
        <v>174343674</v>
      </c>
      <c r="BX1120" s="2"/>
      <c r="BY1120" s="2">
        <v>10194600</v>
      </c>
      <c r="BZ1120" s="2"/>
      <c r="CA1120" s="2"/>
      <c r="CB1120" s="9"/>
      <c r="CC1120" s="2"/>
      <c r="CD1120" s="2"/>
      <c r="CE1120" s="2"/>
      <c r="CF1120" s="2"/>
      <c r="CG1120" s="8">
        <f>SUM(BW1120:CE1120)</f>
        <v>184538274</v>
      </c>
      <c r="CH1120" s="2"/>
      <c r="CI1120" s="2"/>
      <c r="CJ1120" s="2"/>
      <c r="CK1120" s="2"/>
      <c r="CL1120" s="9"/>
      <c r="CM1120" s="2"/>
      <c r="CN1120" s="2"/>
      <c r="CO1120" s="2"/>
      <c r="CP1120" s="8">
        <f t="shared" si="206"/>
        <v>184538274</v>
      </c>
      <c r="CQ1120" s="2"/>
      <c r="CR1120" s="2"/>
      <c r="CS1120" s="2"/>
      <c r="CT1120" s="2"/>
      <c r="CU1120" s="2"/>
      <c r="CV1120" s="9"/>
      <c r="CW1120" s="2"/>
      <c r="CX1120" s="2"/>
      <c r="CY1120" s="8">
        <f t="shared" si="207"/>
        <v>184538274</v>
      </c>
      <c r="CZ1120" s="2"/>
      <c r="DA1120" s="2"/>
      <c r="DB1120" s="2"/>
      <c r="DC1120" s="2"/>
      <c r="DD1120" s="2"/>
      <c r="DE1120" s="2"/>
      <c r="DF1120" s="2"/>
      <c r="DG1120" s="2"/>
      <c r="DH1120" s="2"/>
      <c r="DI1120" s="8">
        <f t="shared" si="208"/>
        <v>184538274</v>
      </c>
      <c r="DJ1120" s="18"/>
      <c r="DK1120" s="2"/>
      <c r="DL1120" s="2"/>
      <c r="DM1120" s="2"/>
      <c r="DN1120" s="2"/>
      <c r="DO1120" s="2"/>
      <c r="DP1120" s="2"/>
      <c r="DQ1120" s="2"/>
      <c r="DR1120" s="9"/>
      <c r="DS1120" s="2"/>
      <c r="DT1120" s="2"/>
      <c r="DU1120" s="7">
        <f t="shared" si="214"/>
        <v>184538274</v>
      </c>
      <c r="DV1120" s="4">
        <f>VLOOKUP(B1120,[3]RPTNCT049_ConsultaSaldosContabl!$I$4:$K$8047,3,0)</f>
        <v>81556800</v>
      </c>
      <c r="DW1120" s="4">
        <f>+Q1120+Z1120+AA1120+AN1120+BA1120+BJ1120+BU1120+BV1120</f>
        <v>102981474</v>
      </c>
      <c r="DX1120" s="41">
        <f t="shared" si="215"/>
        <v>184538274</v>
      </c>
      <c r="DY1120" s="19">
        <f t="shared" si="216"/>
        <v>0</v>
      </c>
      <c r="DZ1120" s="29"/>
      <c r="EA1120" s="29"/>
      <c r="EB1120" s="29"/>
    </row>
    <row r="1121" spans="1:136" ht="15" customHeight="1" x14ac:dyDescent="0.2">
      <c r="A1121" s="1">
        <v>8909800961</v>
      </c>
      <c r="B1121" s="1">
        <v>890980096</v>
      </c>
      <c r="C1121" s="16">
        <v>218705887</v>
      </c>
      <c r="D1121" s="17" t="s">
        <v>157</v>
      </c>
      <c r="E1121" s="24" t="s">
        <v>1202</v>
      </c>
      <c r="F1121" s="38"/>
      <c r="G1121" s="2"/>
      <c r="H1121" s="3"/>
      <c r="I1121" s="2"/>
      <c r="J1121" s="39"/>
      <c r="K1121" s="3"/>
      <c r="L1121" s="2"/>
      <c r="M1121" s="8"/>
      <c r="N1121" s="3"/>
      <c r="O1121" s="2"/>
      <c r="P1121" s="3"/>
      <c r="Q1121" s="39">
        <v>132448425</v>
      </c>
      <c r="R1121" s="2"/>
      <c r="S1121" s="3"/>
      <c r="T1121" s="3"/>
      <c r="U1121" s="2"/>
      <c r="V1121" s="8">
        <f t="shared" si="205"/>
        <v>132448425</v>
      </c>
      <c r="W1121" s="8">
        <v>0</v>
      </c>
      <c r="X1121" s="2"/>
      <c r="Y1121" s="8">
        <v>0</v>
      </c>
      <c r="Z1121" s="8">
        <v>89194297</v>
      </c>
      <c r="AA1121" s="2"/>
      <c r="AB1121" s="2"/>
      <c r="AC1121" s="9"/>
      <c r="AD1121" s="2"/>
      <c r="AE1121" s="2"/>
      <c r="AF1121" s="8">
        <f t="shared" si="209"/>
        <v>221642722</v>
      </c>
      <c r="AG1121" s="9">
        <v>0</v>
      </c>
      <c r="AH1121" s="2"/>
      <c r="AI1121" s="2">
        <v>0</v>
      </c>
      <c r="AJ1121" s="9">
        <v>0</v>
      </c>
      <c r="AK1121" s="2">
        <v>0</v>
      </c>
      <c r="AL1121" s="2">
        <v>0</v>
      </c>
      <c r="AM1121" s="2"/>
      <c r="AN1121" s="2"/>
      <c r="AO1121" s="19">
        <f t="shared" si="210"/>
        <v>221642722</v>
      </c>
      <c r="AP1121" s="2"/>
      <c r="AQ1121" s="2"/>
      <c r="AR1121" s="2"/>
      <c r="AS1121" s="2"/>
      <c r="AT1121" s="2"/>
      <c r="AU1121" s="2"/>
      <c r="AV1121" s="2"/>
      <c r="AW1121" s="2"/>
      <c r="AX1121" s="2">
        <v>210293140</v>
      </c>
      <c r="AY1121" s="2">
        <v>52573285</v>
      </c>
      <c r="AZ1121" s="2"/>
      <c r="BA1121" s="2"/>
      <c r="BB1121" s="64">
        <f t="shared" si="211"/>
        <v>484509147</v>
      </c>
      <c r="BC1121" s="2"/>
      <c r="BD1121" s="2">
        <v>52573285</v>
      </c>
      <c r="BE1121" s="2"/>
      <c r="BF1121" s="2"/>
      <c r="BG1121" s="9"/>
      <c r="BH1121" s="2"/>
      <c r="BI1121" s="2"/>
      <c r="BJ1121" s="2">
        <v>476986683</v>
      </c>
      <c r="BK1121" s="8">
        <f t="shared" si="212"/>
        <v>1014069115</v>
      </c>
      <c r="BL1121" s="2"/>
      <c r="BM1121" s="2">
        <v>52573285</v>
      </c>
      <c r="BN1121" s="2"/>
      <c r="BO1121" s="2"/>
      <c r="BP1121" s="2"/>
      <c r="BQ1121" s="2"/>
      <c r="BR1121" s="9"/>
      <c r="BS1121" s="2"/>
      <c r="BT1121" s="2"/>
      <c r="BU1121" s="2"/>
      <c r="BV1121" s="2"/>
      <c r="BW1121" s="8">
        <f t="shared" si="213"/>
        <v>1066642400</v>
      </c>
      <c r="BX1121" s="2"/>
      <c r="BY1121" s="2">
        <v>52573285</v>
      </c>
      <c r="BZ1121" s="2"/>
      <c r="CA1121" s="2"/>
      <c r="CB1121" s="9"/>
      <c r="CC1121" s="2"/>
      <c r="CD1121" s="2"/>
      <c r="CE1121" s="2"/>
      <c r="CF1121" s="2"/>
      <c r="CG1121" s="8">
        <f>SUM(BW1121:CE1121)</f>
        <v>1119215685</v>
      </c>
      <c r="CH1121" s="2"/>
      <c r="CI1121" s="2"/>
      <c r="CJ1121" s="2"/>
      <c r="CK1121" s="2"/>
      <c r="CL1121" s="9"/>
      <c r="CM1121" s="2"/>
      <c r="CN1121" s="2"/>
      <c r="CO1121" s="2"/>
      <c r="CP1121" s="8">
        <f t="shared" si="206"/>
        <v>1119215685</v>
      </c>
      <c r="CQ1121" s="2"/>
      <c r="CR1121" s="2"/>
      <c r="CS1121" s="2"/>
      <c r="CT1121" s="2"/>
      <c r="CU1121" s="2"/>
      <c r="CV1121" s="9"/>
      <c r="CW1121" s="2"/>
      <c r="CX1121" s="2"/>
      <c r="CY1121" s="8">
        <f t="shared" si="207"/>
        <v>1119215685</v>
      </c>
      <c r="CZ1121" s="2"/>
      <c r="DA1121" s="2"/>
      <c r="DB1121" s="2"/>
      <c r="DC1121" s="2"/>
      <c r="DD1121" s="2"/>
      <c r="DE1121" s="2"/>
      <c r="DF1121" s="2"/>
      <c r="DG1121" s="2"/>
      <c r="DH1121" s="2"/>
      <c r="DI1121" s="8">
        <f t="shared" si="208"/>
        <v>1119215685</v>
      </c>
      <c r="DJ1121" s="18"/>
      <c r="DK1121" s="2"/>
      <c r="DL1121" s="2"/>
      <c r="DM1121" s="2"/>
      <c r="DN1121" s="2"/>
      <c r="DO1121" s="2"/>
      <c r="DP1121" s="2"/>
      <c r="DQ1121" s="2"/>
      <c r="DR1121" s="9"/>
      <c r="DS1121" s="2"/>
      <c r="DT1121" s="2"/>
      <c r="DU1121" s="7">
        <f t="shared" si="214"/>
        <v>1119215685</v>
      </c>
      <c r="DV1121" s="4">
        <f>VLOOKUP(B1121,[3]RPTNCT049_ConsultaSaldosContabl!$I$4:$K$8047,3,0)</f>
        <v>420586280</v>
      </c>
      <c r="DW1121" s="4">
        <f>+Q1121+Z1121+AA1121+AN1121+BA1121+BJ1121+BU1121+BV1121</f>
        <v>698629405</v>
      </c>
      <c r="DX1121" s="41">
        <f t="shared" si="215"/>
        <v>1119215685</v>
      </c>
      <c r="DY1121" s="19">
        <f t="shared" si="216"/>
        <v>0</v>
      </c>
      <c r="DZ1121" s="29"/>
      <c r="EA1121" s="29"/>
      <c r="EB1121" s="29"/>
    </row>
    <row r="1122" spans="1:136" ht="15" customHeight="1" x14ac:dyDescent="0.2">
      <c r="A1122" s="1">
        <v>8909840302</v>
      </c>
      <c r="B1122" s="1">
        <v>890984030</v>
      </c>
      <c r="C1122" s="16">
        <v>219005890</v>
      </c>
      <c r="D1122" s="17" t="s">
        <v>158</v>
      </c>
      <c r="E1122" s="24" t="s">
        <v>1203</v>
      </c>
      <c r="F1122" s="38"/>
      <c r="G1122" s="2"/>
      <c r="H1122" s="3"/>
      <c r="I1122" s="2"/>
      <c r="J1122" s="39"/>
      <c r="K1122" s="3"/>
      <c r="L1122" s="2"/>
      <c r="M1122" s="8"/>
      <c r="N1122" s="3"/>
      <c r="O1122" s="2"/>
      <c r="P1122" s="3"/>
      <c r="Q1122" s="39">
        <v>123377270</v>
      </c>
      <c r="R1122" s="2"/>
      <c r="S1122" s="3"/>
      <c r="T1122" s="3"/>
      <c r="U1122" s="2"/>
      <c r="V1122" s="8">
        <f t="shared" si="205"/>
        <v>123377270</v>
      </c>
      <c r="W1122" s="8">
        <v>0</v>
      </c>
      <c r="X1122" s="2"/>
      <c r="Y1122" s="8">
        <v>0</v>
      </c>
      <c r="Z1122" s="8"/>
      <c r="AA1122" s="2"/>
      <c r="AB1122" s="2"/>
      <c r="AC1122" s="9"/>
      <c r="AD1122" s="2"/>
      <c r="AE1122" s="2"/>
      <c r="AF1122" s="8">
        <f t="shared" si="209"/>
        <v>123377270</v>
      </c>
      <c r="AG1122" s="9">
        <v>0</v>
      </c>
      <c r="AH1122" s="2"/>
      <c r="AI1122" s="2">
        <v>0</v>
      </c>
      <c r="AJ1122" s="9">
        <v>0</v>
      </c>
      <c r="AK1122" s="2">
        <v>0</v>
      </c>
      <c r="AL1122" s="2">
        <v>0</v>
      </c>
      <c r="AM1122" s="2"/>
      <c r="AN1122" s="2"/>
      <c r="AO1122" s="19">
        <f t="shared" si="210"/>
        <v>123377270</v>
      </c>
      <c r="AP1122" s="2"/>
      <c r="AQ1122" s="2"/>
      <c r="AR1122" s="2"/>
      <c r="AS1122" s="2"/>
      <c r="AT1122" s="2"/>
      <c r="AU1122" s="2"/>
      <c r="AV1122" s="2"/>
      <c r="AW1122" s="2"/>
      <c r="AX1122" s="2">
        <v>181963292</v>
      </c>
      <c r="AY1122" s="2">
        <v>45490823</v>
      </c>
      <c r="AZ1122" s="2"/>
      <c r="BA1122" s="2"/>
      <c r="BB1122" s="64">
        <f t="shared" si="211"/>
        <v>350831385</v>
      </c>
      <c r="BC1122" s="2"/>
      <c r="BD1122" s="2">
        <v>45490823</v>
      </c>
      <c r="BE1122" s="2"/>
      <c r="BF1122" s="2"/>
      <c r="BG1122" s="9"/>
      <c r="BH1122" s="2"/>
      <c r="BI1122" s="2"/>
      <c r="BJ1122" s="2">
        <v>265514784</v>
      </c>
      <c r="BK1122" s="8">
        <f t="shared" si="212"/>
        <v>661836992</v>
      </c>
      <c r="BL1122" s="2"/>
      <c r="BM1122" s="2">
        <v>45490823</v>
      </c>
      <c r="BN1122" s="2"/>
      <c r="BO1122" s="2"/>
      <c r="BP1122" s="2"/>
      <c r="BQ1122" s="2"/>
      <c r="BR1122" s="9"/>
      <c r="BS1122" s="2"/>
      <c r="BT1122" s="2"/>
      <c r="BU1122" s="2"/>
      <c r="BV1122" s="2"/>
      <c r="BW1122" s="8">
        <f t="shared" si="213"/>
        <v>707327815</v>
      </c>
      <c r="BX1122" s="2"/>
      <c r="BY1122" s="2">
        <v>45490823</v>
      </c>
      <c r="BZ1122" s="2"/>
      <c r="CA1122" s="2"/>
      <c r="CB1122" s="9"/>
      <c r="CC1122" s="2"/>
      <c r="CD1122" s="2"/>
      <c r="CE1122" s="2"/>
      <c r="CF1122" s="2"/>
      <c r="CG1122" s="8">
        <f>SUM(BW1122:CE1122)</f>
        <v>752818638</v>
      </c>
      <c r="CH1122" s="2"/>
      <c r="CI1122" s="2"/>
      <c r="CJ1122" s="2"/>
      <c r="CK1122" s="2"/>
      <c r="CL1122" s="9"/>
      <c r="CM1122" s="2"/>
      <c r="CN1122" s="2"/>
      <c r="CO1122" s="2"/>
      <c r="CP1122" s="8">
        <f t="shared" si="206"/>
        <v>752818638</v>
      </c>
      <c r="CQ1122" s="2"/>
      <c r="CR1122" s="2"/>
      <c r="CS1122" s="2"/>
      <c r="CT1122" s="2"/>
      <c r="CU1122" s="2"/>
      <c r="CV1122" s="9"/>
      <c r="CW1122" s="2"/>
      <c r="CX1122" s="2"/>
      <c r="CY1122" s="8">
        <f t="shared" si="207"/>
        <v>752818638</v>
      </c>
      <c r="CZ1122" s="2"/>
      <c r="DA1122" s="2"/>
      <c r="DB1122" s="2"/>
      <c r="DC1122" s="2"/>
      <c r="DD1122" s="2"/>
      <c r="DE1122" s="2"/>
      <c r="DF1122" s="2"/>
      <c r="DG1122" s="2"/>
      <c r="DH1122" s="2"/>
      <c r="DI1122" s="8">
        <f t="shared" si="208"/>
        <v>752818638</v>
      </c>
      <c r="DJ1122" s="18"/>
      <c r="DK1122" s="2"/>
      <c r="DL1122" s="2"/>
      <c r="DM1122" s="2"/>
      <c r="DN1122" s="2"/>
      <c r="DO1122" s="2"/>
      <c r="DP1122" s="2"/>
      <c r="DQ1122" s="2"/>
      <c r="DR1122" s="9"/>
      <c r="DS1122" s="2"/>
      <c r="DT1122" s="2"/>
      <c r="DU1122" s="7">
        <f t="shared" si="214"/>
        <v>752818638</v>
      </c>
      <c r="DV1122" s="4">
        <f>VLOOKUP(B1122,[3]RPTNCT049_ConsultaSaldosContabl!$I$4:$K$8047,3,0)</f>
        <v>363926584</v>
      </c>
      <c r="DW1122" s="4">
        <f>+Q1122+Z1122+AA1122+AN1122+BA1122+BJ1122+BU1122+BV1122</f>
        <v>388892054</v>
      </c>
      <c r="DX1122" s="41">
        <f t="shared" si="215"/>
        <v>752818638</v>
      </c>
      <c r="DY1122" s="19">
        <f t="shared" si="216"/>
        <v>0</v>
      </c>
      <c r="DZ1122" s="29"/>
      <c r="EA1122" s="29"/>
      <c r="EB1122" s="29"/>
    </row>
    <row r="1123" spans="1:136" ht="15" customHeight="1" x14ac:dyDescent="0.2">
      <c r="A1123" s="1">
        <v>8909842656</v>
      </c>
      <c r="B1123" s="1">
        <v>890984265</v>
      </c>
      <c r="C1123" s="16">
        <v>219305893</v>
      </c>
      <c r="D1123" s="17" t="s">
        <v>159</v>
      </c>
      <c r="E1123" s="25" t="s">
        <v>2082</v>
      </c>
      <c r="F1123" s="38"/>
      <c r="G1123" s="2"/>
      <c r="H1123" s="3"/>
      <c r="I1123" s="2"/>
      <c r="J1123" s="39"/>
      <c r="K1123" s="3"/>
      <c r="L1123" s="2"/>
      <c r="M1123" s="8"/>
      <c r="N1123" s="3"/>
      <c r="O1123" s="2"/>
      <c r="P1123" s="3"/>
      <c r="Q1123" s="39">
        <v>39932029</v>
      </c>
      <c r="R1123" s="2"/>
      <c r="S1123" s="3"/>
      <c r="T1123" s="3"/>
      <c r="U1123" s="2"/>
      <c r="V1123" s="8">
        <f t="shared" si="205"/>
        <v>39932029</v>
      </c>
      <c r="W1123" s="8">
        <v>0</v>
      </c>
      <c r="X1123" s="2"/>
      <c r="Y1123" s="8">
        <v>0</v>
      </c>
      <c r="Z1123" s="8">
        <v>54587723</v>
      </c>
      <c r="AA1123" s="2"/>
      <c r="AB1123" s="2"/>
      <c r="AC1123" s="9"/>
      <c r="AD1123" s="2"/>
      <c r="AE1123" s="2"/>
      <c r="AF1123" s="8">
        <f t="shared" si="209"/>
        <v>94519752</v>
      </c>
      <c r="AG1123" s="9">
        <v>0</v>
      </c>
      <c r="AH1123" s="2"/>
      <c r="AI1123" s="2">
        <v>0</v>
      </c>
      <c r="AJ1123" s="9">
        <v>0</v>
      </c>
      <c r="AK1123" s="2">
        <v>0</v>
      </c>
      <c r="AL1123" s="2">
        <v>0</v>
      </c>
      <c r="AM1123" s="2"/>
      <c r="AN1123" s="2"/>
      <c r="AO1123" s="19">
        <f t="shared" si="210"/>
        <v>94519752</v>
      </c>
      <c r="AP1123" s="2"/>
      <c r="AQ1123" s="2"/>
      <c r="AR1123" s="2"/>
      <c r="AS1123" s="2"/>
      <c r="AT1123" s="2"/>
      <c r="AU1123" s="2"/>
      <c r="AV1123" s="2"/>
      <c r="AW1123" s="2"/>
      <c r="AX1123" s="2">
        <v>142275860</v>
      </c>
      <c r="AY1123" s="2">
        <v>35568965</v>
      </c>
      <c r="AZ1123" s="2"/>
      <c r="BA1123" s="2"/>
      <c r="BB1123" s="64">
        <f t="shared" si="211"/>
        <v>272364577</v>
      </c>
      <c r="BC1123" s="2"/>
      <c r="BD1123" s="2">
        <v>35568965</v>
      </c>
      <c r="BE1123" s="2"/>
      <c r="BF1123" s="2"/>
      <c r="BG1123" s="9"/>
      <c r="BH1123" s="2"/>
      <c r="BI1123" s="2"/>
      <c r="BJ1123" s="2">
        <v>203411314</v>
      </c>
      <c r="BK1123" s="8">
        <f t="shared" si="212"/>
        <v>511344856</v>
      </c>
      <c r="BL1123" s="2"/>
      <c r="BM1123" s="2">
        <v>35568965</v>
      </c>
      <c r="BN1123" s="2"/>
      <c r="BO1123" s="2"/>
      <c r="BP1123" s="2"/>
      <c r="BQ1123" s="2"/>
      <c r="BR1123" s="9"/>
      <c r="BS1123" s="2"/>
      <c r="BT1123" s="2"/>
      <c r="BU1123" s="2"/>
      <c r="BV1123" s="2"/>
      <c r="BW1123" s="8">
        <f t="shared" si="213"/>
        <v>546913821</v>
      </c>
      <c r="BX1123" s="2"/>
      <c r="BY1123" s="2">
        <v>35568965</v>
      </c>
      <c r="BZ1123" s="2"/>
      <c r="CA1123" s="2"/>
      <c r="CB1123" s="9"/>
      <c r="CC1123" s="2"/>
      <c r="CD1123" s="2"/>
      <c r="CE1123" s="2"/>
      <c r="CF1123" s="2"/>
      <c r="CG1123" s="8">
        <f>SUM(BW1123:CE1123)</f>
        <v>582482786</v>
      </c>
      <c r="CH1123" s="2"/>
      <c r="CI1123" s="2"/>
      <c r="CJ1123" s="2"/>
      <c r="CK1123" s="2"/>
      <c r="CL1123" s="9"/>
      <c r="CM1123" s="2"/>
      <c r="CN1123" s="2"/>
      <c r="CO1123" s="2"/>
      <c r="CP1123" s="8">
        <f t="shared" si="206"/>
        <v>582482786</v>
      </c>
      <c r="CQ1123" s="2"/>
      <c r="CR1123" s="2"/>
      <c r="CS1123" s="2"/>
      <c r="CT1123" s="2"/>
      <c r="CU1123" s="2"/>
      <c r="CV1123" s="9"/>
      <c r="CW1123" s="2"/>
      <c r="CX1123" s="2"/>
      <c r="CY1123" s="8">
        <f t="shared" si="207"/>
        <v>582482786</v>
      </c>
      <c r="CZ1123" s="2"/>
      <c r="DA1123" s="2"/>
      <c r="DB1123" s="2"/>
      <c r="DC1123" s="2"/>
      <c r="DD1123" s="2"/>
      <c r="DE1123" s="2"/>
      <c r="DF1123" s="2"/>
      <c r="DG1123" s="2"/>
      <c r="DH1123" s="2"/>
      <c r="DI1123" s="8">
        <f t="shared" si="208"/>
        <v>582482786</v>
      </c>
      <c r="DJ1123" s="18"/>
      <c r="DK1123" s="2"/>
      <c r="DL1123" s="2"/>
      <c r="DM1123" s="2"/>
      <c r="DN1123" s="2"/>
      <c r="DO1123" s="2"/>
      <c r="DP1123" s="2"/>
      <c r="DQ1123" s="2"/>
      <c r="DR1123" s="9"/>
      <c r="DS1123" s="2"/>
      <c r="DT1123" s="2"/>
      <c r="DU1123" s="7">
        <f t="shared" si="214"/>
        <v>582482786</v>
      </c>
      <c r="DV1123" s="4">
        <f>VLOOKUP(B1123,[3]RPTNCT049_ConsultaSaldosContabl!$I$4:$K$8047,3,0)</f>
        <v>284551720</v>
      </c>
      <c r="DW1123" s="4">
        <f>+Q1123+Z1123+AA1123+AN1123+BA1123+BJ1123+BU1123+BV1123</f>
        <v>297931066</v>
      </c>
      <c r="DX1123" s="41">
        <f t="shared" si="215"/>
        <v>582482786</v>
      </c>
      <c r="DY1123" s="19">
        <f t="shared" si="216"/>
        <v>0</v>
      </c>
      <c r="DZ1123" s="29"/>
      <c r="EA1123" s="29"/>
      <c r="EB1123" s="29"/>
    </row>
    <row r="1124" spans="1:136" ht="15" customHeight="1" x14ac:dyDescent="0.2">
      <c r="A1124" s="1">
        <v>8918550177</v>
      </c>
      <c r="B1124" s="1">
        <v>891855017</v>
      </c>
      <c r="C1124" s="16">
        <v>210185001</v>
      </c>
      <c r="D1124" s="17" t="s">
        <v>955</v>
      </c>
      <c r="E1124" s="24" t="s">
        <v>2033</v>
      </c>
      <c r="F1124" s="36">
        <v>5691430384</v>
      </c>
      <c r="G1124" s="2"/>
      <c r="H1124" s="3"/>
      <c r="I1124" s="2"/>
      <c r="J1124" s="39">
        <v>339077356</v>
      </c>
      <c r="K1124" s="2">
        <v>738839635</v>
      </c>
      <c r="L1124" s="2"/>
      <c r="M1124" s="8">
        <f>SUM(F1124:L1124)</f>
        <v>6769347375</v>
      </c>
      <c r="N1124" s="3">
        <f>VLOOKUP(A1124,'[1]PRESTACION DE SERVICIO'!$I$2:$J$96,2,0)</f>
        <v>6668728268</v>
      </c>
      <c r="O1124" s="2"/>
      <c r="P1124" s="3"/>
      <c r="Q1124" s="39">
        <v>844620623</v>
      </c>
      <c r="R1124" s="2"/>
      <c r="S1124" s="3">
        <v>225830660</v>
      </c>
      <c r="T1124" s="9">
        <v>496608352</v>
      </c>
      <c r="U1124" s="2"/>
      <c r="V1124" s="8">
        <f t="shared" si="205"/>
        <v>15005135278</v>
      </c>
      <c r="W1124" s="8">
        <v>4511202145</v>
      </c>
      <c r="X1124" s="2"/>
      <c r="Y1124" s="8">
        <v>0</v>
      </c>
      <c r="Z1124" s="8"/>
      <c r="AA1124" s="2">
        <v>-76836302</v>
      </c>
      <c r="AB1124" s="2"/>
      <c r="AC1124" s="9">
        <v>275108280</v>
      </c>
      <c r="AD1124" s="2">
        <v>594139299</v>
      </c>
      <c r="AE1124" s="2"/>
      <c r="AF1124" s="8">
        <f t="shared" si="209"/>
        <v>20308748700</v>
      </c>
      <c r="AG1124" s="9">
        <v>0</v>
      </c>
      <c r="AH1124" s="2"/>
      <c r="AI1124" s="2">
        <v>0</v>
      </c>
      <c r="AJ1124" s="9">
        <v>4511202145</v>
      </c>
      <c r="AK1124" s="2">
        <v>275108280</v>
      </c>
      <c r="AL1124" s="2">
        <v>594139299</v>
      </c>
      <c r="AM1124" s="2"/>
      <c r="AN1124" s="2"/>
      <c r="AO1124" s="19">
        <f t="shared" si="210"/>
        <v>25689198424</v>
      </c>
      <c r="AP1124" s="2"/>
      <c r="AQ1124" s="2"/>
      <c r="AR1124" s="2"/>
      <c r="AS1124" s="2">
        <v>4509734711</v>
      </c>
      <c r="AT1124" s="2">
        <v>275108280</v>
      </c>
      <c r="AU1124" s="2">
        <v>595606733</v>
      </c>
      <c r="AV1124" s="2"/>
      <c r="AW1124" s="2">
        <v>1293878295</v>
      </c>
      <c r="AX1124" s="2"/>
      <c r="AY1124" s="2"/>
      <c r="AZ1124" s="2"/>
      <c r="BA1124" s="2">
        <f>VLOOKUP(B1124,[2]Mayo!$G$109:$H$167,2,0)</f>
        <v>76836302</v>
      </c>
      <c r="BB1124" s="64">
        <f t="shared" si="211"/>
        <v>32440362745</v>
      </c>
      <c r="BC1124" s="2">
        <v>6269167112</v>
      </c>
      <c r="BD1124" s="2">
        <v>258775659</v>
      </c>
      <c r="BE1124" s="2"/>
      <c r="BF1124" s="2"/>
      <c r="BG1124" s="9">
        <v>402041692</v>
      </c>
      <c r="BH1124" s="2">
        <v>809596311</v>
      </c>
      <c r="BI1124" s="2"/>
      <c r="BJ1124" s="2">
        <v>1817667519</v>
      </c>
      <c r="BK1124" s="8">
        <f t="shared" si="212"/>
        <v>41997611038</v>
      </c>
      <c r="BL1124" s="2">
        <v>4763779483</v>
      </c>
      <c r="BM1124" s="2">
        <v>258775659</v>
      </c>
      <c r="BN1124" s="2"/>
      <c r="BO1124" s="2">
        <v>1833270181</v>
      </c>
      <c r="BP1124" s="2"/>
      <c r="BQ1124" s="2"/>
      <c r="BR1124" s="9">
        <v>311019113</v>
      </c>
      <c r="BS1124" s="2">
        <v>801154021</v>
      </c>
      <c r="BT1124" s="2"/>
      <c r="BU1124" s="2"/>
      <c r="BV1124" s="2"/>
      <c r="BW1124" s="8">
        <f t="shared" si="213"/>
        <v>49965609495</v>
      </c>
      <c r="BX1124" s="2"/>
      <c r="BY1124" s="2">
        <v>258775659</v>
      </c>
      <c r="BZ1124" s="2"/>
      <c r="CA1124" s="2">
        <v>4722024150</v>
      </c>
      <c r="CB1124" s="9">
        <v>301422207</v>
      </c>
      <c r="CC1124" s="2">
        <v>713854815</v>
      </c>
      <c r="CD1124" s="2"/>
      <c r="CE1124" s="2"/>
      <c r="CF1124" s="2"/>
      <c r="CG1124" s="8">
        <f>SUM(BW1124:CE1124)</f>
        <v>55961686326</v>
      </c>
      <c r="CH1124" s="2"/>
      <c r="CI1124" s="2"/>
      <c r="CJ1124" s="2"/>
      <c r="CK1124" s="2"/>
      <c r="CL1124" s="9"/>
      <c r="CM1124" s="2"/>
      <c r="CN1124" s="2"/>
      <c r="CO1124" s="2"/>
      <c r="CP1124" s="8">
        <f t="shared" si="206"/>
        <v>55961686326</v>
      </c>
      <c r="CQ1124" s="2"/>
      <c r="CR1124" s="2"/>
      <c r="CS1124" s="2"/>
      <c r="CT1124" s="2"/>
      <c r="CU1124" s="2"/>
      <c r="CV1124" s="9"/>
      <c r="CW1124" s="2"/>
      <c r="CX1124" s="2"/>
      <c r="CY1124" s="8">
        <f t="shared" si="207"/>
        <v>55961686326</v>
      </c>
      <c r="CZ1124" s="2"/>
      <c r="DA1124" s="2"/>
      <c r="DB1124" s="2"/>
      <c r="DC1124" s="2"/>
      <c r="DD1124" s="2"/>
      <c r="DE1124" s="2"/>
      <c r="DF1124" s="2"/>
      <c r="DG1124" s="2"/>
      <c r="DH1124" s="2"/>
      <c r="DI1124" s="8">
        <f t="shared" si="208"/>
        <v>55961686326</v>
      </c>
      <c r="DJ1124" s="18"/>
      <c r="DK1124" s="2"/>
      <c r="DL1124" s="2"/>
      <c r="DM1124" s="2"/>
      <c r="DN1124" s="2"/>
      <c r="DO1124" s="2"/>
      <c r="DP1124" s="2"/>
      <c r="DQ1124" s="2"/>
      <c r="DR1124" s="9"/>
      <c r="DS1124" s="2"/>
      <c r="DT1124" s="2"/>
      <c r="DU1124" s="7">
        <f t="shared" si="214"/>
        <v>55961686326</v>
      </c>
      <c r="DV1124" s="4">
        <f>VLOOKUP(B1124,[3]RPTNCT049_ConsultaSaldosContabl!$I$4:$K$8047,3,0)</f>
        <v>53299398184</v>
      </c>
      <c r="DW1124" s="4">
        <f>+Q1124+Z1124+AA1124+AN1124+BA1124+BJ1124+BU1124+BV1124</f>
        <v>2662288142</v>
      </c>
      <c r="DX1124" s="41">
        <f t="shared" si="215"/>
        <v>55961686326</v>
      </c>
      <c r="DY1124" s="19">
        <f t="shared" si="216"/>
        <v>0</v>
      </c>
      <c r="DZ1124" s="29"/>
      <c r="EA1124" s="29"/>
      <c r="EB1124" s="29"/>
    </row>
    <row r="1125" spans="1:136" ht="15" customHeight="1" x14ac:dyDescent="0.2">
      <c r="A1125" s="1">
        <v>8001005310</v>
      </c>
      <c r="B1125" s="1">
        <v>800100531</v>
      </c>
      <c r="C1125" s="16">
        <v>219076890</v>
      </c>
      <c r="D1125" s="17" t="s">
        <v>945</v>
      </c>
      <c r="E1125" s="24" t="s">
        <v>2023</v>
      </c>
      <c r="F1125" s="38"/>
      <c r="G1125" s="2"/>
      <c r="H1125" s="3"/>
      <c r="I1125" s="2"/>
      <c r="J1125" s="39"/>
      <c r="K1125" s="3"/>
      <c r="L1125" s="2"/>
      <c r="M1125" s="8"/>
      <c r="N1125" s="3"/>
      <c r="O1125" s="2"/>
      <c r="P1125" s="3"/>
      <c r="Q1125" s="39">
        <v>77508543</v>
      </c>
      <c r="R1125" s="2"/>
      <c r="S1125" s="3"/>
      <c r="T1125" s="3"/>
      <c r="U1125" s="2"/>
      <c r="V1125" s="8">
        <f t="shared" si="205"/>
        <v>77508543</v>
      </c>
      <c r="W1125" s="8">
        <v>0</v>
      </c>
      <c r="X1125" s="2"/>
      <c r="Y1125" s="8">
        <v>0</v>
      </c>
      <c r="Z1125" s="8"/>
      <c r="AA1125" s="2"/>
      <c r="AB1125" s="2"/>
      <c r="AC1125" s="9"/>
      <c r="AD1125" s="2"/>
      <c r="AE1125" s="2"/>
      <c r="AF1125" s="8">
        <f t="shared" si="209"/>
        <v>77508543</v>
      </c>
      <c r="AG1125" s="9">
        <v>0</v>
      </c>
      <c r="AH1125" s="2"/>
      <c r="AI1125" s="2">
        <v>0</v>
      </c>
      <c r="AJ1125" s="9">
        <v>0</v>
      </c>
      <c r="AK1125" s="2">
        <v>0</v>
      </c>
      <c r="AL1125" s="2">
        <v>0</v>
      </c>
      <c r="AM1125" s="2"/>
      <c r="AN1125" s="2"/>
      <c r="AO1125" s="19">
        <f t="shared" si="210"/>
        <v>77508543</v>
      </c>
      <c r="AP1125" s="2"/>
      <c r="AQ1125" s="2"/>
      <c r="AR1125" s="2"/>
      <c r="AS1125" s="2"/>
      <c r="AT1125" s="2"/>
      <c r="AU1125" s="2"/>
      <c r="AV1125" s="2"/>
      <c r="AW1125" s="2"/>
      <c r="AX1125" s="2">
        <v>88473288</v>
      </c>
      <c r="AY1125" s="2">
        <v>22118322</v>
      </c>
      <c r="AZ1125" s="2"/>
      <c r="BA1125" s="2"/>
      <c r="BB1125" s="64">
        <f t="shared" si="211"/>
        <v>188100153</v>
      </c>
      <c r="BC1125" s="2"/>
      <c r="BD1125" s="2">
        <v>22118322</v>
      </c>
      <c r="BE1125" s="2"/>
      <c r="BF1125" s="2"/>
      <c r="BG1125" s="9"/>
      <c r="BH1125" s="2"/>
      <c r="BI1125" s="2"/>
      <c r="BJ1125" s="2">
        <v>166802656</v>
      </c>
      <c r="BK1125" s="8">
        <f t="shared" si="212"/>
        <v>377021131</v>
      </c>
      <c r="BL1125" s="2"/>
      <c r="BM1125" s="2">
        <v>22118322</v>
      </c>
      <c r="BN1125" s="2"/>
      <c r="BO1125" s="2"/>
      <c r="BP1125" s="2"/>
      <c r="BQ1125" s="2"/>
      <c r="BR1125" s="9"/>
      <c r="BS1125" s="2"/>
      <c r="BT1125" s="2"/>
      <c r="BU1125" s="2"/>
      <c r="BV1125" s="2"/>
      <c r="BW1125" s="8">
        <f t="shared" si="213"/>
        <v>399139453</v>
      </c>
      <c r="BX1125" s="2"/>
      <c r="BY1125" s="2">
        <v>22118322</v>
      </c>
      <c r="BZ1125" s="2"/>
      <c r="CA1125" s="2"/>
      <c r="CB1125" s="9"/>
      <c r="CC1125" s="2"/>
      <c r="CD1125" s="2"/>
      <c r="CE1125" s="2"/>
      <c r="CF1125" s="2"/>
      <c r="CG1125" s="8">
        <f>SUM(BW1125:CE1125)</f>
        <v>421257775</v>
      </c>
      <c r="CH1125" s="2"/>
      <c r="CI1125" s="2"/>
      <c r="CJ1125" s="2"/>
      <c r="CK1125" s="2"/>
      <c r="CL1125" s="9"/>
      <c r="CM1125" s="2"/>
      <c r="CN1125" s="2"/>
      <c r="CO1125" s="2"/>
      <c r="CP1125" s="8">
        <f t="shared" si="206"/>
        <v>421257775</v>
      </c>
      <c r="CQ1125" s="2"/>
      <c r="CR1125" s="2"/>
      <c r="CS1125" s="2"/>
      <c r="CT1125" s="2"/>
      <c r="CU1125" s="2"/>
      <c r="CV1125" s="9"/>
      <c r="CW1125" s="2"/>
      <c r="CX1125" s="2"/>
      <c r="CY1125" s="8">
        <f t="shared" si="207"/>
        <v>421257775</v>
      </c>
      <c r="CZ1125" s="2"/>
      <c r="DA1125" s="2"/>
      <c r="DB1125" s="2"/>
      <c r="DC1125" s="2"/>
      <c r="DD1125" s="2"/>
      <c r="DE1125" s="2"/>
      <c r="DF1125" s="2"/>
      <c r="DG1125" s="2"/>
      <c r="DH1125" s="2"/>
      <c r="DI1125" s="8">
        <f t="shared" si="208"/>
        <v>421257775</v>
      </c>
      <c r="DJ1125" s="18"/>
      <c r="DK1125" s="2"/>
      <c r="DL1125" s="2"/>
      <c r="DM1125" s="2"/>
      <c r="DN1125" s="2"/>
      <c r="DO1125" s="2"/>
      <c r="DP1125" s="2"/>
      <c r="DQ1125" s="2"/>
      <c r="DR1125" s="9"/>
      <c r="DS1125" s="2"/>
      <c r="DT1125" s="2"/>
      <c r="DU1125" s="7">
        <f t="shared" si="214"/>
        <v>421257775</v>
      </c>
      <c r="DV1125" s="4">
        <f>VLOOKUP(B1125,[3]RPTNCT049_ConsultaSaldosContabl!$I$4:$K$8047,3,0)</f>
        <v>176946576</v>
      </c>
      <c r="DW1125" s="4">
        <f>+Q1125+Z1125+AA1125+AN1125+BA1125+BJ1125+BU1125+BV1125</f>
        <v>244311199</v>
      </c>
      <c r="DX1125" s="41">
        <f t="shared" si="215"/>
        <v>421257775</v>
      </c>
      <c r="DY1125" s="19">
        <f t="shared" si="216"/>
        <v>0</v>
      </c>
      <c r="DZ1125" s="29"/>
      <c r="EA1125" s="29"/>
      <c r="EB1125" s="29"/>
    </row>
    <row r="1126" spans="1:136" ht="15" customHeight="1" x14ac:dyDescent="0.2">
      <c r="A1126" s="1">
        <v>8903990256</v>
      </c>
      <c r="B1126" s="1">
        <v>890399025</v>
      </c>
      <c r="C1126" s="16">
        <v>219276892</v>
      </c>
      <c r="D1126" s="17" t="s">
        <v>946</v>
      </c>
      <c r="E1126" s="24" t="s">
        <v>2024</v>
      </c>
      <c r="F1126" s="36">
        <v>2962425657</v>
      </c>
      <c r="G1126" s="2"/>
      <c r="H1126" s="3"/>
      <c r="I1126" s="2"/>
      <c r="J1126" s="39">
        <v>176408633</v>
      </c>
      <c r="K1126" s="2">
        <v>375866061</v>
      </c>
      <c r="L1126" s="2"/>
      <c r="M1126" s="8">
        <f>SUM(F1126:L1126)</f>
        <v>3514700351</v>
      </c>
      <c r="N1126" s="3">
        <f>VLOOKUP(A1126,'[1]PRESTACION DE SERVICIO'!$I$2:$J$96,2,0)</f>
        <v>2705996195</v>
      </c>
      <c r="O1126" s="2"/>
      <c r="P1126" s="3"/>
      <c r="Q1126" s="39">
        <v>399728070</v>
      </c>
      <c r="R1126" s="2"/>
      <c r="S1126" s="3">
        <v>122383000</v>
      </c>
      <c r="T1126" s="9">
        <v>259069871</v>
      </c>
      <c r="U1126" s="2"/>
      <c r="V1126" s="8">
        <f t="shared" si="205"/>
        <v>7001877487</v>
      </c>
      <c r="W1126" s="8">
        <v>2389564852</v>
      </c>
      <c r="X1126" s="2"/>
      <c r="Y1126" s="8">
        <v>0</v>
      </c>
      <c r="Z1126" s="8"/>
      <c r="AA1126" s="2"/>
      <c r="AB1126" s="2"/>
      <c r="AC1126" s="9">
        <v>143171250</v>
      </c>
      <c r="AD1126" s="2">
        <v>302343355</v>
      </c>
      <c r="AE1126" s="2"/>
      <c r="AF1126" s="8">
        <f t="shared" si="209"/>
        <v>9836956944</v>
      </c>
      <c r="AG1126" s="9">
        <v>0</v>
      </c>
      <c r="AH1126" s="2"/>
      <c r="AI1126" s="2">
        <v>0</v>
      </c>
      <c r="AJ1126" s="9">
        <v>2389564852</v>
      </c>
      <c r="AK1126" s="2">
        <v>143171250</v>
      </c>
      <c r="AL1126" s="2">
        <v>302343355</v>
      </c>
      <c r="AM1126" s="2"/>
      <c r="AN1126" s="2"/>
      <c r="AO1126" s="19">
        <f t="shared" si="210"/>
        <v>12672036401</v>
      </c>
      <c r="AP1126" s="2"/>
      <c r="AQ1126" s="2"/>
      <c r="AR1126" s="2"/>
      <c r="AS1126" s="2">
        <v>2458668964</v>
      </c>
      <c r="AT1126" s="2">
        <v>143171250</v>
      </c>
      <c r="AU1126" s="2">
        <v>233239243</v>
      </c>
      <c r="AV1126" s="2"/>
      <c r="AW1126" s="2">
        <v>343251108</v>
      </c>
      <c r="AX1126" s="2"/>
      <c r="AY1126" s="2">
        <v>228834072</v>
      </c>
      <c r="AZ1126" s="2"/>
      <c r="BA1126" s="2">
        <f>VLOOKUP(B1126,[2]Mayo!$G$109:$H$167,2,0)</f>
        <v>35403871</v>
      </c>
      <c r="BB1126" s="64">
        <f t="shared" si="211"/>
        <v>16114604909</v>
      </c>
      <c r="BC1126" s="2">
        <v>3336013644</v>
      </c>
      <c r="BD1126" s="2">
        <v>114417036</v>
      </c>
      <c r="BE1126" s="2"/>
      <c r="BF1126" s="2"/>
      <c r="BG1126" s="9">
        <v>186524361</v>
      </c>
      <c r="BH1126" s="2">
        <v>425424948</v>
      </c>
      <c r="BI1126" s="2"/>
      <c r="BJ1126" s="2">
        <v>936425606</v>
      </c>
      <c r="BK1126" s="8">
        <f t="shared" si="212"/>
        <v>21113410504</v>
      </c>
      <c r="BL1126" s="2">
        <v>2524632438</v>
      </c>
      <c r="BM1126" s="2">
        <v>114417036</v>
      </c>
      <c r="BN1126" s="2"/>
      <c r="BO1126" s="2">
        <v>1006626149</v>
      </c>
      <c r="BP1126" s="2"/>
      <c r="BQ1126" s="2"/>
      <c r="BR1126" s="9">
        <v>155236812</v>
      </c>
      <c r="BS1126" s="2">
        <v>410806701</v>
      </c>
      <c r="BT1126" s="2"/>
      <c r="BU1126" s="2"/>
      <c r="BV1126" s="2"/>
      <c r="BW1126" s="8">
        <f t="shared" si="213"/>
        <v>25325129640</v>
      </c>
      <c r="BX1126" s="2"/>
      <c r="BY1126" s="2">
        <v>114417036</v>
      </c>
      <c r="BZ1126" s="2"/>
      <c r="CA1126" s="2">
        <v>2456861540</v>
      </c>
      <c r="CB1126" s="9">
        <v>175370583</v>
      </c>
      <c r="CC1126" s="2">
        <v>385514941</v>
      </c>
      <c r="CD1126" s="2"/>
      <c r="CE1126" s="2"/>
      <c r="CF1126" s="2"/>
      <c r="CG1126" s="8">
        <f>SUM(BW1126:CE1126)</f>
        <v>28457293740</v>
      </c>
      <c r="CH1126" s="2"/>
      <c r="CI1126" s="2"/>
      <c r="CJ1126" s="2"/>
      <c r="CK1126" s="2"/>
      <c r="CL1126" s="9"/>
      <c r="CM1126" s="2"/>
      <c r="CN1126" s="2"/>
      <c r="CO1126" s="2"/>
      <c r="CP1126" s="8">
        <f t="shared" si="206"/>
        <v>28457293740</v>
      </c>
      <c r="CQ1126" s="2"/>
      <c r="CR1126" s="2"/>
      <c r="CS1126" s="2"/>
      <c r="CT1126" s="2"/>
      <c r="CU1126" s="2"/>
      <c r="CV1126" s="9"/>
      <c r="CW1126" s="2"/>
      <c r="CX1126" s="2"/>
      <c r="CY1126" s="8">
        <f t="shared" si="207"/>
        <v>28457293740</v>
      </c>
      <c r="CZ1126" s="2"/>
      <c r="DA1126" s="2"/>
      <c r="DB1126" s="2"/>
      <c r="DC1126" s="2"/>
      <c r="DD1126" s="2"/>
      <c r="DE1126" s="2"/>
      <c r="DF1126" s="2"/>
      <c r="DG1126" s="2"/>
      <c r="DH1126" s="2"/>
      <c r="DI1126" s="8">
        <f t="shared" si="208"/>
        <v>28457293740</v>
      </c>
      <c r="DJ1126" s="18"/>
      <c r="DK1126" s="2"/>
      <c r="DL1126" s="2"/>
      <c r="DM1126" s="2"/>
      <c r="DN1126" s="2"/>
      <c r="DO1126" s="2"/>
      <c r="DP1126" s="2"/>
      <c r="DQ1126" s="2"/>
      <c r="DR1126" s="9"/>
      <c r="DS1126" s="2"/>
      <c r="DT1126" s="2"/>
      <c r="DU1126" s="7">
        <f t="shared" si="214"/>
        <v>28457293740</v>
      </c>
      <c r="DV1126" s="4">
        <f>VLOOKUP(B1126,[3]RPTNCT049_ConsultaSaldosContabl!$I$4:$K$8047,3,0)</f>
        <v>27085736193</v>
      </c>
      <c r="DW1126" s="4">
        <f>+Q1126+Z1126+AA1126+AN1126+BA1126+BJ1126+BU1126+BV1126</f>
        <v>1371557547</v>
      </c>
      <c r="DX1126" s="41">
        <f t="shared" si="215"/>
        <v>28457293740</v>
      </c>
      <c r="DY1126" s="19">
        <f t="shared" si="216"/>
        <v>0</v>
      </c>
      <c r="DZ1126" s="29"/>
      <c r="EA1126" s="29"/>
      <c r="EB1126" s="29"/>
    </row>
    <row r="1127" spans="1:136" ht="15" customHeight="1" x14ac:dyDescent="0.2">
      <c r="A1127" s="1">
        <v>8904811777</v>
      </c>
      <c r="B1127" s="1">
        <v>890481177</v>
      </c>
      <c r="C1127" s="16">
        <v>219413894</v>
      </c>
      <c r="D1127" s="17" t="s">
        <v>217</v>
      </c>
      <c r="E1127" s="24" t="s">
        <v>1268</v>
      </c>
      <c r="F1127" s="54"/>
      <c r="G1127" s="18"/>
      <c r="H1127" s="54"/>
      <c r="I1127" s="18"/>
      <c r="J1127" s="54"/>
      <c r="K1127" s="54"/>
      <c r="L1127" s="18"/>
      <c r="M1127" s="55"/>
      <c r="N1127" s="54"/>
      <c r="O1127" s="18"/>
      <c r="P1127" s="54"/>
      <c r="Q1127" s="39"/>
      <c r="R1127" s="18"/>
      <c r="S1127" s="54"/>
      <c r="T1127" s="54"/>
      <c r="U1127" s="18"/>
      <c r="V1127" s="8">
        <f t="shared" si="205"/>
        <v>0</v>
      </c>
      <c r="W1127" s="8">
        <v>0</v>
      </c>
      <c r="X1127" s="18"/>
      <c r="Y1127" s="8">
        <v>0</v>
      </c>
      <c r="Z1127" s="8">
        <v>77148014</v>
      </c>
      <c r="AA1127" s="18"/>
      <c r="AB1127" s="18"/>
      <c r="AC1127" s="56"/>
      <c r="AD1127" s="18"/>
      <c r="AE1127" s="18"/>
      <c r="AF1127" s="8">
        <f t="shared" si="209"/>
        <v>77148014</v>
      </c>
      <c r="AG1127" s="9">
        <v>0</v>
      </c>
      <c r="AH1127" s="2"/>
      <c r="AI1127" s="2">
        <v>0</v>
      </c>
      <c r="AJ1127" s="9">
        <v>0</v>
      </c>
      <c r="AK1127" s="2">
        <v>0</v>
      </c>
      <c r="AL1127" s="2">
        <v>0</v>
      </c>
      <c r="AM1127" s="2"/>
      <c r="AN1127" s="2"/>
      <c r="AO1127" s="19">
        <f t="shared" si="210"/>
        <v>77148014</v>
      </c>
      <c r="AP1127" s="18"/>
      <c r="AQ1127" s="2"/>
      <c r="AR1127" s="18"/>
      <c r="AS1127" s="2"/>
      <c r="AT1127" s="18"/>
      <c r="AU1127" s="18"/>
      <c r="AV1127" s="18"/>
      <c r="AW1127" s="18"/>
      <c r="AX1127" s="2">
        <v>112255108</v>
      </c>
      <c r="AY1127" s="2">
        <v>28063777</v>
      </c>
      <c r="AZ1127" s="18"/>
      <c r="BA1127" s="2"/>
      <c r="BB1127" s="64">
        <f t="shared" si="211"/>
        <v>217466899</v>
      </c>
      <c r="BC1127" s="2"/>
      <c r="BD1127" s="2">
        <v>28063777</v>
      </c>
      <c r="BE1127" s="2"/>
      <c r="BF1127" s="2"/>
      <c r="BG1127" s="9"/>
      <c r="BH1127" s="2"/>
      <c r="BI1127" s="2"/>
      <c r="BJ1127" s="2">
        <v>166026045</v>
      </c>
      <c r="BK1127" s="8">
        <f t="shared" si="212"/>
        <v>411556721</v>
      </c>
      <c r="BL1127" s="2"/>
      <c r="BM1127" s="2">
        <v>28063777</v>
      </c>
      <c r="BN1127" s="2"/>
      <c r="BO1127" s="2"/>
      <c r="BP1127" s="2"/>
      <c r="BQ1127" s="2"/>
      <c r="BR1127" s="9"/>
      <c r="BS1127" s="2"/>
      <c r="BT1127" s="2"/>
      <c r="BU1127" s="2"/>
      <c r="BV1127" s="2"/>
      <c r="BW1127" s="8">
        <f t="shared" si="213"/>
        <v>439620498</v>
      </c>
      <c r="BX1127" s="2"/>
      <c r="BY1127" s="2">
        <v>28063777</v>
      </c>
      <c r="BZ1127" s="2"/>
      <c r="CA1127" s="2"/>
      <c r="CB1127" s="9"/>
      <c r="CC1127" s="2"/>
      <c r="CD1127" s="2"/>
      <c r="CE1127" s="2"/>
      <c r="CF1127" s="2"/>
      <c r="CG1127" s="8">
        <f>SUM(BW1127:CE1127)</f>
        <v>467684275</v>
      </c>
      <c r="CH1127" s="2"/>
      <c r="CI1127" s="2"/>
      <c r="CJ1127" s="2"/>
      <c r="CK1127" s="2"/>
      <c r="CL1127" s="9"/>
      <c r="CM1127" s="2"/>
      <c r="CN1127" s="2"/>
      <c r="CO1127" s="2"/>
      <c r="CP1127" s="8">
        <f t="shared" si="206"/>
        <v>467684275</v>
      </c>
      <c r="CQ1127" s="2"/>
      <c r="CR1127" s="2"/>
      <c r="CS1127" s="2"/>
      <c r="CT1127" s="2"/>
      <c r="CU1127" s="2"/>
      <c r="CV1127" s="9"/>
      <c r="CW1127" s="2"/>
      <c r="CX1127" s="2"/>
      <c r="CY1127" s="8">
        <f t="shared" si="207"/>
        <v>467684275</v>
      </c>
      <c r="CZ1127" s="2"/>
      <c r="DA1127" s="2"/>
      <c r="DB1127" s="2"/>
      <c r="DC1127" s="2"/>
      <c r="DD1127" s="2"/>
      <c r="DE1127" s="2"/>
      <c r="DF1127" s="2"/>
      <c r="DG1127" s="2"/>
      <c r="DH1127" s="2"/>
      <c r="DI1127" s="8">
        <f t="shared" si="208"/>
        <v>467684275</v>
      </c>
      <c r="DJ1127" s="18"/>
      <c r="DK1127" s="2"/>
      <c r="DL1127" s="2"/>
      <c r="DM1127" s="2"/>
      <c r="DN1127" s="2"/>
      <c r="DO1127" s="2"/>
      <c r="DP1127" s="2"/>
      <c r="DQ1127" s="2"/>
      <c r="DR1127" s="9"/>
      <c r="DS1127" s="2"/>
      <c r="DT1127" s="2"/>
      <c r="DU1127" s="7">
        <f t="shared" si="214"/>
        <v>467684275</v>
      </c>
      <c r="DV1127" s="4">
        <f>VLOOKUP(B1127,[3]RPTNCT049_ConsultaSaldosContabl!$I$4:$K$8047,3,0)</f>
        <v>224510216</v>
      </c>
      <c r="DW1127" s="4">
        <f>+Q1127+Z1127+AA1127+AN1127+BA1127+BJ1127+BU1127+BV1127</f>
        <v>243174059</v>
      </c>
      <c r="DX1127" s="41">
        <f t="shared" si="215"/>
        <v>467684275</v>
      </c>
      <c r="DY1127" s="19">
        <f t="shared" si="216"/>
        <v>0</v>
      </c>
      <c r="DZ1127" s="29"/>
      <c r="EA1127" s="15"/>
      <c r="EB1127" s="15"/>
      <c r="EC1127" s="15"/>
      <c r="ED1127" s="15"/>
      <c r="EE1127" s="15"/>
      <c r="EF1127" s="15"/>
    </row>
    <row r="1128" spans="1:136" ht="15" customHeight="1" x14ac:dyDescent="0.2">
      <c r="A1128" s="1">
        <v>8902041383</v>
      </c>
      <c r="B1128" s="1">
        <v>890204138</v>
      </c>
      <c r="C1128" s="16">
        <v>219568895</v>
      </c>
      <c r="D1128" s="17" t="s">
        <v>889</v>
      </c>
      <c r="E1128" s="24" t="s">
        <v>1878</v>
      </c>
      <c r="F1128" s="38"/>
      <c r="G1128" s="2"/>
      <c r="H1128" s="3"/>
      <c r="I1128" s="2"/>
      <c r="J1128" s="39"/>
      <c r="K1128" s="3"/>
      <c r="L1128" s="2"/>
      <c r="M1128" s="8"/>
      <c r="N1128" s="3"/>
      <c r="O1128" s="2"/>
      <c r="P1128" s="3"/>
      <c r="Q1128" s="39">
        <v>46321385</v>
      </c>
      <c r="R1128" s="2"/>
      <c r="S1128" s="3"/>
      <c r="T1128" s="3"/>
      <c r="U1128" s="2"/>
      <c r="V1128" s="8">
        <f t="shared" si="205"/>
        <v>46321385</v>
      </c>
      <c r="W1128" s="8">
        <v>0</v>
      </c>
      <c r="X1128" s="2"/>
      <c r="Y1128" s="8">
        <v>0</v>
      </c>
      <c r="Z1128" s="8"/>
      <c r="AA1128" s="2"/>
      <c r="AB1128" s="2"/>
      <c r="AC1128" s="9"/>
      <c r="AD1128" s="2"/>
      <c r="AE1128" s="2"/>
      <c r="AF1128" s="8">
        <f t="shared" si="209"/>
        <v>46321385</v>
      </c>
      <c r="AG1128" s="9">
        <v>0</v>
      </c>
      <c r="AH1128" s="2"/>
      <c r="AI1128" s="2">
        <v>0</v>
      </c>
      <c r="AJ1128" s="9">
        <v>0</v>
      </c>
      <c r="AK1128" s="2">
        <v>0</v>
      </c>
      <c r="AL1128" s="2">
        <v>0</v>
      </c>
      <c r="AM1128" s="2"/>
      <c r="AN1128" s="2"/>
      <c r="AO1128" s="19">
        <f t="shared" si="210"/>
        <v>46321385</v>
      </c>
      <c r="AP1128" s="2"/>
      <c r="AQ1128" s="2"/>
      <c r="AR1128" s="2"/>
      <c r="AS1128" s="2"/>
      <c r="AT1128" s="2"/>
      <c r="AU1128" s="2"/>
      <c r="AV1128" s="2"/>
      <c r="AW1128" s="2"/>
      <c r="AX1128" s="2">
        <v>39419328</v>
      </c>
      <c r="AY1128" s="2">
        <v>9854832</v>
      </c>
      <c r="AZ1128" s="2"/>
      <c r="BA1128" s="2"/>
      <c r="BB1128" s="64">
        <f t="shared" si="211"/>
        <v>95595545</v>
      </c>
      <c r="BC1128" s="2"/>
      <c r="BD1128" s="2">
        <v>9854832</v>
      </c>
      <c r="BE1128" s="2"/>
      <c r="BF1128" s="2"/>
      <c r="BG1128" s="9"/>
      <c r="BH1128" s="2"/>
      <c r="BI1128" s="2"/>
      <c r="BJ1128" s="2">
        <v>99762434</v>
      </c>
      <c r="BK1128" s="8">
        <f t="shared" si="212"/>
        <v>205212811</v>
      </c>
      <c r="BL1128" s="2"/>
      <c r="BM1128" s="2">
        <v>9854832</v>
      </c>
      <c r="BN1128" s="2"/>
      <c r="BO1128" s="2"/>
      <c r="BP1128" s="2"/>
      <c r="BQ1128" s="2"/>
      <c r="BR1128" s="9"/>
      <c r="BS1128" s="2"/>
      <c r="BT1128" s="2"/>
      <c r="BU1128" s="2"/>
      <c r="BV1128" s="2"/>
      <c r="BW1128" s="8">
        <f t="shared" si="213"/>
        <v>215067643</v>
      </c>
      <c r="BX1128" s="2"/>
      <c r="BY1128" s="2">
        <v>9854832</v>
      </c>
      <c r="BZ1128" s="2"/>
      <c r="CA1128" s="2"/>
      <c r="CB1128" s="9"/>
      <c r="CC1128" s="2"/>
      <c r="CD1128" s="2"/>
      <c r="CE1128" s="2"/>
      <c r="CF1128" s="2"/>
      <c r="CG1128" s="8">
        <f>SUM(BW1128:CE1128)</f>
        <v>224922475</v>
      </c>
      <c r="CH1128" s="2"/>
      <c r="CI1128" s="2"/>
      <c r="CJ1128" s="2"/>
      <c r="CK1128" s="2"/>
      <c r="CL1128" s="9"/>
      <c r="CM1128" s="2"/>
      <c r="CN1128" s="2"/>
      <c r="CO1128" s="2"/>
      <c r="CP1128" s="8">
        <f t="shared" si="206"/>
        <v>224922475</v>
      </c>
      <c r="CQ1128" s="2"/>
      <c r="CR1128" s="2"/>
      <c r="CS1128" s="2"/>
      <c r="CT1128" s="2"/>
      <c r="CU1128" s="2"/>
      <c r="CV1128" s="9"/>
      <c r="CW1128" s="2"/>
      <c r="CX1128" s="2"/>
      <c r="CY1128" s="8">
        <f t="shared" si="207"/>
        <v>224922475</v>
      </c>
      <c r="CZ1128" s="2"/>
      <c r="DA1128" s="2"/>
      <c r="DB1128" s="2"/>
      <c r="DC1128" s="2"/>
      <c r="DD1128" s="2"/>
      <c r="DE1128" s="2"/>
      <c r="DF1128" s="2"/>
      <c r="DG1128" s="2"/>
      <c r="DH1128" s="2"/>
      <c r="DI1128" s="8">
        <f t="shared" si="208"/>
        <v>224922475</v>
      </c>
      <c r="DJ1128" s="18"/>
      <c r="DK1128" s="2"/>
      <c r="DL1128" s="2"/>
      <c r="DM1128" s="2"/>
      <c r="DN1128" s="2"/>
      <c r="DO1128" s="2"/>
      <c r="DP1128" s="2"/>
      <c r="DQ1128" s="2"/>
      <c r="DR1128" s="9"/>
      <c r="DS1128" s="2"/>
      <c r="DT1128" s="2"/>
      <c r="DU1128" s="7">
        <f t="shared" si="214"/>
        <v>224922475</v>
      </c>
      <c r="DV1128" s="4">
        <f>VLOOKUP(B1128,[3]RPTNCT049_ConsultaSaldosContabl!$I$4:$K$8047,3,0)</f>
        <v>78838656</v>
      </c>
      <c r="DW1128" s="4">
        <f>+Q1128+Z1128+AA1128+AN1128+BA1128+BJ1128+BU1128+BV1128</f>
        <v>146083819</v>
      </c>
      <c r="DX1128" s="41">
        <f t="shared" si="215"/>
        <v>224922475</v>
      </c>
      <c r="DY1128" s="19">
        <f t="shared" si="216"/>
        <v>0</v>
      </c>
      <c r="DZ1128" s="29"/>
      <c r="EA1128" s="29"/>
      <c r="EB1128" s="29"/>
    </row>
    <row r="1129" spans="1:136" ht="15" customHeight="1" x14ac:dyDescent="0.2">
      <c r="A1129" s="1">
        <v>8190037604</v>
      </c>
      <c r="B1129" s="1">
        <v>819003760</v>
      </c>
      <c r="C1129" s="16">
        <v>216047960</v>
      </c>
      <c r="D1129" s="17" t="s">
        <v>664</v>
      </c>
      <c r="E1129" s="24" t="s">
        <v>1702</v>
      </c>
      <c r="F1129" s="38"/>
      <c r="G1129" s="2"/>
      <c r="H1129" s="3"/>
      <c r="I1129" s="2"/>
      <c r="J1129" s="39"/>
      <c r="K1129" s="3"/>
      <c r="L1129" s="2"/>
      <c r="M1129" s="8"/>
      <c r="N1129" s="3"/>
      <c r="O1129" s="2"/>
      <c r="P1129" s="3"/>
      <c r="Q1129" s="39">
        <v>65892102</v>
      </c>
      <c r="R1129" s="2"/>
      <c r="S1129" s="3"/>
      <c r="T1129" s="3"/>
      <c r="U1129" s="2"/>
      <c r="V1129" s="8">
        <f t="shared" si="205"/>
        <v>65892102</v>
      </c>
      <c r="W1129" s="8">
        <v>0</v>
      </c>
      <c r="X1129" s="2"/>
      <c r="Y1129" s="8">
        <v>0</v>
      </c>
      <c r="Z1129" s="8"/>
      <c r="AA1129" s="2"/>
      <c r="AB1129" s="2"/>
      <c r="AC1129" s="9"/>
      <c r="AD1129" s="2"/>
      <c r="AE1129" s="2"/>
      <c r="AF1129" s="8">
        <f t="shared" si="209"/>
        <v>65892102</v>
      </c>
      <c r="AG1129" s="9">
        <v>0</v>
      </c>
      <c r="AH1129" s="2"/>
      <c r="AI1129" s="2">
        <v>0</v>
      </c>
      <c r="AJ1129" s="9">
        <v>0</v>
      </c>
      <c r="AK1129" s="2">
        <v>0</v>
      </c>
      <c r="AL1129" s="2">
        <v>0</v>
      </c>
      <c r="AM1129" s="2"/>
      <c r="AN1129" s="2"/>
      <c r="AO1129" s="19">
        <f t="shared" si="210"/>
        <v>65892102</v>
      </c>
      <c r="AP1129" s="2"/>
      <c r="AQ1129" s="2"/>
      <c r="AR1129" s="2"/>
      <c r="AS1129" s="2"/>
      <c r="AT1129" s="2"/>
      <c r="AU1129" s="2"/>
      <c r="AV1129" s="2"/>
      <c r="AW1129" s="2"/>
      <c r="AX1129" s="2">
        <v>142720796</v>
      </c>
      <c r="AY1129" s="2">
        <v>35680199</v>
      </c>
      <c r="AZ1129" s="2"/>
      <c r="BA1129" s="2"/>
      <c r="BB1129" s="64">
        <f t="shared" si="211"/>
        <v>244293097</v>
      </c>
      <c r="BC1129" s="2"/>
      <c r="BD1129" s="2">
        <v>35680199</v>
      </c>
      <c r="BE1129" s="2"/>
      <c r="BF1129" s="2"/>
      <c r="BG1129" s="9"/>
      <c r="BH1129" s="2"/>
      <c r="BI1129" s="2"/>
      <c r="BJ1129" s="2">
        <v>141803268</v>
      </c>
      <c r="BK1129" s="8">
        <f t="shared" si="212"/>
        <v>421776564</v>
      </c>
      <c r="BL1129" s="2"/>
      <c r="BM1129" s="2">
        <v>35680199</v>
      </c>
      <c r="BN1129" s="2"/>
      <c r="BO1129" s="2"/>
      <c r="BP1129" s="2"/>
      <c r="BQ1129" s="2"/>
      <c r="BR1129" s="9"/>
      <c r="BS1129" s="2"/>
      <c r="BT1129" s="2"/>
      <c r="BU1129" s="2"/>
      <c r="BV1129" s="2"/>
      <c r="BW1129" s="8">
        <f t="shared" si="213"/>
        <v>457456763</v>
      </c>
      <c r="BX1129" s="2"/>
      <c r="BY1129" s="2">
        <v>35680199</v>
      </c>
      <c r="BZ1129" s="2"/>
      <c r="CA1129" s="2"/>
      <c r="CB1129" s="9"/>
      <c r="CC1129" s="2"/>
      <c r="CD1129" s="2"/>
      <c r="CE1129" s="2"/>
      <c r="CF1129" s="2"/>
      <c r="CG1129" s="8">
        <f>SUM(BW1129:CE1129)</f>
        <v>493136962</v>
      </c>
      <c r="CH1129" s="2"/>
      <c r="CI1129" s="2"/>
      <c r="CJ1129" s="2"/>
      <c r="CK1129" s="2"/>
      <c r="CL1129" s="9"/>
      <c r="CM1129" s="2"/>
      <c r="CN1129" s="2"/>
      <c r="CO1129" s="2"/>
      <c r="CP1129" s="8">
        <f t="shared" si="206"/>
        <v>493136962</v>
      </c>
      <c r="CQ1129" s="2"/>
      <c r="CR1129" s="2"/>
      <c r="CS1129" s="2"/>
      <c r="CT1129" s="2"/>
      <c r="CU1129" s="2"/>
      <c r="CV1129" s="9"/>
      <c r="CW1129" s="2"/>
      <c r="CX1129" s="2"/>
      <c r="CY1129" s="8">
        <f t="shared" si="207"/>
        <v>493136962</v>
      </c>
      <c r="CZ1129" s="2"/>
      <c r="DA1129" s="2"/>
      <c r="DB1129" s="2"/>
      <c r="DC1129" s="2"/>
      <c r="DD1129" s="2"/>
      <c r="DE1129" s="2"/>
      <c r="DF1129" s="2"/>
      <c r="DG1129" s="2"/>
      <c r="DH1129" s="2"/>
      <c r="DI1129" s="8">
        <f t="shared" si="208"/>
        <v>493136962</v>
      </c>
      <c r="DJ1129" s="18"/>
      <c r="DK1129" s="2"/>
      <c r="DL1129" s="2"/>
      <c r="DM1129" s="2"/>
      <c r="DN1129" s="2"/>
      <c r="DO1129" s="2"/>
      <c r="DP1129" s="2"/>
      <c r="DQ1129" s="2"/>
      <c r="DR1129" s="9"/>
      <c r="DS1129" s="2"/>
      <c r="DT1129" s="2"/>
      <c r="DU1129" s="7">
        <f t="shared" si="214"/>
        <v>493136962</v>
      </c>
      <c r="DV1129" s="4">
        <f>VLOOKUP(B1129,[3]RPTNCT049_ConsultaSaldosContabl!$I$4:$K$8047,3,0)</f>
        <v>285441592</v>
      </c>
      <c r="DW1129" s="4">
        <f>+Q1129+Z1129+AA1129+AN1129+BA1129+BJ1129+BU1129+BV1129</f>
        <v>207695370</v>
      </c>
      <c r="DX1129" s="41">
        <f t="shared" si="215"/>
        <v>493136962</v>
      </c>
      <c r="DY1129" s="19">
        <f t="shared" si="216"/>
        <v>0</v>
      </c>
      <c r="DZ1129" s="29"/>
      <c r="EA1129" s="29"/>
      <c r="EB1129" s="29"/>
    </row>
    <row r="1130" spans="1:136" ht="15" customHeight="1" x14ac:dyDescent="0.2">
      <c r="A1130" s="1">
        <v>8909811504</v>
      </c>
      <c r="B1130" s="1">
        <v>890981150</v>
      </c>
      <c r="C1130" s="16">
        <v>219505895</v>
      </c>
      <c r="D1130" s="17" t="s">
        <v>160</v>
      </c>
      <c r="E1130" s="24" t="s">
        <v>1204</v>
      </c>
      <c r="F1130" s="38"/>
      <c r="G1130" s="2"/>
      <c r="H1130" s="3"/>
      <c r="I1130" s="2"/>
      <c r="J1130" s="39"/>
      <c r="K1130" s="3"/>
      <c r="L1130" s="2"/>
      <c r="M1130" s="8"/>
      <c r="N1130" s="3"/>
      <c r="O1130" s="2"/>
      <c r="P1130" s="3"/>
      <c r="Q1130" s="39">
        <v>122486732</v>
      </c>
      <c r="R1130" s="2"/>
      <c r="S1130" s="3"/>
      <c r="T1130" s="3"/>
      <c r="U1130" s="2"/>
      <c r="V1130" s="8">
        <f t="shared" si="205"/>
        <v>122486732</v>
      </c>
      <c r="W1130" s="8">
        <v>0</v>
      </c>
      <c r="X1130" s="2"/>
      <c r="Y1130" s="8">
        <v>0</v>
      </c>
      <c r="Z1130" s="8">
        <v>70244132</v>
      </c>
      <c r="AA1130" s="2"/>
      <c r="AB1130" s="2"/>
      <c r="AC1130" s="9"/>
      <c r="AD1130" s="2"/>
      <c r="AE1130" s="2"/>
      <c r="AF1130" s="8">
        <f t="shared" si="209"/>
        <v>192730864</v>
      </c>
      <c r="AG1130" s="9">
        <v>0</v>
      </c>
      <c r="AH1130" s="2"/>
      <c r="AI1130" s="2">
        <v>0</v>
      </c>
      <c r="AJ1130" s="9">
        <v>0</v>
      </c>
      <c r="AK1130" s="2">
        <v>0</v>
      </c>
      <c r="AL1130" s="2">
        <v>0</v>
      </c>
      <c r="AM1130" s="2"/>
      <c r="AN1130" s="2"/>
      <c r="AO1130" s="19">
        <f t="shared" si="210"/>
        <v>192730864</v>
      </c>
      <c r="AP1130" s="2"/>
      <c r="AQ1130" s="2"/>
      <c r="AR1130" s="2"/>
      <c r="AS1130" s="2"/>
      <c r="AT1130" s="2"/>
      <c r="AU1130" s="2"/>
      <c r="AV1130" s="2"/>
      <c r="AW1130" s="2"/>
      <c r="AX1130" s="2">
        <v>346820780</v>
      </c>
      <c r="AY1130" s="2">
        <v>86705195</v>
      </c>
      <c r="AZ1130" s="2"/>
      <c r="BA1130" s="2"/>
      <c r="BB1130" s="64">
        <f t="shared" si="211"/>
        <v>626256839</v>
      </c>
      <c r="BC1130" s="2"/>
      <c r="BD1130" s="2">
        <v>86705195</v>
      </c>
      <c r="BE1130" s="2"/>
      <c r="BF1130" s="2"/>
      <c r="BG1130" s="9"/>
      <c r="BH1130" s="2"/>
      <c r="BI1130" s="2"/>
      <c r="BJ1130" s="2">
        <v>414766377</v>
      </c>
      <c r="BK1130" s="8">
        <f t="shared" si="212"/>
        <v>1127728411</v>
      </c>
      <c r="BL1130" s="2"/>
      <c r="BM1130" s="2">
        <v>86705195</v>
      </c>
      <c r="BN1130" s="2"/>
      <c r="BO1130" s="2"/>
      <c r="BP1130" s="2"/>
      <c r="BQ1130" s="2"/>
      <c r="BR1130" s="9"/>
      <c r="BS1130" s="2"/>
      <c r="BT1130" s="2"/>
      <c r="BU1130" s="2"/>
      <c r="BV1130" s="2"/>
      <c r="BW1130" s="8">
        <f t="shared" si="213"/>
        <v>1214433606</v>
      </c>
      <c r="BX1130" s="2"/>
      <c r="BY1130" s="2">
        <v>86705195</v>
      </c>
      <c r="BZ1130" s="2"/>
      <c r="CA1130" s="2"/>
      <c r="CB1130" s="9"/>
      <c r="CC1130" s="2"/>
      <c r="CD1130" s="2"/>
      <c r="CE1130" s="2"/>
      <c r="CF1130" s="2"/>
      <c r="CG1130" s="8">
        <f>SUM(BW1130:CE1130)</f>
        <v>1301138801</v>
      </c>
      <c r="CH1130" s="2"/>
      <c r="CI1130" s="2"/>
      <c r="CJ1130" s="2"/>
      <c r="CK1130" s="2"/>
      <c r="CL1130" s="9"/>
      <c r="CM1130" s="2"/>
      <c r="CN1130" s="2"/>
      <c r="CO1130" s="2"/>
      <c r="CP1130" s="8">
        <f t="shared" si="206"/>
        <v>1301138801</v>
      </c>
      <c r="CQ1130" s="2"/>
      <c r="CR1130" s="2"/>
      <c r="CS1130" s="2"/>
      <c r="CT1130" s="2"/>
      <c r="CU1130" s="2"/>
      <c r="CV1130" s="9"/>
      <c r="CW1130" s="2"/>
      <c r="CX1130" s="2"/>
      <c r="CY1130" s="8">
        <f t="shared" si="207"/>
        <v>1301138801</v>
      </c>
      <c r="CZ1130" s="2"/>
      <c r="DA1130" s="2"/>
      <c r="DB1130" s="2"/>
      <c r="DC1130" s="2"/>
      <c r="DD1130" s="2"/>
      <c r="DE1130" s="2"/>
      <c r="DF1130" s="2"/>
      <c r="DG1130" s="2"/>
      <c r="DH1130" s="2"/>
      <c r="DI1130" s="8">
        <f t="shared" si="208"/>
        <v>1301138801</v>
      </c>
      <c r="DJ1130" s="18"/>
      <c r="DK1130" s="2"/>
      <c r="DL1130" s="2"/>
      <c r="DM1130" s="2"/>
      <c r="DN1130" s="2"/>
      <c r="DO1130" s="2"/>
      <c r="DP1130" s="2"/>
      <c r="DQ1130" s="2"/>
      <c r="DR1130" s="9"/>
      <c r="DS1130" s="2"/>
      <c r="DT1130" s="2"/>
      <c r="DU1130" s="7">
        <f t="shared" si="214"/>
        <v>1301138801</v>
      </c>
      <c r="DV1130" s="4">
        <f>VLOOKUP(B1130,[3]RPTNCT049_ConsultaSaldosContabl!$I$4:$K$8047,3,0)</f>
        <v>693641560</v>
      </c>
      <c r="DW1130" s="4">
        <f>+Q1130+Z1130+AA1130+AN1130+BA1130+BJ1130+BU1130+BV1130</f>
        <v>607497241</v>
      </c>
      <c r="DX1130" s="41">
        <f t="shared" si="215"/>
        <v>1301138801</v>
      </c>
      <c r="DY1130" s="19">
        <f t="shared" si="216"/>
        <v>0</v>
      </c>
      <c r="DZ1130" s="29"/>
      <c r="EA1130" s="29"/>
      <c r="EB1130" s="29"/>
    </row>
    <row r="1131" spans="1:136" ht="15" customHeight="1" x14ac:dyDescent="0.2">
      <c r="A1131" s="1">
        <v>8919006240</v>
      </c>
      <c r="B1131" s="1">
        <v>891900624</v>
      </c>
      <c r="C1131" s="16">
        <v>219576895</v>
      </c>
      <c r="D1131" s="17" t="s">
        <v>947</v>
      </c>
      <c r="E1131" s="24" t="s">
        <v>2025</v>
      </c>
      <c r="F1131" s="38"/>
      <c r="G1131" s="2"/>
      <c r="H1131" s="3"/>
      <c r="I1131" s="2"/>
      <c r="J1131" s="39"/>
      <c r="K1131" s="3"/>
      <c r="L1131" s="2"/>
      <c r="M1131" s="8"/>
      <c r="N1131" s="3"/>
      <c r="O1131" s="2"/>
      <c r="P1131" s="3"/>
      <c r="Q1131" s="39">
        <v>183852715</v>
      </c>
      <c r="R1131" s="2"/>
      <c r="S1131" s="3"/>
      <c r="T1131" s="3"/>
      <c r="U1131" s="2"/>
      <c r="V1131" s="8">
        <f t="shared" si="205"/>
        <v>183852715</v>
      </c>
      <c r="W1131" s="8">
        <v>0</v>
      </c>
      <c r="X1131" s="2"/>
      <c r="Y1131" s="8">
        <v>0</v>
      </c>
      <c r="Z1131" s="8"/>
      <c r="AA1131" s="2"/>
      <c r="AB1131" s="2"/>
      <c r="AC1131" s="9"/>
      <c r="AD1131" s="2"/>
      <c r="AE1131" s="2"/>
      <c r="AF1131" s="8">
        <f t="shared" si="209"/>
        <v>183852715</v>
      </c>
      <c r="AG1131" s="9">
        <v>0</v>
      </c>
      <c r="AH1131" s="2"/>
      <c r="AI1131" s="2">
        <v>0</v>
      </c>
      <c r="AJ1131" s="9">
        <v>0</v>
      </c>
      <c r="AK1131" s="2">
        <v>0</v>
      </c>
      <c r="AL1131" s="2">
        <v>0</v>
      </c>
      <c r="AM1131" s="2"/>
      <c r="AN1131" s="2"/>
      <c r="AO1131" s="19">
        <f t="shared" si="210"/>
        <v>183852715</v>
      </c>
      <c r="AP1131" s="2"/>
      <c r="AQ1131" s="2"/>
      <c r="AR1131" s="2"/>
      <c r="AS1131" s="2"/>
      <c r="AT1131" s="2"/>
      <c r="AU1131" s="2"/>
      <c r="AV1131" s="2"/>
      <c r="AW1131" s="2"/>
      <c r="AX1131" s="2">
        <v>191499456</v>
      </c>
      <c r="AY1131" s="2">
        <v>47874864</v>
      </c>
      <c r="AZ1131" s="2"/>
      <c r="BA1131" s="2"/>
      <c r="BB1131" s="64">
        <f t="shared" si="211"/>
        <v>423227035</v>
      </c>
      <c r="BC1131" s="2"/>
      <c r="BD1131" s="2">
        <v>47874864</v>
      </c>
      <c r="BE1131" s="2"/>
      <c r="BF1131" s="2"/>
      <c r="BG1131" s="9"/>
      <c r="BH1131" s="2"/>
      <c r="BI1131" s="2"/>
      <c r="BJ1131" s="2">
        <v>395660828</v>
      </c>
      <c r="BK1131" s="8">
        <f t="shared" si="212"/>
        <v>866762727</v>
      </c>
      <c r="BL1131" s="2"/>
      <c r="BM1131" s="2">
        <v>47874864</v>
      </c>
      <c r="BN1131" s="2"/>
      <c r="BO1131" s="2"/>
      <c r="BP1131" s="2"/>
      <c r="BQ1131" s="2"/>
      <c r="BR1131" s="9"/>
      <c r="BS1131" s="2"/>
      <c r="BT1131" s="2"/>
      <c r="BU1131" s="2"/>
      <c r="BV1131" s="2"/>
      <c r="BW1131" s="8">
        <f t="shared" si="213"/>
        <v>914637591</v>
      </c>
      <c r="BX1131" s="2"/>
      <c r="BY1131" s="2">
        <v>47874864</v>
      </c>
      <c r="BZ1131" s="2"/>
      <c r="CA1131" s="2"/>
      <c r="CB1131" s="9"/>
      <c r="CC1131" s="2"/>
      <c r="CD1131" s="2"/>
      <c r="CE1131" s="2"/>
      <c r="CF1131" s="2"/>
      <c r="CG1131" s="8">
        <f>SUM(BW1131:CE1131)</f>
        <v>962512455</v>
      </c>
      <c r="CH1131" s="2"/>
      <c r="CI1131" s="2"/>
      <c r="CJ1131" s="2"/>
      <c r="CK1131" s="2"/>
      <c r="CL1131" s="9"/>
      <c r="CM1131" s="2"/>
      <c r="CN1131" s="2"/>
      <c r="CO1131" s="2"/>
      <c r="CP1131" s="8">
        <f t="shared" si="206"/>
        <v>962512455</v>
      </c>
      <c r="CQ1131" s="2"/>
      <c r="CR1131" s="2"/>
      <c r="CS1131" s="2"/>
      <c r="CT1131" s="2"/>
      <c r="CU1131" s="2"/>
      <c r="CV1131" s="9"/>
      <c r="CW1131" s="2"/>
      <c r="CX1131" s="2"/>
      <c r="CY1131" s="8">
        <f t="shared" si="207"/>
        <v>962512455</v>
      </c>
      <c r="CZ1131" s="2"/>
      <c r="DA1131" s="2"/>
      <c r="DB1131" s="2"/>
      <c r="DC1131" s="2"/>
      <c r="DD1131" s="2"/>
      <c r="DE1131" s="2"/>
      <c r="DF1131" s="2"/>
      <c r="DG1131" s="2"/>
      <c r="DH1131" s="2"/>
      <c r="DI1131" s="8">
        <f t="shared" si="208"/>
        <v>962512455</v>
      </c>
      <c r="DJ1131" s="18"/>
      <c r="DK1131" s="2"/>
      <c r="DL1131" s="2"/>
      <c r="DM1131" s="2"/>
      <c r="DN1131" s="2"/>
      <c r="DO1131" s="2"/>
      <c r="DP1131" s="2"/>
      <c r="DQ1131" s="2"/>
      <c r="DR1131" s="9"/>
      <c r="DS1131" s="2"/>
      <c r="DT1131" s="2"/>
      <c r="DU1131" s="7">
        <f t="shared" si="214"/>
        <v>962512455</v>
      </c>
      <c r="DV1131" s="4">
        <f>VLOOKUP(B1131,[3]RPTNCT049_ConsultaSaldosContabl!$I$4:$K$8047,3,0)</f>
        <v>382998912</v>
      </c>
      <c r="DW1131" s="4">
        <f>+Q1131+Z1131+AA1131+AN1131+BA1131+BJ1131+BU1131+BV1131</f>
        <v>579513543</v>
      </c>
      <c r="DX1131" s="41">
        <f t="shared" si="215"/>
        <v>962512455</v>
      </c>
      <c r="DY1131" s="19">
        <f t="shared" si="216"/>
        <v>0</v>
      </c>
      <c r="DZ1131" s="29"/>
      <c r="EA1131" s="29"/>
      <c r="EB1131" s="29"/>
    </row>
    <row r="1132" spans="1:136" ht="15" customHeight="1" x14ac:dyDescent="0.2">
      <c r="A1132" s="1">
        <v>8918021067</v>
      </c>
      <c r="B1132" s="1">
        <v>891802106</v>
      </c>
      <c r="C1132" s="16">
        <v>219715897</v>
      </c>
      <c r="D1132" s="17" t="s">
        <v>335</v>
      </c>
      <c r="E1132" s="24" t="s">
        <v>1382</v>
      </c>
      <c r="F1132" s="54"/>
      <c r="G1132" s="18"/>
      <c r="H1132" s="54"/>
      <c r="I1132" s="18"/>
      <c r="J1132" s="54"/>
      <c r="K1132" s="54"/>
      <c r="L1132" s="18"/>
      <c r="M1132" s="55"/>
      <c r="N1132" s="54"/>
      <c r="O1132" s="18"/>
      <c r="P1132" s="54"/>
      <c r="Q1132" s="39"/>
      <c r="R1132" s="18"/>
      <c r="S1132" s="54"/>
      <c r="T1132" s="54"/>
      <c r="U1132" s="18"/>
      <c r="V1132" s="8">
        <f t="shared" si="205"/>
        <v>0</v>
      </c>
      <c r="W1132" s="8">
        <v>0</v>
      </c>
      <c r="X1132" s="18"/>
      <c r="Y1132" s="8">
        <v>0</v>
      </c>
      <c r="Z1132" s="8">
        <v>30088617</v>
      </c>
      <c r="AA1132" s="18"/>
      <c r="AB1132" s="18"/>
      <c r="AC1132" s="56"/>
      <c r="AD1132" s="18"/>
      <c r="AE1132" s="18"/>
      <c r="AF1132" s="8">
        <f t="shared" si="209"/>
        <v>30088617</v>
      </c>
      <c r="AG1132" s="9">
        <v>0</v>
      </c>
      <c r="AH1132" s="2"/>
      <c r="AI1132" s="2">
        <v>0</v>
      </c>
      <c r="AJ1132" s="9">
        <v>0</v>
      </c>
      <c r="AK1132" s="2">
        <v>0</v>
      </c>
      <c r="AL1132" s="2">
        <v>0</v>
      </c>
      <c r="AM1132" s="2"/>
      <c r="AN1132" s="2"/>
      <c r="AO1132" s="19">
        <f t="shared" si="210"/>
        <v>30088617</v>
      </c>
      <c r="AP1132" s="18"/>
      <c r="AQ1132" s="2"/>
      <c r="AR1132" s="18"/>
      <c r="AS1132" s="2"/>
      <c r="AT1132" s="18"/>
      <c r="AU1132" s="18"/>
      <c r="AV1132" s="18"/>
      <c r="AW1132" s="18"/>
      <c r="AX1132" s="2">
        <v>34673696</v>
      </c>
      <c r="AY1132" s="2">
        <v>8668424</v>
      </c>
      <c r="AZ1132" s="18"/>
      <c r="BA1132" s="2"/>
      <c r="BB1132" s="64">
        <f t="shared" si="211"/>
        <v>73430737</v>
      </c>
      <c r="BC1132" s="2"/>
      <c r="BD1132" s="2">
        <v>8668424</v>
      </c>
      <c r="BE1132" s="2"/>
      <c r="BF1132" s="2"/>
      <c r="BG1132" s="9"/>
      <c r="BH1132" s="2"/>
      <c r="BI1132" s="2"/>
      <c r="BJ1132" s="2">
        <v>64752383</v>
      </c>
      <c r="BK1132" s="8">
        <f t="shared" si="212"/>
        <v>146851544</v>
      </c>
      <c r="BL1132" s="2"/>
      <c r="BM1132" s="2">
        <v>8668424</v>
      </c>
      <c r="BN1132" s="2"/>
      <c r="BO1132" s="2"/>
      <c r="BP1132" s="2"/>
      <c r="BQ1132" s="2"/>
      <c r="BR1132" s="9"/>
      <c r="BS1132" s="2"/>
      <c r="BT1132" s="2"/>
      <c r="BU1132" s="2"/>
      <c r="BV1132" s="2"/>
      <c r="BW1132" s="8">
        <f t="shared" si="213"/>
        <v>155519968</v>
      </c>
      <c r="BX1132" s="2"/>
      <c r="BY1132" s="2">
        <v>8668424</v>
      </c>
      <c r="BZ1132" s="2"/>
      <c r="CA1132" s="2"/>
      <c r="CB1132" s="9"/>
      <c r="CC1132" s="2"/>
      <c r="CD1132" s="2"/>
      <c r="CE1132" s="2"/>
      <c r="CF1132" s="2"/>
      <c r="CG1132" s="8">
        <f>SUM(BW1132:CE1132)</f>
        <v>164188392</v>
      </c>
      <c r="CH1132" s="2"/>
      <c r="CI1132" s="2"/>
      <c r="CJ1132" s="2"/>
      <c r="CK1132" s="2"/>
      <c r="CL1132" s="9"/>
      <c r="CM1132" s="2"/>
      <c r="CN1132" s="2"/>
      <c r="CO1132" s="2"/>
      <c r="CP1132" s="8">
        <f t="shared" si="206"/>
        <v>164188392</v>
      </c>
      <c r="CQ1132" s="2"/>
      <c r="CR1132" s="2"/>
      <c r="CS1132" s="2"/>
      <c r="CT1132" s="2"/>
      <c r="CU1132" s="2"/>
      <c r="CV1132" s="9"/>
      <c r="CW1132" s="2"/>
      <c r="CX1132" s="2"/>
      <c r="CY1132" s="8">
        <f t="shared" si="207"/>
        <v>164188392</v>
      </c>
      <c r="CZ1132" s="2"/>
      <c r="DA1132" s="2"/>
      <c r="DB1132" s="2"/>
      <c r="DC1132" s="2"/>
      <c r="DD1132" s="2"/>
      <c r="DE1132" s="2"/>
      <c r="DF1132" s="2"/>
      <c r="DG1132" s="2"/>
      <c r="DH1132" s="2"/>
      <c r="DI1132" s="8">
        <f t="shared" si="208"/>
        <v>164188392</v>
      </c>
      <c r="DJ1132" s="18"/>
      <c r="DK1132" s="2"/>
      <c r="DL1132" s="2"/>
      <c r="DM1132" s="2"/>
      <c r="DN1132" s="2"/>
      <c r="DO1132" s="2"/>
      <c r="DP1132" s="2"/>
      <c r="DQ1132" s="2"/>
      <c r="DR1132" s="9"/>
      <c r="DS1132" s="2"/>
      <c r="DT1132" s="2"/>
      <c r="DU1132" s="7">
        <f t="shared" si="214"/>
        <v>164188392</v>
      </c>
      <c r="DV1132" s="4">
        <f>VLOOKUP(B1132,[3]RPTNCT049_ConsultaSaldosContabl!$I$4:$K$8047,3,0)</f>
        <v>69347392</v>
      </c>
      <c r="DW1132" s="4">
        <f>+Q1132+Z1132+AA1132+AN1132+BA1132+BJ1132+BU1132+BV1132</f>
        <v>94841000</v>
      </c>
      <c r="DX1132" s="41">
        <f t="shared" si="215"/>
        <v>164188392</v>
      </c>
      <c r="DY1132" s="19">
        <f t="shared" si="216"/>
        <v>0</v>
      </c>
      <c r="DZ1132" s="29"/>
      <c r="EA1132" s="15"/>
      <c r="EB1132" s="15"/>
      <c r="EC1132" s="15"/>
      <c r="ED1132" s="15"/>
      <c r="EE1132" s="15"/>
      <c r="EF1132" s="15"/>
    </row>
    <row r="1133" spans="1:136" ht="15" customHeight="1" x14ac:dyDescent="0.2">
      <c r="A1133" s="1">
        <v>8000947786</v>
      </c>
      <c r="B1133" s="1">
        <v>800094778</v>
      </c>
      <c r="C1133" s="16">
        <v>219825898</v>
      </c>
      <c r="D1133" s="17" t="s">
        <v>566</v>
      </c>
      <c r="E1133" s="24" t="s">
        <v>1602</v>
      </c>
      <c r="F1133" s="38"/>
      <c r="G1133" s="2"/>
      <c r="H1133" s="3"/>
      <c r="I1133" s="2"/>
      <c r="J1133" s="39"/>
      <c r="K1133" s="3"/>
      <c r="L1133" s="2"/>
      <c r="M1133" s="8"/>
      <c r="N1133" s="3"/>
      <c r="O1133" s="2"/>
      <c r="P1133" s="3"/>
      <c r="Q1133" s="39">
        <v>23963420</v>
      </c>
      <c r="R1133" s="2"/>
      <c r="S1133" s="3"/>
      <c r="T1133" s="3"/>
      <c r="U1133" s="2"/>
      <c r="V1133" s="8">
        <f t="shared" si="205"/>
        <v>23963420</v>
      </c>
      <c r="W1133" s="8">
        <v>0</v>
      </c>
      <c r="X1133" s="2"/>
      <c r="Y1133" s="8">
        <v>0</v>
      </c>
      <c r="Z1133" s="8"/>
      <c r="AA1133" s="2"/>
      <c r="AB1133" s="2"/>
      <c r="AC1133" s="9"/>
      <c r="AD1133" s="2"/>
      <c r="AE1133" s="2"/>
      <c r="AF1133" s="8">
        <f t="shared" si="209"/>
        <v>23963420</v>
      </c>
      <c r="AG1133" s="9">
        <v>0</v>
      </c>
      <c r="AH1133" s="2"/>
      <c r="AI1133" s="2">
        <v>0</v>
      </c>
      <c r="AJ1133" s="9">
        <v>0</v>
      </c>
      <c r="AK1133" s="2">
        <v>0</v>
      </c>
      <c r="AL1133" s="2">
        <v>0</v>
      </c>
      <c r="AM1133" s="2"/>
      <c r="AN1133" s="2"/>
      <c r="AO1133" s="19">
        <f t="shared" si="210"/>
        <v>23963420</v>
      </c>
      <c r="AP1133" s="2"/>
      <c r="AQ1133" s="2"/>
      <c r="AR1133" s="2"/>
      <c r="AS1133" s="2"/>
      <c r="AT1133" s="2"/>
      <c r="AU1133" s="2"/>
      <c r="AV1133" s="2"/>
      <c r="AW1133" s="2"/>
      <c r="AX1133" s="2">
        <v>26703104</v>
      </c>
      <c r="AY1133" s="2">
        <v>6675776</v>
      </c>
      <c r="AZ1133" s="2"/>
      <c r="BA1133" s="2"/>
      <c r="BB1133" s="64">
        <f t="shared" si="211"/>
        <v>57342300</v>
      </c>
      <c r="BC1133" s="2"/>
      <c r="BD1133" s="2">
        <v>6675776</v>
      </c>
      <c r="BE1133" s="2"/>
      <c r="BF1133" s="2"/>
      <c r="BG1133" s="9"/>
      <c r="BH1133" s="2"/>
      <c r="BI1133" s="2"/>
      <c r="BJ1133" s="2">
        <v>51570614</v>
      </c>
      <c r="BK1133" s="8">
        <f t="shared" si="212"/>
        <v>115588690</v>
      </c>
      <c r="BL1133" s="2"/>
      <c r="BM1133" s="2">
        <v>6675776</v>
      </c>
      <c r="BN1133" s="2"/>
      <c r="BO1133" s="2"/>
      <c r="BP1133" s="2"/>
      <c r="BQ1133" s="2"/>
      <c r="BR1133" s="9"/>
      <c r="BS1133" s="2"/>
      <c r="BT1133" s="2"/>
      <c r="BU1133" s="2"/>
      <c r="BV1133" s="2"/>
      <c r="BW1133" s="8">
        <f t="shared" si="213"/>
        <v>122264466</v>
      </c>
      <c r="BX1133" s="2"/>
      <c r="BY1133" s="2">
        <v>6675776</v>
      </c>
      <c r="BZ1133" s="2"/>
      <c r="CA1133" s="2"/>
      <c r="CB1133" s="9"/>
      <c r="CC1133" s="2"/>
      <c r="CD1133" s="2"/>
      <c r="CE1133" s="2"/>
      <c r="CF1133" s="2"/>
      <c r="CG1133" s="8">
        <f>SUM(BW1133:CE1133)</f>
        <v>128940242</v>
      </c>
      <c r="CH1133" s="2"/>
      <c r="CI1133" s="2"/>
      <c r="CJ1133" s="2"/>
      <c r="CK1133" s="2"/>
      <c r="CL1133" s="9"/>
      <c r="CM1133" s="2"/>
      <c r="CN1133" s="2"/>
      <c r="CO1133" s="2"/>
      <c r="CP1133" s="8">
        <f t="shared" si="206"/>
        <v>128940242</v>
      </c>
      <c r="CQ1133" s="2"/>
      <c r="CR1133" s="2"/>
      <c r="CS1133" s="2"/>
      <c r="CT1133" s="2"/>
      <c r="CU1133" s="2"/>
      <c r="CV1133" s="9"/>
      <c r="CW1133" s="2"/>
      <c r="CX1133" s="2"/>
      <c r="CY1133" s="8">
        <f t="shared" si="207"/>
        <v>128940242</v>
      </c>
      <c r="CZ1133" s="2"/>
      <c r="DA1133" s="2"/>
      <c r="DB1133" s="2"/>
      <c r="DC1133" s="2"/>
      <c r="DD1133" s="2"/>
      <c r="DE1133" s="2"/>
      <c r="DF1133" s="2"/>
      <c r="DG1133" s="2"/>
      <c r="DH1133" s="2"/>
      <c r="DI1133" s="8">
        <f t="shared" si="208"/>
        <v>128940242</v>
      </c>
      <c r="DJ1133" s="18"/>
      <c r="DK1133" s="2"/>
      <c r="DL1133" s="2"/>
      <c r="DM1133" s="2"/>
      <c r="DN1133" s="2"/>
      <c r="DO1133" s="2"/>
      <c r="DP1133" s="2"/>
      <c r="DQ1133" s="2"/>
      <c r="DR1133" s="9"/>
      <c r="DS1133" s="2"/>
      <c r="DT1133" s="2"/>
      <c r="DU1133" s="7">
        <f t="shared" si="214"/>
        <v>128940242</v>
      </c>
      <c r="DV1133" s="4">
        <f>VLOOKUP(B1133,[3]RPTNCT049_ConsultaSaldosContabl!$I$4:$K$8047,3,0)</f>
        <v>53406208</v>
      </c>
      <c r="DW1133" s="4">
        <f>+Q1133+Z1133+AA1133+AN1133+BA1133+BJ1133+BU1133+BV1133</f>
        <v>75534034</v>
      </c>
      <c r="DX1133" s="41">
        <f t="shared" si="215"/>
        <v>128940242</v>
      </c>
      <c r="DY1133" s="19">
        <f t="shared" si="216"/>
        <v>0</v>
      </c>
      <c r="DZ1133" s="29"/>
      <c r="EA1133" s="29"/>
      <c r="EB1133" s="29"/>
    </row>
    <row r="1134" spans="1:136" ht="15" customHeight="1" x14ac:dyDescent="0.2">
      <c r="A1134" s="1">
        <v>8999993186</v>
      </c>
      <c r="B1134" s="1">
        <v>899999318</v>
      </c>
      <c r="C1134" s="16">
        <v>219925899</v>
      </c>
      <c r="D1134" s="17" t="s">
        <v>567</v>
      </c>
      <c r="E1134" s="24" t="s">
        <v>1603</v>
      </c>
      <c r="F1134" s="36">
        <v>2089029401</v>
      </c>
      <c r="G1134" s="2"/>
      <c r="H1134" s="3"/>
      <c r="I1134" s="2"/>
      <c r="J1134" s="39">
        <v>131100405</v>
      </c>
      <c r="K1134" s="2">
        <v>277237696</v>
      </c>
      <c r="L1134" s="2"/>
      <c r="M1134" s="8">
        <f>SUM(F1134:L1134)</f>
        <v>2497367502</v>
      </c>
      <c r="N1134" s="3">
        <f>VLOOKUP(A1134,'[1]PRESTACION DE SERVICIO'!$I$2:$J$96,2,0)</f>
        <v>2076158192</v>
      </c>
      <c r="O1134" s="2"/>
      <c r="P1134" s="3"/>
      <c r="Q1134" s="39">
        <v>383950616</v>
      </c>
      <c r="R1134" s="2"/>
      <c r="S1134" s="3">
        <v>137645199</v>
      </c>
      <c r="T1134" s="9">
        <v>276939670</v>
      </c>
      <c r="U1134" s="2"/>
      <c r="V1134" s="8">
        <f t="shared" si="205"/>
        <v>5372061179</v>
      </c>
      <c r="W1134" s="8">
        <v>1858204519</v>
      </c>
      <c r="X1134" s="2"/>
      <c r="Y1134" s="8">
        <v>0</v>
      </c>
      <c r="Z1134" s="8">
        <v>35874667</v>
      </c>
      <c r="AA1134" s="2"/>
      <c r="AB1134" s="2"/>
      <c r="AC1134" s="9">
        <v>133644196</v>
      </c>
      <c r="AD1134" s="2">
        <v>282047942</v>
      </c>
      <c r="AE1134" s="2"/>
      <c r="AF1134" s="8">
        <f t="shared" si="209"/>
        <v>7681832503</v>
      </c>
      <c r="AG1134" s="9">
        <v>0</v>
      </c>
      <c r="AH1134" s="2"/>
      <c r="AI1134" s="2">
        <v>0</v>
      </c>
      <c r="AJ1134" s="9">
        <v>1858204519</v>
      </c>
      <c r="AK1134" s="2">
        <v>133644196</v>
      </c>
      <c r="AL1134" s="2">
        <v>282047942</v>
      </c>
      <c r="AM1134" s="2"/>
      <c r="AN1134" s="2"/>
      <c r="AO1134" s="19">
        <f t="shared" si="210"/>
        <v>9955729160</v>
      </c>
      <c r="AP1134" s="2"/>
      <c r="AQ1134" s="2"/>
      <c r="AR1134" s="2"/>
      <c r="AS1134" s="2">
        <v>1886034105</v>
      </c>
      <c r="AT1134" s="2">
        <v>133644196</v>
      </c>
      <c r="AU1134" s="2">
        <v>254218356</v>
      </c>
      <c r="AV1134" s="2"/>
      <c r="AW1134" s="2">
        <v>397761760</v>
      </c>
      <c r="AX1134" s="2"/>
      <c r="AY1134" s="2">
        <v>99440440</v>
      </c>
      <c r="AZ1134" s="2"/>
      <c r="BA1134" s="2"/>
      <c r="BB1134" s="64">
        <f t="shared" si="211"/>
        <v>12726828017</v>
      </c>
      <c r="BC1134" s="2">
        <v>2815053547</v>
      </c>
      <c r="BD1134" s="2">
        <v>99440440</v>
      </c>
      <c r="BE1134" s="2"/>
      <c r="BF1134" s="2"/>
      <c r="BG1134" s="9">
        <v>186086892</v>
      </c>
      <c r="BH1134" s="2">
        <v>419077724</v>
      </c>
      <c r="BI1134" s="2"/>
      <c r="BJ1134" s="2">
        <v>903485800</v>
      </c>
      <c r="BK1134" s="8">
        <f t="shared" si="212"/>
        <v>17149972420</v>
      </c>
      <c r="BL1134" s="2">
        <v>2089452350</v>
      </c>
      <c r="BM1134" s="2">
        <v>99440440</v>
      </c>
      <c r="BN1134" s="2"/>
      <c r="BO1134" s="2">
        <v>943095202</v>
      </c>
      <c r="BP1134" s="2"/>
      <c r="BQ1134" s="2"/>
      <c r="BR1134" s="9">
        <v>143788522</v>
      </c>
      <c r="BS1134" s="2">
        <v>381161642</v>
      </c>
      <c r="BT1134" s="2"/>
      <c r="BU1134" s="2"/>
      <c r="BV1134" s="2"/>
      <c r="BW1134" s="8">
        <f t="shared" si="213"/>
        <v>20806910576</v>
      </c>
      <c r="BX1134" s="2"/>
      <c r="BY1134" s="2">
        <v>99440440</v>
      </c>
      <c r="BZ1134" s="2"/>
      <c r="CA1134" s="2">
        <v>1942437004</v>
      </c>
      <c r="CB1134" s="9">
        <v>159442304</v>
      </c>
      <c r="CC1134" s="2">
        <v>336559262</v>
      </c>
      <c r="CD1134" s="2"/>
      <c r="CE1134" s="2"/>
      <c r="CF1134" s="2"/>
      <c r="CG1134" s="8">
        <f>SUM(BW1134:CE1134)</f>
        <v>23344789586</v>
      </c>
      <c r="CH1134" s="2"/>
      <c r="CI1134" s="2"/>
      <c r="CJ1134" s="2"/>
      <c r="CK1134" s="2"/>
      <c r="CL1134" s="9"/>
      <c r="CM1134" s="2"/>
      <c r="CN1134" s="2"/>
      <c r="CO1134" s="2"/>
      <c r="CP1134" s="8">
        <f t="shared" si="206"/>
        <v>23344789586</v>
      </c>
      <c r="CQ1134" s="2"/>
      <c r="CR1134" s="2"/>
      <c r="CS1134" s="2"/>
      <c r="CT1134" s="2"/>
      <c r="CU1134" s="2"/>
      <c r="CV1134" s="9"/>
      <c r="CW1134" s="2"/>
      <c r="CX1134" s="2"/>
      <c r="CY1134" s="8">
        <f t="shared" si="207"/>
        <v>23344789586</v>
      </c>
      <c r="CZ1134" s="2"/>
      <c r="DA1134" s="2"/>
      <c r="DB1134" s="2"/>
      <c r="DC1134" s="2"/>
      <c r="DD1134" s="2"/>
      <c r="DE1134" s="2"/>
      <c r="DF1134" s="2"/>
      <c r="DG1134" s="2"/>
      <c r="DH1134" s="2"/>
      <c r="DI1134" s="8">
        <f t="shared" si="208"/>
        <v>23344789586</v>
      </c>
      <c r="DJ1134" s="18"/>
      <c r="DK1134" s="2"/>
      <c r="DL1134" s="2"/>
      <c r="DM1134" s="2"/>
      <c r="DN1134" s="2"/>
      <c r="DO1134" s="2"/>
      <c r="DP1134" s="2"/>
      <c r="DQ1134" s="2"/>
      <c r="DR1134" s="9"/>
      <c r="DS1134" s="2"/>
      <c r="DT1134" s="2"/>
      <c r="DU1134" s="7">
        <f t="shared" si="214"/>
        <v>23344789586</v>
      </c>
      <c r="DV1134" s="4">
        <f>VLOOKUP(B1134,[3]RPTNCT049_ConsultaSaldosContabl!$I$4:$K$8047,3,0)</f>
        <v>22021478503</v>
      </c>
      <c r="DW1134" s="4">
        <f>+Q1134+Z1134+AA1134+AN1134+BA1134+BJ1134+BU1134+BV1134</f>
        <v>1323311083</v>
      </c>
      <c r="DX1134" s="41">
        <f t="shared" si="215"/>
        <v>23344789586</v>
      </c>
      <c r="DY1134" s="19">
        <f t="shared" si="216"/>
        <v>0</v>
      </c>
      <c r="DZ1134" s="29"/>
      <c r="EA1134" s="29"/>
      <c r="EB1134" s="29"/>
    </row>
    <row r="1135" spans="1:136" ht="15" customHeight="1" x14ac:dyDescent="0.2">
      <c r="A1135" s="1">
        <v>8190032975</v>
      </c>
      <c r="B1135" s="1">
        <v>819003297</v>
      </c>
      <c r="C1135" s="16">
        <v>218047980</v>
      </c>
      <c r="D1135" s="17" t="s">
        <v>665</v>
      </c>
      <c r="E1135" s="24" t="s">
        <v>1703</v>
      </c>
      <c r="F1135" s="38"/>
      <c r="G1135" s="2"/>
      <c r="H1135" s="3"/>
      <c r="I1135" s="2"/>
      <c r="J1135" s="39"/>
      <c r="K1135" s="3"/>
      <c r="L1135" s="2"/>
      <c r="M1135" s="8"/>
      <c r="N1135" s="3"/>
      <c r="O1135" s="2"/>
      <c r="P1135" s="3"/>
      <c r="Q1135" s="39">
        <v>521981671</v>
      </c>
      <c r="R1135" s="2"/>
      <c r="S1135" s="3"/>
      <c r="T1135" s="3"/>
      <c r="U1135" s="2"/>
      <c r="V1135" s="8">
        <f t="shared" si="205"/>
        <v>521981671</v>
      </c>
      <c r="W1135" s="8">
        <v>0</v>
      </c>
      <c r="X1135" s="2"/>
      <c r="Y1135" s="8">
        <v>0</v>
      </c>
      <c r="Z1135" s="8"/>
      <c r="AA1135" s="2"/>
      <c r="AB1135" s="2"/>
      <c r="AC1135" s="9"/>
      <c r="AD1135" s="2"/>
      <c r="AE1135" s="2"/>
      <c r="AF1135" s="8">
        <f t="shared" si="209"/>
        <v>521981671</v>
      </c>
      <c r="AG1135" s="9">
        <v>0</v>
      </c>
      <c r="AH1135" s="2"/>
      <c r="AI1135" s="2">
        <v>0</v>
      </c>
      <c r="AJ1135" s="9">
        <v>0</v>
      </c>
      <c r="AK1135" s="2">
        <v>0</v>
      </c>
      <c r="AL1135" s="2">
        <v>0</v>
      </c>
      <c r="AM1135" s="2"/>
      <c r="AN1135" s="2"/>
      <c r="AO1135" s="19">
        <f t="shared" si="210"/>
        <v>521981671</v>
      </c>
      <c r="AP1135" s="2"/>
      <c r="AQ1135" s="2"/>
      <c r="AR1135" s="2"/>
      <c r="AS1135" s="2"/>
      <c r="AT1135" s="2"/>
      <c r="AU1135" s="2"/>
      <c r="AV1135" s="2"/>
      <c r="AW1135" s="2"/>
      <c r="AX1135" s="2">
        <v>701510528</v>
      </c>
      <c r="AY1135" s="2">
        <v>175377632</v>
      </c>
      <c r="AZ1135" s="2"/>
      <c r="BA1135" s="2"/>
      <c r="BB1135" s="64">
        <f t="shared" si="211"/>
        <v>1398869831</v>
      </c>
      <c r="BC1135" s="2"/>
      <c r="BD1135" s="2">
        <v>175377632</v>
      </c>
      <c r="BE1135" s="2"/>
      <c r="BF1135" s="2"/>
      <c r="BG1135" s="9"/>
      <c r="BH1135" s="2"/>
      <c r="BI1135" s="2"/>
      <c r="BJ1135" s="2">
        <v>1123335656</v>
      </c>
      <c r="BK1135" s="8">
        <f t="shared" si="212"/>
        <v>2697583119</v>
      </c>
      <c r="BL1135" s="2"/>
      <c r="BM1135" s="2">
        <v>175377632</v>
      </c>
      <c r="BN1135" s="2"/>
      <c r="BO1135" s="2"/>
      <c r="BP1135" s="2"/>
      <c r="BQ1135" s="2"/>
      <c r="BR1135" s="9"/>
      <c r="BS1135" s="2"/>
      <c r="BT1135" s="2"/>
      <c r="BU1135" s="2"/>
      <c r="BV1135" s="2"/>
      <c r="BW1135" s="8">
        <f t="shared" si="213"/>
        <v>2872960751</v>
      </c>
      <c r="BX1135" s="2"/>
      <c r="BY1135" s="2">
        <v>175377632</v>
      </c>
      <c r="BZ1135" s="2"/>
      <c r="CA1135" s="2"/>
      <c r="CB1135" s="9"/>
      <c r="CC1135" s="2"/>
      <c r="CD1135" s="2"/>
      <c r="CE1135" s="2"/>
      <c r="CF1135" s="2"/>
      <c r="CG1135" s="8">
        <f>SUM(BW1135:CE1135)</f>
        <v>3048338383</v>
      </c>
      <c r="CH1135" s="2"/>
      <c r="CI1135" s="2"/>
      <c r="CJ1135" s="2"/>
      <c r="CK1135" s="2"/>
      <c r="CL1135" s="9"/>
      <c r="CM1135" s="2"/>
      <c r="CN1135" s="2"/>
      <c r="CO1135" s="2"/>
      <c r="CP1135" s="8">
        <f t="shared" si="206"/>
        <v>3048338383</v>
      </c>
      <c r="CQ1135" s="2"/>
      <c r="CR1135" s="2"/>
      <c r="CS1135" s="2"/>
      <c r="CT1135" s="2"/>
      <c r="CU1135" s="2"/>
      <c r="CV1135" s="9"/>
      <c r="CW1135" s="2"/>
      <c r="CX1135" s="2"/>
      <c r="CY1135" s="8">
        <f t="shared" si="207"/>
        <v>3048338383</v>
      </c>
      <c r="CZ1135" s="2"/>
      <c r="DA1135" s="2"/>
      <c r="DB1135" s="2"/>
      <c r="DC1135" s="2"/>
      <c r="DD1135" s="2"/>
      <c r="DE1135" s="2"/>
      <c r="DF1135" s="2"/>
      <c r="DG1135" s="2"/>
      <c r="DH1135" s="2"/>
      <c r="DI1135" s="8">
        <f t="shared" si="208"/>
        <v>3048338383</v>
      </c>
      <c r="DJ1135" s="18"/>
      <c r="DK1135" s="2"/>
      <c r="DL1135" s="2"/>
      <c r="DM1135" s="2"/>
      <c r="DN1135" s="2"/>
      <c r="DO1135" s="2"/>
      <c r="DP1135" s="2"/>
      <c r="DQ1135" s="2"/>
      <c r="DR1135" s="9"/>
      <c r="DS1135" s="2"/>
      <c r="DT1135" s="2"/>
      <c r="DU1135" s="7">
        <f>SUM(DI1135:DT1135)</f>
        <v>3048338383</v>
      </c>
      <c r="DV1135" s="4">
        <f>VLOOKUP(B1135,[3]RPTNCT049_ConsultaSaldosContabl!$I$4:$K$8047,3,0)</f>
        <v>1403021056</v>
      </c>
      <c r="DW1135" s="4">
        <f>+Q1135+Z1135+AA1135+AN1135+BA1135+BJ1135+BU1135+BV1135</f>
        <v>1645317327</v>
      </c>
      <c r="DX1135" s="41">
        <f t="shared" si="215"/>
        <v>3048338383</v>
      </c>
      <c r="DY1135" s="19">
        <f t="shared" si="216"/>
        <v>0</v>
      </c>
      <c r="DZ1135" s="29"/>
      <c r="EA1135" s="29"/>
      <c r="EB1135" s="29"/>
    </row>
    <row r="1136" spans="1:136" s="6" customFormat="1" ht="13.5" customHeight="1" x14ac:dyDescent="0.2">
      <c r="A1136" s="104" t="s">
        <v>1002</v>
      </c>
      <c r="B1136" s="104"/>
      <c r="C1136" s="104"/>
      <c r="D1136" s="104"/>
      <c r="E1136" s="105"/>
      <c r="F1136" s="37">
        <f>SUM(F3:F1134)</f>
        <v>1234537715412</v>
      </c>
      <c r="G1136" s="37">
        <f t="shared" ref="G1136:U1136" si="217">SUM(G3:G1134)</f>
        <v>0</v>
      </c>
      <c r="H1136" s="37">
        <f t="shared" si="217"/>
        <v>23373449934</v>
      </c>
      <c r="I1136" s="37">
        <f t="shared" si="217"/>
        <v>0</v>
      </c>
      <c r="J1136" s="37">
        <f t="shared" si="217"/>
        <v>80031504662</v>
      </c>
      <c r="K1136" s="37">
        <f t="shared" si="217"/>
        <v>219882375138</v>
      </c>
      <c r="L1136" s="37">
        <f t="shared" si="217"/>
        <v>3779840086</v>
      </c>
      <c r="M1136" s="37">
        <f t="shared" si="217"/>
        <v>1561604885232</v>
      </c>
      <c r="N1136" s="37">
        <f t="shared" si="217"/>
        <v>1210676425092</v>
      </c>
      <c r="O1136" s="37">
        <f t="shared" si="217"/>
        <v>0</v>
      </c>
      <c r="P1136" s="37">
        <f t="shared" si="217"/>
        <v>27227290020</v>
      </c>
      <c r="Q1136" s="37">
        <f>SUM(Q3:Q1135)</f>
        <v>146224739031</v>
      </c>
      <c r="R1136" s="37">
        <f t="shared" si="217"/>
        <v>0</v>
      </c>
      <c r="S1136" s="37">
        <f t="shared" si="217"/>
        <v>63179422536</v>
      </c>
      <c r="T1136" s="37">
        <f t="shared" si="217"/>
        <v>133886294771</v>
      </c>
      <c r="U1136" s="37">
        <f t="shared" si="217"/>
        <v>0</v>
      </c>
      <c r="V1136" s="37">
        <f>SUM(V3:V1135)</f>
        <v>3142799056682</v>
      </c>
      <c r="W1136" s="37">
        <f t="shared" ref="W1136:BI1136" si="218">SUM(W3:W1135)</f>
        <v>1141198466101</v>
      </c>
      <c r="X1136" s="37">
        <f t="shared" si="218"/>
        <v>0</v>
      </c>
      <c r="Y1136" s="37">
        <f t="shared" si="218"/>
        <v>23446619179</v>
      </c>
      <c r="Z1136" s="37">
        <f t="shared" si="218"/>
        <v>40052358568</v>
      </c>
      <c r="AA1136" s="37">
        <f t="shared" si="218"/>
        <v>-296856224</v>
      </c>
      <c r="AB1136" s="37">
        <f t="shared" si="218"/>
        <v>0</v>
      </c>
      <c r="AC1136" s="37">
        <f t="shared" si="218"/>
        <v>68482912324</v>
      </c>
      <c r="AD1136" s="37">
        <f t="shared" si="218"/>
        <v>138354447500</v>
      </c>
      <c r="AE1136" s="37">
        <f t="shared" si="218"/>
        <v>3779840086</v>
      </c>
      <c r="AF1136" s="37">
        <f t="shared" si="218"/>
        <v>4557816844216</v>
      </c>
      <c r="AG1136" s="37">
        <f t="shared" si="218"/>
        <v>593669869208</v>
      </c>
      <c r="AH1136" s="37">
        <f t="shared" si="218"/>
        <v>0</v>
      </c>
      <c r="AI1136" s="37">
        <f t="shared" si="218"/>
        <v>23391843609</v>
      </c>
      <c r="AJ1136" s="37">
        <f t="shared" si="218"/>
        <v>548761558405</v>
      </c>
      <c r="AK1136" s="37">
        <f t="shared" si="218"/>
        <v>68375238479</v>
      </c>
      <c r="AL1136" s="37">
        <f t="shared" si="218"/>
        <v>135475993593</v>
      </c>
      <c r="AM1136" s="37">
        <f t="shared" si="218"/>
        <v>3779840086</v>
      </c>
      <c r="AN1136" s="37">
        <f t="shared" si="218"/>
        <v>103427130</v>
      </c>
      <c r="AO1136" s="37">
        <f t="shared" si="218"/>
        <v>5931374614726</v>
      </c>
      <c r="AP1136" s="37">
        <f t="shared" si="218"/>
        <v>599001514171</v>
      </c>
      <c r="AQ1136" s="37">
        <f t="shared" si="218"/>
        <v>0</v>
      </c>
      <c r="AR1136" s="37">
        <f t="shared" si="218"/>
        <v>23391843609</v>
      </c>
      <c r="AS1136" s="37">
        <f t="shared" si="218"/>
        <v>527869502767</v>
      </c>
      <c r="AT1136" s="37">
        <f t="shared" si="218"/>
        <v>68040183199</v>
      </c>
      <c r="AU1136" s="37">
        <f t="shared" si="218"/>
        <v>128483286230</v>
      </c>
      <c r="AV1136" s="37">
        <f t="shared" si="218"/>
        <v>3779840086</v>
      </c>
      <c r="AW1136" s="37">
        <f t="shared" si="218"/>
        <v>82587739104</v>
      </c>
      <c r="AX1136" s="37">
        <f t="shared" si="218"/>
        <v>147854833629</v>
      </c>
      <c r="AY1136" s="37">
        <f t="shared" si="218"/>
        <v>76813933177</v>
      </c>
      <c r="AZ1136" s="37">
        <f t="shared" si="218"/>
        <v>3500000000</v>
      </c>
      <c r="BA1136" s="37">
        <f t="shared" si="218"/>
        <v>2002390953</v>
      </c>
      <c r="BB1136" s="37">
        <f t="shared" si="218"/>
        <v>7594699681651</v>
      </c>
      <c r="BC1136" s="37">
        <f t="shared" si="218"/>
        <v>1728679563221</v>
      </c>
      <c r="BD1136" s="37">
        <f t="shared" si="218"/>
        <v>66103363761</v>
      </c>
      <c r="BE1136" s="37">
        <f t="shared" si="218"/>
        <v>54343367390</v>
      </c>
      <c r="BF1136" s="37">
        <f t="shared" si="218"/>
        <v>0</v>
      </c>
      <c r="BG1136" s="37">
        <f t="shared" si="218"/>
        <v>84267627375</v>
      </c>
      <c r="BH1136" s="37">
        <f t="shared" si="218"/>
        <v>192882639502</v>
      </c>
      <c r="BI1136" s="37">
        <f t="shared" si="218"/>
        <v>0</v>
      </c>
      <c r="BJ1136" s="37">
        <f>SUM(BJ3:BJ1135)</f>
        <v>403062982274</v>
      </c>
      <c r="BK1136" s="37">
        <f>SUM(BK3:BK1135)</f>
        <v>10124039225174</v>
      </c>
      <c r="BL1136" s="37">
        <f>SUM(BL3:BL1135)</f>
        <v>1272755159023</v>
      </c>
      <c r="BM1136" s="37">
        <f t="shared" ref="BM1136:BU1136" si="219">SUM(BM3:BM1135)</f>
        <v>66603363761</v>
      </c>
      <c r="BN1136" s="37">
        <f t="shared" si="219"/>
        <v>27171683695</v>
      </c>
      <c r="BO1136" s="37">
        <f t="shared" si="219"/>
        <v>387269802889</v>
      </c>
      <c r="BP1136" s="37">
        <f t="shared" si="219"/>
        <v>0</v>
      </c>
      <c r="BQ1136" s="37">
        <f t="shared" si="219"/>
        <v>0</v>
      </c>
      <c r="BR1136" s="37">
        <f t="shared" si="219"/>
        <v>70668447500</v>
      </c>
      <c r="BS1136" s="37">
        <f t="shared" si="219"/>
        <v>186777871572</v>
      </c>
      <c r="BT1136" s="37">
        <f t="shared" si="219"/>
        <v>0</v>
      </c>
      <c r="BU1136" s="37">
        <f t="shared" si="219"/>
        <v>1131789327</v>
      </c>
      <c r="BV1136" s="37"/>
      <c r="BW1136" s="37">
        <f t="shared" ref="BW1136:DU1136" si="220">SUM(BW3:BW1135)</f>
        <v>12135939376178</v>
      </c>
      <c r="BX1136" s="37">
        <f t="shared" si="220"/>
        <v>634713201786</v>
      </c>
      <c r="BY1136" s="37">
        <f t="shared" si="220"/>
        <v>66914886132</v>
      </c>
      <c r="BZ1136" s="37">
        <f t="shared" si="220"/>
        <v>22450634459</v>
      </c>
      <c r="CA1136" s="37">
        <f t="shared" si="220"/>
        <v>571141386506</v>
      </c>
      <c r="CB1136" s="37">
        <f t="shared" si="220"/>
        <v>67733514057</v>
      </c>
      <c r="CC1136" s="37">
        <f t="shared" si="220"/>
        <v>150656433062</v>
      </c>
      <c r="CD1136" s="37">
        <f t="shared" si="220"/>
        <v>3779840086</v>
      </c>
      <c r="CE1136" s="37">
        <f t="shared" si="220"/>
        <v>8228439</v>
      </c>
      <c r="CF1136" s="37"/>
      <c r="CG1136" s="37">
        <f t="shared" si="220"/>
        <v>13653290695837</v>
      </c>
      <c r="CH1136" s="37">
        <f t="shared" si="220"/>
        <v>0</v>
      </c>
      <c r="CI1136" s="37">
        <f t="shared" si="220"/>
        <v>0</v>
      </c>
      <c r="CJ1136" s="37">
        <f t="shared" si="220"/>
        <v>0</v>
      </c>
      <c r="CK1136" s="37">
        <f t="shared" si="220"/>
        <v>0</v>
      </c>
      <c r="CL1136" s="37">
        <f t="shared" si="220"/>
        <v>0</v>
      </c>
      <c r="CM1136" s="37">
        <f t="shared" si="220"/>
        <v>0</v>
      </c>
      <c r="CN1136" s="37">
        <f t="shared" si="220"/>
        <v>0</v>
      </c>
      <c r="CO1136" s="37">
        <f t="shared" si="220"/>
        <v>0</v>
      </c>
      <c r="CP1136" s="37">
        <f t="shared" si="220"/>
        <v>13653290695837</v>
      </c>
      <c r="CQ1136" s="37">
        <f t="shared" si="220"/>
        <v>0</v>
      </c>
      <c r="CR1136" s="37">
        <f t="shared" si="220"/>
        <v>0</v>
      </c>
      <c r="CS1136" s="37">
        <f t="shared" si="220"/>
        <v>0</v>
      </c>
      <c r="CT1136" s="37">
        <f t="shared" si="220"/>
        <v>0</v>
      </c>
      <c r="CU1136" s="37">
        <f t="shared" si="220"/>
        <v>0</v>
      </c>
      <c r="CV1136" s="37">
        <f t="shared" si="220"/>
        <v>0</v>
      </c>
      <c r="CW1136" s="37">
        <f t="shared" si="220"/>
        <v>0</v>
      </c>
      <c r="CX1136" s="37">
        <f t="shared" si="220"/>
        <v>0</v>
      </c>
      <c r="CY1136" s="37">
        <f t="shared" si="220"/>
        <v>13653290695837</v>
      </c>
      <c r="CZ1136" s="37">
        <f t="shared" si="220"/>
        <v>0</v>
      </c>
      <c r="DA1136" s="37">
        <f t="shared" si="220"/>
        <v>0</v>
      </c>
      <c r="DB1136" s="37">
        <f t="shared" si="220"/>
        <v>0</v>
      </c>
      <c r="DC1136" s="37">
        <f t="shared" si="220"/>
        <v>0</v>
      </c>
      <c r="DD1136" s="37">
        <f t="shared" si="220"/>
        <v>0</v>
      </c>
      <c r="DE1136" s="37">
        <f t="shared" si="220"/>
        <v>0</v>
      </c>
      <c r="DF1136" s="37">
        <f t="shared" si="220"/>
        <v>0</v>
      </c>
      <c r="DG1136" s="37">
        <f t="shared" si="220"/>
        <v>0</v>
      </c>
      <c r="DH1136" s="37">
        <f t="shared" si="220"/>
        <v>0</v>
      </c>
      <c r="DI1136" s="37">
        <f t="shared" si="220"/>
        <v>13653290695837</v>
      </c>
      <c r="DJ1136" s="37">
        <f t="shared" si="220"/>
        <v>0</v>
      </c>
      <c r="DK1136" s="37">
        <f t="shared" si="220"/>
        <v>0</v>
      </c>
      <c r="DL1136" s="37">
        <f t="shared" si="220"/>
        <v>0</v>
      </c>
      <c r="DM1136" s="37">
        <f t="shared" si="220"/>
        <v>0</v>
      </c>
      <c r="DN1136" s="37">
        <f t="shared" si="220"/>
        <v>0</v>
      </c>
      <c r="DO1136" s="37">
        <f t="shared" si="220"/>
        <v>0</v>
      </c>
      <c r="DP1136" s="37">
        <f t="shared" si="220"/>
        <v>0</v>
      </c>
      <c r="DQ1136" s="37">
        <f t="shared" si="220"/>
        <v>0</v>
      </c>
      <c r="DR1136" s="37">
        <f t="shared" si="220"/>
        <v>0</v>
      </c>
      <c r="DS1136" s="37">
        <f t="shared" si="220"/>
        <v>0</v>
      </c>
      <c r="DT1136" s="37">
        <f t="shared" si="220"/>
        <v>0</v>
      </c>
      <c r="DU1136" s="37">
        <f t="shared" si="220"/>
        <v>13653040101978</v>
      </c>
      <c r="DV1136" s="37">
        <f t="shared" ref="DV1136:DW1136" si="221">SUM(DV3:DV1135)</f>
        <v>13061526407970</v>
      </c>
      <c r="DW1136" s="37">
        <f t="shared" si="221"/>
        <v>591764287867</v>
      </c>
      <c r="DX1136" s="12">
        <f>SUM(DX3:DX1135)</f>
        <v>13653290695837</v>
      </c>
      <c r="DY1136" s="12">
        <f>SUM(DY3:DY1135)</f>
        <v>0</v>
      </c>
      <c r="DZ1136" s="29"/>
      <c r="EA1136" s="23"/>
      <c r="EB1136" s="29"/>
    </row>
    <row r="1137" spans="75:130" x14ac:dyDescent="0.2">
      <c r="DZ1137" s="72"/>
    </row>
    <row r="1138" spans="75:130" x14ac:dyDescent="0.2">
      <c r="BW1138" s="37">
        <v>12135939376178</v>
      </c>
      <c r="CG1138" s="37">
        <v>13653290695837</v>
      </c>
      <c r="DX1138" s="76">
        <f>+DX1136-CG1138</f>
        <v>0</v>
      </c>
    </row>
    <row r="1140" spans="75:130" x14ac:dyDescent="0.2">
      <c r="BW1140" s="76">
        <f>+BW1138-BW1136</f>
        <v>0</v>
      </c>
      <c r="CG1140" s="76">
        <f>+CG1138-CG1136</f>
        <v>0</v>
      </c>
    </row>
  </sheetData>
  <autoFilter ref="A2:EF1136" xr:uid="{B2D0007A-C480-4E6D-9D67-21708E70D587}"/>
  <mergeCells count="48">
    <mergeCell ref="F1:H1"/>
    <mergeCell ref="A1136:E1136"/>
    <mergeCell ref="A1:A2"/>
    <mergeCell ref="C1:C2"/>
    <mergeCell ref="D1:D2"/>
    <mergeCell ref="E1:E2"/>
    <mergeCell ref="B1:B2"/>
    <mergeCell ref="BO1:BP1"/>
    <mergeCell ref="AO1:AO2"/>
    <mergeCell ref="AW1:AX1"/>
    <mergeCell ref="AS1:AV1"/>
    <mergeCell ref="I1:L1"/>
    <mergeCell ref="M1:M2"/>
    <mergeCell ref="N1:Q1"/>
    <mergeCell ref="R1:U1"/>
    <mergeCell ref="AG1:AI1"/>
    <mergeCell ref="AJ1:AM1"/>
    <mergeCell ref="DV1:DY1"/>
    <mergeCell ref="V1:V2"/>
    <mergeCell ref="BK1:BK2"/>
    <mergeCell ref="BC1:BE1"/>
    <mergeCell ref="BF1:BI1"/>
    <mergeCell ref="BB1:BB2"/>
    <mergeCell ref="W1:AA1"/>
    <mergeCell ref="AB1:AE1"/>
    <mergeCell ref="AF1:AF2"/>
    <mergeCell ref="AP1:AR1"/>
    <mergeCell ref="CQ1:CT1"/>
    <mergeCell ref="BL1:BN1"/>
    <mergeCell ref="CP1:CP2"/>
    <mergeCell ref="DH1:DH2"/>
    <mergeCell ref="CE1:CF1"/>
    <mergeCell ref="DJ1:DP1"/>
    <mergeCell ref="DQ1:DT1"/>
    <mergeCell ref="DU1:DU2"/>
    <mergeCell ref="BQ1:BT1"/>
    <mergeCell ref="BW1:BW2"/>
    <mergeCell ref="BX1:BZ1"/>
    <mergeCell ref="CA1:CD1"/>
    <mergeCell ref="CG1:CG2"/>
    <mergeCell ref="DD1:DG1"/>
    <mergeCell ref="DI1:DI2"/>
    <mergeCell ref="CU1:CX1"/>
    <mergeCell ref="CY1:CY2"/>
    <mergeCell ref="CH1:CJ1"/>
    <mergeCell ref="CK1:CN1"/>
    <mergeCell ref="CZ1:DC1"/>
    <mergeCell ref="BU1:BV1"/>
  </mergeCells>
  <hyperlinks>
    <hyperlink ref="E860" r:id="rId1" xr:uid="{00000000-0004-0000-0000-000000000000}"/>
    <hyperlink ref="E561" r:id="rId2" xr:uid="{00000000-0004-0000-0000-000001000000}"/>
    <hyperlink ref="E725" r:id="rId3" xr:uid="{00000000-0004-0000-0000-000002000000}"/>
    <hyperlink ref="E623" r:id="rId4" xr:uid="{00000000-0004-0000-0000-000003000000}"/>
    <hyperlink ref="E168" r:id="rId5" xr:uid="{00000000-0004-0000-0000-000004000000}"/>
    <hyperlink ref="E768" r:id="rId6" xr:uid="{00000000-0004-0000-0000-000005000000}"/>
    <hyperlink ref="E1123" r:id="rId7" xr:uid="{00000000-0004-0000-0000-000006000000}"/>
    <hyperlink ref="E315" r:id="rId8" xr:uid="{00000000-0004-0000-0000-000007000000}"/>
    <hyperlink ref="E121" r:id="rId9" xr:uid="{00000000-0004-0000-0000-000008000000}"/>
    <hyperlink ref="E552" r:id="rId10" xr:uid="{00000000-0004-0000-0000-000009000000}"/>
    <hyperlink ref="E857" r:id="rId11" xr:uid="{00000000-0004-0000-0000-00000A000000}"/>
    <hyperlink ref="E1066" r:id="rId12" xr:uid="{00000000-0004-0000-0000-00000B000000}"/>
    <hyperlink ref="E510" r:id="rId13" xr:uid="{00000000-0004-0000-0000-00000C000000}"/>
    <hyperlink ref="E541" r:id="rId14" xr:uid="{00000000-0004-0000-0000-00000D000000}"/>
    <hyperlink ref="E564" r:id="rId15" xr:uid="{00000000-0004-0000-0000-00000E000000}"/>
    <hyperlink ref="E796" r:id="rId16" xr:uid="{00000000-0004-0000-0000-00000F000000}"/>
    <hyperlink ref="E884" r:id="rId17" xr:uid="{00000000-0004-0000-0000-000010000000}"/>
    <hyperlink ref="E664" r:id="rId18" xr:uid="{00000000-0004-0000-0000-000011000000}"/>
    <hyperlink ref="E749" r:id="rId19" xr:uid="{00000000-0004-0000-0000-000012000000}"/>
    <hyperlink ref="E678" r:id="rId20" xr:uid="{00000000-0004-0000-0000-000013000000}"/>
    <hyperlink ref="E603" r:id="rId21" xr:uid="{00000000-0004-0000-0000-000014000000}"/>
    <hyperlink ref="E898" r:id="rId22" xr:uid="{00000000-0004-0000-0000-000015000000}"/>
    <hyperlink ref="E243" r:id="rId23" xr:uid="{00000000-0004-0000-0000-000016000000}"/>
    <hyperlink ref="E456" r:id="rId24" xr:uid="{00000000-0004-0000-0000-000017000000}"/>
    <hyperlink ref="E282" r:id="rId25" xr:uid="{00000000-0004-0000-0000-000018000000}"/>
    <hyperlink ref="E663" r:id="rId26" xr:uid="{00000000-0004-0000-0000-000019000000}"/>
    <hyperlink ref="E298" r:id="rId27" xr:uid="{00000000-0004-0000-0000-00001A000000}"/>
    <hyperlink ref="E164" r:id="rId28" xr:uid="{00000000-0004-0000-0000-00001B000000}"/>
    <hyperlink ref="E492" r:id="rId29" xr:uid="{00000000-0004-0000-0000-00001C000000}"/>
    <hyperlink ref="E319" r:id="rId30" xr:uid="{00000000-0004-0000-0000-00001D000000}"/>
    <hyperlink ref="E240" r:id="rId31" xr:uid="{00000000-0004-0000-0000-00001E000000}"/>
    <hyperlink ref="E330" r:id="rId32" xr:uid="{00000000-0004-0000-0000-00001F000000}"/>
    <hyperlink ref="E358" r:id="rId33" xr:uid="{00000000-0004-0000-0000-000020000000}"/>
    <hyperlink ref="E491" r:id="rId34" xr:uid="{00000000-0004-0000-0000-000021000000}"/>
    <hyperlink ref="E951" r:id="rId35" xr:uid="{00000000-0004-0000-0000-000022000000}"/>
    <hyperlink ref="E761" r:id="rId36" xr:uid="{00000000-0004-0000-0000-000023000000}"/>
    <hyperlink ref="E509" r:id="rId37" display="mailto:tesoreria@lamontanita-caqueta.gov.co" xr:uid="{00000000-0004-0000-0000-000024000000}"/>
    <hyperlink ref="E51" r:id="rId38" xr:uid="{00000000-0004-0000-0000-000025000000}"/>
    <hyperlink ref="E310" r:id="rId39" display="yhernandez@valledelcauca.gov.co" xr:uid="{00000000-0004-0000-0000-000026000000}"/>
    <hyperlink ref="E139" r:id="rId40" xr:uid="{00000000-0004-0000-0000-000027000000}"/>
    <hyperlink ref="E498" r:id="rId41" xr:uid="{00000000-0004-0000-0000-000028000000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42"/>
  <headerFooter alignWithMargins="0">
    <oddFooter>&amp;L&amp;8Archivo: jfontecha\SGP\&amp;F&amp;C&amp;8Fecha de Impresión  &amp;D</oddFooter>
  </headerFooter>
  <legacyDrawing r:id="rId4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SGP a JULIO 2017</vt:lpstr>
      <vt:lpstr>'SGP a JULIO 2017'!Área_de_impresión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Isabel Gamboa Gamboa</dc:creator>
  <cp:lastModifiedBy>Doris Patricia Herrera Reyes</cp:lastModifiedBy>
  <cp:lastPrinted>2014-07-29T16:06:45Z</cp:lastPrinted>
  <dcterms:created xsi:type="dcterms:W3CDTF">2014-04-28T22:59:51Z</dcterms:created>
  <dcterms:modified xsi:type="dcterms:W3CDTF">2017-09-12T18:52:23Z</dcterms:modified>
</cp:coreProperties>
</file>